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3.xml" ContentType="application/vnd.openxmlformats-officedocument.spreadsheetml.worksheet+xml"/>
  <Override PartName="/xl/worksheets/sheet89.xml" ContentType="application/vnd.openxmlformats-officedocument.spreadsheetml.worksheet+xml"/>
  <Override PartName="/xl/worksheets/sheet98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96.xml" ContentType="application/vnd.openxmlformats-officedocument.spreadsheetml.worksheet+xml"/>
  <Override PartName="/xl/worksheets/sheet10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worksheets/sheet94.xml" ContentType="application/vnd.openxmlformats-officedocument.spreadsheetml.worksheet+xml"/>
  <Override PartName="/xl/worksheets/sheet10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Override PartName="/xl/worksheets/sheet10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7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worksheets/sheet97.xml" ContentType="application/vnd.openxmlformats-officedocument.spreadsheetml.worksheet+xml"/>
  <Override PartName="/xl/worksheets/sheet105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1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 tabRatio="704" firstSheet="18" activeTab="18"/>
  </bookViews>
  <sheets>
    <sheet name="ИАБ-101" sheetId="1" r:id="rId1"/>
    <sheet name="ИАБ-102" sheetId="2" r:id="rId2"/>
    <sheet name="ИАБ-103" sheetId="3" r:id="rId3"/>
    <sheet name="ИАБ-201" sheetId="4" r:id="rId4"/>
    <sheet name="ИАБ-202" sheetId="5" r:id="rId5"/>
    <sheet name="ИАБ-203" sheetId="6" r:id="rId6"/>
    <sheet name="ИАБ-204" sheetId="7" r:id="rId7"/>
    <sheet name="ИАБ-301" sheetId="8" r:id="rId8"/>
    <sheet name="ИАБ-302" sheetId="9" r:id="rId9"/>
    <sheet name="ИАБ-303" sheetId="10" r:id="rId10"/>
    <sheet name="ИАБ-304" sheetId="11" r:id="rId11"/>
    <sheet name="ИАБ-401" sheetId="12" r:id="rId12"/>
    <sheet name="ИАБ-402" sheetId="13" r:id="rId13"/>
    <sheet name="ИАБ-403" sheetId="14" r:id="rId14"/>
    <sheet name="ИАМ-101" sheetId="15" r:id="rId15"/>
    <sheet name="ИАМ-201" sheetId="16" r:id="rId16"/>
    <sheet name="ИБМ-101" sheetId="17" r:id="rId17"/>
    <sheet name="ИБМ-102" sheetId="18" r:id="rId18"/>
    <sheet name="Лист1" sheetId="110" r:id="rId19"/>
    <sheet name="ИБМ-103" sheetId="19" r:id="rId20"/>
    <sheet name="ИБМ-104" sheetId="20" r:id="rId21"/>
    <sheet name="ИБМ-201" sheetId="21" r:id="rId22"/>
    <sheet name="ИГМ-101" sheetId="22" r:id="rId23"/>
    <sheet name="ИГМ-102" sheetId="23" r:id="rId24"/>
    <sheet name="ИГМ-201" sheetId="24" r:id="rId25"/>
    <sheet name="ИГМ-202" sheetId="25" r:id="rId26"/>
    <sheet name="ИГС-101" sheetId="26" r:id="rId27"/>
    <sheet name="ИГС-201" sheetId="27" r:id="rId28"/>
    <sheet name="ИГС-301А" sheetId="28" r:id="rId29"/>
    <sheet name="ИГС-301Б" sheetId="29" r:id="rId30"/>
    <sheet name="ИГС-401 (А)" sheetId="30" r:id="rId31"/>
    <sheet name="ИГС-401 (Б)" sheetId="31" r:id="rId32"/>
    <sheet name="ИГС-501 (А)" sheetId="32" r:id="rId33"/>
    <sheet name="ИГС-501 (Б)" sheetId="33" r:id="rId34"/>
    <sheet name="ИДБ-101" sheetId="34" r:id="rId35"/>
    <sheet name="ИДБ-201" sheetId="35" r:id="rId36"/>
    <sheet name="ИДБ-301 (А)" sheetId="36" r:id="rId37"/>
    <sheet name="ИДБ-301 (Б)" sheetId="37" r:id="rId38"/>
    <sheet name="ИДБ-401 (ДВИГАТЕЛИ)" sheetId="38" r:id="rId39"/>
    <sheet name="ИДБ-402 (ТУРБИНЫ)" sheetId="39" r:id="rId40"/>
    <sheet name="ИДМ-101" sheetId="40" r:id="rId41"/>
    <sheet name="ИДМ-102" sheetId="41" r:id="rId42"/>
    <sheet name="ИДМ-201" sheetId="42" r:id="rId43"/>
    <sheet name="ИДМ-202" sheetId="43" r:id="rId44"/>
    <sheet name="ИЗБ-101" sheetId="44" r:id="rId45"/>
    <sheet name="ИЗБ-201" sheetId="45" r:id="rId46"/>
    <sheet name="ИИБ-101" sheetId="46" r:id="rId47"/>
    <sheet name="ИИБ-201" sheetId="47" r:id="rId48"/>
    <sheet name="ИМБ-101" sheetId="48" r:id="rId49"/>
    <sheet name="ИМБ-201" sheetId="49" r:id="rId50"/>
    <sheet name="ИМБ-301" sheetId="50" r:id="rId51"/>
    <sheet name="ИМБ-401" sheetId="51" r:id="rId52"/>
    <sheet name="ИММ-101" sheetId="52" r:id="rId53"/>
    <sheet name="ИММ-201" sheetId="53" r:id="rId54"/>
    <sheet name="ИНБ-101" sheetId="54" r:id="rId55"/>
    <sheet name="ИНБ-102" sheetId="55" r:id="rId56"/>
    <sheet name="ИНБ-103" sheetId="56" r:id="rId57"/>
    <sheet name="ИНБ-201" sheetId="57" r:id="rId58"/>
    <sheet name="ИНБ-202" sheetId="58" r:id="rId59"/>
    <sheet name="ИНБ-203" sheetId="59" r:id="rId60"/>
    <sheet name="ИНБ-301" sheetId="60" r:id="rId61"/>
    <sheet name="ИНБ-302" sheetId="61" r:id="rId62"/>
    <sheet name="ИНБ-401" sheetId="62" r:id="rId63"/>
    <sheet name="ИНБ-402" sheetId="63" r:id="rId64"/>
    <sheet name="ИРС-101" sheetId="64" r:id="rId65"/>
    <sheet name="ИРС-201" sheetId="65" r:id="rId66"/>
    <sheet name="ИРС-301" sheetId="66" r:id="rId67"/>
    <sheet name="ИРС-401" sheetId="67" r:id="rId68"/>
    <sheet name="ИРС-501" sheetId="68" r:id="rId69"/>
    <sheet name="ИСБ-101" sheetId="69" r:id="rId70"/>
    <sheet name="ИСБ-102" sheetId="70" r:id="rId71"/>
    <sheet name="ИСБ-103" sheetId="71" r:id="rId72"/>
    <sheet name="ИСБ-201" sheetId="72" r:id="rId73"/>
    <sheet name="ИСБ-202" sheetId="73" r:id="rId74"/>
    <sheet name="ИСБ-203" sheetId="74" r:id="rId75"/>
    <sheet name="ИСБ-301" sheetId="75" r:id="rId76"/>
    <sheet name="ИСБ-302" sheetId="76" r:id="rId77"/>
    <sheet name="ИСБ-401" sheetId="77" r:id="rId78"/>
    <sheet name="ИСБ-402" sheetId="78" r:id="rId79"/>
    <sheet name="ИСБ-403" sheetId="79" r:id="rId80"/>
    <sheet name="ИСБ-404" sheetId="80" r:id="rId81"/>
    <sheet name="ИСМ-101" sheetId="81" r:id="rId82"/>
    <sheet name="ИСМ-102А" sheetId="82" r:id="rId83"/>
    <sheet name="ИСМ-102Б" sheetId="83" r:id="rId84"/>
    <sheet name="ИСМ-103" sheetId="84" r:id="rId85"/>
    <sheet name="ИСМ-104" sheetId="85" r:id="rId86"/>
    <sheet name="ИСМ-105" sheetId="86" r:id="rId87"/>
    <sheet name="ИСМ-201" sheetId="87" r:id="rId88"/>
    <sheet name="ИСМ-202" sheetId="88" r:id="rId89"/>
    <sheet name="ИСМ-203" sheetId="89" r:id="rId90"/>
    <sheet name="ИСМ-204" sheetId="90" r:id="rId91"/>
    <sheet name="ИУБ-101" sheetId="91" r:id="rId92"/>
    <sheet name="ИУБ-201" sheetId="92" r:id="rId93"/>
    <sheet name="ИУБ-301" sheetId="93" r:id="rId94"/>
    <sheet name="ИУБ-401" sheetId="94" r:id="rId95"/>
    <sheet name="ИУБ-402" sheetId="95" r:id="rId96"/>
    <sheet name="ИУМ-101" sheetId="96" r:id="rId97"/>
    <sheet name="ИУМ-201" sheetId="97" r:id="rId98"/>
    <sheet name="ИФМ-101" sheetId="98" r:id="rId99"/>
    <sheet name="ИХБ-101" sheetId="99" r:id="rId100"/>
    <sheet name="ИХБ-201" sheetId="100" r:id="rId101"/>
    <sheet name="ИХБ-301" sheetId="101" r:id="rId102"/>
    <sheet name="ИХБ-401" sheetId="102" r:id="rId103"/>
    <sheet name="ИЭБ-101" sheetId="103" r:id="rId104"/>
    <sheet name="ИЭБ-201" sheetId="104" r:id="rId105"/>
    <sheet name="ИЭБ-301" sheetId="105" r:id="rId106"/>
    <sheet name="ИЭБ-401" sheetId="106" r:id="rId107"/>
    <sheet name="ИЭМ-101" sheetId="107" r:id="rId108"/>
  </sheets>
  <calcPr calcId="125725" calcMode="manual"/>
</workbook>
</file>

<file path=xl/calcChain.xml><?xml version="1.0" encoding="utf-8"?>
<calcChain xmlns="http://schemas.openxmlformats.org/spreadsheetml/2006/main">
  <c r="J57" i="110"/>
  <c r="I57"/>
  <c r="H57"/>
  <c r="G57"/>
  <c r="E57"/>
  <c r="D57"/>
  <c r="C57"/>
  <c r="A57"/>
  <c r="J56"/>
  <c r="I56"/>
  <c r="H56"/>
  <c r="G56"/>
  <c r="E56"/>
  <c r="D56"/>
  <c r="C56"/>
  <c r="A56"/>
  <c r="J55"/>
  <c r="I55"/>
  <c r="H55"/>
  <c r="G55"/>
  <c r="E55"/>
  <c r="D55"/>
  <c r="C55"/>
  <c r="A55"/>
  <c r="J54"/>
  <c r="I54"/>
  <c r="H54"/>
  <c r="G54"/>
  <c r="E54"/>
  <c r="D54"/>
  <c r="C54"/>
  <c r="A54"/>
  <c r="J53"/>
  <c r="I53"/>
  <c r="H53"/>
  <c r="G53"/>
  <c r="E53"/>
  <c r="D53"/>
  <c r="C53"/>
  <c r="A53"/>
  <c r="J52"/>
  <c r="I52"/>
  <c r="H52"/>
  <c r="G52"/>
  <c r="E52"/>
  <c r="D52"/>
  <c r="C52"/>
  <c r="A52"/>
  <c r="J51"/>
  <c r="I51"/>
  <c r="H51"/>
  <c r="G51"/>
  <c r="E51"/>
  <c r="D51"/>
  <c r="C51"/>
  <c r="A51"/>
  <c r="J50"/>
  <c r="I50"/>
  <c r="H50"/>
  <c r="G50"/>
  <c r="E50"/>
  <c r="D50"/>
  <c r="C50"/>
  <c r="A50"/>
  <c r="J49"/>
  <c r="I49"/>
  <c r="H49"/>
  <c r="G49"/>
  <c r="C49"/>
  <c r="A49"/>
  <c r="J48"/>
  <c r="I48"/>
  <c r="H48"/>
  <c r="G48"/>
  <c r="E48"/>
  <c r="D48"/>
  <c r="C48"/>
  <c r="A48"/>
  <c r="J47"/>
  <c r="I47"/>
  <c r="H47"/>
  <c r="G47"/>
  <c r="C47"/>
  <c r="A47"/>
  <c r="J46"/>
  <c r="I46"/>
  <c r="H46"/>
  <c r="G46"/>
  <c r="E46"/>
  <c r="D46"/>
  <c r="C46"/>
  <c r="A46"/>
  <c r="J45"/>
  <c r="I45"/>
  <c r="H45"/>
  <c r="G45"/>
  <c r="C45"/>
  <c r="A45"/>
  <c r="J44"/>
  <c r="I44"/>
  <c r="H44"/>
  <c r="G44"/>
  <c r="E44"/>
  <c r="D44"/>
  <c r="C44"/>
  <c r="A44"/>
  <c r="J43"/>
  <c r="I43"/>
  <c r="H43"/>
  <c r="G43"/>
  <c r="E43"/>
  <c r="D43"/>
  <c r="C43"/>
  <c r="A43"/>
  <c r="J42"/>
  <c r="I42"/>
  <c r="H42"/>
  <c r="G42"/>
  <c r="E42"/>
  <c r="D42"/>
  <c r="C42"/>
  <c r="A42"/>
  <c r="J41"/>
  <c r="I41"/>
  <c r="H41"/>
  <c r="G41"/>
  <c r="C41"/>
  <c r="A41"/>
  <c r="J40"/>
  <c r="I40"/>
  <c r="H40"/>
  <c r="G40"/>
  <c r="E40"/>
  <c r="D40"/>
  <c r="C40"/>
  <c r="A40"/>
  <c r="J39"/>
  <c r="I39"/>
  <c r="H39"/>
  <c r="G39"/>
  <c r="E39"/>
  <c r="D39"/>
  <c r="C39"/>
  <c r="A39"/>
  <c r="J38"/>
  <c r="I38"/>
  <c r="H38"/>
  <c r="G38"/>
  <c r="C38"/>
  <c r="A38"/>
  <c r="J37"/>
  <c r="I37"/>
  <c r="H37"/>
  <c r="G37"/>
  <c r="E37"/>
  <c r="D37"/>
  <c r="C37"/>
  <c r="A37"/>
  <c r="P7" i="23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6"/>
  <c r="R7"/>
  <c r="V7"/>
  <c r="W7"/>
  <c r="X7"/>
  <c r="Y7"/>
  <c r="R8"/>
  <c r="S8"/>
  <c r="T8"/>
  <c r="V8"/>
  <c r="W8"/>
  <c r="X8"/>
  <c r="Y8"/>
  <c r="R9"/>
  <c r="S9"/>
  <c r="T9"/>
  <c r="V9"/>
  <c r="W9"/>
  <c r="X9"/>
  <c r="Y9"/>
  <c r="R10"/>
  <c r="V10"/>
  <c r="W10"/>
  <c r="X10"/>
  <c r="Y10"/>
  <c r="R11"/>
  <c r="S11"/>
  <c r="T11"/>
  <c r="V11"/>
  <c r="W11"/>
  <c r="X11"/>
  <c r="Y11"/>
  <c r="R12"/>
  <c r="S12"/>
  <c r="T12"/>
  <c r="V12"/>
  <c r="W12"/>
  <c r="X12"/>
  <c r="Y12"/>
  <c r="R13"/>
  <c r="S13"/>
  <c r="T13"/>
  <c r="V13"/>
  <c r="W13"/>
  <c r="X13"/>
  <c r="Y13"/>
  <c r="R14"/>
  <c r="V14"/>
  <c r="W14"/>
  <c r="X14"/>
  <c r="Y14"/>
  <c r="R15"/>
  <c r="S15"/>
  <c r="T15"/>
  <c r="V15"/>
  <c r="W15"/>
  <c r="X15"/>
  <c r="Y15"/>
  <c r="R16"/>
  <c r="V16"/>
  <c r="W16"/>
  <c r="X16"/>
  <c r="Y16"/>
  <c r="R17"/>
  <c r="S17"/>
  <c r="T17"/>
  <c r="V17"/>
  <c r="W17"/>
  <c r="X17"/>
  <c r="Y17"/>
  <c r="R18"/>
  <c r="V18"/>
  <c r="W18"/>
  <c r="X18"/>
  <c r="Y18"/>
  <c r="R19"/>
  <c r="S19"/>
  <c r="T19"/>
  <c r="V19"/>
  <c r="W19"/>
  <c r="X19"/>
  <c r="Y19"/>
  <c r="R20"/>
  <c r="S20"/>
  <c r="T20"/>
  <c r="V20"/>
  <c r="W20"/>
  <c r="X20"/>
  <c r="Y20"/>
  <c r="R21"/>
  <c r="S21"/>
  <c r="T21"/>
  <c r="V21"/>
  <c r="W21"/>
  <c r="X21"/>
  <c r="Y21"/>
  <c r="R22"/>
  <c r="S22"/>
  <c r="T22"/>
  <c r="V22"/>
  <c r="W22"/>
  <c r="X22"/>
  <c r="Y22"/>
  <c r="R23"/>
  <c r="S23"/>
  <c r="T23"/>
  <c r="V23"/>
  <c r="W23"/>
  <c r="X23"/>
  <c r="Y23"/>
  <c r="R24"/>
  <c r="S24"/>
  <c r="T24"/>
  <c r="V24"/>
  <c r="W24"/>
  <c r="X24"/>
  <c r="Y24"/>
  <c r="R25"/>
  <c r="S25"/>
  <c r="T25"/>
  <c r="V25"/>
  <c r="W25"/>
  <c r="X25"/>
  <c r="Y25"/>
  <c r="R26"/>
  <c r="S26"/>
  <c r="T26"/>
  <c r="V26"/>
  <c r="W26"/>
  <c r="X26"/>
  <c r="Y26"/>
  <c r="Y6"/>
  <c r="X6"/>
  <c r="W6"/>
  <c r="V6"/>
  <c r="T6"/>
  <c r="S6"/>
  <c r="R6"/>
  <c r="O7" i="22"/>
  <c r="Q7"/>
  <c r="R7"/>
  <c r="S7"/>
  <c r="U7"/>
  <c r="V7"/>
  <c r="W7"/>
  <c r="X7"/>
  <c r="O8"/>
  <c r="Q8"/>
  <c r="R8"/>
  <c r="S8"/>
  <c r="U8"/>
  <c r="V8"/>
  <c r="W8"/>
  <c r="X8"/>
  <c r="O9"/>
  <c r="Q9"/>
  <c r="R9"/>
  <c r="S9"/>
  <c r="U9"/>
  <c r="V9"/>
  <c r="W9"/>
  <c r="X9"/>
  <c r="X6"/>
  <c r="W6"/>
  <c r="V6"/>
  <c r="U6"/>
  <c r="S6"/>
  <c r="R6"/>
  <c r="Q6"/>
  <c r="O6"/>
  <c r="S22" i="21"/>
  <c r="R22"/>
  <c r="Q22"/>
  <c r="P22"/>
  <c r="N22"/>
  <c r="M22"/>
  <c r="L22"/>
  <c r="J22"/>
  <c r="S21"/>
  <c r="R21"/>
  <c r="Q21"/>
  <c r="P21"/>
  <c r="N21"/>
  <c r="M21"/>
  <c r="L21"/>
  <c r="J21"/>
  <c r="S20"/>
  <c r="R20"/>
  <c r="Q20"/>
  <c r="P20"/>
  <c r="N20"/>
  <c r="M20"/>
  <c r="L20"/>
  <c r="J20"/>
  <c r="S19"/>
  <c r="R19"/>
  <c r="Q19"/>
  <c r="P19"/>
  <c r="N19"/>
  <c r="M19"/>
  <c r="L19"/>
  <c r="J19"/>
  <c r="S18"/>
  <c r="R18"/>
  <c r="Q18"/>
  <c r="P18"/>
  <c r="N18"/>
  <c r="M18"/>
  <c r="L18"/>
  <c r="J18"/>
  <c r="S17"/>
  <c r="R17"/>
  <c r="Q17"/>
  <c r="P17"/>
  <c r="N17"/>
  <c r="M17"/>
  <c r="L17"/>
  <c r="J17"/>
  <c r="S16"/>
  <c r="R16"/>
  <c r="Q16"/>
  <c r="P16"/>
  <c r="N16"/>
  <c r="M16"/>
  <c r="L16"/>
  <c r="J16"/>
  <c r="S15"/>
  <c r="R15"/>
  <c r="Q15"/>
  <c r="P15"/>
  <c r="N15"/>
  <c r="M15"/>
  <c r="L15"/>
  <c r="J15"/>
  <c r="S14"/>
  <c r="R14"/>
  <c r="Q14"/>
  <c r="P14"/>
  <c r="N14"/>
  <c r="M14"/>
  <c r="L14"/>
  <c r="J14"/>
  <c r="S13"/>
  <c r="R13"/>
  <c r="Q13"/>
  <c r="P13"/>
  <c r="N13"/>
  <c r="M13"/>
  <c r="L13"/>
  <c r="J13"/>
  <c r="S12"/>
  <c r="R12"/>
  <c r="Q12"/>
  <c r="P12"/>
  <c r="N12"/>
  <c r="M12"/>
  <c r="L12"/>
  <c r="J12"/>
  <c r="S11"/>
  <c r="R11"/>
  <c r="Q11"/>
  <c r="P11"/>
  <c r="N11"/>
  <c r="M11"/>
  <c r="L11"/>
  <c r="J11"/>
  <c r="S10"/>
  <c r="R10"/>
  <c r="Q10"/>
  <c r="P10"/>
  <c r="N10"/>
  <c r="M10"/>
  <c r="L10"/>
  <c r="J10"/>
  <c r="S9"/>
  <c r="R9"/>
  <c r="Q9"/>
  <c r="P9"/>
  <c r="N9"/>
  <c r="M9"/>
  <c r="L9"/>
  <c r="J9"/>
  <c r="S8"/>
  <c r="R8"/>
  <c r="Q8"/>
  <c r="P8"/>
  <c r="N8"/>
  <c r="M8"/>
  <c r="L8"/>
  <c r="J8"/>
  <c r="S7"/>
  <c r="R7"/>
  <c r="Q7"/>
  <c r="P7"/>
  <c r="N7"/>
  <c r="M7"/>
  <c r="L7"/>
  <c r="J7"/>
  <c r="J6"/>
  <c r="S6"/>
  <c r="R6"/>
  <c r="Q6"/>
  <c r="P6"/>
  <c r="N6"/>
  <c r="M6"/>
  <c r="L6"/>
  <c r="X8" i="20"/>
  <c r="W8"/>
  <c r="V8"/>
  <c r="U8"/>
  <c r="S8"/>
  <c r="R8"/>
  <c r="Q8"/>
  <c r="O8"/>
  <c r="X7"/>
  <c r="W7"/>
  <c r="V7"/>
  <c r="U7"/>
  <c r="S7"/>
  <c r="R7"/>
  <c r="Q7"/>
  <c r="O7"/>
  <c r="X6"/>
  <c r="W6"/>
  <c r="V6"/>
  <c r="U6"/>
  <c r="S6"/>
  <c r="R6"/>
  <c r="Q6"/>
  <c r="O6"/>
  <c r="O7" i="19"/>
  <c r="O8"/>
  <c r="O9"/>
  <c r="O10"/>
  <c r="O11"/>
  <c r="O12"/>
  <c r="O13"/>
  <c r="O14"/>
  <c r="O15"/>
  <c r="O16"/>
  <c r="O6"/>
  <c r="X7"/>
  <c r="X8"/>
  <c r="X9"/>
  <c r="X10"/>
  <c r="X11"/>
  <c r="X12"/>
  <c r="X13"/>
  <c r="X14"/>
  <c r="X15"/>
  <c r="X16"/>
  <c r="X6"/>
  <c r="W7"/>
  <c r="W8"/>
  <c r="W9"/>
  <c r="W10"/>
  <c r="W11"/>
  <c r="W12"/>
  <c r="W13"/>
  <c r="W14"/>
  <c r="W15"/>
  <c r="W16"/>
  <c r="W6"/>
  <c r="V7"/>
  <c r="V8"/>
  <c r="V9"/>
  <c r="V10"/>
  <c r="V11"/>
  <c r="V12"/>
  <c r="V13"/>
  <c r="V14"/>
  <c r="V15"/>
  <c r="V16"/>
  <c r="V6"/>
  <c r="U7"/>
  <c r="U8"/>
  <c r="U9"/>
  <c r="U10"/>
  <c r="U11"/>
  <c r="U12"/>
  <c r="U13"/>
  <c r="U14"/>
  <c r="U15"/>
  <c r="U16"/>
  <c r="U6"/>
  <c r="S7"/>
  <c r="S8"/>
  <c r="S9"/>
  <c r="S10"/>
  <c r="S11"/>
  <c r="S12"/>
  <c r="S14"/>
  <c r="S15"/>
  <c r="S16"/>
  <c r="S6"/>
  <c r="R7"/>
  <c r="R8"/>
  <c r="R9"/>
  <c r="R10"/>
  <c r="R11"/>
  <c r="R12"/>
  <c r="R14"/>
  <c r="R15"/>
  <c r="R16"/>
  <c r="R6"/>
  <c r="Q7"/>
  <c r="Q8"/>
  <c r="Q9"/>
  <c r="Q10"/>
  <c r="Q11"/>
  <c r="Q12"/>
  <c r="Q13"/>
  <c r="Q14"/>
  <c r="Q15"/>
  <c r="Q16"/>
  <c r="Q6"/>
</calcChain>
</file>

<file path=xl/sharedStrings.xml><?xml version="1.0" encoding="utf-8"?>
<sst xmlns="http://schemas.openxmlformats.org/spreadsheetml/2006/main" count="11494" uniqueCount="4778">
  <si>
    <t>ФИО</t>
  </si>
  <si>
    <t>№ ст.б.</t>
  </si>
  <si>
    <t>Страна</t>
  </si>
  <si>
    <t>Б/К</t>
  </si>
  <si>
    <t>РЕЗУЛЬТАТЫ РУБЕЖНОЙ АТТЕСТАЦИИ</t>
  </si>
  <si>
    <t>за II семестр 2015/2016 уч. года</t>
  </si>
  <si>
    <t>№</t>
  </si>
  <si>
    <t>1</t>
  </si>
  <si>
    <t>Амрахов Элвин Шакир Оглы</t>
  </si>
  <si>
    <t>1032153001</t>
  </si>
  <si>
    <t>Россия</t>
  </si>
  <si>
    <t>К</t>
  </si>
  <si>
    <t>Основы архитектурной графики (01.06.2016г., ауд.283)
ст.преподаватель Бобр В.И.</t>
  </si>
  <si>
    <t>Русский язык (2016-05-30 00:00:00, ауд.403)
И. П. Маханькова</t>
  </si>
  <si>
    <t>иностранный язык ГОС ООП (2016-06-02 00:00:00, ауд.387)
Сапфиров С.Л.,Гакова Е.В., Генина Н.В. Попова Т.Г., Тележко И.В., Станиловская Т.Н.</t>
  </si>
  <si>
    <t>Архитектурное проектирование К.Р. (2016-06-03 00:00:00, ауд.267)
Павлова О.Н.</t>
  </si>
  <si>
    <t>Компьютерные технологии в архитектурной среде__________________ (2016-06-03 00:00:00, ауд.345)
ас. Бобр О.В.</t>
  </si>
  <si>
    <t>Архитектурное проектирование  (2016-06-07 00:00:00, ауд.495)
Павлова О.Н.</t>
  </si>
  <si>
    <t>Основы геодезии (2016-06-14 00:00:00, ауд.527)
Быкова</t>
  </si>
  <si>
    <t>Курсовая работа по начертательной геометрии (2016-06-17 00:00:00, ауд.288)
Айгунян М.А.</t>
  </si>
  <si>
    <t>Начертательная геометрия (2016-06-17 00:00:00, ауд.288)
Айгунян М.А.</t>
  </si>
  <si>
    <t>Физическая культура (30 мая 2016, ауд.128 ФОК)
Козлов Александр Викторович</t>
  </si>
  <si>
    <t>История мировой и отечественной архитектурной культуры (42520, ауд.267)
Портнова И.В.</t>
  </si>
  <si>
    <t>2</t>
  </si>
  <si>
    <t>Артыков Бегенч</t>
  </si>
  <si>
    <t>1032144708</t>
  </si>
  <si>
    <t>Туркмения</t>
  </si>
  <si>
    <t>3</t>
  </si>
  <si>
    <t>Брусникина Дарья Павловна</t>
  </si>
  <si>
    <t>1032153686</t>
  </si>
  <si>
    <t>4</t>
  </si>
  <si>
    <t>Булатов Алексей Петрович</t>
  </si>
  <si>
    <t>1032156447</t>
  </si>
  <si>
    <t>5</t>
  </si>
  <si>
    <t>Бунецкул Виктория Михайловна</t>
  </si>
  <si>
    <t>1032157732</t>
  </si>
  <si>
    <t>6</t>
  </si>
  <si>
    <t>Валенкова Елизавета Алексеевна</t>
  </si>
  <si>
    <t>1032156065</t>
  </si>
  <si>
    <t>7</t>
  </si>
  <si>
    <t>Двалишвили Лаура Олеговна</t>
  </si>
  <si>
    <t>1032151820</t>
  </si>
  <si>
    <t>8</t>
  </si>
  <si>
    <t>Зеленцов Владислав Алексеевич</t>
  </si>
  <si>
    <t>1032156446</t>
  </si>
  <si>
    <t>9</t>
  </si>
  <si>
    <t>Ирадукунда Патрик</t>
  </si>
  <si>
    <t>1032145494</t>
  </si>
  <si>
    <t>Руанда</t>
  </si>
  <si>
    <t>Б</t>
  </si>
  <si>
    <t>10</t>
  </si>
  <si>
    <t>Каменева Валерия Андреевна</t>
  </si>
  <si>
    <t>1032156454</t>
  </si>
  <si>
    <t>11</t>
  </si>
  <si>
    <t>Кверквеладзе Андрей Вахтангович</t>
  </si>
  <si>
    <t>1032152445</t>
  </si>
  <si>
    <t>12</t>
  </si>
  <si>
    <t>Корнаушенков Глеб Андреевич</t>
  </si>
  <si>
    <t>1032156066</t>
  </si>
  <si>
    <t>13</t>
  </si>
  <si>
    <t>Кузнецова Анастасия Сергеевна</t>
  </si>
  <si>
    <t>1032152992</t>
  </si>
  <si>
    <t>14</t>
  </si>
  <si>
    <t>Матвиенко Полина Викторовна</t>
  </si>
  <si>
    <t>1032140962</t>
  </si>
  <si>
    <t>15</t>
  </si>
  <si>
    <t>Мукимов Бобур Дилшод Угли</t>
  </si>
  <si>
    <t>1032154239</t>
  </si>
  <si>
    <t>Узбекистан</t>
  </si>
  <si>
    <t>16</t>
  </si>
  <si>
    <t>Пазизина Виктория Сергеевна</t>
  </si>
  <si>
    <t>1032151816</t>
  </si>
  <si>
    <t>17</t>
  </si>
  <si>
    <t>Петифорова Виктория Евгеньевна</t>
  </si>
  <si>
    <t>1032156445</t>
  </si>
  <si>
    <t>18</t>
  </si>
  <si>
    <t>Руис Гонсалес Абдел Энрике</t>
  </si>
  <si>
    <t>1032144823</t>
  </si>
  <si>
    <t>Куба</t>
  </si>
  <si>
    <t>19</t>
  </si>
  <si>
    <t>Рыбакова Милена Евгеньевна</t>
  </si>
  <si>
    <t>1032156443</t>
  </si>
  <si>
    <t>20</t>
  </si>
  <si>
    <t>Сидорова Екатерина Андреевна</t>
  </si>
  <si>
    <t>1032151822</t>
  </si>
  <si>
    <t>21</t>
  </si>
  <si>
    <t>Сорокина Мария Николаевна</t>
  </si>
  <si>
    <t>1032156450</t>
  </si>
  <si>
    <t>22</t>
  </si>
  <si>
    <t>Усманова Юлия Софовна</t>
  </si>
  <si>
    <t>1032153503</t>
  </si>
  <si>
    <t>23</t>
  </si>
  <si>
    <t>Утифа Аммар Мохсен Хуссейн</t>
  </si>
  <si>
    <t>1032145547</t>
  </si>
  <si>
    <t>Йемен</t>
  </si>
  <si>
    <t>24</t>
  </si>
  <si>
    <t>Хамди Нэримен</t>
  </si>
  <si>
    <t>1032145603</t>
  </si>
  <si>
    <t>Тунис</t>
  </si>
  <si>
    <t>Абдо Исам Ибрахим Али</t>
  </si>
  <si>
    <t>1032145552</t>
  </si>
  <si>
    <t>Русский язык (2016-05-30 00:00:00, ауд.402)
Денисенко А.В., Карапетян Н.Г.,</t>
  </si>
  <si>
    <t>иностранный язык ГОС ООП (2016-06-02 00:00:00, ауд.484)
Шилова В.В., Попова Т.Г., Тележко И.В.</t>
  </si>
  <si>
    <t>Архитектурное проектирование К.Р. (2016-06-03 00:00:00, ауд.276)
Павлова О.Н.</t>
  </si>
  <si>
    <t>Архитектурное проектирование (2016-06-07 00:00:00, ауд.495)
Павлова О.Н.</t>
  </si>
  <si>
    <t>Основы геодезии (2016-06-14 00:00:00, ауд.527)
Быкова А.А.</t>
  </si>
  <si>
    <t>Курсовая работа по начетртательной геометрии (2016-06-21 00:00:00, ауд.288)
Тимофеева Т.В.</t>
  </si>
  <si>
    <t>Начертательная геометрия (2016-06-21 00:00:00, ауд.288)
Тимофеева Т.В.</t>
  </si>
  <si>
    <t>История и теория мировой и отечественной архитектурной культуры (42520, ауд.267)
Портнова И.В.</t>
  </si>
  <si>
    <t>Асуму Омого Доминго Асуму</t>
  </si>
  <si>
    <t>1032145454</t>
  </si>
  <si>
    <t>Экваториальная Гвинея</t>
  </si>
  <si>
    <t>Бабкин Всеволод Денисович</t>
  </si>
  <si>
    <t>1032156992</t>
  </si>
  <si>
    <t>Виегаш Майомона Себаштиану</t>
  </si>
  <si>
    <t>1032148165</t>
  </si>
  <si>
    <t>Ангола</t>
  </si>
  <si>
    <t>Губран Абдулмалек Али Абдо Абдуллах</t>
  </si>
  <si>
    <t>1032145551</t>
  </si>
  <si>
    <t>Истомин Дмитрий Сергеевич</t>
  </si>
  <si>
    <t>1032151827</t>
  </si>
  <si>
    <t>Керимов Зураб Булатович</t>
  </si>
  <si>
    <t>1032151824</t>
  </si>
  <si>
    <t>Киселева Елизавета Алексеевна</t>
  </si>
  <si>
    <t>1032152451</t>
  </si>
  <si>
    <t>Кутузов Александр Витальевич</t>
  </si>
  <si>
    <t>1032152450</t>
  </si>
  <si>
    <t>Кухта Диана Николаевна</t>
  </si>
  <si>
    <t>1032158158</t>
  </si>
  <si>
    <t>Украина</t>
  </si>
  <si>
    <t>Михалевич Никита Игоревич</t>
  </si>
  <si>
    <t>1032156994</t>
  </si>
  <si>
    <t>Полугодина Валерия Игоревна</t>
  </si>
  <si>
    <t>1032152447</t>
  </si>
  <si>
    <t>Романова Елизавета Васильевна</t>
  </si>
  <si>
    <t>1032151817</t>
  </si>
  <si>
    <t>Свентицкайте Кристина Альгирдо</t>
  </si>
  <si>
    <t>1032152449</t>
  </si>
  <si>
    <t>Севумян Артем Сергеевич</t>
  </si>
  <si>
    <t>1032151819</t>
  </si>
  <si>
    <t>Семирягина Анна Сергеевна</t>
  </si>
  <si>
    <t>1032152995</t>
  </si>
  <si>
    <t>Серхан Майя Ибрагимовна</t>
  </si>
  <si>
    <t>1032156991</t>
  </si>
  <si>
    <t>Серякова Полина Игоревна</t>
  </si>
  <si>
    <t>1032156988</t>
  </si>
  <si>
    <t>Супрун Елизавета Сергеевна</t>
  </si>
  <si>
    <t>1032151818</t>
  </si>
  <si>
    <t>Фрид Дарья Валентиновна</t>
  </si>
  <si>
    <t>1032152993</t>
  </si>
  <si>
    <t>Хэ Пэнци</t>
  </si>
  <si>
    <t>1032148220</t>
  </si>
  <si>
    <t>Китай</t>
  </si>
  <si>
    <t>Чех Николай Сергеевич</t>
  </si>
  <si>
    <t>1032156449</t>
  </si>
  <si>
    <t>Шевченко Дарья Алексеевна</t>
  </si>
  <si>
    <t>1032151823</t>
  </si>
  <si>
    <t>Али Мохаммед Али Мохсен Мохаммед</t>
  </si>
  <si>
    <t>1032145549</t>
  </si>
  <si>
    <t>Основы геодезии (экзамен) (14 июня 2016, ауд.527)
Мурин Кирилл Михайлович</t>
  </si>
  <si>
    <t>русский язык (2016-05-30 00:00:00, ауд.442)
Шабаева А.В., Серова Л.К., Денисенко А.В., Карапетян Н.Г, Маханькова И. П.</t>
  </si>
  <si>
    <t>иностранный язык ГОС ООП (2016-06-02 00:00:00, ауд.389)
Петрова Л.А., Генина Н.В., Шилова В.В., Тележко И.В., Никитина А.Ю</t>
  </si>
  <si>
    <t>Архитектурное проектирование (2016-06-07 00:00:00, ауд.267)
Павлова О.Н.</t>
  </si>
  <si>
    <t>История и теория мировой и отечественной  архитектурной культуры (42520, ауд.267)
Портнова И.В.</t>
  </si>
  <si>
    <t>Аль-кадаси Аднан Халед Абдулджалил Ахмед</t>
  </si>
  <si>
    <t>1032145525</t>
  </si>
  <si>
    <t>Волкова Мария Алексеевна</t>
  </si>
  <si>
    <t>1032152998</t>
  </si>
  <si>
    <t>Гулова Светлана Артуровна</t>
  </si>
  <si>
    <t>1032151821</t>
  </si>
  <si>
    <t>Кайгородова Анастасия Евгеньевна</t>
  </si>
  <si>
    <t>1032152296</t>
  </si>
  <si>
    <t>Кинфу Стефания Зенебе</t>
  </si>
  <si>
    <t>1032152448</t>
  </si>
  <si>
    <t>Куртгелдиев Алишер Махмутович</t>
  </si>
  <si>
    <t>1032154726</t>
  </si>
  <si>
    <t>Туркменистан</t>
  </si>
  <si>
    <t>Микаелян Нагапет Арамович</t>
  </si>
  <si>
    <t>1032142056</t>
  </si>
  <si>
    <t>Минайчева Анна Дмитриевна</t>
  </si>
  <si>
    <t>1032152446</t>
  </si>
  <si>
    <t>Рос Ратха</t>
  </si>
  <si>
    <t>1032155120</t>
  </si>
  <si>
    <t>Камбоджа</t>
  </si>
  <si>
    <t>Саид Мугахед Абдо Обади</t>
  </si>
  <si>
    <t>1032145550</t>
  </si>
  <si>
    <t>Салин Мохд Якуб</t>
  </si>
  <si>
    <t>1032145486</t>
  </si>
  <si>
    <t>Афганистан</t>
  </si>
  <si>
    <t>Тавадзе Лука</t>
  </si>
  <si>
    <t>1032144327</t>
  </si>
  <si>
    <t>Грузия</t>
  </si>
  <si>
    <t>Тачев Арслан</t>
  </si>
  <si>
    <t>1032154620</t>
  </si>
  <si>
    <t>Фомкина Анастасия Валерьевна</t>
  </si>
  <si>
    <t>1032151678</t>
  </si>
  <si>
    <t>Хади Муса Идрис Мохаммед Салех</t>
  </si>
  <si>
    <t>1032145548</t>
  </si>
  <si>
    <t>Хирва Нгензи Мариус</t>
  </si>
  <si>
    <t>1032145495</t>
  </si>
  <si>
    <t>Шатова Елизавета Аскаровна</t>
  </si>
  <si>
    <t>1032156448</t>
  </si>
  <si>
    <t>Шишкина Мария Михайловна</t>
  </si>
  <si>
    <t>1032156990</t>
  </si>
  <si>
    <t>Шурупова Алина Сергеевна</t>
  </si>
  <si>
    <t>1032156986</t>
  </si>
  <si>
    <t>Абдул Разак Арин</t>
  </si>
  <si>
    <t>1032135462</t>
  </si>
  <si>
    <t>Лицо Без Гражданства</t>
  </si>
  <si>
    <t>Физическая культура (01 июня 2016, ауд.128 ФОК)
Козлов Александр Викторович</t>
  </si>
  <si>
    <t>Графические основы профессиональных коммуникаций (2016-05-31 00:00:00, ауд.283)
Бобр В.И., Воробьев Д.Н.</t>
  </si>
  <si>
    <t>Архитектурные конструкции и теория конструирования (2016-06-03 00:00:00, ауд.24Б)
Маркович Алексей Семёнович</t>
  </si>
  <si>
    <t>иностранный язык ГОС ООП (2016-06-08 00:00:00, ауд.484)
Болотина К.А., Шилова В.В., Чернова О.Е.,Попова Т.Г.</t>
  </si>
  <si>
    <t>Русский язык (2016-06-08 00:00:00, ауд.405)
Яркина Л.П., Карапетян Н.Г.</t>
  </si>
  <si>
    <t>Сопротивления материалов (2016-06-17 00:00:00, ауд.301)
Халаби С.М.</t>
  </si>
  <si>
    <t>Архитектурное материаловедение (2016-06-20 00:00:00, ауд.24А)
Дхар Прашанта</t>
  </si>
  <si>
    <t>Бауыржан Абу-насыр</t>
  </si>
  <si>
    <t>1032135264</t>
  </si>
  <si>
    <t>Монголия</t>
  </si>
  <si>
    <t>Бичекуева Амина Жамаловна</t>
  </si>
  <si>
    <t>1032146304</t>
  </si>
  <si>
    <t>Болгарина Елизавета Александровна</t>
  </si>
  <si>
    <t>1032142039</t>
  </si>
  <si>
    <t>Бордина Анжелика Сергеевна</t>
  </si>
  <si>
    <t>1032142971</t>
  </si>
  <si>
    <t>Гриппас Мария Александровна</t>
  </si>
  <si>
    <t>1032153006</t>
  </si>
  <si>
    <t>Двойнева Вероника Михайловна</t>
  </si>
  <si>
    <t>1032153007</t>
  </si>
  <si>
    <t>Еринова Екатерина Владимировна</t>
  </si>
  <si>
    <t>1032140946</t>
  </si>
  <si>
    <t>Кахведжи Дэрья</t>
  </si>
  <si>
    <t>1032140949</t>
  </si>
  <si>
    <t>Кашефи Бехзад</t>
  </si>
  <si>
    <t>1032134547</t>
  </si>
  <si>
    <t>Исламская Республика Иран</t>
  </si>
  <si>
    <t>Кирьянова Ульяна Михайловна</t>
  </si>
  <si>
    <t>1032140951</t>
  </si>
  <si>
    <t>Козлов Иван Сергеевич</t>
  </si>
  <si>
    <t>1032140952</t>
  </si>
  <si>
    <t>Кондраченко Александр Дмитриевич</t>
  </si>
  <si>
    <t>1032140953</t>
  </si>
  <si>
    <t>Куршев Никита Константинович</t>
  </si>
  <si>
    <t>1032142972</t>
  </si>
  <si>
    <t>Мавлодод Ёсамини</t>
  </si>
  <si>
    <t>1032142055</t>
  </si>
  <si>
    <t>Монар Лара Джессика Вивиана</t>
  </si>
  <si>
    <t>1032125226</t>
  </si>
  <si>
    <t>Эквадор</t>
  </si>
  <si>
    <t>Морару Диана</t>
  </si>
  <si>
    <t>1032134267</t>
  </si>
  <si>
    <t>Молдова</t>
  </si>
  <si>
    <t>Романова Елизавета Николаевна</t>
  </si>
  <si>
    <t>1032153003</t>
  </si>
  <si>
    <t>Рябенко Александр Вячеславович</t>
  </si>
  <si>
    <t>1032140969</t>
  </si>
  <si>
    <t>Сергеева Анастасия Евгеньевна</t>
  </si>
  <si>
    <t>1032142973</t>
  </si>
  <si>
    <t>Шершнева Анжелика Александровна</t>
  </si>
  <si>
    <t>1032140984</t>
  </si>
  <si>
    <t>Александров Роман Борисович</t>
  </si>
  <si>
    <t>1032142034</t>
  </si>
  <si>
    <t>иностранный язык ГОС ООП (2016-06-08 00:00:00, ауд.403)
Тележко И.В., Чернова О.Е., Попова Т.Г., Болотина К.А.,Бонадыкова  Е.В.</t>
  </si>
  <si>
    <t>Архитектурное материаловедение (2016-06-21 00:00:00, ауд.24А)
Дхар Прашанта</t>
  </si>
  <si>
    <t>Барнёв Степан Тимофеевич</t>
  </si>
  <si>
    <t>1032142611</t>
  </si>
  <si>
    <t>Болотская Мария Дмитриевна</t>
  </si>
  <si>
    <t>1032142040</t>
  </si>
  <si>
    <t>Касулу Качана</t>
  </si>
  <si>
    <t>1032135282</t>
  </si>
  <si>
    <t>Замбия</t>
  </si>
  <si>
    <t>Кахоров Султон Машрафович</t>
  </si>
  <si>
    <t>1032134265</t>
  </si>
  <si>
    <t>Колесникова Дарья Анатольевна</t>
  </si>
  <si>
    <t>1032142614</t>
  </si>
  <si>
    <t>Коршакова Валерия Сергеевна</t>
  </si>
  <si>
    <t>1032153004</t>
  </si>
  <si>
    <t>Котельник Дарья Константиновна</t>
  </si>
  <si>
    <t>1032140955</t>
  </si>
  <si>
    <t>Кузнецова Мария Александровна</t>
  </si>
  <si>
    <t>1032140957</t>
  </si>
  <si>
    <t>Лепехина Мария Александровна</t>
  </si>
  <si>
    <t>1032131254</t>
  </si>
  <si>
    <t>Митина Анастасия Витальевна</t>
  </si>
  <si>
    <t>1032156068</t>
  </si>
  <si>
    <t>Мухамедова Амина Ильнуровна</t>
  </si>
  <si>
    <t>1032140965</t>
  </si>
  <si>
    <t>Окореджиор Латииф Бенни</t>
  </si>
  <si>
    <t>1032124641</t>
  </si>
  <si>
    <t>Нигерия</t>
  </si>
  <si>
    <t>Степанов Федор Михайлович</t>
  </si>
  <si>
    <t>1032140976</t>
  </si>
  <si>
    <t>Тинта Коррейа Франциско Оливейра</t>
  </si>
  <si>
    <t>1032134971</t>
  </si>
  <si>
    <t>Фильковейте Кристина Игорисовна</t>
  </si>
  <si>
    <t>1032146017</t>
  </si>
  <si>
    <t>Юркова Анастасия Юрьевна</t>
  </si>
  <si>
    <t>1032153002</t>
  </si>
  <si>
    <t>Алабо Мохамад</t>
  </si>
  <si>
    <t>1032138014</t>
  </si>
  <si>
    <t>Сирия</t>
  </si>
  <si>
    <t>иностранный язык ГОС ООП (2016-06-08 00:00:00, ауд.404)
Тележко И.В., Рожкова Н.А., Чернова О.Е.</t>
  </si>
  <si>
    <t>русский язык (2016-06-08 00:00:00, ауд.437)
Латов Н.А., Яркина Л.П., Карапетян Н.Г.</t>
  </si>
  <si>
    <t>Архитектурное материаловедение (2016-06-22 00:00:00, ауд.24А)
Дхар Прашанта</t>
  </si>
  <si>
    <t>Антонов Игнатий Геннадьевич</t>
  </si>
  <si>
    <t>1032142035</t>
  </si>
  <si>
    <t>Артыгалин Марат Асаналиевич</t>
  </si>
  <si>
    <t>1032148039</t>
  </si>
  <si>
    <t>Казахстан</t>
  </si>
  <si>
    <t>Васильева Владислава Владимировна</t>
  </si>
  <si>
    <t>1032142042</t>
  </si>
  <si>
    <t>Зайцева Мария Андреевна</t>
  </si>
  <si>
    <t>1032142046</t>
  </si>
  <si>
    <t>Ингиницкая Дарья Александровна</t>
  </si>
  <si>
    <t>1032143402</t>
  </si>
  <si>
    <t>Кузнецова Елизавета Юрьевна</t>
  </si>
  <si>
    <t>1032142051</t>
  </si>
  <si>
    <t>Кузьмин Андрей Алексеевич</t>
  </si>
  <si>
    <t>1032146305</t>
  </si>
  <si>
    <t>Лавров Валентин Игоревич</t>
  </si>
  <si>
    <t>1032142053</t>
  </si>
  <si>
    <t>Лазутина Елизавета Георгиевна</t>
  </si>
  <si>
    <t>1032142054</t>
  </si>
  <si>
    <t>Трошина Ксения Андреевна</t>
  </si>
  <si>
    <t>1032140958</t>
  </si>
  <si>
    <t>Матвеева Анна Викторовна</t>
  </si>
  <si>
    <t>1032140961</t>
  </si>
  <si>
    <t>Мохаммад Гаус Хваджа Мохаммад Халед</t>
  </si>
  <si>
    <t>1032135398</t>
  </si>
  <si>
    <t>Петросян Манэ Арменовна</t>
  </si>
  <si>
    <t>1032142059</t>
  </si>
  <si>
    <t>Старкина Любовь Алексеевна</t>
  </si>
  <si>
    <t>1032140975</t>
  </si>
  <si>
    <t>Тица Елена</t>
  </si>
  <si>
    <t>1032145156</t>
  </si>
  <si>
    <t>Сербия</t>
  </si>
  <si>
    <t>Хавейя Мохамед Али</t>
  </si>
  <si>
    <t>1032125298</t>
  </si>
  <si>
    <t>Джибути</t>
  </si>
  <si>
    <t>Хохлова Анастасия Станиславовна</t>
  </si>
  <si>
    <t>1032142061</t>
  </si>
  <si>
    <t>Яковчиц Олеся Николаевна</t>
  </si>
  <si>
    <t>1032142064</t>
  </si>
  <si>
    <t>Абдель Кадер Кристина</t>
  </si>
  <si>
    <t>1032135459</t>
  </si>
  <si>
    <t>Иордания</t>
  </si>
  <si>
    <t>иностранный язык ГОС ООП (2016-06-08 00:00:00, ауд.404)
Тележко И.В., Петрова Л.А., Шилова В.В., Бонадыкова Е.В.</t>
  </si>
  <si>
    <t>Архитектурное материаловедение (2016-06-23 00:00:00, ауд.24А)
Дхар Прашанта</t>
  </si>
  <si>
    <t>Апыхтина Анастасия Евгеньевна</t>
  </si>
  <si>
    <t>1032143400</t>
  </si>
  <si>
    <t>Безрукова Анна Николаевна</t>
  </si>
  <si>
    <t>1032142612</t>
  </si>
  <si>
    <t>Биксалин Тимур Наильевич</t>
  </si>
  <si>
    <t>1032142037</t>
  </si>
  <si>
    <t>Даравша Нашат</t>
  </si>
  <si>
    <t>1032114473</t>
  </si>
  <si>
    <t>Израиль</t>
  </si>
  <si>
    <t>Егорова Ольга Викторовна</t>
  </si>
  <si>
    <t>1032140945</t>
  </si>
  <si>
    <t>Зайцева Ирина Борисовна</t>
  </si>
  <si>
    <t>1032142613</t>
  </si>
  <si>
    <t>Иванова Виктория Алексеевна</t>
  </si>
  <si>
    <t>1032142048</t>
  </si>
  <si>
    <t>Иванова Снежана Владимировна</t>
  </si>
  <si>
    <t>1032142049</t>
  </si>
  <si>
    <t>Колесов Владислав Петрович</t>
  </si>
  <si>
    <t>1032142050</t>
  </si>
  <si>
    <t>Кубанкова Анастасия Александровна</t>
  </si>
  <si>
    <t>1032142615</t>
  </si>
  <si>
    <t>Кульчицкая Екатерина Евгеньевна</t>
  </si>
  <si>
    <t>1032142616</t>
  </si>
  <si>
    <t>Ловыгина Мария Владимировна</t>
  </si>
  <si>
    <t>1032153005</t>
  </si>
  <si>
    <t>Магура Сюзанна</t>
  </si>
  <si>
    <t>1032134211</t>
  </si>
  <si>
    <t>Маскаева Александра Алексеевна</t>
  </si>
  <si>
    <t>1032121284</t>
  </si>
  <si>
    <t>Пахолюк Валентин Антонович</t>
  </si>
  <si>
    <t>1032142058</t>
  </si>
  <si>
    <t>Трофимова Кристина Витальевна</t>
  </si>
  <si>
    <t>1032140977</t>
  </si>
  <si>
    <t>Турсинов Умид</t>
  </si>
  <si>
    <t>1032144319</t>
  </si>
  <si>
    <t>Яковлева Мария Владимировна</t>
  </si>
  <si>
    <t>1032142063</t>
  </si>
  <si>
    <t>Абгарян Анаит Вардовна</t>
  </si>
  <si>
    <t>1032131212</t>
  </si>
  <si>
    <t>Физическая культура (03 июня 2016, ауд.128 ФОК)
Козлов Александр Викторович; Размахова Светлана Юрьевна</t>
  </si>
  <si>
    <t>иностранный язык ГОС ООП (2016-06-01 00:00:00, ауд.480)
Болотина К.А., Должич Е.А., Сапфиров С.Л., Нечаева Г.А., Куницына М.Л.</t>
  </si>
  <si>
    <t>русский язык (2016-06-01 00:00:00, ауд.402)
Павлюк Н.А.</t>
  </si>
  <si>
    <t>Русский язык в профессиональной деятельности (2016-06-01 00:00:00, ауд.403)
Денисенко А.В., Яркина Л.П.</t>
  </si>
  <si>
    <t>Архитектурная экология (2016-06-21 00:00:00, ауд.352)
Рыжанкова Л.Н.</t>
  </si>
  <si>
    <t>Архитектурные конструкции и теория конструирования (2016-06-22 00:00:00, ауд.24Б)
Маркович Алексей Семёнович</t>
  </si>
  <si>
    <t>Пластические коммуникации (42528, ауд.267)
Портнова И.В.</t>
  </si>
  <si>
    <t>Бахолдина Светлана Владимировна</t>
  </si>
  <si>
    <t>1032131219</t>
  </si>
  <si>
    <t>Бечелов Азамат Альбертович</t>
  </si>
  <si>
    <t>1032132935</t>
  </si>
  <si>
    <t>Вольнова Анастасия Михайловна</t>
  </si>
  <si>
    <t>1032131225</t>
  </si>
  <si>
    <t>Вольская София Андреевна</t>
  </si>
  <si>
    <t>1032130385</t>
  </si>
  <si>
    <t>Гвоздева Валерия Васильевна</t>
  </si>
  <si>
    <t>1032133133</t>
  </si>
  <si>
    <t>Денисова Елизавета Александровна</t>
  </si>
  <si>
    <t>1032131236</t>
  </si>
  <si>
    <t>Драгомирова Вера Андреевна</t>
  </si>
  <si>
    <t>1032131237</t>
  </si>
  <si>
    <t>Животовская Вера Вячеславовна</t>
  </si>
  <si>
    <t>1032135084</t>
  </si>
  <si>
    <t>Задкова Анна Викторовна</t>
  </si>
  <si>
    <t>1032131242</t>
  </si>
  <si>
    <t>Зухова Марина Михайловна</t>
  </si>
  <si>
    <t>1032131246</t>
  </si>
  <si>
    <t>Исагулова Марта Генриховна</t>
  </si>
  <si>
    <t>1032130386</t>
  </si>
  <si>
    <t>Кинга Рекальде Вероника София</t>
  </si>
  <si>
    <t>1032115588</t>
  </si>
  <si>
    <t>Леднева Евгения Михайловна</t>
  </si>
  <si>
    <t>1032131253</t>
  </si>
  <si>
    <t>Макиенко Ангелина Дмитриевна</t>
  </si>
  <si>
    <t>1032131257</t>
  </si>
  <si>
    <t>Ромеро Полина Моисесовна</t>
  </si>
  <si>
    <t>1032133067</t>
  </si>
  <si>
    <t>Сегура Наранджо Джессика Джаель</t>
  </si>
  <si>
    <t>1032125223</t>
  </si>
  <si>
    <t>Семенов Станислав Вячеславович</t>
  </si>
  <si>
    <t>1032131270</t>
  </si>
  <si>
    <t>Тезадова Оксана Артуровна</t>
  </si>
  <si>
    <t>1032130388</t>
  </si>
  <si>
    <t>Чернышева Вероника Евгеньевна</t>
  </si>
  <si>
    <t>1032131281</t>
  </si>
  <si>
    <t>Арутюнян Рафаэль Арменович</t>
  </si>
  <si>
    <t>1032131217</t>
  </si>
  <si>
    <t>иностранный язык ГОС ООП (2016-06-01 00:00:00, ауд.377)
Болотина К.А., Малых Е.А., Нечаева Г.А., Чаузова В.А.</t>
  </si>
  <si>
    <t>Белоусов Павел Николаевич</t>
  </si>
  <si>
    <t>1032131220</t>
  </si>
  <si>
    <t>Бондаренко Анастасия Иннокентьевна</t>
  </si>
  <si>
    <t>1032131222</t>
  </si>
  <si>
    <t>Гаврикова Анфиса Вячеславовна</t>
  </si>
  <si>
    <t>1032131231</t>
  </si>
  <si>
    <t>Догру Гекче</t>
  </si>
  <si>
    <t>1032104183</t>
  </si>
  <si>
    <t>Турция</t>
  </si>
  <si>
    <t>Ёлгина Юлия Егоровна</t>
  </si>
  <si>
    <t>1032131238</t>
  </si>
  <si>
    <t>Ермакова Анастасия Александровна</t>
  </si>
  <si>
    <t>1032131240</t>
  </si>
  <si>
    <t>Конторщикова Владислава Максимовна</t>
  </si>
  <si>
    <t>1032132937</t>
  </si>
  <si>
    <t>Мамонтова Дарья Евгеньевна</t>
  </si>
  <si>
    <t>1032121283</t>
  </si>
  <si>
    <t>Мельникова Анна Ильинична</t>
  </si>
  <si>
    <t>1032121286</t>
  </si>
  <si>
    <t>Миквабия Астанда Зурабовна</t>
  </si>
  <si>
    <t>1032134666</t>
  </si>
  <si>
    <t>Абхазия</t>
  </si>
  <si>
    <t>Подлесная Екатерина Олеговна</t>
  </si>
  <si>
    <t>1032131264</t>
  </si>
  <si>
    <t>Силков Сергей Александрович</t>
  </si>
  <si>
    <t>1032131271</t>
  </si>
  <si>
    <t>Сомарриба Соколова Лидия Натали</t>
  </si>
  <si>
    <t>1032125418</t>
  </si>
  <si>
    <t>Никарагуа</t>
  </si>
  <si>
    <t>Сулиман Идрис</t>
  </si>
  <si>
    <t>1032135464</t>
  </si>
  <si>
    <t>Фролов Никита Алексеевич</t>
  </si>
  <si>
    <t>1032131277</t>
  </si>
  <si>
    <t>Ходжамамедова Мяхри Байрамовна</t>
  </si>
  <si>
    <t>1032124302</t>
  </si>
  <si>
    <t>Чернобровкин Артем Евгеньевич</t>
  </si>
  <si>
    <t>1032131280</t>
  </si>
  <si>
    <t>Чиркова Марта Владимировна</t>
  </si>
  <si>
    <t>1032131282</t>
  </si>
  <si>
    <t>Антипова Анна Александровна</t>
  </si>
  <si>
    <t>1032131215</t>
  </si>
  <si>
    <t>иностранный язык ГОС ООП (2016-06-01 00:00:00, ауд.387)
Рожкова Н.А., Малых Е.А., Должич Е.А., Нечаева Г.А.</t>
  </si>
  <si>
    <t>Русский язык (2016-06-01 00:00:00, ауд.405)
Денисенко А.В.</t>
  </si>
  <si>
    <t>Архитектурные конструкции и теория конструирования (2016-06-23 00:00:00, ауд.24Б)
Маркович Алексей Семёнович</t>
  </si>
  <si>
    <t>Пластические коммуникации (42529, ауд.267)
Портнова И.В.</t>
  </si>
  <si>
    <t>Бельков Дмитрий Александрович</t>
  </si>
  <si>
    <t>1032131221</t>
  </si>
  <si>
    <t>Вялшена Анастасия Тагировна</t>
  </si>
  <si>
    <t>1032131229</t>
  </si>
  <si>
    <t>Давыденко Мария Александровна</t>
  </si>
  <si>
    <t>1032131235</t>
  </si>
  <si>
    <t>Зайцев Артем Дмитриевич</t>
  </si>
  <si>
    <t>1032131243</t>
  </si>
  <si>
    <t>Заяхаева Ольга Александровна</t>
  </si>
  <si>
    <t>1032121263</t>
  </si>
  <si>
    <t>Зимина Анастасия Вадимовна</t>
  </si>
  <si>
    <t>1032131244</t>
  </si>
  <si>
    <t>Зубарева Диана Дмитриевна</t>
  </si>
  <si>
    <t>1032131245</t>
  </si>
  <si>
    <t>Конова Дарья Александровна</t>
  </si>
  <si>
    <t>1032131252</t>
  </si>
  <si>
    <t>Лотфуллина Алина Рустамовна</t>
  </si>
  <si>
    <t>1032130650</t>
  </si>
  <si>
    <t>Меджидова Эсмиральда Мурад Кызы</t>
  </si>
  <si>
    <t>1032131259</t>
  </si>
  <si>
    <t>Погорелов Петр Валерьевич</t>
  </si>
  <si>
    <t>1032131263</t>
  </si>
  <si>
    <t>Пожалуйстина Юлия Александровна</t>
  </si>
  <si>
    <t>1032101405</t>
  </si>
  <si>
    <t>Постовалова Анастасия Игоревна</t>
  </si>
  <si>
    <t>1032131266</t>
  </si>
  <si>
    <t>Родина София Дмитриевна</t>
  </si>
  <si>
    <t>1032131268</t>
  </si>
  <si>
    <t>Скрипкин Артём Павлович</t>
  </si>
  <si>
    <t>1032130136</t>
  </si>
  <si>
    <t>Чичёва Юлия Владимировна</t>
  </si>
  <si>
    <t>1032131283</t>
  </si>
  <si>
    <t>Шарова Виктория Викторовна</t>
  </si>
  <si>
    <t>1032134213</t>
  </si>
  <si>
    <t>Беларусь</t>
  </si>
  <si>
    <t>Швачич Екатерина Игоревна</t>
  </si>
  <si>
    <t>1032121313</t>
  </si>
  <si>
    <t>Ананьева Евгения Сергеевна</t>
  </si>
  <si>
    <t>1032131214</t>
  </si>
  <si>
    <t>иностранный язык ГОС ООП (2016-06-01 00:00:00, ауд.385)
Сапфиров С.Л., Малых Е.А.</t>
  </si>
  <si>
    <t>Валеева Арина Юрьевна</t>
  </si>
  <si>
    <t>1032131224</t>
  </si>
  <si>
    <t>Воробьев Андрей Сергеевич</t>
  </si>
  <si>
    <t>1032131226</t>
  </si>
  <si>
    <t>Габрелян Наслед Александрович</t>
  </si>
  <si>
    <t>1032131230</t>
  </si>
  <si>
    <t>Гецелева Елизавета Олеговна</t>
  </si>
  <si>
    <t>1032131233</t>
  </si>
  <si>
    <t>Джураева Виктория Валерьевна</t>
  </si>
  <si>
    <t>1032134183</t>
  </si>
  <si>
    <t>(нет)</t>
  </si>
  <si>
    <t>Ермакова Евгения Владимировна</t>
  </si>
  <si>
    <t>1032131241</t>
  </si>
  <si>
    <t>Иванова Дарья Сергеевна</t>
  </si>
  <si>
    <t>1032131247</t>
  </si>
  <si>
    <t>Канболат Нэжан Эрдем</t>
  </si>
  <si>
    <t>1032131249</t>
  </si>
  <si>
    <t>Кероглян Светлана Арсеновна</t>
  </si>
  <si>
    <t>1032131250</t>
  </si>
  <si>
    <t>Левченко Мария Андреевна</t>
  </si>
  <si>
    <t>1032130649</t>
  </si>
  <si>
    <t>Лязай Фатёна</t>
  </si>
  <si>
    <t>1032125524</t>
  </si>
  <si>
    <t>Албания</t>
  </si>
  <si>
    <t>Макарова Дарья Сергеевна</t>
  </si>
  <si>
    <t>1032131255</t>
  </si>
  <si>
    <t>Макарова София Сохеловна</t>
  </si>
  <si>
    <t>1032131256</t>
  </si>
  <si>
    <t>Мельникова Полина Владимировна</t>
  </si>
  <si>
    <t>1032130256</t>
  </si>
  <si>
    <t>Мицель Ирина Геннадьевна</t>
  </si>
  <si>
    <t>1032131260</t>
  </si>
  <si>
    <t>Нестеров Алексей Александрович</t>
  </si>
  <si>
    <t>1032131261</t>
  </si>
  <si>
    <t>Огиенко Евгений Леонидович</t>
  </si>
  <si>
    <t>1032130387</t>
  </si>
  <si>
    <t>Ррапай Ина</t>
  </si>
  <si>
    <t>1032125522</t>
  </si>
  <si>
    <t>Ррапай Франко</t>
  </si>
  <si>
    <t>1032125521</t>
  </si>
  <si>
    <t>Рыбакова Екатерина Эдуардовна</t>
  </si>
  <si>
    <t>1032131269</t>
  </si>
  <si>
    <t>Тавлеева Анастасия Эдуардовна</t>
  </si>
  <si>
    <t>1032131274</t>
  </si>
  <si>
    <t>Фролов Андрей Дмитриевич</t>
  </si>
  <si>
    <t>1032131276</t>
  </si>
  <si>
    <t>Харутюнян Анет Мелконовна</t>
  </si>
  <si>
    <t>1032131278</t>
  </si>
  <si>
    <t>25</t>
  </si>
  <si>
    <t>Чиликин Михаил Игоревич</t>
  </si>
  <si>
    <t>1032130389</t>
  </si>
  <si>
    <t>26</t>
  </si>
  <si>
    <t>Юрьева Валерия Юрьевна</t>
  </si>
  <si>
    <t>1032131287</t>
  </si>
  <si>
    <t>Атабиева Фатимат Исуповна</t>
  </si>
  <si>
    <t>1032120368</t>
  </si>
  <si>
    <t>Методология архитектурного проектирования (2016-05-31 00:00:00, ауд.483)
Павлова О.Н.</t>
  </si>
  <si>
    <t>Архитектура ГТС (2016-06-21 00:00:00, ауд.45)
Рыжанкова Л.Н.</t>
  </si>
  <si>
    <t>Архитектура гидротехнических сооружений (Курсовая работа) (2016-06-24 00:00:00, ауд.45)
ассист. Кумеров Д.Е.</t>
  </si>
  <si>
    <t>Основы теории архитектуры и других пространственных искусств (22  06  2016, ауд.267)
Портнова Т.В.</t>
  </si>
  <si>
    <t>История и методология  изобр. Искусства (42537, ауд.267)
Портнова И.В.</t>
  </si>
  <si>
    <t>Ахмедова Диана Ярахмедовна</t>
  </si>
  <si>
    <t>1032124354</t>
  </si>
  <si>
    <t>Будрите Анастасия Альгирдовна</t>
  </si>
  <si>
    <t>1032120369</t>
  </si>
  <si>
    <t>Буза Мурад Абдельрахман</t>
  </si>
  <si>
    <t>1032125322</t>
  </si>
  <si>
    <t>Галарса Вересуб Паола Мельбиновна</t>
  </si>
  <si>
    <t>1032115464</t>
  </si>
  <si>
    <t>Боливия</t>
  </si>
  <si>
    <t>Гоголкина Татьяна Вячеславовна</t>
  </si>
  <si>
    <t>1032110331</t>
  </si>
  <si>
    <t>Егорова Татьяна Игоревна</t>
  </si>
  <si>
    <t>1032120370</t>
  </si>
  <si>
    <t>Зефирова Алена Дмитриевна</t>
  </si>
  <si>
    <t>1032120371</t>
  </si>
  <si>
    <t>Иванов Алексей Алексеевич</t>
  </si>
  <si>
    <t>1032110790</t>
  </si>
  <si>
    <t>Исаева Гульнара Зурабовна</t>
  </si>
  <si>
    <t>1032120372</t>
  </si>
  <si>
    <t>Исмайылова Ханым Иззэт Кызы</t>
  </si>
  <si>
    <t>1032124260</t>
  </si>
  <si>
    <t>Азербайджан</t>
  </si>
  <si>
    <t>Кочиева Альбина Руслановна</t>
  </si>
  <si>
    <t>1032121274</t>
  </si>
  <si>
    <t>Ленина Анастасия Викторовна</t>
  </si>
  <si>
    <t>1032122876</t>
  </si>
  <si>
    <t>Марченко Светлана Владимировна</t>
  </si>
  <si>
    <t>1032120373</t>
  </si>
  <si>
    <t>Миронова Елена Алексеевна</t>
  </si>
  <si>
    <t>1032121288</t>
  </si>
  <si>
    <t>Митьковец Лада Александровна</t>
  </si>
  <si>
    <t>1032120374</t>
  </si>
  <si>
    <t>Модебадзе Юрий Николаевич</t>
  </si>
  <si>
    <t>1032121289</t>
  </si>
  <si>
    <t>Никольский Александр Викторович</t>
  </si>
  <si>
    <t>1032121291</t>
  </si>
  <si>
    <t>Пак Варвара Александровна</t>
  </si>
  <si>
    <t>1032121266</t>
  </si>
  <si>
    <t>Рогачев Никита Валерьевич</t>
  </si>
  <si>
    <t>1032121297</t>
  </si>
  <si>
    <t>Руднева Елизавета Алексеевна</t>
  </si>
  <si>
    <t>1032121299</t>
  </si>
  <si>
    <t>Терёхина Анастасия Дмитриевна</t>
  </si>
  <si>
    <t>1032120375</t>
  </si>
  <si>
    <t>Тихонов Георгий Игоревич</t>
  </si>
  <si>
    <t>1032110339</t>
  </si>
  <si>
    <t>Тлек Аделина Арстанкызы</t>
  </si>
  <si>
    <t>1032122898</t>
  </si>
  <si>
    <t>Фазлул Дэнис Бакиевич</t>
  </si>
  <si>
    <t>1032104174</t>
  </si>
  <si>
    <t>Фатеева Валентина Викторовна</t>
  </si>
  <si>
    <t>1032120376</t>
  </si>
  <si>
    <t>27</t>
  </si>
  <si>
    <t>Шатунова Наталья Николаевна</t>
  </si>
  <si>
    <t>1032121312</t>
  </si>
  <si>
    <t>28</t>
  </si>
  <si>
    <t>Ющенко Егор Дмитриевич</t>
  </si>
  <si>
    <t>1032120378</t>
  </si>
  <si>
    <t>Алексанян Артур Арамович</t>
  </si>
  <si>
    <t>1032121251</t>
  </si>
  <si>
    <t>Основы теории архитектуры и других пространственных искусств (22. 06 2016, ауд.267)
Портнова Т.В.</t>
  </si>
  <si>
    <t>История и методология изобр. Искусства (42537, ауд.267)
Портнова И.В.</t>
  </si>
  <si>
    <t>Алексеева Анастасия Александровна</t>
  </si>
  <si>
    <t>1032121275</t>
  </si>
  <si>
    <t>Байрамов Байрам</t>
  </si>
  <si>
    <t>1032125556</t>
  </si>
  <si>
    <t>Бычкова Елена Сергеевна</t>
  </si>
  <si>
    <t>1032121254</t>
  </si>
  <si>
    <t>Гусман Курай Франклин Роландо</t>
  </si>
  <si>
    <t>1032117123</t>
  </si>
  <si>
    <t>Да Фонсека Вера Круж Моржадину</t>
  </si>
  <si>
    <t>1032115258</t>
  </si>
  <si>
    <t>Сан Томе Принсипи</t>
  </si>
  <si>
    <t>Дергунов Никита Эдуардович</t>
  </si>
  <si>
    <t>1032110332</t>
  </si>
  <si>
    <t>Жигуленко Иван Владимирович</t>
  </si>
  <si>
    <t>1032121262</t>
  </si>
  <si>
    <t>Зубец Данила Ильич</t>
  </si>
  <si>
    <t>1032121264</t>
  </si>
  <si>
    <t>Иванова Юлия Алексеевна</t>
  </si>
  <si>
    <t>1032121265</t>
  </si>
  <si>
    <t>Кисляковская Лолита Витальевна</t>
  </si>
  <si>
    <t>1032121272</t>
  </si>
  <si>
    <t>Корнева Юлия Андреевна</t>
  </si>
  <si>
    <t>1032121273</t>
  </si>
  <si>
    <t>Кузьмина Евгения Александровна</t>
  </si>
  <si>
    <t>1032110335</t>
  </si>
  <si>
    <t>Маматкадыр Уулу Абай</t>
  </si>
  <si>
    <t>1032121281</t>
  </si>
  <si>
    <t>Меладзе Михаил Павлович</t>
  </si>
  <si>
    <t>1032110502</t>
  </si>
  <si>
    <t>Миловидова Дарья Дмитриевна</t>
  </si>
  <si>
    <t>1032121287</t>
  </si>
  <si>
    <t>Отческая Ольга Игоревна</t>
  </si>
  <si>
    <t>1032111574</t>
  </si>
  <si>
    <t>Салех Мария Сальвановна</t>
  </si>
  <si>
    <t>1032121300</t>
  </si>
  <si>
    <t>Симбара Мариам Амара</t>
  </si>
  <si>
    <t>1032100686</t>
  </si>
  <si>
    <t>Собакарь Анна Владимировна</t>
  </si>
  <si>
    <t>1032121302</t>
  </si>
  <si>
    <t>Стародуб Аннета Игоревна</t>
  </si>
  <si>
    <t>1032121305</t>
  </si>
  <si>
    <t>Тахирай Гледьян</t>
  </si>
  <si>
    <t>1032117038</t>
  </si>
  <si>
    <t>Точи Элвис</t>
  </si>
  <si>
    <t>1032117039</t>
  </si>
  <si>
    <t>Третьякова Анастасия Сергеевна</t>
  </si>
  <si>
    <t>1032121308</t>
  </si>
  <si>
    <t>Ушакова Анна Андреевна</t>
  </si>
  <si>
    <t>1032111575</t>
  </si>
  <si>
    <t>Фридрихсон Анастасия Эдуардовна</t>
  </si>
  <si>
    <t>1032121310</t>
  </si>
  <si>
    <t>Хачатрян Светлана Ваграмовна</t>
  </si>
  <si>
    <t>1032121311</t>
  </si>
  <si>
    <t>Агапова Ксения Евгеньевна</t>
  </si>
  <si>
    <t>1032121250</t>
  </si>
  <si>
    <t>Методология архитектурного проектирования (2016-05-31 00:00:00, ауд.483)
Павлова О. Н.</t>
  </si>
  <si>
    <t>История  и методология изобр. Иск. (42537, ауд.267)
Портнова И.В.</t>
  </si>
  <si>
    <t>Воробьева Анна Александровна</t>
  </si>
  <si>
    <t>1032121256</t>
  </si>
  <si>
    <t>Вотина Валерия Александровна</t>
  </si>
  <si>
    <t>1032111569</t>
  </si>
  <si>
    <t>Дауранова Вероника Ренатовна</t>
  </si>
  <si>
    <t>1032114825</t>
  </si>
  <si>
    <t>Дургарьян Татьяна Владимировна</t>
  </si>
  <si>
    <t>1032111571</t>
  </si>
  <si>
    <t>Иликян Анастасия Валерьевна</t>
  </si>
  <si>
    <t>1032110334</t>
  </si>
  <si>
    <t>Калякина Екатерина Сергеевна</t>
  </si>
  <si>
    <t>1032111572</t>
  </si>
  <si>
    <t>Каменчан Дойна Сергеевна</t>
  </si>
  <si>
    <t>1032121268</t>
  </si>
  <si>
    <t>Королева Кира Владимировна</t>
  </si>
  <si>
    <t>1032111573</t>
  </si>
  <si>
    <t>Лазаренко Ольга Игоревна</t>
  </si>
  <si>
    <t>1032121278</t>
  </si>
  <si>
    <t>Лутова Полина Германовна</t>
  </si>
  <si>
    <t>1032121280</t>
  </si>
  <si>
    <t>Мамедов Агасафа Алсафаевич</t>
  </si>
  <si>
    <t>1032121282</t>
  </si>
  <si>
    <t>Матвеева Мария Александровна</t>
  </si>
  <si>
    <t>1032121257</t>
  </si>
  <si>
    <t>Мелетиадис Василиос</t>
  </si>
  <si>
    <t>1032114215</t>
  </si>
  <si>
    <t>Греция</t>
  </si>
  <si>
    <t>Мухарьянова Камила Евгеньевна</t>
  </si>
  <si>
    <t>1032121290</t>
  </si>
  <si>
    <t>Нгессан Марк Элиум</t>
  </si>
  <si>
    <t>1032117155</t>
  </si>
  <si>
    <t>Кот-д’ивуар</t>
  </si>
  <si>
    <t>Ойцева Анна Викторовна</t>
  </si>
  <si>
    <t>1032121292</t>
  </si>
  <si>
    <t>Осколкова Татьяна Андреевна</t>
  </si>
  <si>
    <t>1032121293</t>
  </si>
  <si>
    <t>Погорелова Анастасия Геннадиевна</t>
  </si>
  <si>
    <t>1032124125</t>
  </si>
  <si>
    <t>Попова Дина Владимировна</t>
  </si>
  <si>
    <t>1032112167</t>
  </si>
  <si>
    <t>Светлов Иван Владимирович</t>
  </si>
  <si>
    <t>1032121301</t>
  </si>
  <si>
    <t>Сильва Зобачева Адриана</t>
  </si>
  <si>
    <t>1032115470</t>
  </si>
  <si>
    <t>Синельников Максим Олегович</t>
  </si>
  <si>
    <t>1032110337</t>
  </si>
  <si>
    <t>Соколов Михаил Кириллович</t>
  </si>
  <si>
    <t>1032111583</t>
  </si>
  <si>
    <t>Сошников Роман Андреевич</t>
  </si>
  <si>
    <t>1032110505</t>
  </si>
  <si>
    <t>Шиконго Джонсон Малли</t>
  </si>
  <si>
    <t>1032124636</t>
  </si>
  <si>
    <t>Намибия</t>
  </si>
  <si>
    <t>Щелухина Кристина Вадимовна</t>
  </si>
  <si>
    <t>1032121315</t>
  </si>
  <si>
    <t>Айрапетова Карина Ашотовна</t>
  </si>
  <si>
    <t>1032150093</t>
  </si>
  <si>
    <t>Иностранный язык (2016-06-02 00:00:00, ауд.390)
Болотова Р.Ш.</t>
  </si>
  <si>
    <t>Климатололгия (2016-06-03 00:00:00, ауд.441)
Рромеро Моисес</t>
  </si>
  <si>
    <t>Архитектурная графика (экзамен) (2016-06-08 00:00:00, ауд.266)
Павлова О.Н.</t>
  </si>
  <si>
    <t>Аликай Ригель</t>
  </si>
  <si>
    <t>1032085239</t>
  </si>
  <si>
    <t>Афшар Нима</t>
  </si>
  <si>
    <t>1032105293</t>
  </si>
  <si>
    <t>Иран</t>
  </si>
  <si>
    <t>Головатая Оксана Владимировна</t>
  </si>
  <si>
    <t>1032150092</t>
  </si>
  <si>
    <t>Дурижич Саша</t>
  </si>
  <si>
    <t>1032145103</t>
  </si>
  <si>
    <t>Черногория</t>
  </si>
  <si>
    <t>Дысюк Ирина Викторовна</t>
  </si>
  <si>
    <t>1032154593</t>
  </si>
  <si>
    <t>Каирбаева Асем</t>
  </si>
  <si>
    <t>1032155530</t>
  </si>
  <si>
    <t>Кенич Ольга</t>
  </si>
  <si>
    <t>1032104192</t>
  </si>
  <si>
    <t>Комарова Юлия Александровна</t>
  </si>
  <si>
    <t>1032150088</t>
  </si>
  <si>
    <t>Максимов Руслан Сергеевич</t>
  </si>
  <si>
    <t>1032150094</t>
  </si>
  <si>
    <t>Неама Ратеб</t>
  </si>
  <si>
    <t>1032145155</t>
  </si>
  <si>
    <t>Однодворский Михаил Николаевич</t>
  </si>
  <si>
    <t>1032150095</t>
  </si>
  <si>
    <t>Ольшевский Аркадий Алексеевич</t>
  </si>
  <si>
    <t>1032154529</t>
  </si>
  <si>
    <t>Пилипенко Елена Игоревна</t>
  </si>
  <si>
    <t>1032150089</t>
  </si>
  <si>
    <t>Саад Мишель Маруанович</t>
  </si>
  <si>
    <t>1032150086</t>
  </si>
  <si>
    <t>Сокович Неманя</t>
  </si>
  <si>
    <t>1032105108</t>
  </si>
  <si>
    <t>Соланилья Медина Йор Майкол</t>
  </si>
  <si>
    <t>1032095327</t>
  </si>
  <si>
    <t>Колумбия</t>
  </si>
  <si>
    <t>Угрушева Кристина Дмитриевна</t>
  </si>
  <si>
    <t>1032150090</t>
  </si>
  <si>
    <t>Чисторосов Николай Дмитриевич</t>
  </si>
  <si>
    <t>1032150087</t>
  </si>
  <si>
    <t>Антоненко Марина Васильевна</t>
  </si>
  <si>
    <t>1032140160</t>
  </si>
  <si>
    <t>Информационное моделирование в строительстве (2016-05-11 00:00:00, ауд.24Б)
Маркович Алексей Семёнович</t>
  </si>
  <si>
    <t>Казарян Ани Арсеновна</t>
  </si>
  <si>
    <t>1032140162</t>
  </si>
  <si>
    <t>Назаров Семен Семенович</t>
  </si>
  <si>
    <t>1032146306</t>
  </si>
  <si>
    <t>Наумова Юлия Сергеевна</t>
  </si>
  <si>
    <t>1032140165</t>
  </si>
  <si>
    <t>Патраш Елена Ивановна</t>
  </si>
  <si>
    <t>1032146018</t>
  </si>
  <si>
    <t>Рябов Дмитрий Сергеевич</t>
  </si>
  <si>
    <t>1032146019</t>
  </si>
  <si>
    <t>Серебреникова Елена Сергеевна</t>
  </si>
  <si>
    <t>1032146020</t>
  </si>
  <si>
    <t>Сото Герреро Сусана Марлене</t>
  </si>
  <si>
    <t>1032125545</t>
  </si>
  <si>
    <t>Венесуэла</t>
  </si>
  <si>
    <t>Сульман Эмиль</t>
  </si>
  <si>
    <t>1032135242</t>
  </si>
  <si>
    <t>Сирийская Арабская Республика</t>
  </si>
  <si>
    <t>Сурогина Ольга Игоревна</t>
  </si>
  <si>
    <t>1032140159</t>
  </si>
  <si>
    <t>Тица Любица</t>
  </si>
  <si>
    <t>1032095059</t>
  </si>
  <si>
    <t>Хворова Надежда Михайловна</t>
  </si>
  <si>
    <t>1032140163</t>
  </si>
  <si>
    <t>Шаркова Ангелина Викторовна</t>
  </si>
  <si>
    <t>1032140161</t>
  </si>
  <si>
    <t>Шеверницкая Дарья Николаевна</t>
  </si>
  <si>
    <t>1032140164</t>
  </si>
  <si>
    <t>Албасханова Разия Хайрутдиновна</t>
  </si>
  <si>
    <t>1032157397</t>
  </si>
  <si>
    <t>Инновационно-инвестиционная детельность на предприятии (06.06.2016 г., ауд.493)
Андреева Л.О.</t>
  </si>
  <si>
    <t>Предпринимательская деятельность в промышлености (06.06.2016г., ауд.493)
Кутлыева Г.М.</t>
  </si>
  <si>
    <t>иностранный язык (2016-06-07 00:00:00, ауд.387)
Аносова О.Г.</t>
  </si>
  <si>
    <t>Методы исследований в менеджменте (2016-06-07 00:00:00, ауд.зачет)
Алексеенко В.Б.</t>
  </si>
  <si>
    <t>Корпоративные финансы (2016-06-16 00:00:00, ауд.496)
Куравлев Василий Леонидович</t>
  </si>
  <si>
    <t>Производственные и операционные системы и эволюция методов управления (2016-06-17 00:00:00, ауд.493)
Куравлев Василий Леонидович</t>
  </si>
  <si>
    <t>Управление изменениями (2016-06-17 00:00:00, ауд.493)
Куравлев Василий Леонидович</t>
  </si>
  <si>
    <t>Управление изменениями (курсовой проект) (2016-06-17 00:00:00, ауд.493)
Куравлев Василий Леонидович</t>
  </si>
  <si>
    <t>Проектирование и управление проектами (2016-06-20 00:00:00, ауд.496а)
Г.П.Сорокина</t>
  </si>
  <si>
    <t>Стратегические решения в производственном менеджменте (2016-06-27 00:00:00, ауд.экзамен)
Алексеенко В.Б.</t>
  </si>
  <si>
    <t>НИРМ (2016-08-08 00:00:00, ауд.496)
Богословская А.Б.</t>
  </si>
  <si>
    <t>Борисова Виктория Евгеньевна</t>
  </si>
  <si>
    <t>1032150631</t>
  </si>
  <si>
    <t>Диклона Джимми</t>
  </si>
  <si>
    <t>1032105778</t>
  </si>
  <si>
    <t>Гаити</t>
  </si>
  <si>
    <t>Ковалев Александр Александрович</t>
  </si>
  <si>
    <t>1032150615</t>
  </si>
  <si>
    <t>Смолий Юлия Владимировна</t>
  </si>
  <si>
    <t>1032150623</t>
  </si>
  <si>
    <t>Кочнова Мария Алексеевна</t>
  </si>
  <si>
    <t>1032150632</t>
  </si>
  <si>
    <t>Курышова Яна Сергеевна</t>
  </si>
  <si>
    <t>1032150622</t>
  </si>
  <si>
    <t>Лобанова Наталья Константиновна</t>
  </si>
  <si>
    <t>1032150618</t>
  </si>
  <si>
    <t>Осетрова Екатерина Валерьевна</t>
  </si>
  <si>
    <t>1032150626</t>
  </si>
  <si>
    <t>Павлова Анна Алексеевна</t>
  </si>
  <si>
    <t>1032150628</t>
  </si>
  <si>
    <t>Таффур Латорре Давид</t>
  </si>
  <si>
    <t>1032144565</t>
  </si>
  <si>
    <t>Уланенко Александр Сергеевич</t>
  </si>
  <si>
    <t>1032153015</t>
  </si>
  <si>
    <t>Шурухин Дмитрий Андреевич</t>
  </si>
  <si>
    <t>1032150619</t>
  </si>
  <si>
    <t>Эм Эрнест Вадимович</t>
  </si>
  <si>
    <t>1032156472</t>
  </si>
  <si>
    <t>Эррера Пинья Синди Хиомара</t>
  </si>
  <si>
    <t>1032144566</t>
  </si>
  <si>
    <t>Бектемиров Дэурен</t>
  </si>
  <si>
    <t>1032150627</t>
  </si>
  <si>
    <t>Иностранный язык (2016-05-10 00:00:00, ауд.394)
Малых Е.А.</t>
  </si>
  <si>
    <t>Инновационные технологии резервирования углеводородов в литосфере (2016-05-16 00:00:00, ауд.360)
Воробьев А.Е.</t>
  </si>
  <si>
    <t>Буурулдай Шенне Эмер-ооловна</t>
  </si>
  <si>
    <t>1032150614</t>
  </si>
  <si>
    <t>Кармышев Кирилл Вячеславович</t>
  </si>
  <si>
    <t>1032150629</t>
  </si>
  <si>
    <t>Нугыманова Таншолпан</t>
  </si>
  <si>
    <t>1032150621</t>
  </si>
  <si>
    <t>Олмасханов Нурсултан Полотбекович</t>
  </si>
  <si>
    <t>1032150620</t>
  </si>
  <si>
    <t>Патиев Ислам Магомедович</t>
  </si>
  <si>
    <t>1032157530</t>
  </si>
  <si>
    <t>Сагын Нурсултан Оразгалиулы</t>
  </si>
  <si>
    <t>1032150630</t>
  </si>
  <si>
    <t>Тихерина Борисенко Хим Рус</t>
  </si>
  <si>
    <t>1032094299</t>
  </si>
  <si>
    <t>Мексика</t>
  </si>
  <si>
    <t>Турсунзода Далер Гафуржонй</t>
  </si>
  <si>
    <t>1032150624</t>
  </si>
  <si>
    <t>Киргизия</t>
  </si>
  <si>
    <t>Хадзиев Магомед Курейшевич</t>
  </si>
  <si>
    <t>1032150616</t>
  </si>
  <si>
    <t>Абдуразакова Камиля Наримановна</t>
  </si>
  <si>
    <t>1032150625</t>
  </si>
  <si>
    <t>Атабеков Дасганбек Назимжонович</t>
  </si>
  <si>
    <t>1032157005</t>
  </si>
  <si>
    <t>Байгаскина Асем Исламгалеевна</t>
  </si>
  <si>
    <t>1032156473</t>
  </si>
  <si>
    <t>Ди Хуэйбинь</t>
  </si>
  <si>
    <t>1032144834</t>
  </si>
  <si>
    <t>Исламов Нурзод Гулом Угли</t>
  </si>
  <si>
    <t>1032104121</t>
  </si>
  <si>
    <t>Раджабова Кабират Алиевна</t>
  </si>
  <si>
    <t>1032150617</t>
  </si>
  <si>
    <t>Сулейменова Айдана Жанибековна</t>
  </si>
  <si>
    <t>1032157197</t>
  </si>
  <si>
    <t>Тагаев Тотубий</t>
  </si>
  <si>
    <t>1032155557</t>
  </si>
  <si>
    <t>Кыргызская Республика</t>
  </si>
  <si>
    <t>Чжан Ляньцзы</t>
  </si>
  <si>
    <t>1032158198</t>
  </si>
  <si>
    <t>Янчур Максим Михайлович</t>
  </si>
  <si>
    <t>1032150613</t>
  </si>
  <si>
    <t>Айбергенулы Чингис</t>
  </si>
  <si>
    <t>1032151839</t>
  </si>
  <si>
    <t>Корпоративные финансы-зачет (2016-05-16 00:00:00, ауд.496а)
Иванова Т.Б.</t>
  </si>
  <si>
    <t>Методология управленческих решений (2016-05-18 00:00:00, ауд.496а)
Иванова Т.Б.</t>
  </si>
  <si>
    <t>Проектирование и управление проектами (2016-05-21 00:00:00, ауд.496а)
Иванова Т.Б.</t>
  </si>
  <si>
    <t>Производственная и операционная системы и эволюция методов менеджмента (2016-05-23 00:00:00, ауд.496а)
Иванова Т.Б.</t>
  </si>
  <si>
    <t>Управление инновационным развитием предприятия (2016-05-23 00:00:00, ауд.496а)
Иванова Т.Б.</t>
  </si>
  <si>
    <t>Управление инновациями, организационными изменениями и бизнес-динамика (2016-05-25 00:00:00, ауд.496)
Ковалева Е.А.</t>
  </si>
  <si>
    <t>Формирование и внедрение инновационных стратегий (2016-05-25 00:00:00, ауд.496а)
Иванова Т.Б.</t>
  </si>
  <si>
    <t>Проектирование и управление проектами - курсовая работа (2016-06-04 00:00:00, ауд.496а)
Иванова Т.Б.</t>
  </si>
  <si>
    <t>Ахмед Мостафа Ахмед Рагае Абделаал</t>
  </si>
  <si>
    <t>1032158063</t>
  </si>
  <si>
    <t>Египет</t>
  </si>
  <si>
    <t>Уткельбаева Перизат Кайраткызы</t>
  </si>
  <si>
    <t>1032151838</t>
  </si>
  <si>
    <t>Андрейко Валентина</t>
  </si>
  <si>
    <t>1032144989</t>
  </si>
  <si>
    <t>Научно-исследовательская практика (2016-05-24 00:00:00, ауд.None)
Сорокина Г.П.</t>
  </si>
  <si>
    <t>Научно-педагогическая практика (2016-05-24 00:00:00, ауд.None)
Сорокина Г.П., Сопилко Н.Ю.</t>
  </si>
  <si>
    <t>Преддипломная практика (2016-05-24 00:00:00, ауд.None)
Сорокина Г.П.</t>
  </si>
  <si>
    <t>Анцупова Анастасия Николаевна</t>
  </si>
  <si>
    <t>1032140173</t>
  </si>
  <si>
    <t>Двужилов Максим Александрович</t>
  </si>
  <si>
    <t>1032140171</t>
  </si>
  <si>
    <t>Доценко Евгений Сергеевич</t>
  </si>
  <si>
    <t>1032140170</t>
  </si>
  <si>
    <t>Карандасов Илья Сергеевич</t>
  </si>
  <si>
    <t>1032140175</t>
  </si>
  <si>
    <t>Комоликов Александр Викторович</t>
  </si>
  <si>
    <t>1032140177</t>
  </si>
  <si>
    <t>Любимова Любовь Андреевна</t>
  </si>
  <si>
    <t>1032140182</t>
  </si>
  <si>
    <t>Медбаева Мария Рафаиловна</t>
  </si>
  <si>
    <t>1032140174</t>
  </si>
  <si>
    <t>Могила Александр Алексеевич</t>
  </si>
  <si>
    <t>1032140168</t>
  </si>
  <si>
    <t>Попов Денис Сергеевич</t>
  </si>
  <si>
    <t>1032146937</t>
  </si>
  <si>
    <t>Рубен Эла Нгуема Андеме</t>
  </si>
  <si>
    <t>1032085237</t>
  </si>
  <si>
    <t>Саттарова Регина Фаритовна</t>
  </si>
  <si>
    <t>1032140223</t>
  </si>
  <si>
    <t>Устюжин Антон Олегович</t>
  </si>
  <si>
    <t>1032140180</t>
  </si>
  <si>
    <t>Хмелек Владимир Юрьевич</t>
  </si>
  <si>
    <t>1032140179</t>
  </si>
  <si>
    <t>Хозацкая Анна Владимировна</t>
  </si>
  <si>
    <t>1032140176</t>
  </si>
  <si>
    <t>Чернов Глеб Николаевич</t>
  </si>
  <si>
    <t>1032140181</t>
  </si>
  <si>
    <t>Шао Нань</t>
  </si>
  <si>
    <t>1032095206</t>
  </si>
  <si>
    <t>Кайлачаков Платон Эдуардович</t>
  </si>
  <si>
    <t>1032150113</t>
  </si>
  <si>
    <t>Геохимимеческие поиски и методы прогноза месторождений полезных ископаемых (2016-05-12 00:00:00, ауд.109)
Котельников Александр Евгеньевич</t>
  </si>
  <si>
    <t>Геохимимеческие поиски и методы прогноза месторождений полезных ископаемых (курсовая работа) (2016-05-12 00:00:00, ауд.109)
Котельников Александр Евгеньевич</t>
  </si>
  <si>
    <t>Геохимия (2016-05-12 00:00:00, ауд.109)
Котельников Александр Евгеньевич</t>
  </si>
  <si>
    <t>НИРс (2016-05-16 00:00:00, ауд.None)
Дьяконов В.В.</t>
  </si>
  <si>
    <t>Практический курс  иностранного языка (2016-05-16 00:00:00, ауд.495)
Нечаева Г.А.</t>
  </si>
  <si>
    <t>Математическое моделирование геологических задач (2016-05-17 00:00:00, ауд.444)
В.Е. Марков</t>
  </si>
  <si>
    <t>Моделирование структур рудных полей (2016-05-20 00:00:00, ауд.439)
Л.К. Филатова</t>
  </si>
  <si>
    <t>комплексная интерпретация геофизических данных для поиска МПИ (2016-05-25 00:00:00, ауд.446)
Абрамов В.Ю., Бровкин В.И.</t>
  </si>
  <si>
    <t>Карданов Ислам Анзорович</t>
  </si>
  <si>
    <t>1032150123</t>
  </si>
  <si>
    <t>Кошоев Талгат Каныбекович</t>
  </si>
  <si>
    <t>1032150112</t>
  </si>
  <si>
    <t>Михайлец Ксения Любимовна</t>
  </si>
  <si>
    <t>1032150125</t>
  </si>
  <si>
    <t>Адаева Арина Анатольевна</t>
  </si>
  <si>
    <t>1032150114</t>
  </si>
  <si>
    <t>Практический курс английского языка (2016-05-16 00:00:00, ауд.495)
Дмитриченкова С.В., Нечаева Г.А.</t>
  </si>
  <si>
    <t>Геологическое моделирование (2016-05-17 00:00:00, ауд.444)
В.Е. Марков</t>
  </si>
  <si>
    <t>Геохимические поиски и методы прогноза месторождений нефти и газа (2016-05-18 00:00:00, ауд.курсовая работа)
ст.преп. Зубкова Е.В.</t>
  </si>
  <si>
    <t>Современные методы изучения органического вещества (2016-05-19 00:00:00, ауд.зачет)
ст.преп. Зубкова Е.В.</t>
  </si>
  <si>
    <t>Региональная нефтегазовая геология (2016-05-21 00:00:00, ауд.115)
Мотузов Иван Сергеевич</t>
  </si>
  <si>
    <t>комплексная интерпретация геофизических данных для поиска МПИ (2016-05-25 00:00:00, ауд.446)
Абрамов В.Ю.</t>
  </si>
  <si>
    <t>Русский язык (2016-05-25 00:00:00, ауд.None)
Хворикова Е.Г.</t>
  </si>
  <si>
    <t>НИРс (2016-06-01 00:00:00, ауд.446)
Абрамов В.Ю.</t>
  </si>
  <si>
    <t>Русский язык (2016-06-01 00:00:00, ауд.None)
Хворикова Е.Г., Новикова Н.С.</t>
  </si>
  <si>
    <t>Акбаев Рустам Русланович</t>
  </si>
  <si>
    <t>1032157006</t>
  </si>
  <si>
    <t>Алиасхабов Заур Асланханович</t>
  </si>
  <si>
    <t>1032150115</t>
  </si>
  <si>
    <t>Андриксон Владимир Александрович</t>
  </si>
  <si>
    <t>1032156474</t>
  </si>
  <si>
    <t>Ариас Говин Исраэл Хосе</t>
  </si>
  <si>
    <t>1032145579</t>
  </si>
  <si>
    <t>Балтыков Вячеслав Басангович</t>
  </si>
  <si>
    <t>1032150124</t>
  </si>
  <si>
    <t>Гаппаев Башыр Османович</t>
  </si>
  <si>
    <t>1032157702</t>
  </si>
  <si>
    <t>Джамалов Магомед Османович</t>
  </si>
  <si>
    <t>1032157701</t>
  </si>
  <si>
    <t>Джамус Али</t>
  </si>
  <si>
    <t>1032144034</t>
  </si>
  <si>
    <t>Исанова Малика Мендихановна</t>
  </si>
  <si>
    <t>1032150122</t>
  </si>
  <si>
    <t>Кадир Даниар Ридха Кадир</t>
  </si>
  <si>
    <t>1032148259</t>
  </si>
  <si>
    <t>Ирак</t>
  </si>
  <si>
    <t>Кожаниязова Аякоз Ернаровна</t>
  </si>
  <si>
    <t>1032150111</t>
  </si>
  <si>
    <t>Николаева Анастасия Матвеевна</t>
  </si>
  <si>
    <t>1032150119</t>
  </si>
  <si>
    <t>Перкон Альберт Геннадьевич</t>
  </si>
  <si>
    <t>1032150121</t>
  </si>
  <si>
    <t>Ризоев Фаррух Ёкубжонович</t>
  </si>
  <si>
    <t>1032154936</t>
  </si>
  <si>
    <t>Таджикистан</t>
  </si>
  <si>
    <t>Ризоева Фируза Идрисовна</t>
  </si>
  <si>
    <t>1032154935</t>
  </si>
  <si>
    <t>Серебряков Александр Николаевич</t>
  </si>
  <si>
    <t>1032153699</t>
  </si>
  <si>
    <t>Уваров Павел Олегович</t>
  </si>
  <si>
    <t>1032150116</t>
  </si>
  <si>
    <t>Утемуратова Гулжахан</t>
  </si>
  <si>
    <t>1032154711</t>
  </si>
  <si>
    <t>Щербаков Андрей Алексеевич</t>
  </si>
  <si>
    <t>1032153700</t>
  </si>
  <si>
    <t>Яковлева Сайаана Михайловна</t>
  </si>
  <si>
    <t>1032150118</t>
  </si>
  <si>
    <t>Богославец Николай Николаевич</t>
  </si>
  <si>
    <t>1032140202</t>
  </si>
  <si>
    <t>Научно-педагогическая практика (2016-04-26 00:00:00, ауд.111)
Котельников Александр Евгеньевич</t>
  </si>
  <si>
    <t>Научно-исследовательская работа (2016-05-11 00:00:00, ауд.None)
дьяконов в.в.</t>
  </si>
  <si>
    <t>Габдурахманов Рафаэль Марсельевич</t>
  </si>
  <si>
    <t>1032140198</t>
  </si>
  <si>
    <t>Епифанцева Анна Вадимовна</t>
  </si>
  <si>
    <t>1032146934</t>
  </si>
  <si>
    <t>Иванов Дольган Федорович</t>
  </si>
  <si>
    <t>1032140208</t>
  </si>
  <si>
    <t>Кондратьева Татьяна Владимировна</t>
  </si>
  <si>
    <t>1032140199</t>
  </si>
  <si>
    <t>Коррейа Гомеш Жалика</t>
  </si>
  <si>
    <t>1032095567</t>
  </si>
  <si>
    <t>Гвинея-бисау</t>
  </si>
  <si>
    <t>Овчинников Иван Александрович</t>
  </si>
  <si>
    <t>1032140210</t>
  </si>
  <si>
    <t>Будушкаев Савр Эдуардович</t>
  </si>
  <si>
    <t>1032140212</t>
  </si>
  <si>
    <t>научно-исследовательская работа (2016-05-11 00:00:00, ауд.None)
Абрамов В.Ю.</t>
  </si>
  <si>
    <t>Вильданов Булат Радикович</t>
  </si>
  <si>
    <t>1032140206</t>
  </si>
  <si>
    <t>Данилюк Александр Вячеславович</t>
  </si>
  <si>
    <t>1032140205</t>
  </si>
  <si>
    <t>Кульгильдиев Рамиль Фанисович</t>
  </si>
  <si>
    <t>1032140203</t>
  </si>
  <si>
    <t>Мюрсеп Антон Геннадьевич</t>
  </si>
  <si>
    <t>1032140200</t>
  </si>
  <si>
    <t>Пищулин Александр Анатольевич</t>
  </si>
  <si>
    <t>1032140204</t>
  </si>
  <si>
    <t>Фурманов Никита Станиславович</t>
  </si>
  <si>
    <t>1032090090</t>
  </si>
  <si>
    <t>Даутов Аманжан</t>
  </si>
  <si>
    <t>1032140207</t>
  </si>
  <si>
    <t>Эссо Ном Грас Соланж</t>
  </si>
  <si>
    <t>1032124985</t>
  </si>
  <si>
    <t>Кот-д Ивуар</t>
  </si>
  <si>
    <t>Оффионг Майкл Бассей</t>
  </si>
  <si>
    <t>1032084720</t>
  </si>
  <si>
    <t>Арсе Бургос Мелисса Каролина</t>
  </si>
  <si>
    <t>1032148171</t>
  </si>
  <si>
    <t>ФИЗИКА (14 июня 2016, ауд.344)
Кравченко Н.Ю.</t>
  </si>
  <si>
    <t>Общая геология(кр) (2016-05-24 00:00:00, ауд.442)
ст.преп. Зубкова Е.В.</t>
  </si>
  <si>
    <t>Химия (2016-05-26 00:00:00, ауд.зал №2)
доцент, к.х.н. Егорова О.А.</t>
  </si>
  <si>
    <t>русский язык (2016-05-30 00:00:00, ауд.400)
Хворикова Е.Г., Денисенко А.В., Черненко Н.М., Понякина Т.П.</t>
  </si>
  <si>
    <t>Инженерно-геологическая графика (2016-05-31 00:00:00, ауд.284)
Айгунян М.А.</t>
  </si>
  <si>
    <t>иностранный язык ГОС ООП (2016-06-02 00:00:00, ауд.486)
Лебедева Л.С., Петрова Л.А., Гакова Е.В., Шилова В.В., Никитина А.Ю., Малых Е.А.</t>
  </si>
  <si>
    <t>Математика (2016-06-10 00:00:00, ауд.398)
Павлюченко Ю.В.</t>
  </si>
  <si>
    <t>Основы геодезии и топографии (2016-06-17 00:00:00, ауд.527)
Дронов Андрей Николаевич</t>
  </si>
  <si>
    <t>Атрошенко Федор Дмитриевич</t>
  </si>
  <si>
    <t>1032152537</t>
  </si>
  <si>
    <t>Ахмедина Шейх Абделлахи</t>
  </si>
  <si>
    <t>1032145563</t>
  </si>
  <si>
    <t>Мавритания</t>
  </si>
  <si>
    <t>Бондарь Валентин Александрович</t>
  </si>
  <si>
    <t>1032154326</t>
  </si>
  <si>
    <t>Девлетов Эрнест Рустемович</t>
  </si>
  <si>
    <t>1032152542</t>
  </si>
  <si>
    <t>Долгов Данил Александрович</t>
  </si>
  <si>
    <t>1032152543</t>
  </si>
  <si>
    <t>Закариаш Ансиу Гамильтон</t>
  </si>
  <si>
    <t>1032145237</t>
  </si>
  <si>
    <t>Мозамбик</t>
  </si>
  <si>
    <t>Койлюбаев Фазиль Наурбекович</t>
  </si>
  <si>
    <t>1032152544</t>
  </si>
  <si>
    <t>Кокоцкая Виктория Дмитриевна</t>
  </si>
  <si>
    <t>1032145771</t>
  </si>
  <si>
    <t>Колмакова Дарья</t>
  </si>
  <si>
    <t>1032154221</t>
  </si>
  <si>
    <t>Кукушкина Ольга Петровна</t>
  </si>
  <si>
    <t>1032151686</t>
  </si>
  <si>
    <t>Кулиш Евгения Александровна</t>
  </si>
  <si>
    <t>1032156082</t>
  </si>
  <si>
    <t>Куулар Аялга Орлан-ооловна</t>
  </si>
  <si>
    <t>1032153522</t>
  </si>
  <si>
    <t>Лю Максим Валерьевич</t>
  </si>
  <si>
    <t>1032154315</t>
  </si>
  <si>
    <t>Маризе-томокала Геоа Де Галвани</t>
  </si>
  <si>
    <t>1032145587</t>
  </si>
  <si>
    <t>Конго</t>
  </si>
  <si>
    <t>Массангу Яра Де Жезуш Афонсу</t>
  </si>
  <si>
    <t>1032145234</t>
  </si>
  <si>
    <t>Митяев Лев Юрьевич</t>
  </si>
  <si>
    <t>1032152257</t>
  </si>
  <si>
    <t>Молаписи Баканг Пришез</t>
  </si>
  <si>
    <t>1032145323</t>
  </si>
  <si>
    <t>Ботсвана</t>
  </si>
  <si>
    <t>Накапкина Алина Витальевна</t>
  </si>
  <si>
    <t>1032156084</t>
  </si>
  <si>
    <t>Нейзер Иван Геннадьевич</t>
  </si>
  <si>
    <t>1032146553</t>
  </si>
  <si>
    <t>Нугманова Айжан</t>
  </si>
  <si>
    <t>1032154739</t>
  </si>
  <si>
    <t>Нуру Аиса Белинду Абел</t>
  </si>
  <si>
    <t>1032145235</t>
  </si>
  <si>
    <t>Ньяпулу Нилза Мария Де Сансау</t>
  </si>
  <si>
    <t>1032145230</t>
  </si>
  <si>
    <t>Панасенко Юрий Максимович</t>
  </si>
  <si>
    <t>1032152539</t>
  </si>
  <si>
    <t>Сабиров Римас Ильмасович</t>
  </si>
  <si>
    <t>1032145786</t>
  </si>
  <si>
    <t>Савельева Анжелика Сергеевна</t>
  </si>
  <si>
    <t>1032151117</t>
  </si>
  <si>
    <t>Сафуанов Роберт Рашидович</t>
  </si>
  <si>
    <t>1032152540</t>
  </si>
  <si>
    <t>Серов Александр Юрьевич</t>
  </si>
  <si>
    <t>1032147327</t>
  </si>
  <si>
    <t>29</t>
  </si>
  <si>
    <t>Смирнова Елизавета Сергеевна</t>
  </si>
  <si>
    <t>1032156471</t>
  </si>
  <si>
    <t>30</t>
  </si>
  <si>
    <t>Сташевский Алексей Сергеевич</t>
  </si>
  <si>
    <t>1032152538</t>
  </si>
  <si>
    <t>31</t>
  </si>
  <si>
    <t>Сыромятников Александр Николаевич</t>
  </si>
  <si>
    <t>1032156083</t>
  </si>
  <si>
    <t>32</t>
  </si>
  <si>
    <t>Ташматов Жавохир Чари Угли</t>
  </si>
  <si>
    <t>1032154856</t>
  </si>
  <si>
    <t>33</t>
  </si>
  <si>
    <t>Чижова Анастасия Павловна</t>
  </si>
  <si>
    <t>1032152541</t>
  </si>
  <si>
    <t>Алешенков Григорий Владимирович</t>
  </si>
  <si>
    <t>1032143035</t>
  </si>
  <si>
    <t>Кристаллография и минералогия  К.Р. (2015-06-09 00:00:00, ауд.439а)
Л.К. Филатова</t>
  </si>
  <si>
    <t>Общая гидрогеология и основы инженерной геологии (2016-05-24 00:00:00, ауд.117)
Жорж Н.В.</t>
  </si>
  <si>
    <t>Информатика (2016-05-30 00:00:00, ауд.350)
Ковальчуков Н. Н.</t>
  </si>
  <si>
    <t>Физическая и коллоидная химия (2016-05-30 00:00:00, ауд.445)
Шешко Т.Ф.</t>
  </si>
  <si>
    <t>иностранный язык ГОС ООП (2016-05-31 00:00:00, ауд.404)
Лебедева Л.С., Малых Е.А.</t>
  </si>
  <si>
    <t>Русский язык (2016-05-31 00:00:00, ауд.405)
Серова Л.К., Шабаева А.В.</t>
  </si>
  <si>
    <t>Кристаллография и минералогия (К.Р.) (2016-06-09 00:00:00, ауд.440)
Филатова Л.К.</t>
  </si>
  <si>
    <t>физика Земли и основы геофизики (2016-06-10 00:00:00, ауд.446)
Абрамов В.Ю., Бровкин В.И.</t>
  </si>
  <si>
    <t>Основы делового общения и языковая коммуникация (по выбору) (26 мая 2016, ауд.473)
Варламова Ирина Юрьевна</t>
  </si>
  <si>
    <t>Братченко Карина Евгеньевна</t>
  </si>
  <si>
    <t>1032142974</t>
  </si>
  <si>
    <t>Гаджиева Луиза Абду-самадовна</t>
  </si>
  <si>
    <t>1032142975</t>
  </si>
  <si>
    <t>Горгиладзе Леван</t>
  </si>
  <si>
    <t>1032145215</t>
  </si>
  <si>
    <t>Давлетчин Арман</t>
  </si>
  <si>
    <t>1032100653</t>
  </si>
  <si>
    <t>Залевская Каролина Николаевна</t>
  </si>
  <si>
    <t>1032142617</t>
  </si>
  <si>
    <t>Колокольчиков Владислав Дмитриевич</t>
  </si>
  <si>
    <t>1032142618</t>
  </si>
  <si>
    <t>Монтейро Джоана Симао Диас</t>
  </si>
  <si>
    <t>1032134970</t>
  </si>
  <si>
    <t>Рыбальченко Артем Геннадиевич</t>
  </si>
  <si>
    <t>1032142976</t>
  </si>
  <si>
    <t>Феуртадо Уоррен Вольф</t>
  </si>
  <si>
    <t>1032114187</t>
  </si>
  <si>
    <t>Ямайка</t>
  </si>
  <si>
    <t>Цедеева Елена Олеговна</t>
  </si>
  <si>
    <t>1032142620</t>
  </si>
  <si>
    <t>Цупкина Мария Владимировна</t>
  </si>
  <si>
    <t>1032142621</t>
  </si>
  <si>
    <t>Шаров Николай Антонович</t>
  </si>
  <si>
    <t>1032142622</t>
  </si>
  <si>
    <t>Шувалов Максим Игоревич</t>
  </si>
  <si>
    <t>1032142977</t>
  </si>
  <si>
    <t>Гришин Антон Сергеевич</t>
  </si>
  <si>
    <t>1032120380</t>
  </si>
  <si>
    <t>Буровые станки и бурение скважин (курсовая работа) (2016-05-24 00:00:00, ауд.109)
Котельников Александр Евгеньевич</t>
  </si>
  <si>
    <t>Основы технологии переработки руд (2016-05-24 00:00:00, ауд.360)
Воробьев А.Е.</t>
  </si>
  <si>
    <t>Буровые станки и бурение скважин (экзамен) (2016-05-31 00:00:00, ауд.109)
Котельников Александр Евгеньевич</t>
  </si>
  <si>
    <t>Безопасность жизнедеятельности (2016-06-03 00:00:00, ауд.808)
Хаирова Н.И.</t>
  </si>
  <si>
    <t>Опробование ТПИ (2016-06-03 00:00:00, ауд.441)
Карелина Е.В.</t>
  </si>
  <si>
    <t>Петрография  К.Р. (2016-06-09 00:00:00, ауд.440)
Л.К. Филатова</t>
  </si>
  <si>
    <t>Петрография (2016-06-09 00:00:00, ауд.440)
Л.К. Филатова</t>
  </si>
  <si>
    <t>Некрасова Анастасия Вадимовна</t>
  </si>
  <si>
    <t>1032130392</t>
  </si>
  <si>
    <t>Шакирова Алина Айдаровна</t>
  </si>
  <si>
    <t>1032130655</t>
  </si>
  <si>
    <t>Шахтиярова Аделина Владимировна</t>
  </si>
  <si>
    <t>1032130656</t>
  </si>
  <si>
    <t>Эгле Генрих Данилович</t>
  </si>
  <si>
    <t>1032111611</t>
  </si>
  <si>
    <t>Байсексенова Алия Сабыркызы</t>
  </si>
  <si>
    <t>1032124201</t>
  </si>
  <si>
    <t>русский язык  (1 июня, ауд.261)
Денисенко А.В., Хворикова Е.Г.</t>
  </si>
  <si>
    <t>нефтепромысловая геология (2016-05-25 00:00:00, ауд.446)
Абрамов В.Ю.</t>
  </si>
  <si>
    <t>Химия нефти и газа(экзамен) (2016-05-31 00:00:00, ауд.117)
ст.преп. Зубкова Е.В.</t>
  </si>
  <si>
    <t>полевая геофизика (2016-06-03 00:00:00, ауд.446)
Абрамов В.Ю.</t>
  </si>
  <si>
    <t>геофизические методы исследования скважин (2016-06-06 00:00:00, ауд.446)
Абрамов В.Ю., Бровкин В.И.</t>
  </si>
  <si>
    <t>Петрография (2016-06-09 00:00:00, ауд.440)
Филатова Л.К.</t>
  </si>
  <si>
    <t>Ерболатова Улжан</t>
  </si>
  <si>
    <t>1032124145</t>
  </si>
  <si>
    <t>Жураева Камилла Рустамовна</t>
  </si>
  <si>
    <t>1032130653</t>
  </si>
  <si>
    <t>Ковалев Кирилл Александрович</t>
  </si>
  <si>
    <t>1032130654</t>
  </si>
  <si>
    <t>Кузнецова Дарья Александровна</t>
  </si>
  <si>
    <t>1032130391</t>
  </si>
  <si>
    <t>Махамуд Осман Эгуех</t>
  </si>
  <si>
    <t>1032117085</t>
  </si>
  <si>
    <t>Миронов Сергей Александрович</t>
  </si>
  <si>
    <t>1032133731</t>
  </si>
  <si>
    <t>Орынгалиев Турарбек</t>
  </si>
  <si>
    <t>1032124184</t>
  </si>
  <si>
    <t>Сарсембаева Асылайым</t>
  </si>
  <si>
    <t>1032122878</t>
  </si>
  <si>
    <t>Сердюк Ольга Александровна</t>
  </si>
  <si>
    <t>1032135205</t>
  </si>
  <si>
    <t>Труфанова Екатерина Андреевна</t>
  </si>
  <si>
    <t>1032135197</t>
  </si>
  <si>
    <t>Кыргызстан</t>
  </si>
  <si>
    <t>Адегбие Олувакайоде Самуиел</t>
  </si>
  <si>
    <t>1032124380</t>
  </si>
  <si>
    <t>Формационный анализ (2006-05-27 00:00:00, ауд.437а)
Л.К. Филатова</t>
  </si>
  <si>
    <t>Лабораторные методы исследования минерального вещества (2015-06-15 00:00:00, ауд.479.0)
Астахова Ю.М.</t>
  </si>
  <si>
    <t>Лабораторные методы исследования минерального вещества- Курсовая работа (2016-05-30 00:00:00, ауд.479.0)
Астахова Ю.М.</t>
  </si>
  <si>
    <t xml:space="preserve">Промышленные типы месторождений неметаллических полезных ископаемых (2016-06-02 00:00:00, ауд.441)
Карелина Е.В. </t>
  </si>
  <si>
    <t>Экономика и организация ГРР (2016-06-06 00:00:00, ауд.440)
Петров А.С.</t>
  </si>
  <si>
    <t>Философские вопросы естественных и технических наук (30.052016 г., ауд.473)
Симакин Александр Георгиевич</t>
  </si>
  <si>
    <t>Аль Хабси Лайла Муса Мохамед</t>
  </si>
  <si>
    <t>1032115327</t>
  </si>
  <si>
    <t>Султанат Оман</t>
  </si>
  <si>
    <t>Блоков Вячеслав Игоревич</t>
  </si>
  <si>
    <t>1032120751</t>
  </si>
  <si>
    <t>Горе Би Джеи Бьенвеню</t>
  </si>
  <si>
    <t>1032117045</t>
  </si>
  <si>
    <t>Гэлэгням Билгуун</t>
  </si>
  <si>
    <t>1032105437</t>
  </si>
  <si>
    <t>Смит Клеон Коллис</t>
  </si>
  <si>
    <t>1032114182</t>
  </si>
  <si>
    <t>Республика Гайана</t>
  </si>
  <si>
    <t>Щенкова Евгения Сергеевна</t>
  </si>
  <si>
    <t>1032120759</t>
  </si>
  <si>
    <t>Эмси Гаррелл Денбре Шемрой</t>
  </si>
  <si>
    <t>1032114180</t>
  </si>
  <si>
    <t>Антипова Татьяна Юрьевна</t>
  </si>
  <si>
    <t>1032120750</t>
  </si>
  <si>
    <t>Поисковая геохимия и методы интерпретации (зачет) (01.06.20016, ауд.465)
ст.преп. Зубкова Е.В.</t>
  </si>
  <si>
    <t>Математические методы моделирования в геологии (2016-05-10 00:00:00, ауд.115)
Мотузов Иван Сергеевич</t>
  </si>
  <si>
    <t>геологическая интерпретация сейсморазведочных данных (2016-05-25 00:00:00, ауд.446)
Абрамов В.Ю.</t>
  </si>
  <si>
    <t>Региональная геология (2016-06-07 00:00:00, ауд.440)
Кузнецов Николай Борисович</t>
  </si>
  <si>
    <t>подсчёт запасов и оценка ресурсов нефти и газа (2016-06-15 00:00:00, ауд.117)
Абрамов В.Ю.</t>
  </si>
  <si>
    <t>Теоретические основы поиска и разведки нефти и газа (2016-06-22 00:00:00, ауд.115)
Мотузов Иван Сергеевич</t>
  </si>
  <si>
    <t>Философские вопросы естественных и технических наук (30.05.2016 г., ауд.473)
Симакин Александр Георгиевич</t>
  </si>
  <si>
    <t>Гисматов Ильшат Дамирович</t>
  </si>
  <si>
    <t>1032110987</t>
  </si>
  <si>
    <t>Давыдов Александр Владиславович</t>
  </si>
  <si>
    <t>1032120753</t>
  </si>
  <si>
    <t>Кыдыргалиев Гарифолла Серикулы</t>
  </si>
  <si>
    <t>1032124100</t>
  </si>
  <si>
    <t>Маширина Татьяна Владимировна</t>
  </si>
  <si>
    <t>1032111433</t>
  </si>
  <si>
    <t>Муминов Сардорбек Абдулахат Угли</t>
  </si>
  <si>
    <t>1032120756</t>
  </si>
  <si>
    <t>Осман Эльхассан Мохамедэламин</t>
  </si>
  <si>
    <t>1032115534</t>
  </si>
  <si>
    <t>Судан</t>
  </si>
  <si>
    <t>Рахимов Эльдар Ришатович</t>
  </si>
  <si>
    <t>1032101408</t>
  </si>
  <si>
    <t>Шендрикова Светлана Григорьевна</t>
  </si>
  <si>
    <t>1032120385</t>
  </si>
  <si>
    <t>Широков Денис Николаевич</t>
  </si>
  <si>
    <t>1032122879</t>
  </si>
  <si>
    <t>Амарбаясгалан Рэнцэнбадам</t>
  </si>
  <si>
    <t>1032105648</t>
  </si>
  <si>
    <t>Научно-педагогическая практика (2016-02-25 00:00:00, ауд.109)
Котельников Александр Евгеньевич</t>
  </si>
  <si>
    <t>Научно-исследовательская практика (2016-04-26 00:00:00, ауд.109)
Котельников Александр Евгеньевич</t>
  </si>
  <si>
    <t>Васильев Николай Павлович</t>
  </si>
  <si>
    <t>1032110509</t>
  </si>
  <si>
    <t>Зебеи Рено Ролан</t>
  </si>
  <si>
    <t>1032105070</t>
  </si>
  <si>
    <t>Куасси Конан Фенол</t>
  </si>
  <si>
    <t>1032105641</t>
  </si>
  <si>
    <t>Лхагвасурэн Баасансурэн</t>
  </si>
  <si>
    <t>1032105409</t>
  </si>
  <si>
    <t>Мерзликин Михаил Сергеевич</t>
  </si>
  <si>
    <t>1032110985</t>
  </si>
  <si>
    <t>Науменко Станислав Игоревич</t>
  </si>
  <si>
    <t>1032110142</t>
  </si>
  <si>
    <t>Сатыга Максим Вячеславович</t>
  </si>
  <si>
    <t>1032101409</t>
  </si>
  <si>
    <t>Сенюков Денис Владимирович</t>
  </si>
  <si>
    <t>1032111434</t>
  </si>
  <si>
    <t>Абдулла Имад Аднан Номан</t>
  </si>
  <si>
    <t>1032105863</t>
  </si>
  <si>
    <t>Бабичева Дарья Вадимовна</t>
  </si>
  <si>
    <t>1032110791</t>
  </si>
  <si>
    <t>Бамба Занга Абубакар</t>
  </si>
  <si>
    <t>1032105566</t>
  </si>
  <si>
    <t>Вилямовский Никита Алексеевич</t>
  </si>
  <si>
    <t>1032090604</t>
  </si>
  <si>
    <t>Гарсия Феррейра Джулиане</t>
  </si>
  <si>
    <t>1032114231</t>
  </si>
  <si>
    <t>Бразилия</t>
  </si>
  <si>
    <t>Джало Мусса</t>
  </si>
  <si>
    <t>1032105888</t>
  </si>
  <si>
    <t>Диоманде Мамаду</t>
  </si>
  <si>
    <t>1032105644</t>
  </si>
  <si>
    <t>Иванкин Станислав Евгеньевич</t>
  </si>
  <si>
    <t>1032090365</t>
  </si>
  <si>
    <t>Иванова Ксения Андреевна</t>
  </si>
  <si>
    <t>1032101005</t>
  </si>
  <si>
    <t>Куадио Лангуй Або Димитри</t>
  </si>
  <si>
    <t>1032105645</t>
  </si>
  <si>
    <t>Куаку Конан Фабрис Эме Стефан</t>
  </si>
  <si>
    <t>1032105010</t>
  </si>
  <si>
    <t>Нурмухаметов Денис Эльдарович</t>
  </si>
  <si>
    <t>1032110986</t>
  </si>
  <si>
    <t>Пхоу Косал</t>
  </si>
  <si>
    <t>1032115117</t>
  </si>
  <si>
    <t>Королевство Камбоджа</t>
  </si>
  <si>
    <t>Смагулов Жасулан Серикович</t>
  </si>
  <si>
    <t>1032090367</t>
  </si>
  <si>
    <t>Тобин Касси Анже-стафани</t>
  </si>
  <si>
    <t>1032105653</t>
  </si>
  <si>
    <t>Фиан Биле Яннез Орель</t>
  </si>
  <si>
    <t>1032105826</t>
  </si>
  <si>
    <t>Шахова Анна Юрьевна</t>
  </si>
  <si>
    <t>1032101411</t>
  </si>
  <si>
    <t>Абрамов Александр Павлович</t>
  </si>
  <si>
    <t>1032153504</t>
  </si>
  <si>
    <t>иностранный язык ГОС ООП (2016-06-02 00:00:00, ауд.377, 387)
Петрова Л.А., Генина Н.В., Чаузова В.А., Куницына М.Л., Никитина А.Ю.</t>
  </si>
  <si>
    <t>Русский язык (2016-06-06 00:00:00, ауд.405)
Яркина Л.П. Латов Н.А.</t>
  </si>
  <si>
    <t>Информатика (доп. Главы) (2016-06-10 00:00:00, ауд.398)
Панкратов А. С.</t>
  </si>
  <si>
    <t>математика (доп. главы) (2016-06-10 00:00:00, ауд.397)
Савин А.Ю.</t>
  </si>
  <si>
    <t>математика (2016-06-14 00:00:00, ауд.397)
Савин А.Ю.</t>
  </si>
  <si>
    <t>Материаловедение и ТКМ (2016-06-17 00:00:00, ауд.341)
Соколова Татьяна Васильевна</t>
  </si>
  <si>
    <t>Начертательная геометрия (курсовая работа) (2016-06-20 00:00:00, ауд.287)
Нестеренко М.А.</t>
  </si>
  <si>
    <t>Начертательная геометрия (2016-06-24 00:00:00, ауд.288)
Нестеренко М.А.</t>
  </si>
  <si>
    <t>ФИЗИКА (21 июня 2016, ауд.344)
Кравченко Н.Ю.</t>
  </si>
  <si>
    <t>Анискина Валерия Алексеевна</t>
  </si>
  <si>
    <t>1032153506</t>
  </si>
  <si>
    <t>Афанасьев Николай Анатольевич</t>
  </si>
  <si>
    <t>1032152452</t>
  </si>
  <si>
    <t>Ахмед Асыл Мохаммед Абдульнур</t>
  </si>
  <si>
    <t>1032145591</t>
  </si>
  <si>
    <t>Байтаев Амади Ваидович</t>
  </si>
  <si>
    <t>1032156998</t>
  </si>
  <si>
    <t>Бирюков Владимир Александрович</t>
  </si>
  <si>
    <t>1032152297</t>
  </si>
  <si>
    <t>Боронин Николай Александрович</t>
  </si>
  <si>
    <t>1032152458</t>
  </si>
  <si>
    <t>Горшков Кирилл Олегович</t>
  </si>
  <si>
    <t>1032152453</t>
  </si>
  <si>
    <t>Демидов Михаил Сергеевич</t>
  </si>
  <si>
    <t>1032081756</t>
  </si>
  <si>
    <t>Джамбаев Мурат Рамазанович</t>
  </si>
  <si>
    <t>1032153505</t>
  </si>
  <si>
    <t>Ислам Мд Сарахул</t>
  </si>
  <si>
    <t>1032134956</t>
  </si>
  <si>
    <t>Бангладеш</t>
  </si>
  <si>
    <t>Квижинадзе Владислав Сергеевич</t>
  </si>
  <si>
    <t>1032152462</t>
  </si>
  <si>
    <t>Климов Антон Олегович</t>
  </si>
  <si>
    <t>1032151679</t>
  </si>
  <si>
    <t>Коземир Иван Сергеевич</t>
  </si>
  <si>
    <t>1032152298</t>
  </si>
  <si>
    <t>Лопес Роман Антонович</t>
  </si>
  <si>
    <t>1032152457</t>
  </si>
  <si>
    <t>Маква Оси Зука</t>
  </si>
  <si>
    <t>1032154299</t>
  </si>
  <si>
    <t>Дрк</t>
  </si>
  <si>
    <t>Мамедов Эльнур Ниджатович</t>
  </si>
  <si>
    <t>1032156451</t>
  </si>
  <si>
    <t>Мпети Воля-обеликс Бо</t>
  </si>
  <si>
    <t>1032152455</t>
  </si>
  <si>
    <t>Неарху Михалис</t>
  </si>
  <si>
    <t>1032144919</t>
  </si>
  <si>
    <t>Австралия</t>
  </si>
  <si>
    <t>Пальчевский Максим Тимофеевич</t>
  </si>
  <si>
    <t>1032152460</t>
  </si>
  <si>
    <t>Прокопенко Андрей Андреевич</t>
  </si>
  <si>
    <t>1032156069</t>
  </si>
  <si>
    <t>Ратников Дмитрий Васильевич</t>
  </si>
  <si>
    <t>1032152459</t>
  </si>
  <si>
    <t>Родионов Илья Владимирович</t>
  </si>
  <si>
    <t>1032152456</t>
  </si>
  <si>
    <t>Ромеро Бризуэла Гильермо Антонио</t>
  </si>
  <si>
    <t>1032145382</t>
  </si>
  <si>
    <t>Сальвадор</t>
  </si>
  <si>
    <t>Соколов Александр</t>
  </si>
  <si>
    <t>1032154615</t>
  </si>
  <si>
    <t>Стрыганов Александр Михайлович</t>
  </si>
  <si>
    <t>1032152461</t>
  </si>
  <si>
    <t>Чаварриа Рибера Луис Алонсо</t>
  </si>
  <si>
    <t>1032145383</t>
  </si>
  <si>
    <t>Шатурин Данил Владимирович</t>
  </si>
  <si>
    <t>1032152463</t>
  </si>
  <si>
    <t>Абрамов Павел Александрович</t>
  </si>
  <si>
    <t>1032142623</t>
  </si>
  <si>
    <t>История энергетики (2016-05-30 00:00:00, ауд.431)
Ощепков П.П.</t>
  </si>
  <si>
    <t>Практические основы литейного дела (2016-05-31 00:00:00, ауд.29)
Малькова М. Ю.</t>
  </si>
  <si>
    <t>Теоретическая механика (2016-06-01 00:00:00, ауд.344)
Мухарлямов Р.Г., Чекмарева О.И.</t>
  </si>
  <si>
    <t>иностранный язык ГОС ООП (2016-06-08 00:00:00, ауд.394)
Куницына М.Л., Шилова В.В., Чернова О.Е., Гакова Е.В., Чаузова В.А.</t>
  </si>
  <si>
    <t>Основы компьютерной графики (2016-06-08 00:00:00, ауд.284)
Нестеренко М.А., Горшкова Е.С.</t>
  </si>
  <si>
    <t>русский язык (2016-06-08 00:00:00, ауд.403)
Понякина Т.П., Шабаева А.В.</t>
  </si>
  <si>
    <t>Механика материалов и конструкций (2016-06-14 00:00:00, ауд.298)
Белоусов Ю. В.</t>
  </si>
  <si>
    <t>Теория машин и механизмов (курсовой проект) (2016-06-20 00:00:00, ауд.298)
В.М. Матвеев</t>
  </si>
  <si>
    <t>Теория машин и механизмов (экзамен) (2016-06-21 00:00:00, ауд.298)
В.М. Матвеев</t>
  </si>
  <si>
    <t>Барыбина Анна Сергеевна</t>
  </si>
  <si>
    <t>1032142653</t>
  </si>
  <si>
    <t>Беляков Вадим Андреевич</t>
  </si>
  <si>
    <t>1032142625</t>
  </si>
  <si>
    <t>Бондаренко Дмитрий</t>
  </si>
  <si>
    <t>1032144307</t>
  </si>
  <si>
    <t>Гаджибагомаев Омар Сайгидович</t>
  </si>
  <si>
    <t>1032142978</t>
  </si>
  <si>
    <t>Газин Адиль Наильевич</t>
  </si>
  <si>
    <t>1032142626</t>
  </si>
  <si>
    <t>Гринин Андрей Олегович</t>
  </si>
  <si>
    <t>1032142627</t>
  </si>
  <si>
    <t>Дарсигов Саид Исаевич</t>
  </si>
  <si>
    <t>1032142979</t>
  </si>
  <si>
    <t>Деб Сваруп Башу</t>
  </si>
  <si>
    <t>1032135515</t>
  </si>
  <si>
    <t>Капралов Виталий Андреевич</t>
  </si>
  <si>
    <t>1032140947</t>
  </si>
  <si>
    <t>Карки Сангьян</t>
  </si>
  <si>
    <t>1032135184</t>
  </si>
  <si>
    <t>Королевство Непал</t>
  </si>
  <si>
    <t>Комаровский Иван Александрович</t>
  </si>
  <si>
    <t>1032142628</t>
  </si>
  <si>
    <t>Кужель Александр Дмитриевич</t>
  </si>
  <si>
    <t>1032142980</t>
  </si>
  <si>
    <t>Кузенкин Дмитрий Александрович</t>
  </si>
  <si>
    <t>1032142981</t>
  </si>
  <si>
    <t>Куличкин Георгий Петрович</t>
  </si>
  <si>
    <t>1032120403</t>
  </si>
  <si>
    <t>Лазай Клайди</t>
  </si>
  <si>
    <t>1032145107</t>
  </si>
  <si>
    <t>Лапин Михаил Владимирович</t>
  </si>
  <si>
    <t>1032142982</t>
  </si>
  <si>
    <t>Махмаев Джахар Джабраилович</t>
  </si>
  <si>
    <t>1032142983</t>
  </si>
  <si>
    <t>Морозов Павел Дмитриевич</t>
  </si>
  <si>
    <t>1032142630</t>
  </si>
  <si>
    <t>Мсаллам Мохаммед</t>
  </si>
  <si>
    <t>1032135320</t>
  </si>
  <si>
    <t>Палестина</t>
  </si>
  <si>
    <t>Огнева Яна Александровна</t>
  </si>
  <si>
    <t>1032142631</t>
  </si>
  <si>
    <t>Панфилова Наталия Александровна</t>
  </si>
  <si>
    <t>1032142632</t>
  </si>
  <si>
    <t>Торшин Тимофей Сергеевич</t>
  </si>
  <si>
    <t>1032142635</t>
  </si>
  <si>
    <t>Федоров Богдан Владимирович</t>
  </si>
  <si>
    <t>1032142984</t>
  </si>
  <si>
    <t>Эбии Ифеаньичукву Чиназа</t>
  </si>
  <si>
    <t>1032134542</t>
  </si>
  <si>
    <t>Азимзаде Эльман Мирзабала Оглы</t>
  </si>
  <si>
    <t>1032094101</t>
  </si>
  <si>
    <t>Энергетические машины (07.06.2016., ауд.431)
Новиков В.А.</t>
  </si>
  <si>
    <t>Установки с ДВС КР (08.06.2016г., ауд.425)
Ощепков П.П.</t>
  </si>
  <si>
    <t>Механика жидкости и газа (14.06.2016., ауд.433)
Антипов Ю.А.</t>
  </si>
  <si>
    <t>Установки с ДВС (17.06.2016г., ауд.425)
Ощепков П.П.</t>
  </si>
  <si>
    <t>иностранный язык ГОС ООП (2016-06-01 00:00:00, ауд.388)
Михлик М.М., Куницына М.Л.</t>
  </si>
  <si>
    <t>Русский язык (2016-06-01 00:00:00, ауд.405)
Ипатова Г.Н.</t>
  </si>
  <si>
    <t>Детали машин и основы проектирования (2016-06-02 00:00:00, ауд.301)
асс. Страшнов С.В.</t>
  </si>
  <si>
    <t>(Курсовой проект) Теория рабочих процессов ДВС (21.06.2016., ауд.425)
Савастенко А.А.</t>
  </si>
  <si>
    <t>Конструкция и расчёт ДВС (21.06.2016., ауд.425)
Савастенко А.А.</t>
  </si>
  <si>
    <t>Теория рабочих процессов ДВС (24.06.2016., ауд.425)
Савастенко А.А.</t>
  </si>
  <si>
    <t>Айрапетян Анастас Варданович</t>
  </si>
  <si>
    <t>1032130657</t>
  </si>
  <si>
    <t>Алиев Магомед-саид Шахнавазович</t>
  </si>
  <si>
    <t>1032130395</t>
  </si>
  <si>
    <t>Башлаев Рустам Османович</t>
  </si>
  <si>
    <t>1032130658</t>
  </si>
  <si>
    <t>Виллиамс Даниеле Ашана Кассандра</t>
  </si>
  <si>
    <t>1032125445</t>
  </si>
  <si>
    <t>Сент-винсент Гренадины</t>
  </si>
  <si>
    <t>Кораваге Касун Малига</t>
  </si>
  <si>
    <t>1032125426</t>
  </si>
  <si>
    <t>Шри-ланка</t>
  </si>
  <si>
    <t>Назаров Тимофей Борисович</t>
  </si>
  <si>
    <t>1032130400</t>
  </si>
  <si>
    <t>Пономарева Кира Александровна</t>
  </si>
  <si>
    <t>1032130401</t>
  </si>
  <si>
    <t>Смирнов Никита Олегович</t>
  </si>
  <si>
    <t>1032130664</t>
  </si>
  <si>
    <t>Хабибуллин Азат Расихович</t>
  </si>
  <si>
    <t>1032130665</t>
  </si>
  <si>
    <t>Хамадиев Азат Азаматович</t>
  </si>
  <si>
    <t>1032130666</t>
  </si>
  <si>
    <t>Эрнандес Чавес Хуан Фернандо</t>
  </si>
  <si>
    <t>1032125416</t>
  </si>
  <si>
    <t>Гватемала</t>
  </si>
  <si>
    <t>Аскаров Азамат Айратович</t>
  </si>
  <si>
    <t>1032130396</t>
  </si>
  <si>
    <t>Курсовой проект Парогазотурбинные установи (17.05.2016., ауд.431)
Шаталов И.К.</t>
  </si>
  <si>
    <t>Парогазотурбинные установки (17.05.2016., ауд.444)
Шаталов И.К.</t>
  </si>
  <si>
    <t>иностранный язык ГОС ООП (2016-06-01 00:00:00, ауд.488)
Чаузова В.А.</t>
  </si>
  <si>
    <t>Теория паровых и газовых турбин (24.06.2016., ауд.431)
Антипов Ю.А.</t>
  </si>
  <si>
    <t>Бека Желтон Симао Кордейро</t>
  </si>
  <si>
    <t>1032114518</t>
  </si>
  <si>
    <t>Воло Александре Джон</t>
  </si>
  <si>
    <t>1032124798</t>
  </si>
  <si>
    <t>Егоров Семен Анатольевич</t>
  </si>
  <si>
    <t>1032130397</t>
  </si>
  <si>
    <t>Зайцева Алина Сергеевна</t>
  </si>
  <si>
    <t>1032130659</t>
  </si>
  <si>
    <t>Колесниченко Евгений Юрьевич</t>
  </si>
  <si>
    <t>1032130660</t>
  </si>
  <si>
    <t>Латипов Андрей Дмитриевич</t>
  </si>
  <si>
    <t>1032130661</t>
  </si>
  <si>
    <t>Лемчина Елена Евгеньевна</t>
  </si>
  <si>
    <t>1032130399</t>
  </si>
  <si>
    <t>Матякубова Наргиза Улугбековна</t>
  </si>
  <si>
    <t>1032130662</t>
  </si>
  <si>
    <t>Озеров Евгений Витальевич</t>
  </si>
  <si>
    <t>1032130663</t>
  </si>
  <si>
    <t>Олувакайде Абимбола Израель</t>
  </si>
  <si>
    <t>1032124073</t>
  </si>
  <si>
    <t>Фарафонова Юлия Александровна</t>
  </si>
  <si>
    <t>1032130260</t>
  </si>
  <si>
    <t>Халифе Хассан</t>
  </si>
  <si>
    <t>1032124446</t>
  </si>
  <si>
    <t>Ливан</t>
  </si>
  <si>
    <t>Хлебков Андрей Владимирович</t>
  </si>
  <si>
    <t>1032130667</t>
  </si>
  <si>
    <t>Шокиров Равшанжон</t>
  </si>
  <si>
    <t>1032134252</t>
  </si>
  <si>
    <t>Андреев Андрей Андреевич</t>
  </si>
  <si>
    <t>1032120386</t>
  </si>
  <si>
    <t>Эксплуатация и ремонт установок с ДВС. Курсовой проект (2016-04-20 00:00:00, ауд.None)
Ощепков П.П.</t>
  </si>
  <si>
    <t>Эксплуатация и ремонт установок с ДВС (2016-04-26 00:00:00, ауд.425)
Ощепков П.П.</t>
  </si>
  <si>
    <t>Частичные режимы тепловых двигателей (2016-04-27 00:00:00, ауд.425)
Ощепков П.П.</t>
  </si>
  <si>
    <t>Топлива и смазочные материалы (2016-04-28 00:00:00, ауд.425)
Ощепков П.П.</t>
  </si>
  <si>
    <t>Агрегаты наддува (2016-04-29 00:00:00, ауд.425)
Ощепков П.П.</t>
  </si>
  <si>
    <t>Управление техническими системама (2016-04-29 00:00:00, ауд.431)
Алексеев А.П.</t>
  </si>
  <si>
    <t>Конструкция и расчет ДВС (2016-05-03 00:00:00, ауд.лаб. ДВС)
Савастенко А.А.</t>
  </si>
  <si>
    <t>Турбомашины (2016-05-04 00:00:00, ауд.427)
Виноградов Л.В.</t>
  </si>
  <si>
    <t>Теория рабочих процессов ДВС (2016-05-05 00:00:00, ауд.лаб. ДВС)
Савастенко А.А.</t>
  </si>
  <si>
    <t>Тестовая часть государственного экзамена (24.05.2016г., ауд.427)
Козляков В.В.</t>
  </si>
  <si>
    <t>Бабенко Максим Анатольевич</t>
  </si>
  <si>
    <t>1032120387</t>
  </si>
  <si>
    <t>Бойтик Евгений Васильевич</t>
  </si>
  <si>
    <t>1032120762</t>
  </si>
  <si>
    <t>Белорусь</t>
  </si>
  <si>
    <t>Варламов Иван Евгеньевич</t>
  </si>
  <si>
    <t>1032110989</t>
  </si>
  <si>
    <t>Горбунов Денис Андреевич</t>
  </si>
  <si>
    <t>1032110095</t>
  </si>
  <si>
    <t>Дорогинин Дмитрий Михайлович</t>
  </si>
  <si>
    <t>1032110795</t>
  </si>
  <si>
    <t>Ерошенко Владислав Олегович</t>
  </si>
  <si>
    <t>1032120153</t>
  </si>
  <si>
    <t>Жемухов Руслан Владиславович</t>
  </si>
  <si>
    <t>1032120390</t>
  </si>
  <si>
    <t>Иванова Анастасия Игоревна</t>
  </si>
  <si>
    <t>1032120764</t>
  </si>
  <si>
    <t>Кобылянцев Сергей Сергеевич</t>
  </si>
  <si>
    <t>1032120391</t>
  </si>
  <si>
    <t>Лобанова Виктория Андреевна</t>
  </si>
  <si>
    <t>1032110096</t>
  </si>
  <si>
    <t>Лукоянов Дмитрий Николаевич</t>
  </si>
  <si>
    <t>1032110796</t>
  </si>
  <si>
    <t>Лучинкин Сергей Сергеевич</t>
  </si>
  <si>
    <t>1032120765</t>
  </si>
  <si>
    <t>Миролюбов Владислав Игоревич</t>
  </si>
  <si>
    <t>1032120392</t>
  </si>
  <si>
    <t>Рогинский Александр Сергеевич</t>
  </si>
  <si>
    <t>1032080866</t>
  </si>
  <si>
    <t>Сячинов Максим Владимирович</t>
  </si>
  <si>
    <t>1032110994</t>
  </si>
  <si>
    <t>Цапаев Артем Равильевич</t>
  </si>
  <si>
    <t>1032120154</t>
  </si>
  <si>
    <t>Шорохов Алексей Дмитриевич</t>
  </si>
  <si>
    <t>1032120396</t>
  </si>
  <si>
    <t>Азимов Уланбек Мухамадович</t>
  </si>
  <si>
    <t>1032120761</t>
  </si>
  <si>
    <t>Гибридные установки (2016-04-26 00:00:00, ауд.444)
Шаталов И.К.</t>
  </si>
  <si>
    <t>Турбомашины (2016-04-28 00:00:00, ауд.431)
Антипов Ю.А.</t>
  </si>
  <si>
    <t>Управление техническими системами (2016-04-29 00:00:00, ауд.431)
Алексеев А.П.</t>
  </si>
  <si>
    <t>Конструкция и рачет ПГТ (2016-05-03 00:00:00, ауд.431)
Мамаев В.К.</t>
  </si>
  <si>
    <t>Парогенераторы (2016-05-05 00:00:00, ауд.431)
Антипов Ю.А.</t>
  </si>
  <si>
    <t>Теория паровых и газовых турбин (2016-05-05 00:00:00, ауд.431)
Антипов Ю.А.</t>
  </si>
  <si>
    <t>Тестовая часть государственного экзамена (24.05.2016г, ауд.437)
Козляков В.В.</t>
  </si>
  <si>
    <t>Асанса Лутсак Эдуардо</t>
  </si>
  <si>
    <t>1032117024</t>
  </si>
  <si>
    <t>Диалло Мамаду Селло</t>
  </si>
  <si>
    <t>1032114352</t>
  </si>
  <si>
    <t>Гвинея</t>
  </si>
  <si>
    <t>Дялло Тиерно Ибраима</t>
  </si>
  <si>
    <t>1032114354</t>
  </si>
  <si>
    <t>Жариков Илья Андреевич</t>
  </si>
  <si>
    <t>1032120389</t>
  </si>
  <si>
    <t>Камара Секу Амед Тидиан</t>
  </si>
  <si>
    <t>1032114365</t>
  </si>
  <si>
    <t>Оджука Ннамди</t>
  </si>
  <si>
    <t>1032114062</t>
  </si>
  <si>
    <t>Панфилов Даниил Николаевич</t>
  </si>
  <si>
    <t>1032110992</t>
  </si>
  <si>
    <t>Петрунин Алексей Александрович</t>
  </si>
  <si>
    <t>1032120393</t>
  </si>
  <si>
    <t>Саитова Альбина Гусмановна</t>
  </si>
  <si>
    <t>1032120395</t>
  </si>
  <si>
    <t>Салатов Павел Владимирович</t>
  </si>
  <si>
    <t>1032121317</t>
  </si>
  <si>
    <t>Санчес Абадиа Пауль</t>
  </si>
  <si>
    <t>1032117025</t>
  </si>
  <si>
    <t>Силла Яди</t>
  </si>
  <si>
    <t>1032114356</t>
  </si>
  <si>
    <t>Синивие Прогресс Онини</t>
  </si>
  <si>
    <t>1032114084</t>
  </si>
  <si>
    <t>Соко Тимилаеми</t>
  </si>
  <si>
    <t>1032114057</t>
  </si>
  <si>
    <t>Увайла Осаробо Джеймс</t>
  </si>
  <si>
    <t>1032114076</t>
  </si>
  <si>
    <t>Хаба Максем</t>
  </si>
  <si>
    <t>1032114355</t>
  </si>
  <si>
    <t>Чоудхури Абхра Нил</t>
  </si>
  <si>
    <t>1032115476</t>
  </si>
  <si>
    <t>Гусейнов Руслан Мукайилович</t>
  </si>
  <si>
    <t>1032150096</t>
  </si>
  <si>
    <t>Методы испытаний ДВС (07.06.2016., ауд.431)
Новиков В.А.</t>
  </si>
  <si>
    <t>Методы испытания ДВС (курсовая работа) (07.06.2016., ауд.431)
Новиков В.А.</t>
  </si>
  <si>
    <t>Русский язык (2016-05-30 00:00:00, ауд.403)
Денисенко А.В.</t>
  </si>
  <si>
    <t>Современные компьютерные коммуникационные технологии (2016-05-30 00:00:00, ауд.350)
Ковальчуков Н. Н.</t>
  </si>
  <si>
    <t>НИРС (2016-05-31 00:00:00, ауд.425)
Ощепков П.П., Савастенко А.А., Патрахальцев Н.Н.</t>
  </si>
  <si>
    <t>Иностранный язык (2016-06-02 00:00:00, ауд.484)
Генина Н.В.</t>
  </si>
  <si>
    <t>Системы топливоподачи (2016-06-02 00:00:00, ауд.425)
Савастенко А.А.</t>
  </si>
  <si>
    <t>Спецглавы теории тепловых двигателей (2016-06-14 00:00:00, ауд.425)
Патрахальцев Н.Н.</t>
  </si>
  <si>
    <t>Компьюторные технологии (2016-06-22 00:00:00, ауд.427)
Виноградов Л.В.</t>
  </si>
  <si>
    <t>Дергилева Мария Сергеевна</t>
  </si>
  <si>
    <t>1032150106</t>
  </si>
  <si>
    <t>Кабельдинова Жанагул</t>
  </si>
  <si>
    <t>1032150109</t>
  </si>
  <si>
    <t>Куаме Эдуар Арсен</t>
  </si>
  <si>
    <t>1032105563</t>
  </si>
  <si>
    <t>Кот-д`ивуар</t>
  </si>
  <si>
    <t>Лепетан Лилия Вячеславовна</t>
  </si>
  <si>
    <t>1032150099</t>
  </si>
  <si>
    <t>Ляпин Артем Викторович</t>
  </si>
  <si>
    <t>1032150105</t>
  </si>
  <si>
    <t>Осовский Виталий Николаевич</t>
  </si>
  <si>
    <t>1032150104</t>
  </si>
  <si>
    <t>Эсанов Азизбек Нурматович</t>
  </si>
  <si>
    <t>1032150110</t>
  </si>
  <si>
    <t>Галиуллин Марсель Вадимович</t>
  </si>
  <si>
    <t>1032150101</t>
  </si>
  <si>
    <t>Методы испытаний турбомашин (2016-06-07 00:00:00, ауд.444)
Мамаев В.К.</t>
  </si>
  <si>
    <t>Методы испытаний турбомашин Курсовой проект (2016-06-07 00:00:00, ауд.444)
Мамаев В.К.</t>
  </si>
  <si>
    <t>Компьюторные технологии (22.06.2016., ауд.427)
Виноградов Л.В.</t>
  </si>
  <si>
    <t>Компьюторные технологии (Курсовая работа) (24.06.2016., ауд.427)
Виноградов Л.В.</t>
  </si>
  <si>
    <t>Гхарех Шейхбаят Абдолхоссейн</t>
  </si>
  <si>
    <t>1032154089</t>
  </si>
  <si>
    <t>Дудинова Анастасия Олеговна</t>
  </si>
  <si>
    <t>1032150102</t>
  </si>
  <si>
    <t>Карахожин Юрий Николаевич</t>
  </si>
  <si>
    <t>1032150100</t>
  </si>
  <si>
    <t>Орлов Кирилл Витальевич</t>
  </si>
  <si>
    <t>1032150103</t>
  </si>
  <si>
    <t>Рамазанов Эльдар Рамазанович</t>
  </si>
  <si>
    <t>1032150097</t>
  </si>
  <si>
    <t>Сарбуков Егор Александрович</t>
  </si>
  <si>
    <t>1032150107</t>
  </si>
  <si>
    <t>Учаев Виктор Иванович</t>
  </si>
  <si>
    <t>1032150108</t>
  </si>
  <si>
    <t>Фалин Павел Дмитриевич</t>
  </si>
  <si>
    <t>1032150098</t>
  </si>
  <si>
    <t>Азанов Матвей Васильевич</t>
  </si>
  <si>
    <t>1032140194</t>
  </si>
  <si>
    <t>Научно-педагогическая практика (2016-03-15 00:00:00, ауд.425)
Ощепков П.П., Савастенко А.А.</t>
  </si>
  <si>
    <t>НИРС (2016-04-26 00:00:00, ауд.425)
Ощепков П.П., Савастенко А.А., Патрахальцев Н.Н.</t>
  </si>
  <si>
    <t>Современные проблемы науки и производства в энергетическом машиностроении (2016-05-05 00:00:00, ауд.425)
Ощепков П.П.</t>
  </si>
  <si>
    <t>Преддипломная практика (2016-05-23 00:00:00, ауд.425)
Ощепков П.П., Савастенко А.А.</t>
  </si>
  <si>
    <t>Дадашов Абдул Анварович</t>
  </si>
  <si>
    <t>1032140196</t>
  </si>
  <si>
    <t>Овсянников Алексей Константинович</t>
  </si>
  <si>
    <t>1032140188</t>
  </si>
  <si>
    <t>Савастенко Андрей Андреевич</t>
  </si>
  <si>
    <t>1032140184</t>
  </si>
  <si>
    <t>Станищев Игорь Игоревич</t>
  </si>
  <si>
    <t>1032140195</t>
  </si>
  <si>
    <t>Храпова Мария Юрьевна</t>
  </si>
  <si>
    <t>1032140186</t>
  </si>
  <si>
    <t>Борреро Гарсия Пилар Габриэла</t>
  </si>
  <si>
    <t>1032134938</t>
  </si>
  <si>
    <t>Алходер Фарадж</t>
  </si>
  <si>
    <t>1032134195</t>
  </si>
  <si>
    <t>Воевода Дмитрий Николаевич</t>
  </si>
  <si>
    <t>1032140197</t>
  </si>
  <si>
    <t>Научно-педагогическая практика (2016-03-07 00:00:00, ауд.444)
Шаталов И.К., Антипов Ю.А.</t>
  </si>
  <si>
    <t>Современные проблемы науки и производства в энергетическом машиностроении (2016-05-05 00:00:00, ауд.444)
Шаталов И.К.</t>
  </si>
  <si>
    <t>НИРС (2016-05-12 00:00:00, ауд.444)
Шаталов И.К., Антипов Ю.А.</t>
  </si>
  <si>
    <t>Преддипломная практика (2016-05-23 00:00:00, ауд.444)
Шаталов И.К., Антипов Ю.А.</t>
  </si>
  <si>
    <t>Тестовая часть государственного экзамена (26.05.2016г., ауд.437)
Козляков В.В.</t>
  </si>
  <si>
    <t>Елисеева Кристина Викторовна</t>
  </si>
  <si>
    <t>1032140185</t>
  </si>
  <si>
    <t>Жемчужникова Ксения Николаевна</t>
  </si>
  <si>
    <t>1032140187</t>
  </si>
  <si>
    <t>Сидоренко Василий Александрович</t>
  </si>
  <si>
    <t>1032140190</t>
  </si>
  <si>
    <t>Яковук Иван Дмитриевич</t>
  </si>
  <si>
    <t>1032140192</t>
  </si>
  <si>
    <t>Мирхабиби Сейедали</t>
  </si>
  <si>
    <t>1032148317</t>
  </si>
  <si>
    <t>Агамирян Мадлен Борисовна</t>
  </si>
  <si>
    <t>1032156305</t>
  </si>
  <si>
    <t>Русский язык (2016-05-30 00:00:00, ауд.402)
Денисенко А.В.,  Карапетян Н.Г.</t>
  </si>
  <si>
    <t>иностранный язык ГОС ООП (2016-06-02 00:00:00, ауд.398)
Сапфиров С.Л., Гакова Е.В., Чернова О.Е., Шилова В.В.</t>
  </si>
  <si>
    <t>Рисунок (экзамен) (2016-06-07 00:00:00, ауд.283)
Бобр В.И.</t>
  </si>
  <si>
    <t>Графика (2016-06-10 00:00:00, ауд.266)
Павлова О.Н.</t>
  </si>
  <si>
    <t>Начертательная  геметрия (2016-06-16 00:00:00, ауд.289)
Казеннова Н.В.</t>
  </si>
  <si>
    <t xml:space="preserve">Начертательная  геометрия (К.Р) (2016-06-21 00:00:00, ауд.289)
КазенноваН.В. </t>
  </si>
  <si>
    <t>История и теория мировой и отечественной  архитектурной культуры (31. 06. 16, ауд.267)
Портнова И.В.</t>
  </si>
  <si>
    <t>Барабанова Евгения Анатольевна</t>
  </si>
  <si>
    <t>1032156452</t>
  </si>
  <si>
    <t>Баринова Полина Александровна</t>
  </si>
  <si>
    <t>1032156999</t>
  </si>
  <si>
    <t>Васильева Мария Евгеньевна</t>
  </si>
  <si>
    <t>1032153508</t>
  </si>
  <si>
    <t>Дьяконенко Анастасия Андреевна</t>
  </si>
  <si>
    <t>1032151680</t>
  </si>
  <si>
    <t>Замараева Юлия Игоревна</t>
  </si>
  <si>
    <t>1032152468</t>
  </si>
  <si>
    <t>Коннова Екатерина Юрьевна</t>
  </si>
  <si>
    <t>1032152464</t>
  </si>
  <si>
    <t>Куртваапова Анна Викторовна</t>
  </si>
  <si>
    <t>1032152469</t>
  </si>
  <si>
    <t>Кучина Елизавета Андреевна</t>
  </si>
  <si>
    <t>1032151830</t>
  </si>
  <si>
    <t>Лагунова Вера Васильевна</t>
  </si>
  <si>
    <t>1032157313</t>
  </si>
  <si>
    <t>Новикова Анастасия Евгеньевна</t>
  </si>
  <si>
    <t>1032153507</t>
  </si>
  <si>
    <t>Нтибандетсе Диана</t>
  </si>
  <si>
    <t>1032145152</t>
  </si>
  <si>
    <t>Бурунди</t>
  </si>
  <si>
    <t>Осипенко Мария Павловна</t>
  </si>
  <si>
    <t>1032156453</t>
  </si>
  <si>
    <t>Серкина София Дмитриевна</t>
  </si>
  <si>
    <t>1032152465</t>
  </si>
  <si>
    <t>Тулигенова Анастасия Николаевна</t>
  </si>
  <si>
    <t>1032154247</t>
  </si>
  <si>
    <t>Чужакова Анастасия Андреевна</t>
  </si>
  <si>
    <t>1032157000</t>
  </si>
  <si>
    <t>Яковлева Джульетта Валерьевна</t>
  </si>
  <si>
    <t>1032151829</t>
  </si>
  <si>
    <t>Береснева Дарья Николаевна</t>
  </si>
  <si>
    <t>1032142636</t>
  </si>
  <si>
    <t>Основы риторики и культура речи (2016-06-02 00:00:00, ауд.402)
Серова Л.К.</t>
  </si>
  <si>
    <t>Безопасность жизнедеятельности (2016-06-03 00:00:00, ауд.480)
Хаирова Н.И.</t>
  </si>
  <si>
    <t>иностранный язык ГОС ООП (2016-06-07 00:00:00, ауд.482)
Тележко И.В., Рожкова Н.А., Чернова О.Е., Попова Т.Г.</t>
  </si>
  <si>
    <t>русский язык (2016-06-08 00:00:00, ауд.437)
Латов Н.А.</t>
  </si>
  <si>
    <t>Живопись (42531, ауд.267)
Бублик А.В.</t>
  </si>
  <si>
    <t>Сопротивления материалов (ИАБ-201, ауд.301)
Халаби С.М.</t>
  </si>
  <si>
    <t>Бородкина Алина Петровна</t>
  </si>
  <si>
    <t>1032142065</t>
  </si>
  <si>
    <t>Валуйская Диана</t>
  </si>
  <si>
    <t>1032146308</t>
  </si>
  <si>
    <t>Демарчек Кристина Вадимовна</t>
  </si>
  <si>
    <t>1032142638</t>
  </si>
  <si>
    <t>Жуковский Андрей Юрьевич</t>
  </si>
  <si>
    <t>1032145095</t>
  </si>
  <si>
    <t>Пивненко Мария Евгеньевна</t>
  </si>
  <si>
    <t>1032142640</t>
  </si>
  <si>
    <t>Семенова Мария Александровна</t>
  </si>
  <si>
    <t>1032142066</t>
  </si>
  <si>
    <t>Смирнова Яна Константиновна</t>
  </si>
  <si>
    <t>1032142985</t>
  </si>
  <si>
    <t>Старченко Олеся Николаевна</t>
  </si>
  <si>
    <t>1032142642</t>
  </si>
  <si>
    <t>Судобицкая Вероника Филипповна</t>
  </si>
  <si>
    <t>1032141845</t>
  </si>
  <si>
    <t>Ферман Александра Денисовна</t>
  </si>
  <si>
    <t>1032142643</t>
  </si>
  <si>
    <t>Шагинян Рузан Кареновна</t>
  </si>
  <si>
    <t>1032145137</t>
  </si>
  <si>
    <t>Армения</t>
  </si>
  <si>
    <t>Алексеева Татьяна Павловна</t>
  </si>
  <si>
    <t>1032152475</t>
  </si>
  <si>
    <t>ФИЗИКА (11 июня 2016, ауд.344)
Кравченко Н.Ю.</t>
  </si>
  <si>
    <t>Основы делового общения и языковая коммуникация (по выбору) (2 июня 2016 г., ауд.473)
Варламова Ирина Юрьевна</t>
  </si>
  <si>
    <t>иностранный язык ГОС ООП (2016-06-02 00:00:00, ауд.390)
Петрова Л.А., Чернова О.Е., Куницына М.Л.</t>
  </si>
  <si>
    <t>Безопасность жизнедеятельности (2016-06-03 00:00:00, ауд.348)
Хаирова Н.И.</t>
  </si>
  <si>
    <t>Инженерная и компьютерная графика (2016-06-03 00:00:00, ауд.284)
Горшкова Е.С.</t>
  </si>
  <si>
    <t>Химия (2016-06-07 00:00:00, ауд.108)
Полянская Н.А., Колядина Н.М.</t>
  </si>
  <si>
    <t>Математика (2016-06-16 00:00:00, ауд.344)
Бузин А.Ю.</t>
  </si>
  <si>
    <t>Бигвава Гиорги</t>
  </si>
  <si>
    <t>1032158024</t>
  </si>
  <si>
    <t>Ветрова Ксения Олеговна</t>
  </si>
  <si>
    <t>1032153509</t>
  </si>
  <si>
    <t>Вечканов Артем Робертович</t>
  </si>
  <si>
    <t>1032156455</t>
  </si>
  <si>
    <t>Власова Наталья Павловна</t>
  </si>
  <si>
    <t>1032152471</t>
  </si>
  <si>
    <t>Гапеева Анастасия Тимофеевна</t>
  </si>
  <si>
    <t>1032152478</t>
  </si>
  <si>
    <t>Губанов Артем Вячеславович</t>
  </si>
  <si>
    <t>1032152472</t>
  </si>
  <si>
    <t>Гусарова Лилия Владимировна</t>
  </si>
  <si>
    <t>1032152476</t>
  </si>
  <si>
    <t>Немчинова Варвара Олеговна</t>
  </si>
  <si>
    <t>1032150868</t>
  </si>
  <si>
    <t>Сметанин Егор Александрович</t>
  </si>
  <si>
    <t>1032152473</t>
  </si>
  <si>
    <t>Шустов Павел Антонович</t>
  </si>
  <si>
    <t>1032152474</t>
  </si>
  <si>
    <t>Ануфриева Юлия Алексеевна</t>
  </si>
  <si>
    <t>1032142986</t>
  </si>
  <si>
    <t>Теория вероятностей и математическая статистика (2016-06-04 00:00:00, ауд.241)
Козырев Д.В.</t>
  </si>
  <si>
    <t>Информационная безопасность (2016-06-06 00:00:00, ауд.None)
Варфоломеев А.А.</t>
  </si>
  <si>
    <t>Физические основы микро- и наноэлектроники (2016-06-07 00:00:00, ауд.350)
Рожков А.Н.</t>
  </si>
  <si>
    <t>Прикладные программные системы (2016-06-10 00:00:00, ауд.№ 350)
асс. Казарян Давид Эдуардович</t>
  </si>
  <si>
    <t>иностранный язык ГОС ООП (2016-06-14 00:00:00, ауд.388)
 Шилова В.В., Чаузова В.А.</t>
  </si>
  <si>
    <t>Прикладная механика (2016-06-17 00:00:00, ауд.340)
Романова В.А.</t>
  </si>
  <si>
    <t>Прикладные программные системы (курсовая работа) (2016-06-23 00:00:00, ауд.№ 350)
асс. Казарян Давид Эдуардович</t>
  </si>
  <si>
    <t>Базирувиха Артур Жанович</t>
  </si>
  <si>
    <t>1032142987</t>
  </si>
  <si>
    <t>Веселкова Мария Андреевна</t>
  </si>
  <si>
    <t>1032142988</t>
  </si>
  <si>
    <t>Земцов Владимир Андреевич</t>
  </si>
  <si>
    <t>1032142644</t>
  </si>
  <si>
    <t>Ким Вениамин Вячеславович</t>
  </si>
  <si>
    <t>1032142645</t>
  </si>
  <si>
    <t>Лень Александр Николаевич</t>
  </si>
  <si>
    <t>1032142990</t>
  </si>
  <si>
    <t>Мединский Иван Глебович</t>
  </si>
  <si>
    <t>1032142646</t>
  </si>
  <si>
    <t>Мингалеев Ильнур Эльфритович</t>
  </si>
  <si>
    <t>1032142647</t>
  </si>
  <si>
    <t>Попов Сергей Эдуардович</t>
  </si>
  <si>
    <t>1032142648</t>
  </si>
  <si>
    <t>Разак Али Асад</t>
  </si>
  <si>
    <t>1032146166</t>
  </si>
  <si>
    <t>Акбиев Имам Динисламович</t>
  </si>
  <si>
    <t>1032152492</t>
  </si>
  <si>
    <t>Основы компьютерной графики (10 июня, ауд.284)
Тимофеева Т.В., Кухарчук А.И.</t>
  </si>
  <si>
    <t>физико-химические основы нанотехнологий (2016-06-01 00:00:00, ауд.467)
Михаленко И.И.</t>
  </si>
  <si>
    <t>иностранный язык ГОС ООП (2016-06-02 00:00:00, ауд.387)
Чаузова В.А.</t>
  </si>
  <si>
    <t>управление персоналом (2016-06-07 00:00:00, ауд.339)
Богачева Татьяна Вячеславона</t>
  </si>
  <si>
    <t>Основы риторики и культура речи (2016-06-08 00:00:00, ауд.473)
Павлюк Н.А.</t>
  </si>
  <si>
    <t>Программные статистические комплексы (2016-06-09 00:00:00, ауд.109)
доцент Жедь О.В.</t>
  </si>
  <si>
    <t xml:space="preserve">Математика (2016-06-17 00:00:00, ауд.399)
проф. Стернин Б. Ю. </t>
  </si>
  <si>
    <t>Инженерная графика (курсовая работа) (2016-06-20 00:00:00, ауд.287)
Нестеренко М.А.</t>
  </si>
  <si>
    <t>Инженерная графика (2016-06-24 00:00:00, ауд.287)
Нестеренко М.А.</t>
  </si>
  <si>
    <t>Акимов Владислав Сергеевич</t>
  </si>
  <si>
    <t>1032152482</t>
  </si>
  <si>
    <t>Байдин Владислав Андреевич</t>
  </si>
  <si>
    <t>1032153511</t>
  </si>
  <si>
    <t>Жанузаков Алмаз Кенжебекович</t>
  </si>
  <si>
    <t>1032146369</t>
  </si>
  <si>
    <t>Закирова Александра Михайловна</t>
  </si>
  <si>
    <t>1032152484</t>
  </si>
  <si>
    <t>Захаров Вадим Александрович</t>
  </si>
  <si>
    <t>1032152490</t>
  </si>
  <si>
    <t>Зенкин Александр Алексеевич</t>
  </si>
  <si>
    <t>1032152300</t>
  </si>
  <si>
    <t>Куеллар Перилья Герман Андрес</t>
  </si>
  <si>
    <t>1032154785</t>
  </si>
  <si>
    <t>Кумара Патабендиге Шамал Артур</t>
  </si>
  <si>
    <t>1032155638</t>
  </si>
  <si>
    <t>Ларин Алтамирано Давид Федерико</t>
  </si>
  <si>
    <t>1032145387</t>
  </si>
  <si>
    <t>Луткова Алена Сергеевна</t>
  </si>
  <si>
    <t>1032153512</t>
  </si>
  <si>
    <t>Мазур Евгений Евгеньевич</t>
  </si>
  <si>
    <t>1032152491</t>
  </si>
  <si>
    <t>Маливанов Евгений Олегович</t>
  </si>
  <si>
    <t>1032153513</t>
  </si>
  <si>
    <t>Муравлева Юлия Андреевна</t>
  </si>
  <si>
    <t>1032152489</t>
  </si>
  <si>
    <t>Мухаев Эмиль Наильевич</t>
  </si>
  <si>
    <t>1032152486</t>
  </si>
  <si>
    <t>Назаренко Семен Иванович</t>
  </si>
  <si>
    <t>1032152485</t>
  </si>
  <si>
    <t>Никитин Андрей Борисович</t>
  </si>
  <si>
    <t>1032152481</t>
  </si>
  <si>
    <t>Переверзев Андрей Александрович</t>
  </si>
  <si>
    <t>1032152487</t>
  </si>
  <si>
    <t>Погожев Дмитрий Алексеевич</t>
  </si>
  <si>
    <t>1032152483</t>
  </si>
  <si>
    <t>Седеньо Седеньо Джонни Грегори</t>
  </si>
  <si>
    <t>1032145555</t>
  </si>
  <si>
    <t>Доминиканская Республика</t>
  </si>
  <si>
    <t>Сенченко Олег Олегович</t>
  </si>
  <si>
    <t>1032154575</t>
  </si>
  <si>
    <t>Смирнова Дарья Юрьевна</t>
  </si>
  <si>
    <t>1032152480</t>
  </si>
  <si>
    <t>Тужикова Дарья Николаевна</t>
  </si>
  <si>
    <t>1032152479</t>
  </si>
  <si>
    <t>Хасанов Бахтиёр Дамирович</t>
  </si>
  <si>
    <t>1032154230</t>
  </si>
  <si>
    <t>Юсупов Александр Олимхужаевич</t>
  </si>
  <si>
    <t>1032152488</t>
  </si>
  <si>
    <t>Ажимов Алимжан Хайржанович</t>
  </si>
  <si>
    <t>1032142649</t>
  </si>
  <si>
    <t>Гидравлика (06.06.2016г., ауд.45)
к.т.н., доцент И.И. Грицук</t>
  </si>
  <si>
    <t>русский язык (14.06,16, ауд.405)
Понякина Т.П., Шабаева А.В.</t>
  </si>
  <si>
    <t>Механика теплообмена (2016-05-26 00:00:00, ауд.431)
Антипов Ю.А.</t>
  </si>
  <si>
    <t>иностранный язык ГОС ООП (2016-06-14 00:00:00, ауд.394)
Куницына М.Л., Попова Т.Г.</t>
  </si>
  <si>
    <t>Теория механизмов и машин (экзамен) (2016-06-17 00:00:00, ауд.298)
В.М. Матвеев</t>
  </si>
  <si>
    <t>Материаловедение (21.06.2016г., ауд.341)
Соколова Татьяна Васильевна</t>
  </si>
  <si>
    <t>Аршинов Иван Владимирович</t>
  </si>
  <si>
    <t>1032142651</t>
  </si>
  <si>
    <t>Ахметов Вадим Аксанович</t>
  </si>
  <si>
    <t>1032142652</t>
  </si>
  <si>
    <t>Богданов Алексей Сергеевич</t>
  </si>
  <si>
    <t>1032142991</t>
  </si>
  <si>
    <t>Бота Томсон</t>
  </si>
  <si>
    <t>1032135278</t>
  </si>
  <si>
    <t>Республика Замбия</t>
  </si>
  <si>
    <t>Ивашкин Владимир Сергеевич</t>
  </si>
  <si>
    <t>1032142654</t>
  </si>
  <si>
    <t>Камардина Наталья Валерьевна</t>
  </si>
  <si>
    <t>1032142655</t>
  </si>
  <si>
    <t>Килимару Михаил</t>
  </si>
  <si>
    <t>1032142992</t>
  </si>
  <si>
    <t>Кравченко Вадим Сергеевич</t>
  </si>
  <si>
    <t>1032142656</t>
  </si>
  <si>
    <t>Максимов Никита Борисович</t>
  </si>
  <si>
    <t>1032142993</t>
  </si>
  <si>
    <t>Миронов Дмитрий Николаевич</t>
  </si>
  <si>
    <t>1032142994</t>
  </si>
  <si>
    <t>Пак Артём</t>
  </si>
  <si>
    <t>1032142995</t>
  </si>
  <si>
    <t>Платов Кирилл Сергеевич</t>
  </si>
  <si>
    <t>1032142658</t>
  </si>
  <si>
    <t>Сизых Денис Игоревич</t>
  </si>
  <si>
    <t>1032142996</t>
  </si>
  <si>
    <t>Шевцова Анастасия Андреевна</t>
  </si>
  <si>
    <t>1032142997</t>
  </si>
  <si>
    <t>Алиева Махлиёхон Хакимджоновна</t>
  </si>
  <si>
    <t>1032130669</t>
  </si>
  <si>
    <t>иностранный язык ГОС ООП (2016-06-01 00:00:00, ауд.390)
Рожкова Н.А., Болотина К.А., Чаузова В.А.,  М.Л., Генина Н.В.</t>
  </si>
  <si>
    <t>Теория автоматического управления (2016-06-09 00:00:00, ауд.104)
Алленов Дмитрий Геннадьевич</t>
  </si>
  <si>
    <t>Процессы и операции формообразования . (2016-06-10 00:00:00, ауд.ПШ 204)
О.П. Куприянова</t>
  </si>
  <si>
    <t>Основы технологии машиностроения (2016-06-14 00:00:00, ауд.110)
Алленов Д.Г., Рогов В.А.</t>
  </si>
  <si>
    <t>Режущий инструмент КП (2016-06-17 00:00:00, ауд.П.ш.110)
Копылов В.В.</t>
  </si>
  <si>
    <t>Режущий инструмент экзамен (2016-06-17 00:00:00, ауд.П.ш.110)
Копылов В.В.</t>
  </si>
  <si>
    <t>Программные статистические комплексы (2016-06-21 00:00:00, ауд.110)
доцент Жедь О.В.</t>
  </si>
  <si>
    <t>Оборудование машиностроительных производств. (2016-06-24 00:00:00, ауд.ПШ 204)
О.П. Куприянова</t>
  </si>
  <si>
    <t>Богатырев Мурат Бадинокович</t>
  </si>
  <si>
    <t>1032130668</t>
  </si>
  <si>
    <t>Бочаров Артем Алексеевич</t>
  </si>
  <si>
    <t>1032130670</t>
  </si>
  <si>
    <t>Дель Росарио Матос Рауль</t>
  </si>
  <si>
    <t>1032125615</t>
  </si>
  <si>
    <t>Збышко Никита Ярославович</t>
  </si>
  <si>
    <t>1032130403</t>
  </si>
  <si>
    <t>Исаев Орхан Муса Оглы</t>
  </si>
  <si>
    <t>1032130672</t>
  </si>
  <si>
    <t>Калоев Юрий Аланович</t>
  </si>
  <si>
    <t>1032130404</t>
  </si>
  <si>
    <t>Марков Владислав Александрович</t>
  </si>
  <si>
    <t>1032110999</t>
  </si>
  <si>
    <t>Мезенцева Анна Андреевна</t>
  </si>
  <si>
    <t>1032130673</t>
  </si>
  <si>
    <t>Модянов Евгений Евгеньевич</t>
  </si>
  <si>
    <t>1032130674</t>
  </si>
  <si>
    <t>Небогин Павел Алексеевич</t>
  </si>
  <si>
    <t>1032130675</t>
  </si>
  <si>
    <t>Никулин Алексей Романович</t>
  </si>
  <si>
    <t>1032130405</t>
  </si>
  <si>
    <t>Пономарёв Илья</t>
  </si>
  <si>
    <t>1032135092</t>
  </si>
  <si>
    <t>Попов Сергей Анатольевич</t>
  </si>
  <si>
    <t>1032130406</t>
  </si>
  <si>
    <t>Семенов Антон Сергеевич</t>
  </si>
  <si>
    <t>1032130407</t>
  </si>
  <si>
    <t>Тамбако Монтаньо Рикардо Андрес</t>
  </si>
  <si>
    <t>1032125227</t>
  </si>
  <si>
    <t>Хутилашвили Виктория Левановна</t>
  </si>
  <si>
    <t>1032130408</t>
  </si>
  <si>
    <t>Шарма Сагар</t>
  </si>
  <si>
    <t>1032115518</t>
  </si>
  <si>
    <t>Непал</t>
  </si>
  <si>
    <t>Шатохина Алла Вячеславовна</t>
  </si>
  <si>
    <t>1032130409</t>
  </si>
  <si>
    <t>Ба Тиерно Маджу</t>
  </si>
  <si>
    <t>1032114364</t>
  </si>
  <si>
    <t>Экономика машиностроительного производства (2016-05-03 00:00:00, ауд.109)
доцент Жедь О.В.</t>
  </si>
  <si>
    <t>Антиплагиат (2016-05-19 00:00:00, ауд.102)
Алленов Д.Г.</t>
  </si>
  <si>
    <t>Зимняя практика (2016-05-20 00:00:00, ауд.110)
Соловьев В.В., Алленов Д.Г., Копылов В.В.</t>
  </si>
  <si>
    <t>Технология машиностроения (2016-06-06 00:00:00, ауд.109)
Алленов Д.Г.</t>
  </si>
  <si>
    <t>Технология машиностроения  (Курсовой проект) (2016-06-12 00:00:00, ауд.110)
Рогов В.А., Соловьев В.В., Алленов Д.Г.</t>
  </si>
  <si>
    <t>Бурмистров Даниил Васильевич</t>
  </si>
  <si>
    <t>1032120398</t>
  </si>
  <si>
    <t>Вязиков Александр Андреевич</t>
  </si>
  <si>
    <t>1032120399</t>
  </si>
  <si>
    <t>Голикова Галина Никитична</t>
  </si>
  <si>
    <t>1032120400</t>
  </si>
  <si>
    <t>Дахал Алиш Алиш</t>
  </si>
  <si>
    <t>1032115548</t>
  </si>
  <si>
    <t>Диалло Мамаду Ларри</t>
  </si>
  <si>
    <t>1032114346</t>
  </si>
  <si>
    <t>Исраелян Ани Хачатуровна</t>
  </si>
  <si>
    <t>1032120402</t>
  </si>
  <si>
    <t>Камара Амаду</t>
  </si>
  <si>
    <t>1032114358</t>
  </si>
  <si>
    <t>Кейта Джиба Джиба</t>
  </si>
  <si>
    <t>1032114341</t>
  </si>
  <si>
    <t>Копин Никита Сергеевич</t>
  </si>
  <si>
    <t>1032121318</t>
  </si>
  <si>
    <t>Корабеков Азизбек Эркинович</t>
  </si>
  <si>
    <t>1032110997</t>
  </si>
  <si>
    <t>Луител Суйогья</t>
  </si>
  <si>
    <t>1032115546</t>
  </si>
  <si>
    <t>Малина Анастасия Александровна</t>
  </si>
  <si>
    <t>1032120404</t>
  </si>
  <si>
    <t>Мамонтов Евгений Константинович</t>
  </si>
  <si>
    <t>1032120405</t>
  </si>
  <si>
    <t>Оду Фиделис Узези</t>
  </si>
  <si>
    <t>1032114248</t>
  </si>
  <si>
    <t>Ориамаджа Сильвестер Екрос</t>
  </si>
  <si>
    <t>1032114114</t>
  </si>
  <si>
    <t>Пинаев Роман Андреевич</t>
  </si>
  <si>
    <t>1032120409</t>
  </si>
  <si>
    <t>Поветкина Ольга Владимировна</t>
  </si>
  <si>
    <t>1032021401</t>
  </si>
  <si>
    <t>Савин Михаил Сергеевич</t>
  </si>
  <si>
    <t>1032120410</t>
  </si>
  <si>
    <t>Саржат-оол Ая Владиславовна</t>
  </si>
  <si>
    <t>1032120411</t>
  </si>
  <si>
    <t>Селютин Алексей Игоревич</t>
  </si>
  <si>
    <t>1032120412</t>
  </si>
  <si>
    <t>Смирнова Ирина Юрьевна</t>
  </si>
  <si>
    <t>1032111436</t>
  </si>
  <si>
    <t>Тюков Федор Ильич</t>
  </si>
  <si>
    <t>1032120413</t>
  </si>
  <si>
    <t>Фаттахова Алия Айдаровна</t>
  </si>
  <si>
    <t>1032120414</t>
  </si>
  <si>
    <t>Феоктистова Дария Анатольевна</t>
  </si>
  <si>
    <t>1032120417</t>
  </si>
  <si>
    <t>Хаба Этьен</t>
  </si>
  <si>
    <t>1032114350</t>
  </si>
  <si>
    <t>Шамрицкий Артем Сергеевич</t>
  </si>
  <si>
    <t>1032120415</t>
  </si>
  <si>
    <t>Шароватов Александр Андреевич</t>
  </si>
  <si>
    <t>1032120416</t>
  </si>
  <si>
    <t>Алмусави Хайдер Хашим Джабер</t>
  </si>
  <si>
    <t>1032084699</t>
  </si>
  <si>
    <t>Педагогика и психология высшей школы  (09.06.2016г., ауд.ПШ)
проф. Казаренков В.И.</t>
  </si>
  <si>
    <t>Иностранный язык (2016-05-30 00:00:00, ауд.392)
Малых Е.А.</t>
  </si>
  <si>
    <t>Современные проблемы науки в машиностроении (2016-06-02 00:00:00, ауд.П.ш.110)
Копылов В.В.</t>
  </si>
  <si>
    <t>Новые конструкционные материалы (2016-06-14 00:00:00, ауд.Пш.109)
доцент Соловьев В.В.</t>
  </si>
  <si>
    <t>Методология научного иследования  (31.06.2016, ауд.П.Ш. 109)
Козочкин М.П.</t>
  </si>
  <si>
    <t>Арзютов Евгений Владимирович</t>
  </si>
  <si>
    <t>1032150135</t>
  </si>
  <si>
    <t>Размерный анализ технологических процессов (07.06.16., ауд.П. 104.)
Кошеленко А.С.</t>
  </si>
  <si>
    <t>Размерный анализ технологических процессов (КР) (07.06.16., ауд.П. 104.)
Кошеленко А.С.</t>
  </si>
  <si>
    <t>Фотомеханика в машиностроении (09.06.16., ауд.П. 104.)
Кошеленко А.С.</t>
  </si>
  <si>
    <t>Фотомеханика в машиностроении (КР) (09.06.16., ауд.П. 104.)
Кошеленко А.С.</t>
  </si>
  <si>
    <t>Ачарья Суман</t>
  </si>
  <si>
    <t>1032105460</t>
  </si>
  <si>
    <t>Баквенье Бенжамин Бьялучукву</t>
  </si>
  <si>
    <t>1032104086</t>
  </si>
  <si>
    <t>Дарвиш Мохамад Иссам</t>
  </si>
  <si>
    <t>1032144936</t>
  </si>
  <si>
    <t>Казтаева Сабина</t>
  </si>
  <si>
    <t>1032150128</t>
  </si>
  <si>
    <t>Кульгильдиев Фаиль Фанисович</t>
  </si>
  <si>
    <t>1032150131</t>
  </si>
  <si>
    <t>Мартиросян Артём Арамович</t>
  </si>
  <si>
    <t>1032150137</t>
  </si>
  <si>
    <t>Махди Мунтансир Бабикир Хассан Мохамед</t>
  </si>
  <si>
    <t>1032105597</t>
  </si>
  <si>
    <t>Наврузов Камальдин Казгереевич</t>
  </si>
  <si>
    <t>1032150130</t>
  </si>
  <si>
    <t>Нестерова Ирина Юрьевна</t>
  </si>
  <si>
    <t>1032150126</t>
  </si>
  <si>
    <t>Нурулло Диловар</t>
  </si>
  <si>
    <t>1032150132</t>
  </si>
  <si>
    <t>Оливеро Фабал Вилскин</t>
  </si>
  <si>
    <t>1032105804</t>
  </si>
  <si>
    <t>Пакирдинов Бакир Шакирович</t>
  </si>
  <si>
    <t>1032150133</t>
  </si>
  <si>
    <t>Пипков Владимир Михайлович</t>
  </si>
  <si>
    <t>1032150129</t>
  </si>
  <si>
    <t>Шмальц Роман Сергеевич</t>
  </si>
  <si>
    <t>1032150134</t>
  </si>
  <si>
    <t>Юзликеева Диана Юрьевна</t>
  </si>
  <si>
    <t>1032150127</t>
  </si>
  <si>
    <t>Гезалов Орхан Джаваншир Оглы</t>
  </si>
  <si>
    <t>1032140218</t>
  </si>
  <si>
    <t>Менеджмент в науке и бизнесе (10 мая 2016 г., ауд.109)
доцент Жедь О.В.</t>
  </si>
  <si>
    <t>Экономические проблемы машиностроительных производств (17 мая 2016 г., ауд.109)
доцент Жедь О.В.</t>
  </si>
  <si>
    <t>Патентоведение и защита интеллектуальной собственности (20.05 2016, ауд.П.ш. 110)
Копылов В.В.</t>
  </si>
  <si>
    <t>антиплагиат (2016-05-19 00:00:00, ауд.102)
Алленов Д.Г.</t>
  </si>
  <si>
    <t>Жаксымбетов Еркебулан Кумисбайулы</t>
  </si>
  <si>
    <t>1032143352</t>
  </si>
  <si>
    <t>Кульбаев Рустем</t>
  </si>
  <si>
    <t>1032143353</t>
  </si>
  <si>
    <t>Лепилина Екатерина Александровна</t>
  </si>
  <si>
    <t>1032140215</t>
  </si>
  <si>
    <t>Обафеми Бенжамин Сола</t>
  </si>
  <si>
    <t>1032094396</t>
  </si>
  <si>
    <t>Смагин Денис</t>
  </si>
  <si>
    <t>1032143354</t>
  </si>
  <si>
    <t>Соколов Дмитрий Андреевич</t>
  </si>
  <si>
    <t>1032140217</t>
  </si>
  <si>
    <t>Хайруллаев Бауыржан Жандуллаевич</t>
  </si>
  <si>
    <t>1032143355</t>
  </si>
  <si>
    <t>Хишова Екатерина Сергеевна</t>
  </si>
  <si>
    <t>1032140213</t>
  </si>
  <si>
    <t>Аббасов Вусал Гасилович</t>
  </si>
  <si>
    <t>1032144234</t>
  </si>
  <si>
    <t>Химия (2015-06-15 00:00:00, ауд.зал 2)
Авраменко О.В., Егорова О.А.</t>
  </si>
  <si>
    <t>русский язык (2016-05-30 00:00:00, ауд.400, 442)
Серова Л.К., Понякина Т.П., Яркина Л.П. , Павлюк Н.А., Шабаева А.В., Черненко Н.М.</t>
  </si>
  <si>
    <t>Начертательная леометрия и инженерная компьютерная графика. Курсова работа (2016-06-01 00:00:00, ауд.284,  286)
Горшкова Е.С., Тимофеева Т.В.</t>
  </si>
  <si>
    <t>Основы риторики и культура речи (2016-06-01 00:00:00, ауд.473)
Будильцева М.Б.</t>
  </si>
  <si>
    <t>иностранный язык ГОС ООП (2016-06-02 00:00:00, ауд.488)
Гакова Е.В., Чернова О.Е., Генина Н.В., Должич Е.А., Шилова В.В., Никитина А.Ю.</t>
  </si>
  <si>
    <t>Начертательная геометрия и инженерная компьютерная графика (2016-06-02 00:00:00, ауд.291)
Горшкова Е.С.</t>
  </si>
  <si>
    <t>Основы нефтегазового дела (2016-06-06 00:00:00, ауд.333)
Каукенова А.С.</t>
  </si>
  <si>
    <t>математика (2016-06-09 00:00:00, ауд.288)
Савин А.Ю.</t>
  </si>
  <si>
    <t>ФИЗИКА (22 июня 2016, ауд.397)
Кравченко Н.Ю.</t>
  </si>
  <si>
    <t>Артиков Сагит Радикович</t>
  </si>
  <si>
    <t>1032154573</t>
  </si>
  <si>
    <t>Асрорхонов Саиджалолхон Акмал Угли</t>
  </si>
  <si>
    <t>1032155099</t>
  </si>
  <si>
    <t>Гуломов Бобур Илхомжон Угли</t>
  </si>
  <si>
    <t>1032154861</t>
  </si>
  <si>
    <t>Дугулов Александр Саналович</t>
  </si>
  <si>
    <t>1032151681</t>
  </si>
  <si>
    <t>Ермакова Анастасия Владимировна</t>
  </si>
  <si>
    <t>1032153515</t>
  </si>
  <si>
    <t>Жахонгиров Амиржон</t>
  </si>
  <si>
    <t>1032154672</t>
  </si>
  <si>
    <t>Игнатьев Владислав Андреевич</t>
  </si>
  <si>
    <t>1032153010</t>
  </si>
  <si>
    <t>Имба Крепен Эврар</t>
  </si>
  <si>
    <t>1032145560</t>
  </si>
  <si>
    <t>Цар</t>
  </si>
  <si>
    <t>Исмагилов Алишер Дамирович</t>
  </si>
  <si>
    <t>1032158041</t>
  </si>
  <si>
    <t>Истаткулов Ислом Абдуганиевич</t>
  </si>
  <si>
    <t>1032134426</t>
  </si>
  <si>
    <t>Камолов Аминджон Ахрорович</t>
  </si>
  <si>
    <t>1032155547</t>
  </si>
  <si>
    <t>Касумов Шамиль Гафизович</t>
  </si>
  <si>
    <t>1032153011</t>
  </si>
  <si>
    <t>Кмита Евгений Сергеевич</t>
  </si>
  <si>
    <t>1032156071</t>
  </si>
  <si>
    <t>Краснов Виктор Евгеньевич</t>
  </si>
  <si>
    <t>1032153688</t>
  </si>
  <si>
    <t>Матчина Фуабе Майкел</t>
  </si>
  <si>
    <t>1032145410</t>
  </si>
  <si>
    <t>Махмудов Хасанхон Бахтиёрович</t>
  </si>
  <si>
    <t>1032154255</t>
  </si>
  <si>
    <t>Махмутханов Мусожон</t>
  </si>
  <si>
    <t>1032154396</t>
  </si>
  <si>
    <t>Мзабир Константин Абед</t>
  </si>
  <si>
    <t>1032155347</t>
  </si>
  <si>
    <t>Назарено Москера Фриксон Мануэль</t>
  </si>
  <si>
    <t>1032145602</t>
  </si>
  <si>
    <t>Отажонов Шерзоджон</t>
  </si>
  <si>
    <t>1032154539</t>
  </si>
  <si>
    <t>Рашидова Камилла Азаматовна</t>
  </si>
  <si>
    <t>1032156457</t>
  </si>
  <si>
    <t>Садуллаев Шероз Негматиллаевич</t>
  </si>
  <si>
    <t>1032154797</t>
  </si>
  <si>
    <t>Тиллаева Дилафруз Ихтиёровна</t>
  </si>
  <si>
    <t>1032154253</t>
  </si>
  <si>
    <t>Ходжаев Зафар Батирович</t>
  </si>
  <si>
    <t>1032154574</t>
  </si>
  <si>
    <t>Хусаинов Амир Тахирович</t>
  </si>
  <si>
    <t>1032154254</t>
  </si>
  <si>
    <t>Чанкселиани Родами Роинович</t>
  </si>
  <si>
    <t>1032156458</t>
  </si>
  <si>
    <t>Ширмамедов Ансор Асроркулович</t>
  </si>
  <si>
    <t>1032154419</t>
  </si>
  <si>
    <t>Энгонга Обоно Висенте Мико</t>
  </si>
  <si>
    <t>1032145456</t>
  </si>
  <si>
    <t>Юртов Михаил Петрович</t>
  </si>
  <si>
    <t>1032156456</t>
  </si>
  <si>
    <t>Абдуллаев Улук</t>
  </si>
  <si>
    <t>1032154664</t>
  </si>
  <si>
    <t>русский язык (2016-05-30 00:00:00, ауд.400)
Понякина Т.П, Денисенко А.П., Павлюк Н.А., Хворикова Е.Г., Серова Л.К.</t>
  </si>
  <si>
    <t>Основы риторики и культура речи (2016-06-01 00:00:00, ауд.441)
Пугачев И.А., Серова Л.К.</t>
  </si>
  <si>
    <t>иностранный язык ГОС ООП (2016-06-02 00:00:00, ауд.382)
Должич Е.А., Станиловская Т.Н.</t>
  </si>
  <si>
    <t>Химия (2016-06-15 00:00:00, ауд.зал 2)
Авраменко О.В., Егорова О.А.</t>
  </si>
  <si>
    <t>Начертательная геометрия и инженерная компьютерная графика (курсовая работа) (2016-06-20 00:00:00, ауд.284)
Нестеренко М.А., Айгунян М.А.</t>
  </si>
  <si>
    <t>Начертательная геометрия и инженерная компьютерная графика (2016-06-21 00:00:00, ауд.288)
Тимофеева Т.В.</t>
  </si>
  <si>
    <t>Абсатаров Адисбек</t>
  </si>
  <si>
    <t>1032154291</t>
  </si>
  <si>
    <t>Айберген Абылайхан</t>
  </si>
  <si>
    <t>1032154443</t>
  </si>
  <si>
    <t>Алавиэх Мохамад Али</t>
  </si>
  <si>
    <t>1032148267</t>
  </si>
  <si>
    <t>Анваржонов Жасурбек Фарходжон Угли</t>
  </si>
  <si>
    <t>1032154749</t>
  </si>
  <si>
    <t>Атласкиров Азамат Олегович</t>
  </si>
  <si>
    <t>1032156073</t>
  </si>
  <si>
    <t>Ашуркул Нажибулло Абдул Самад</t>
  </si>
  <si>
    <t>1032154192</t>
  </si>
  <si>
    <t>Гайипов Сохбет</t>
  </si>
  <si>
    <t>1032154634</t>
  </si>
  <si>
    <t>Гофуров Нодиржон Баходиржон Угли</t>
  </si>
  <si>
    <t>1032154148</t>
  </si>
  <si>
    <t>Гурбанмедов Чарыяр</t>
  </si>
  <si>
    <t>1032154950</t>
  </si>
  <si>
    <t>Дзейтов Хаджибикар Ибрагимович</t>
  </si>
  <si>
    <t>1032153885</t>
  </si>
  <si>
    <t>Есенкулов Нуржанбек Нурланович</t>
  </si>
  <si>
    <t>1032144274</t>
  </si>
  <si>
    <t>Забелена Юлия Максимовна</t>
  </si>
  <si>
    <t>1032153345</t>
  </si>
  <si>
    <t>Зайналов Биймурза Абдулгамидович</t>
  </si>
  <si>
    <t>1032153343</t>
  </si>
  <si>
    <t>Зарипов Шохрух Октамбекович</t>
  </si>
  <si>
    <t>1032158299</t>
  </si>
  <si>
    <t>Ибодуллаев Жавохир Алишер Угли</t>
  </si>
  <si>
    <t>1032154667</t>
  </si>
  <si>
    <t>Киспе Кикана Хуан Луис</t>
  </si>
  <si>
    <t>1032154599</t>
  </si>
  <si>
    <t>Манго Ивандра Кинтино</t>
  </si>
  <si>
    <t>1032145411</t>
  </si>
  <si>
    <t>Мухамбеткалиев Абай</t>
  </si>
  <si>
    <t>1032142071</t>
  </si>
  <si>
    <t>Ндимира Давид</t>
  </si>
  <si>
    <t>1032145153</t>
  </si>
  <si>
    <t>Омаров Магамед Ильясович</t>
  </si>
  <si>
    <t>1032153009</t>
  </si>
  <si>
    <t>Саидов Хаётжон</t>
  </si>
  <si>
    <t>1032154394</t>
  </si>
  <si>
    <t>Тиллаев Бекзод Лутфуллаевич</t>
  </si>
  <si>
    <t>1032154966</t>
  </si>
  <si>
    <t>Фан Чан Хиеп</t>
  </si>
  <si>
    <t>1032154910</t>
  </si>
  <si>
    <t>Вьетнам</t>
  </si>
  <si>
    <t>Шавкатов Саидбек Акрамжон Угли</t>
  </si>
  <si>
    <t>1032154283</t>
  </si>
  <si>
    <t>Шарипов Миролим Халим Угли</t>
  </si>
  <si>
    <t>1032158133</t>
  </si>
  <si>
    <t>Шевнин Дмитрий Сергеевич</t>
  </si>
  <si>
    <t>1032145778</t>
  </si>
  <si>
    <t>Шокиров Азизбек</t>
  </si>
  <si>
    <t>1032144686</t>
  </si>
  <si>
    <t>Ан Дмитрий Алексеевич</t>
  </si>
  <si>
    <t>1032153514</t>
  </si>
  <si>
    <t>иностранный язык ГОС ООП (2015-06-02 00:00:00, ауд.490)
Гакова Е.В., Генина Н.В., Лебедева Л.С., Шилова В.В., Попова Т.Г., Никитина А.Ю.</t>
  </si>
  <si>
    <t>русский язык (2016-05-30 00:00:00, ауд.400, 442)
Серова Л.К., Шабаева А.В. , Хворикова Е.Г., Денисенко А.В., Павлюк Н.А.</t>
  </si>
  <si>
    <t>Курсовая работа по начертательной геометрии и инженерной компьютерной графике (2016-06-01 00:00:00, ауд.284)
Айгунян М.А.</t>
  </si>
  <si>
    <t>Основы риторики и культура речи (2016-06-01 00:00:00, ауд.440)
Будильцева М.Б., Серова Л.К.</t>
  </si>
  <si>
    <t>Основы нефтегазового дела (2016-06-07 00:00:00, ауд.333)
Каукенова А.С.</t>
  </si>
  <si>
    <t>Начертательная геометрия и инженерно-компьютерная графика (2016-06-08 00:00:00, ауд.288)
КазенноваН.В. Горшкова Е.С.</t>
  </si>
  <si>
    <t>математика (2016-06-10 00:00:00, ауд.397)
Савин А.Ю.</t>
  </si>
  <si>
    <t>Антоненкова Анна Юрьевна</t>
  </si>
  <si>
    <t>1032152495</t>
  </si>
  <si>
    <t>Ароука Карлуш Домингуш Донду</t>
  </si>
  <si>
    <t>1032145236</t>
  </si>
  <si>
    <t>Асуму Бла Надеж</t>
  </si>
  <si>
    <t>1032155088</t>
  </si>
  <si>
    <t>Ахмедьянова Адель Айдаровна</t>
  </si>
  <si>
    <t>1032152503</t>
  </si>
  <si>
    <t>Березина Карина Алексеевна</t>
  </si>
  <si>
    <t>1032152504</t>
  </si>
  <si>
    <t>Бояркин Богдан Сергеевич</t>
  </si>
  <si>
    <t>1032152493</t>
  </si>
  <si>
    <t>Волков Владимир Дмитриевич</t>
  </si>
  <si>
    <t>1032152497</t>
  </si>
  <si>
    <t>Гадаев Алмоз Эркинович</t>
  </si>
  <si>
    <t>1032154428</t>
  </si>
  <si>
    <t>Ганченко Дмитрий Дмитриевич</t>
  </si>
  <si>
    <t>1032153690</t>
  </si>
  <si>
    <t>Горовко Даниил Ильич</t>
  </si>
  <si>
    <t>1032152498</t>
  </si>
  <si>
    <t>Дзауров Ахмед Абдулкадирович</t>
  </si>
  <si>
    <t>1032156072</t>
  </si>
  <si>
    <t>Дурдыев Алмаз</t>
  </si>
  <si>
    <t>1032148199</t>
  </si>
  <si>
    <t>Егорова Мария Юрьевна</t>
  </si>
  <si>
    <t>1032146149</t>
  </si>
  <si>
    <t>Землянский Григорий Сергеевич</t>
  </si>
  <si>
    <t>1032152500</t>
  </si>
  <si>
    <t>Иванова Анастасия Константинова</t>
  </si>
  <si>
    <t>1032152502</t>
  </si>
  <si>
    <t>Ляльченко Николай Алексеевич</t>
  </si>
  <si>
    <t>1032150869</t>
  </si>
  <si>
    <t>Муроруа Вемутонда Камутованду</t>
  </si>
  <si>
    <t>1032145604</t>
  </si>
  <si>
    <t>Мустафаев Самеддин Фахраддин Оглы</t>
  </si>
  <si>
    <t>1032151831</t>
  </si>
  <si>
    <t>Неронов Денис Дмитриевич</t>
  </si>
  <si>
    <t>Пак Джунаид</t>
  </si>
  <si>
    <t>1032154472</t>
  </si>
  <si>
    <t>Пантелеева Ангелина Владимировна</t>
  </si>
  <si>
    <t>1032150870</t>
  </si>
  <si>
    <t>Саидрасулов Бекзод Гайратович</t>
  </si>
  <si>
    <t>1032154970</t>
  </si>
  <si>
    <t>Семенихин Иван Дмитриевич</t>
  </si>
  <si>
    <t>1032152499</t>
  </si>
  <si>
    <t>Середин Александр</t>
  </si>
  <si>
    <t>1032154225</t>
  </si>
  <si>
    <t>Толибжонов Дониёрбек Фарух Угли</t>
  </si>
  <si>
    <t>1032144735</t>
  </si>
  <si>
    <t>Фетисова Елизавета Александровна</t>
  </si>
  <si>
    <t>1032152501</t>
  </si>
  <si>
    <t>Холматов Кодиржон Мухиддин Угли</t>
  </si>
  <si>
    <t>1032124770</t>
  </si>
  <si>
    <t>Чернеева Екатерина Васильевна</t>
  </si>
  <si>
    <t>1032152496</t>
  </si>
  <si>
    <t>Ярошевский Денис Евгеньевич</t>
  </si>
  <si>
    <t>1032151832</t>
  </si>
  <si>
    <t>Ахмедов Далер Хотамджонович</t>
  </si>
  <si>
    <t>1032142999</t>
  </si>
  <si>
    <t>Материаловедение и ТКМ (2016-05-31 00:00:00, ауд.341)
Соколова Татьяна Васильевна</t>
  </si>
  <si>
    <t>Курсовая работа.                            Физические процессы нефтегазового производства (2016-06-01 00:00:00, ауд.335)
Малюков В.П.</t>
  </si>
  <si>
    <t>извлечение угольного метана и скважинная газификация бурого угля (2016-06-03 00:00:00, ауд.333)
Воробьев А Е</t>
  </si>
  <si>
    <t>Физические процессы нефтегазового производства (2016-06-08 00:00:00, ауд.333)
Малюков В.П.</t>
  </si>
  <si>
    <t>Теоретическая и прикладная механика (2016-06-14 00:00:00, ауд.301)
доц. Романова В.А. асс. Страшнов С.В.</t>
  </si>
  <si>
    <t>иностранный язык ГОС ООП (2016-06-22 00:00:00, ауд.403)
Попова Т.Г., Гакова Е.М., Петрова Л.А.</t>
  </si>
  <si>
    <t>русский язык (2016-06-22 00:00:00, ауд.405)
Серова Л.К., Шабаева А.В., Латов Н.А.</t>
  </si>
  <si>
    <t>Ашрафов Руслан Ильгам Оглы</t>
  </si>
  <si>
    <t>1032144156</t>
  </si>
  <si>
    <t>Бабакишиев Бабек Валех Оглы</t>
  </si>
  <si>
    <t>1032144335</t>
  </si>
  <si>
    <t>Вагина Яна Александровна</t>
  </si>
  <si>
    <t>1032140940</t>
  </si>
  <si>
    <t>Гасанов Эльнур Вагиф Оглы</t>
  </si>
  <si>
    <t>1032144207</t>
  </si>
  <si>
    <t>Джессу Гогуа Элиезэр</t>
  </si>
  <si>
    <t>1032135495</t>
  </si>
  <si>
    <t>Республика Кот-д Ивуар</t>
  </si>
  <si>
    <t>Жигульский Максим Игоревич</t>
  </si>
  <si>
    <t>1032143000</t>
  </si>
  <si>
    <t>Иутина Александра Дмитриевна</t>
  </si>
  <si>
    <t>1032143001</t>
  </si>
  <si>
    <t>Конзай-оол Чингис Херелович</t>
  </si>
  <si>
    <t>1032140954</t>
  </si>
  <si>
    <t>Куасси Бэнйэ Грас</t>
  </si>
  <si>
    <t>1032135488</t>
  </si>
  <si>
    <t>Ляшук Василий Михайлович</t>
  </si>
  <si>
    <t>1032142629</t>
  </si>
  <si>
    <t>Малалян Сероб Артурович</t>
  </si>
  <si>
    <t>1032143004</t>
  </si>
  <si>
    <t>Мамедов Камран</t>
  </si>
  <si>
    <t>1032144638</t>
  </si>
  <si>
    <t>Михеев Павел Павлович</t>
  </si>
  <si>
    <t>1032140964</t>
  </si>
  <si>
    <t>Осипов Иван Александрович</t>
  </si>
  <si>
    <t>1032140967</t>
  </si>
  <si>
    <t>Осору Ебимобовей Бон</t>
  </si>
  <si>
    <t>1032134479</t>
  </si>
  <si>
    <t>Отчанга Реаурат Карл Ферид</t>
  </si>
  <si>
    <t>1032134736</t>
  </si>
  <si>
    <t>Габон</t>
  </si>
  <si>
    <t>Рыбакова Елизавета Дмитриевна</t>
  </si>
  <si>
    <t>1032143406</t>
  </si>
  <si>
    <t>Тчибангу Тчитамбу</t>
  </si>
  <si>
    <t>1032135100</t>
  </si>
  <si>
    <t>Демократическая Республика Конго</t>
  </si>
  <si>
    <t>Хасанова Айсулу Сапаровна</t>
  </si>
  <si>
    <t>1032144279</t>
  </si>
  <si>
    <t>Чуба Роман Олегович</t>
  </si>
  <si>
    <t>1032144574</t>
  </si>
  <si>
    <t>Юдина Александра Георгиевна</t>
  </si>
  <si>
    <t>1032143010</t>
  </si>
  <si>
    <t>Аванесян Юрий Паргевович</t>
  </si>
  <si>
    <t>1032142998</t>
  </si>
  <si>
    <t>Курсовая работа.                                    Физические процессы нефтегазового производства (2016-06-01 00:00:00, ауд.335)
Малюков В.П.</t>
  </si>
  <si>
    <t>извлечение угольного метана и скважинная газификация бурого угля (2016-06-03 00:00:00, ауд.333)
Воробьев А.Е.</t>
  </si>
  <si>
    <t>иностранный язык ГОС ООП (2016-06-22 00:00:00, ауд.403)
Болотина К.А., Петрова Л.А., Чаузова В.А.</t>
  </si>
  <si>
    <t>Агнимэл Мелэджь Абрахам</t>
  </si>
  <si>
    <t>1032135494</t>
  </si>
  <si>
    <t>Асанте Рубен Яу</t>
  </si>
  <si>
    <t>1032124994</t>
  </si>
  <si>
    <t>Республика Гана</t>
  </si>
  <si>
    <t>Барри Юссу</t>
  </si>
  <si>
    <t>1032135385</t>
  </si>
  <si>
    <t>Сенегал</t>
  </si>
  <si>
    <t>Зубова Кристина Сергеевна</t>
  </si>
  <si>
    <t>1032145083</t>
  </si>
  <si>
    <t>Йао Куасси Матюрэн</t>
  </si>
  <si>
    <t>1032135492</t>
  </si>
  <si>
    <t>Камалов Артем Шамильевич</t>
  </si>
  <si>
    <t>1032143002</t>
  </si>
  <si>
    <t>Куадио Куаджанэ Силвэстр</t>
  </si>
  <si>
    <t>1032135490</t>
  </si>
  <si>
    <t>Лотфи Марван Ахмед Елсайед Ахмед</t>
  </si>
  <si>
    <t>1032124893</t>
  </si>
  <si>
    <t>Мупегну Нзусси Кевин Грас</t>
  </si>
  <si>
    <t>1032134005</t>
  </si>
  <si>
    <t>Республика Конго</t>
  </si>
  <si>
    <t>Мхитарян Агаси Араевич</t>
  </si>
  <si>
    <t>1032142072</t>
  </si>
  <si>
    <t>Пименова Наталья Олеговна</t>
  </si>
  <si>
    <t>1032143006</t>
  </si>
  <si>
    <t>Присухина Екатерина Александровна</t>
  </si>
  <si>
    <t>1032142662</t>
  </si>
  <si>
    <t>Сейидли Алинур Магаммедали Оглы</t>
  </si>
  <si>
    <t>1032144317</t>
  </si>
  <si>
    <t>Тангиров Бобурали Абдухалилович</t>
  </si>
  <si>
    <t>1032144676</t>
  </si>
  <si>
    <t>Шокиров Зокирджон</t>
  </si>
  <si>
    <t>1032144737</t>
  </si>
  <si>
    <t>Эктор Фернондо Канхура Канхура</t>
  </si>
  <si>
    <t>1032135361</t>
  </si>
  <si>
    <t>Республика Эль- Сальвадор</t>
  </si>
  <si>
    <t>Якубов Розыкулы Рустамович</t>
  </si>
  <si>
    <t>1032144385</t>
  </si>
  <si>
    <t>Аббасов Чингиз Гудрат Оглы</t>
  </si>
  <si>
    <t>1032144754</t>
  </si>
  <si>
    <t>иностранный язык ГОС ООП (2016-06-22 00:00:00, ауд.394)
Куницына М.Л., Попова Т.Г., Гакова Е.В., Бонадыкова Е.В., Петрова Л.А.</t>
  </si>
  <si>
    <t>Алиев Турхан Ильяс Оглы</t>
  </si>
  <si>
    <t>1032145708</t>
  </si>
  <si>
    <t>Ангуло Кастро Маурисио Андрес</t>
  </si>
  <si>
    <t>1032134719</t>
  </si>
  <si>
    <t>Гулиева Айтен Шахиновна</t>
  </si>
  <si>
    <t>1032143012</t>
  </si>
  <si>
    <t>Зегбе Куаме Нгессан Абель Констант</t>
  </si>
  <si>
    <t>1032134029</t>
  </si>
  <si>
    <t>Исломов Бекзоджон Баходир Угли</t>
  </si>
  <si>
    <t>1032124321</t>
  </si>
  <si>
    <t>Куклаченко Владимир Владимирович</t>
  </si>
  <si>
    <t>1032145119</t>
  </si>
  <si>
    <t>Малышева Анастасия Сергеевна</t>
  </si>
  <si>
    <t>1032142661</t>
  </si>
  <si>
    <t>Мотев Николай Сергеевич</t>
  </si>
  <si>
    <t>1032142070</t>
  </si>
  <si>
    <t>Нкагу Аке Калеб</t>
  </si>
  <si>
    <t>1032135496</t>
  </si>
  <si>
    <t>Осипов Борис Ванович</t>
  </si>
  <si>
    <t>1032142073</t>
  </si>
  <si>
    <t>Пак Андрей Радионович</t>
  </si>
  <si>
    <t>1032144666</t>
  </si>
  <si>
    <t>Рамазанов Курбан Абдулаевич</t>
  </si>
  <si>
    <t>1032120155</t>
  </si>
  <si>
    <t>Рахматуллаев Адхамжон</t>
  </si>
  <si>
    <t>1032144420</t>
  </si>
  <si>
    <t>Салим Ага Ахмед-омар</t>
  </si>
  <si>
    <t>1032142074</t>
  </si>
  <si>
    <t>Сергеев Андрей Олегович</t>
  </si>
  <si>
    <t>1032143007</t>
  </si>
  <si>
    <t>Скворцова Елизавета Сергеевна</t>
  </si>
  <si>
    <t>1032143008</t>
  </si>
  <si>
    <t>Урунов Ислом Рустамович</t>
  </si>
  <si>
    <t>1032144482</t>
  </si>
  <si>
    <t>Хошимов Дурбек</t>
  </si>
  <si>
    <t>1032144460</t>
  </si>
  <si>
    <t>Эрмаматов Шохрухжон Абдумажид Угли</t>
  </si>
  <si>
    <t>1032144508</t>
  </si>
  <si>
    <t>Абу Захр Диас Малик Ашму</t>
  </si>
  <si>
    <t>1032117262</t>
  </si>
  <si>
    <t>Перу</t>
  </si>
  <si>
    <t>Бурение нефтяных и газовых скважин (2016-05-31 00:00:00, ауд.335)
Малюков В.П.</t>
  </si>
  <si>
    <t>иностранный язык ГОС ООП (2016-06-01 00:00:00, ауд.404)
Рожкова Н.А., Должич Е.А.</t>
  </si>
  <si>
    <t>русский язык (2016-06-01 00:00:00, ауд.402, 405)
Серова Л.К., Денисенко А.В., Шабаева А.В.</t>
  </si>
  <si>
    <t>Метрология квалиметрия и стандартизация (2016-06-02 00:00:00, ауд.335)
Родионова А.В.</t>
  </si>
  <si>
    <t>Добыча нефти и газа в шельфовых зонах (2016-06-03 00:00:00, ауд.333)
Каукенова А.С.</t>
  </si>
  <si>
    <t>Основы проектирования, разработки и обустройства нефтяных и газовых месторождений (2016-06-06 00:00:00, ауд.335)
Шигапова Д.Ю.</t>
  </si>
  <si>
    <t>Технология эксплуатации нефтяных и газовых скважин (2016-06-10 00:00:00, ауд.335)
Малюков В.П.</t>
  </si>
  <si>
    <t>Химия нефти и газа (2016-06-20 00:00:00, ауд.333)
Воробьев А.Е.</t>
  </si>
  <si>
    <t>Адамов Марат Шамхалович</t>
  </si>
  <si>
    <t>1032130137</t>
  </si>
  <si>
    <t>Аманов Нурланбек</t>
  </si>
  <si>
    <t>1032134385</t>
  </si>
  <si>
    <t>Габура Мостафа</t>
  </si>
  <si>
    <t>1032124447</t>
  </si>
  <si>
    <t>Гомес Джоэлсон Жоаким Да Коста</t>
  </si>
  <si>
    <t>1032124783</t>
  </si>
  <si>
    <t>Кунха Луитчи Найдасе Диас Да</t>
  </si>
  <si>
    <t>1032124781</t>
  </si>
  <si>
    <t>Ли Ань</t>
  </si>
  <si>
    <t>1032134435</t>
  </si>
  <si>
    <t>Мамедов Тимур Мамедович</t>
  </si>
  <si>
    <t>1032131290</t>
  </si>
  <si>
    <t>Маниса Жоселине Марлен</t>
  </si>
  <si>
    <t>1032095559</t>
  </si>
  <si>
    <t>Матеус Ассис Сезар Заге</t>
  </si>
  <si>
    <t>1032124794</t>
  </si>
  <si>
    <t>Оган Соломон Ителимама</t>
  </si>
  <si>
    <t>1032124204</t>
  </si>
  <si>
    <t>Ондиги Месси Этьенн</t>
  </si>
  <si>
    <t>1032134081</t>
  </si>
  <si>
    <t>Камерун</t>
  </si>
  <si>
    <t>Первушин Илья Владимирович</t>
  </si>
  <si>
    <t>1032131291</t>
  </si>
  <si>
    <t>Писаренко Илья Игоревич</t>
  </si>
  <si>
    <t>1032131292</t>
  </si>
  <si>
    <t>Речкова Юлия Николаевна</t>
  </si>
  <si>
    <t>1032130679</t>
  </si>
  <si>
    <t>Сантос Андре Хосе Дос</t>
  </si>
  <si>
    <t>1032124792</t>
  </si>
  <si>
    <t>Сапралиев Хасан Магомедович</t>
  </si>
  <si>
    <t>1032130681</t>
  </si>
  <si>
    <t>Сторожева Анастасия Сергеевна</t>
  </si>
  <si>
    <t>1032130990</t>
  </si>
  <si>
    <t>Сунь Хаоюань</t>
  </si>
  <si>
    <t>1032124727</t>
  </si>
  <si>
    <t>Ткачев Юрий Николаевич</t>
  </si>
  <si>
    <t>1032131295</t>
  </si>
  <si>
    <t>Федин Владимир Дмитриевич</t>
  </si>
  <si>
    <t>1032130410</t>
  </si>
  <si>
    <t>Фита Гоурес Мартинс</t>
  </si>
  <si>
    <t>1032124810</t>
  </si>
  <si>
    <t>Халиков Рустамжон Ибодиллоевич</t>
  </si>
  <si>
    <t>1032134607</t>
  </si>
  <si>
    <t>Цой Александр</t>
  </si>
  <si>
    <t>1032134416</t>
  </si>
  <si>
    <t>Чивела Феличиано Вальтер</t>
  </si>
  <si>
    <t>1032124796</t>
  </si>
  <si>
    <t>Шикиева Айгерим</t>
  </si>
  <si>
    <t>1032134262</t>
  </si>
  <si>
    <t>Абдулмаликова Замира Магомедрасул</t>
  </si>
  <si>
    <t>1032111003</t>
  </si>
  <si>
    <t>иностранный язык ГОС ООП (2016-06-01 00:00:00, ауд.404)
Рожкова Н.А., Гакова Е.В.</t>
  </si>
  <si>
    <t>русский язык (2016-06-01 00:00:00, ауд.261, 405)
Денисенко А.В., Хворикова Е.Г., Шабаева А.В.</t>
  </si>
  <si>
    <t>Ахмед Хайбе Мохамуд</t>
  </si>
  <si>
    <t>1032117234</t>
  </si>
  <si>
    <t>Сомали</t>
  </si>
  <si>
    <t>Гейбатли Эльнур Саристан Оглы</t>
  </si>
  <si>
    <t>1032135022</t>
  </si>
  <si>
    <t>Гола Хильдо Жоаким</t>
  </si>
  <si>
    <t>1032124799</t>
  </si>
  <si>
    <t>Гомес Антониу Шикуна Суами</t>
  </si>
  <si>
    <t>1032124050</t>
  </si>
  <si>
    <t>Джуниор Хулио Наталино</t>
  </si>
  <si>
    <t>1032124915</t>
  </si>
  <si>
    <t>Дэниел Майкл Окон</t>
  </si>
  <si>
    <t>1032124025</t>
  </si>
  <si>
    <t>Кай Давид Наталия</t>
  </si>
  <si>
    <t>1032124787</t>
  </si>
  <si>
    <t>Киселев Артем Алексеевич</t>
  </si>
  <si>
    <t>1032130138</t>
  </si>
  <si>
    <t>Клыков Кирилл Михайлович</t>
  </si>
  <si>
    <t>1032131289</t>
  </si>
  <si>
    <t>Магомедов Магомед Мухтарович</t>
  </si>
  <si>
    <t>1032130678</t>
  </si>
  <si>
    <t>Машкареньяш Грасиаш Алсидиу</t>
  </si>
  <si>
    <t>1032125498</t>
  </si>
  <si>
    <t>Ндри Марлен Ноель Зиахимо</t>
  </si>
  <si>
    <t>1032117267</t>
  </si>
  <si>
    <t>Портнов Михаил Вадимович</t>
  </si>
  <si>
    <t>1032132782</t>
  </si>
  <si>
    <t>Сажин Владислав Александрович</t>
  </si>
  <si>
    <t>1032130140</t>
  </si>
  <si>
    <t>Сергеев Владислав Викторович</t>
  </si>
  <si>
    <t>1032131293</t>
  </si>
  <si>
    <t>Сику Жан Воло</t>
  </si>
  <si>
    <t>1032114521</t>
  </si>
  <si>
    <t>Снопов Владимир Дмитриевич</t>
  </si>
  <si>
    <t>1032133059</t>
  </si>
  <si>
    <t>Сулейманов Фуад Рамиз Оглы</t>
  </si>
  <si>
    <t>1032144722</t>
  </si>
  <si>
    <t>Супряга Дмитрий Геннадьевич</t>
  </si>
  <si>
    <t>1032131294</t>
  </si>
  <si>
    <t>Таждынов Георгий Мянсурович</t>
  </si>
  <si>
    <t>1032130682</t>
  </si>
  <si>
    <t>Фам Ха Тхань</t>
  </si>
  <si>
    <t>1032125456</t>
  </si>
  <si>
    <t>Хосе Марта Соланж Бенгви</t>
  </si>
  <si>
    <t>1032124790</t>
  </si>
  <si>
    <t>Шуайбов Шуайб Рашидович</t>
  </si>
  <si>
    <t>1032131296</t>
  </si>
  <si>
    <t>Шуббар Мустафа Талиб Хуссейн</t>
  </si>
  <si>
    <t>1032125431</t>
  </si>
  <si>
    <t>Абилогун Екуебакунмо Франц</t>
  </si>
  <si>
    <t>1032114115</t>
  </si>
  <si>
    <t>Разработка нефтяных и газовых месторождений (2016-05-12 00:00:00, ауд.335)
Малюков В.П.</t>
  </si>
  <si>
    <t>Основы разработки шельфовых нефтегазовых месторождений (2016-05-13 00:00:00, ауд.333)
Каукенова А.С.</t>
  </si>
  <si>
    <t>Основы добычи газа из подземных вод (2016-05-16 00:00:00, ауд.None)
Чекушина Т.В.</t>
  </si>
  <si>
    <t>Альварадо Мендез Джэйсон Энрике</t>
  </si>
  <si>
    <t>1032115318</t>
  </si>
  <si>
    <t>Амиан Авато Янн Дидье Филиппе</t>
  </si>
  <si>
    <t>1032117148</t>
  </si>
  <si>
    <t>Бриггс Эненимиб Офори Марвин</t>
  </si>
  <si>
    <t>1032114118</t>
  </si>
  <si>
    <t>Дейкин Сергей Валерьевич</t>
  </si>
  <si>
    <t>1032110800</t>
  </si>
  <si>
    <t>Долгова Наталья Дмитриевна</t>
  </si>
  <si>
    <t>1032111005</t>
  </si>
  <si>
    <t>Жумамбаев Каныбек</t>
  </si>
  <si>
    <t>1032124502</t>
  </si>
  <si>
    <t>Заирова Айгерим</t>
  </si>
  <si>
    <t>1032124358</t>
  </si>
  <si>
    <t>Коханов Александр Игоревич</t>
  </si>
  <si>
    <t>1032120418</t>
  </si>
  <si>
    <t>Кошта Исабель Морена</t>
  </si>
  <si>
    <t>1032114455</t>
  </si>
  <si>
    <t>Ловинг Шерезаде Реник Роксайн</t>
  </si>
  <si>
    <t>1032117204</t>
  </si>
  <si>
    <t>Южно-африканская Республика</t>
  </si>
  <si>
    <t>Мирзамов Фуад Гейбат Оглы</t>
  </si>
  <si>
    <t>1032115926</t>
  </si>
  <si>
    <t>Нонато Хиральдо Эдимер</t>
  </si>
  <si>
    <t>1032115320</t>
  </si>
  <si>
    <t>Синтей Ндукари Мартинс</t>
  </si>
  <si>
    <t>1032114080</t>
  </si>
  <si>
    <t>Тано Едди Мартиал Боги</t>
  </si>
  <si>
    <t>1032117149</t>
  </si>
  <si>
    <t>Токарев Иван Сергеевич</t>
  </si>
  <si>
    <t>1032120156</t>
  </si>
  <si>
    <t>Ульжабаев Ербол Сергеевич</t>
  </si>
  <si>
    <t>1032111580</t>
  </si>
  <si>
    <t>Хасанбаев Тойиржон</t>
  </si>
  <si>
    <t>1032125147</t>
  </si>
  <si>
    <t>Хасанов Тохир Кароматович</t>
  </si>
  <si>
    <t>1032124226</t>
  </si>
  <si>
    <t>Шефер Артем Андреевич</t>
  </si>
  <si>
    <t>1032110341</t>
  </si>
  <si>
    <t>Эйо Джозеф Эдэт</t>
  </si>
  <si>
    <t>1032114116</t>
  </si>
  <si>
    <t>Эттьен Гай Роланд Фабьен</t>
  </si>
  <si>
    <t>1032117152</t>
  </si>
  <si>
    <t>Албаков Усман Османович</t>
  </si>
  <si>
    <t>1032110146</t>
  </si>
  <si>
    <t>Аскербеков Дидар Сайлауович</t>
  </si>
  <si>
    <t>1032122570</t>
  </si>
  <si>
    <t>Бассей Еффиом Эйо</t>
  </si>
  <si>
    <t>1032114092</t>
  </si>
  <si>
    <t>Вахидов Парвизжон Гайратжонович</t>
  </si>
  <si>
    <t>1032124183</t>
  </si>
  <si>
    <t>Гра Аума Андре Эрве</t>
  </si>
  <si>
    <t>1032117147</t>
  </si>
  <si>
    <t>Давыденков Максим Александрович</t>
  </si>
  <si>
    <t>1032121324</t>
  </si>
  <si>
    <t>Евсюкова Анастасия Вячеславовна</t>
  </si>
  <si>
    <t>1032121319</t>
  </si>
  <si>
    <t>Зука Жорейн Нконди</t>
  </si>
  <si>
    <t>1032114381</t>
  </si>
  <si>
    <t>Мусурманов Отабек</t>
  </si>
  <si>
    <t>1032124131</t>
  </si>
  <si>
    <t>Нда Луиза Марсель Таниа</t>
  </si>
  <si>
    <t>1032117090</t>
  </si>
  <si>
    <t>Никифорова Ася Игоревна</t>
  </si>
  <si>
    <t>1032120768</t>
  </si>
  <si>
    <t>Печников Иван Алексеевич</t>
  </si>
  <si>
    <t>1032120292</t>
  </si>
  <si>
    <t>Секо Таня Хенрикес</t>
  </si>
  <si>
    <t>1032114458</t>
  </si>
  <si>
    <t>Старовойтова Юлия Игоревна</t>
  </si>
  <si>
    <t>1032120770</t>
  </si>
  <si>
    <t>Терских Елена Алексеевна</t>
  </si>
  <si>
    <t>1032120771</t>
  </si>
  <si>
    <t>Траоре Матенин Аиша</t>
  </si>
  <si>
    <t>1032117252</t>
  </si>
  <si>
    <t>Троеглазова Анастасия</t>
  </si>
  <si>
    <t>1032122569</t>
  </si>
  <si>
    <t>Чжен Оксана Вадимовна</t>
  </si>
  <si>
    <t>1032111581</t>
  </si>
  <si>
    <t>Борзенкова Юлия Вячеславовна</t>
  </si>
  <si>
    <t>1032152545</t>
  </si>
  <si>
    <t>русский язык  (2016-05-30 00:00:00, ауд.442)
Шабаева А.В., Серова Л.К.</t>
  </si>
  <si>
    <t>иностранный язык ГОС ООП (2016-06-02 00:00:00, ауд.474)
Гакова Е.В., Чаузова В.А.</t>
  </si>
  <si>
    <t>Основы риторики и культура речи (2016-06-03 00:00:00, ауд.473)
Будильцева М.Б.</t>
  </si>
  <si>
    <t>Геология (2016-06-17 00:00:00, ауд.441)
Ромеро Моисес</t>
  </si>
  <si>
    <t>Начертательная геометрия и инженерная графика (2016-06-20 00:00:00, ауд.289)
Казеннова Н.В.</t>
  </si>
  <si>
    <t>Геодезия (2016-06-21 00:00:00, ауд.528)
Терешин Александр Александрович</t>
  </si>
  <si>
    <t>Математика (2016-06-24 00:00:00, ауд.344)
Габдрахманова Н.Т.</t>
  </si>
  <si>
    <t>Быцан Татьяна Валериевна</t>
  </si>
  <si>
    <t>1032152549</t>
  </si>
  <si>
    <t>Вышегородцева Юлия Андреевна</t>
  </si>
  <si>
    <t>1032153523</t>
  </si>
  <si>
    <t>Гафурова Диана Рафиковна</t>
  </si>
  <si>
    <t>1032152552</t>
  </si>
  <si>
    <t>Доскалов Акбар Избасканович</t>
  </si>
  <si>
    <t>1032154656</t>
  </si>
  <si>
    <t>Канина Мария Викторовна</t>
  </si>
  <si>
    <t>1032152553</t>
  </si>
  <si>
    <t>Керимов Билал Русланович</t>
  </si>
  <si>
    <t>1032153526</t>
  </si>
  <si>
    <t>Ким Владислав Владимирович</t>
  </si>
  <si>
    <t>1032152550</t>
  </si>
  <si>
    <t>Кривошеев Владислав Владимирович</t>
  </si>
  <si>
    <t>1032152551</t>
  </si>
  <si>
    <t>Манжилеев Никита Викторович</t>
  </si>
  <si>
    <t>1032156086</t>
  </si>
  <si>
    <t>Мерещук Денис Сергеевич</t>
  </si>
  <si>
    <t>1032152556</t>
  </si>
  <si>
    <t>Миркушов Олег Юрьевич</t>
  </si>
  <si>
    <t>1032152559</t>
  </si>
  <si>
    <t>Мухаммадиев Муроджон Мустаким Угли</t>
  </si>
  <si>
    <t>1032154754</t>
  </si>
  <si>
    <t>Мышковский Даниил Александрович</t>
  </si>
  <si>
    <t>1032152560</t>
  </si>
  <si>
    <t>Озолина Анна Павловна</t>
  </si>
  <si>
    <t>1032156085</t>
  </si>
  <si>
    <t>Орманжи Ольга Федоровна</t>
  </si>
  <si>
    <t>1032152546</t>
  </si>
  <si>
    <t>Розанов Арсений Алексеевич</t>
  </si>
  <si>
    <t>1032153524</t>
  </si>
  <si>
    <t>Умаров Абдулжалил Рамисович</t>
  </si>
  <si>
    <t>1032152555</t>
  </si>
  <si>
    <t>Хажыылай Чодураа Владимировна</t>
  </si>
  <si>
    <t>1032152548</t>
  </si>
  <si>
    <t>Цымбалов Никита Николаевич</t>
  </si>
  <si>
    <t>1032152557</t>
  </si>
  <si>
    <t>Янбеков Амир Маратович</t>
  </si>
  <si>
    <t>1032152558</t>
  </si>
  <si>
    <t>Асилова Карина Евгеньевна</t>
  </si>
  <si>
    <t>1032142663</t>
  </si>
  <si>
    <t>Компьютерная графика (2016-06-02 00:00:00, ауд.286)
Горшкова Е.С. Казеннова Н.В.</t>
  </si>
  <si>
    <t>Горнопромышленная экология (зачёт) (2016-06-03 00:00:00, ауд.527)
Казакова Елена Владимировна</t>
  </si>
  <si>
    <t>Теория вероятностей и математическая статистика (2016-06-07 00:00:00, ауд.344)
Габдрахманова Н.Т.</t>
  </si>
  <si>
    <t>иностранный язык ГОС ООП (2016-06-14 00:00:00, ауд.389)
Чаузова В.А., Лебедева Л.С.</t>
  </si>
  <si>
    <t>русский язык (2016-06-14 00:00:00, ауд.437)
,Латов Н., Шабаева А.В.</t>
  </si>
  <si>
    <t>Информатика (2016-06-17 00:00:00, ауд.353)
А.А. Барышников</t>
  </si>
  <si>
    <t>Открытая геотехнология (Экзамен) (2016-06-21 00:00:00, ауд.527)
Ерёменко Виталий Андреевич</t>
  </si>
  <si>
    <t>Маркшейдерское обеспечение РМПИ (КР) (2016-06-24 00:00:00, ауд.528)
Дронов Андрей Николаевич</t>
  </si>
  <si>
    <t>Маркшейдерское обеспечение РМПИ (Экзамен) (2016-06-24 00:00:00, ауд.528)
Дронов Андрей Николаевич</t>
  </si>
  <si>
    <t>Сопротивление материалов (30 мая 2016 г., ауд.зачет)
Гринько Елена Алексеевна</t>
  </si>
  <si>
    <t>Болгов Кирилл Олегович</t>
  </si>
  <si>
    <t>1032143011</t>
  </si>
  <si>
    <t>Косырева Марина Александровна</t>
  </si>
  <si>
    <t>1032142664</t>
  </si>
  <si>
    <t>Кунахов Никита Александрович</t>
  </si>
  <si>
    <t>1032142665</t>
  </si>
  <si>
    <t>Лиходеевская Владислава Васильевна</t>
  </si>
  <si>
    <t>1032142666</t>
  </si>
  <si>
    <t>Одякова Юлия Алексеевна</t>
  </si>
  <si>
    <t>1032142667</t>
  </si>
  <si>
    <t>Черникова Виктория Викторовна</t>
  </si>
  <si>
    <t>1032143013</t>
  </si>
  <si>
    <t>Шведов Сергей Алексеевич</t>
  </si>
  <si>
    <t>1032143014</t>
  </si>
  <si>
    <t>Шилкин Дмитрий Валерьевич</t>
  </si>
  <si>
    <t>1032143015</t>
  </si>
  <si>
    <t>Войцицкий Алексей Михайлович</t>
  </si>
  <si>
    <t>1032143036</t>
  </si>
  <si>
    <t>Бямбасурэн Тэнгис</t>
  </si>
  <si>
    <t>1032135265</t>
  </si>
  <si>
    <t>Шерматова Сайёра Сидиковна</t>
  </si>
  <si>
    <t>1032144137</t>
  </si>
  <si>
    <t>Задорожный Денис Владимирович</t>
  </si>
  <si>
    <t>1032130411</t>
  </si>
  <si>
    <t>Основы делового общения и языковая коммуникация (по выбору) (2 июня 2016 г., ауд.808)
Варламова Ирина Юрьевна</t>
  </si>
  <si>
    <t>Иностранный язык в профессиональной деятельности (2016-06-01 00:00:00, ауд.259)
Лебедева Л.С., Гакова Е.В.</t>
  </si>
  <si>
    <t>русский язык (2016-06-01 00:00:00, ауд.261)
Денисенко А.В., Хворикова Е.Г.</t>
  </si>
  <si>
    <t>Коммуникативная грамматика в устной и письменной речи (по выбору) (2016-06-02 00:00:00, ауд.400)
Будильцева М.Б.</t>
  </si>
  <si>
    <t>Безопасность ведени ГР И ГС (2016-06-07 00:00:00, ауд.333)
Лысенкова З.В.</t>
  </si>
  <si>
    <t>Экономика и менеджмент горного производства (2016-06-08 00:00:00, ауд.None)
доц. Долгушин В.Д.</t>
  </si>
  <si>
    <t>Горное право (зачёт) (2016-06-09 00:00:00, ауд.528)
Бышков Павел Анатольевич</t>
  </si>
  <si>
    <t>Маркшейдерское черчение (экзамен) (2016-06-14 00:00:00, ауд.528)
Дронов Андрей Николаевич</t>
  </si>
  <si>
    <t xml:space="preserve">Маркшейдерское обеспечение СПС (экзамен) (2016-06-17 00:00:00, ауд.528)
Кирков Алексей Евгеньевич </t>
  </si>
  <si>
    <t>Маркшейдерско-геодезические приборы (экзамен) (2016-06-21 00:00:00, ауд.528)
Негурица Дмитрий Леонидович</t>
  </si>
  <si>
    <t>Изавов Камиль Бийсултанович</t>
  </si>
  <si>
    <t>1032130412</t>
  </si>
  <si>
    <t>Каиа Ана Гарсия Хоаким</t>
  </si>
  <si>
    <t>1032124795</t>
  </si>
  <si>
    <t>Ленка Кхафо</t>
  </si>
  <si>
    <t>1032125408</t>
  </si>
  <si>
    <t>Королевство Лесото</t>
  </si>
  <si>
    <t>Мацаков Аюка Дмитриевич</t>
  </si>
  <si>
    <t>1032130413</t>
  </si>
  <si>
    <t>Муафо Фотсинг Иван Эмануэль</t>
  </si>
  <si>
    <t>1032134404</t>
  </si>
  <si>
    <t>Родичев Егор Павлович</t>
  </si>
  <si>
    <t>1032130414</t>
  </si>
  <si>
    <t>Сапаров Селим</t>
  </si>
  <si>
    <t>1032125083</t>
  </si>
  <si>
    <t>Седойкин Антон Дмитриевич</t>
  </si>
  <si>
    <t>1032130415</t>
  </si>
  <si>
    <t>Степаненков Александр Дмитриевич</t>
  </si>
  <si>
    <t>1032130417</t>
  </si>
  <si>
    <t>Тлале Кагисо Тебого Чарльз</t>
  </si>
  <si>
    <t>1032124917</t>
  </si>
  <si>
    <t>Республика Ботсвана</t>
  </si>
  <si>
    <t>Хубаев Владислав Муратович</t>
  </si>
  <si>
    <t>1032130418</t>
  </si>
  <si>
    <t>Циноев Тимур Тамерланович</t>
  </si>
  <si>
    <t>1032130419</t>
  </si>
  <si>
    <t>Чуприкова Анастасия Андреевна</t>
  </si>
  <si>
    <t>1032130420</t>
  </si>
  <si>
    <t>Энхтайван Батхишиг</t>
  </si>
  <si>
    <t>1032125508</t>
  </si>
  <si>
    <t>Энхтайван Билгуун</t>
  </si>
  <si>
    <t>1032124761</t>
  </si>
  <si>
    <t>Акили Минкобаме Джоа Мерсья</t>
  </si>
  <si>
    <t>1032114227</t>
  </si>
  <si>
    <t>Правовые основы производства маркшейдерских работ (зачёт) (07 июня 2016, ауд.527)
Мурин Кирилл Михайлович</t>
  </si>
  <si>
    <t>Дистанционные методы зондирования земли (зачёт) (2016-06-08 00:00:00, ауд.528)
Дронов Андрей Николаевич</t>
  </si>
  <si>
    <t>Автоматизированные системы маркшейдерско-геодезического обеспечения (зачёт) (2016-06-09 00:00:00, ауд.526Б)
Кирков Алексей Евгеньевич</t>
  </si>
  <si>
    <t>Геометрия недр (КР) (2016-06-14 00:00:00, ауд.526Б)
Кирков Алексей Евгеньевич</t>
  </si>
  <si>
    <t>Геометрия недр (Экзамен) (2016-06-14 00:00:00, ауд.526Б)
Кирков Алексей Евгеньевич</t>
  </si>
  <si>
    <t>Высшая геодезия (экзамен) (2016-06-17 00:00:00, ауд.527)
Кирков Алексей Евгеньевич</t>
  </si>
  <si>
    <t>Геомеханика (экзамен) (2016-06-21 00:00:00, ауд.526)
Есина Екатерина Николаевна</t>
  </si>
  <si>
    <t>Маркшейдерско-геодезические приборы (экзамен) (2016-06-24 00:00:00, ауд.526 б)
Мурин Кирилл Михайлович</t>
  </si>
  <si>
    <t>Аксенов Захар Владленович</t>
  </si>
  <si>
    <t>1032120419</t>
  </si>
  <si>
    <t>Андреева Виктория Валерьевна</t>
  </si>
  <si>
    <t>1032120420</t>
  </si>
  <si>
    <t>Баккус Кифер Скотт</t>
  </si>
  <si>
    <t>1032114179</t>
  </si>
  <si>
    <t>Бархатов Евгений Евгеньевич</t>
  </si>
  <si>
    <t>1032123075</t>
  </si>
  <si>
    <t>Диметов Димет Велиметович</t>
  </si>
  <si>
    <t>1032111008</t>
  </si>
  <si>
    <t>Доманов Денис Вячеславович</t>
  </si>
  <si>
    <t>1032120773</t>
  </si>
  <si>
    <t>Зайцева Татьяна Вячеславовна</t>
  </si>
  <si>
    <t>1032147318</t>
  </si>
  <si>
    <t>Исаев Радмир Тимурович</t>
  </si>
  <si>
    <t>1032110802</t>
  </si>
  <si>
    <t>Казакова Виктория Алексеевна</t>
  </si>
  <si>
    <t>1032147317</t>
  </si>
  <si>
    <t>Колесов Станислав Сергеевич</t>
  </si>
  <si>
    <t>1032120422</t>
  </si>
  <si>
    <t>Колтунов Никита Витальевич</t>
  </si>
  <si>
    <t>1032110148</t>
  </si>
  <si>
    <t>Кунакбаев Артур Робертович</t>
  </si>
  <si>
    <t>1032120423</t>
  </si>
  <si>
    <t>Лес Флорес Тиниша Джерри Энн</t>
  </si>
  <si>
    <t>1032114178</t>
  </si>
  <si>
    <t>Малец Андрей Михайлович</t>
  </si>
  <si>
    <t>1032120424</t>
  </si>
  <si>
    <t>Мапики Вада Аманте Лесего</t>
  </si>
  <si>
    <t>1032115314</t>
  </si>
  <si>
    <t>Минченков Виктор Владимирович</t>
  </si>
  <si>
    <t>1032120774</t>
  </si>
  <si>
    <t>Гусейнова Сабина Винаминовна</t>
  </si>
  <si>
    <t>1032120425</t>
  </si>
  <si>
    <t>Паршин Роман Сергеевич</t>
  </si>
  <si>
    <t>1032120426</t>
  </si>
  <si>
    <t>Рабасимане Рефилве Джессика</t>
  </si>
  <si>
    <t>1032115315</t>
  </si>
  <si>
    <t>Сарыглар Юлиана Окээновна</t>
  </si>
  <si>
    <t>1032120427</t>
  </si>
  <si>
    <t>Уфели Эмека Келвин</t>
  </si>
  <si>
    <t>1032114369</t>
  </si>
  <si>
    <t>Фотиади Кирилл Дмитриевич</t>
  </si>
  <si>
    <t>1032120428</t>
  </si>
  <si>
    <t>Хас-эрдэнэ Учрал</t>
  </si>
  <si>
    <t>1032115344</t>
  </si>
  <si>
    <t>Хеммингс Джейсон Роббин</t>
  </si>
  <si>
    <t>1032114183</t>
  </si>
  <si>
    <t>Шандай Мурат</t>
  </si>
  <si>
    <t>1032105438</t>
  </si>
  <si>
    <t>Шламов Давид Григорьевич</t>
  </si>
  <si>
    <t>1032111437</t>
  </si>
  <si>
    <t>Батов Алексей Михайлович</t>
  </si>
  <si>
    <t>1032147326</t>
  </si>
  <si>
    <t>МОРИ (2016-06-09 00:00:00, ауд.526Б)
Кирков Алексей Евгеньевич</t>
  </si>
  <si>
    <t>Маркшейдерское обеспечение безопасности и сохранности недр (экзамен) (2016-06-15 00:00:00, ауд.526б)
Есина Екатерина Николаевна</t>
  </si>
  <si>
    <t>Дистанционные методы зондирования земли (экзамен) (2016-06-22 00:00:00, ауд.526б)
Дронов Андрей Николаевич</t>
  </si>
  <si>
    <t>Ванян Сурен Арамович</t>
  </si>
  <si>
    <t>1032111007</t>
  </si>
  <si>
    <t>Пономаренко Иван Владимирович</t>
  </si>
  <si>
    <t>1032101007</t>
  </si>
  <si>
    <t>Припутневич Кирилл Валерьевич</t>
  </si>
  <si>
    <t>1032110803</t>
  </si>
  <si>
    <t>Цуркан Александр Валентинович</t>
  </si>
  <si>
    <t>1032111447</t>
  </si>
  <si>
    <t>Чистякова Камилла Сергеевна</t>
  </si>
  <si>
    <t>1032101008</t>
  </si>
  <si>
    <t>Азаматов Аскат</t>
  </si>
  <si>
    <t>1032155544</t>
  </si>
  <si>
    <t>Основы делового общения и языковая коммуникация (по выбору) (2 июня 2016 г., ауд.346)
Варламова Ирина Юрьевна</t>
  </si>
  <si>
    <t>Введение в специальность (2016-05-30 00:00:00, ауд.357)
А.Н.Малов</t>
  </si>
  <si>
    <t>русский язык (2016-05-30 00:00:00, ауд.442)
Шабаева А.В., Маханькова И. П. , Павлюк Н.А.</t>
  </si>
  <si>
    <t>Теоретическая механика (курсовая работа) (2016-06-01 00:00:00, ауд.344)
Мухарлямов Р.Г., Чекмарева О.И.</t>
  </si>
  <si>
    <t>иностранный язык ГОС ООП (2016-06-02 00:00:00, ауд.387)
Сапфиров С.Л., Гакова Е.В.,Генина Н.В., Чаузова В.А., Тележко И.В.</t>
  </si>
  <si>
    <t>Безопасность жизнедеятельности (2016-06-03 00:00:00, ауд.290)
Хаирова Н.И.</t>
  </si>
  <si>
    <t>Культура научной и деловой речи (по выбору) (2016-06-03 00:00:00, ауд.348)
Будильцева Марина Борисовна</t>
  </si>
  <si>
    <t>Основы компьютерной графики (2016-06-09 00:00:00, ауд.284)
Айгунян М.А., Нестеренко М.А.</t>
  </si>
  <si>
    <t>Инженерная  графика (2016-06-11 00:00:00, ауд.288)
Казеннова Н.В. Тимофеева Т.В.</t>
  </si>
  <si>
    <t xml:space="preserve">математика (2016-06-14 00:00:00, ауд.397)
Попов А.М. </t>
  </si>
  <si>
    <t>Геодезия (2016-06-21 00:00:00, ауд.527)
Терешин Александр Александрович</t>
  </si>
  <si>
    <t>Курсовая работа по инженерной графике (2016-06-21 00:00:00, ауд.288)
Тимофеева Т.В.</t>
  </si>
  <si>
    <t>Арефьева Валерия Валентиновна</t>
  </si>
  <si>
    <t>1032152817</t>
  </si>
  <si>
    <t>Бевза Александр Александрович</t>
  </si>
  <si>
    <t>1032152514</t>
  </si>
  <si>
    <t>Гайтукиев Адам Тимерланович</t>
  </si>
  <si>
    <t>1032151833</t>
  </si>
  <si>
    <t>Герасимова Ксения Александровна</t>
  </si>
  <si>
    <t>1032152515</t>
  </si>
  <si>
    <t>Дмитриев Олег Владимирович</t>
  </si>
  <si>
    <t>1032150871</t>
  </si>
  <si>
    <t>Касимова Диана Азатовна</t>
  </si>
  <si>
    <t>1032156074</t>
  </si>
  <si>
    <t>Кат Саксованна</t>
  </si>
  <si>
    <t>1032145546</t>
  </si>
  <si>
    <t>Квенг Пхеаром</t>
  </si>
  <si>
    <t>1032145544</t>
  </si>
  <si>
    <t>Коренева Александра Игоревна</t>
  </si>
  <si>
    <t>1032152507</t>
  </si>
  <si>
    <t>Кхи Саола</t>
  </si>
  <si>
    <t>1032145542</t>
  </si>
  <si>
    <t>Лазутин Андрей Николаевич</t>
  </si>
  <si>
    <t>1032152516</t>
  </si>
  <si>
    <t>Лубкова Мария Юрьевна</t>
  </si>
  <si>
    <t>1032153344</t>
  </si>
  <si>
    <t>Манучарьян Андрей Арсенович</t>
  </si>
  <si>
    <t>1032152513</t>
  </si>
  <si>
    <t>Мбомда Пат Амедэ Карель</t>
  </si>
  <si>
    <t>1032138022</t>
  </si>
  <si>
    <t>Ндиай Али Нгер</t>
  </si>
  <si>
    <t>1032145597</t>
  </si>
  <si>
    <t>Орусов Дамир Евгеньевич</t>
  </si>
  <si>
    <t>1032151682</t>
  </si>
  <si>
    <t>Пейич Йован</t>
  </si>
  <si>
    <t>1032155033</t>
  </si>
  <si>
    <t>Подмятникова Екатерина Денисовна</t>
  </si>
  <si>
    <t>1032156460</t>
  </si>
  <si>
    <t>Рауашде Наталья Владимировна</t>
  </si>
  <si>
    <t>1032080949</t>
  </si>
  <si>
    <t>Семенов Александр Андреевич</t>
  </si>
  <si>
    <t>1032156459</t>
  </si>
  <si>
    <t>Сенчуров Данил Сергеевич</t>
  </si>
  <si>
    <t>1032156464</t>
  </si>
  <si>
    <t>Скурихин Никита Васильевич</t>
  </si>
  <si>
    <t>1032156461</t>
  </si>
  <si>
    <t>Томилин Эдуард Константинович</t>
  </si>
  <si>
    <t>1032152301</t>
  </si>
  <si>
    <t>Щепин Артём Артурович</t>
  </si>
  <si>
    <t>1032156078</t>
  </si>
  <si>
    <t>Асрар Канишка</t>
  </si>
  <si>
    <t>1032145355</t>
  </si>
  <si>
    <t>русский язык (2016-05-30 00:00:00, ауд.400, 442)
Понякина Т.П., Серова Л.К., Шабаева А.В., Хворикова Е.Г.</t>
  </si>
  <si>
    <t>Введение в специальность (2016-05-31 00:00:00, ауд.357)
А.Н.Малов</t>
  </si>
  <si>
    <t>иностранный язык ГОС ООП (2016-06-02 00:00:00, ауд.387)
Сапфиров С.Л., Попова Т.Г., Малых Е.А.</t>
  </si>
  <si>
    <t>Безопасность жизнедеятельности (2016-06-03 00:00:00, ауд.344)
Хаирова Н.И.</t>
  </si>
  <si>
    <t>Культура научной и деловой речи (по выбору) (2016-06-03 00:00:00, ауд.348)
Будильцева марина Борисовна</t>
  </si>
  <si>
    <t>Основы компьютерной графики (2016-06-07 00:00:00, ауд.284)
Нестеренко М.А.</t>
  </si>
  <si>
    <t>Геодезия (2016-06-08 00:00:00, ауд.527)
Быкова А.А.</t>
  </si>
  <si>
    <t>Инженерная графика (2016-06-11 00:00:00, ауд.288)
Тимофеева Т.В.</t>
  </si>
  <si>
    <t>математика (2016-06-14 00:00:00, ауд.397)
Попов А.М.</t>
  </si>
  <si>
    <t>Гамзаев Ильман Вадимович</t>
  </si>
  <si>
    <t>1032156076</t>
  </si>
  <si>
    <t>Гасанов Талят Видади Оглы</t>
  </si>
  <si>
    <t>1032156463</t>
  </si>
  <si>
    <t>Джабаров Ибрагим Радикович</t>
  </si>
  <si>
    <t>1032156075</t>
  </si>
  <si>
    <t>Диас Янник Лиз Де Алмедиа</t>
  </si>
  <si>
    <t>1032144700</t>
  </si>
  <si>
    <t>Емельянова Мария Витальевна</t>
  </si>
  <si>
    <t>1032157002</t>
  </si>
  <si>
    <t>Железнова Надежда Александровна</t>
  </si>
  <si>
    <t>1032153691</t>
  </si>
  <si>
    <t>Казиев Назим Наврузович</t>
  </si>
  <si>
    <t>1032153693</t>
  </si>
  <si>
    <t>Ким Сергей Владимирович</t>
  </si>
  <si>
    <t>Кириченко Дмитрий Анатольевич</t>
  </si>
  <si>
    <t>1032145700</t>
  </si>
  <si>
    <t>Коробкин Максим Андреевич</t>
  </si>
  <si>
    <t>1032145660</t>
  </si>
  <si>
    <t>Курлин Михаил</t>
  </si>
  <si>
    <t>1032154190</t>
  </si>
  <si>
    <t>Мазри Абдеррахман</t>
  </si>
  <si>
    <t>1032144922</t>
  </si>
  <si>
    <t>Алжир</t>
  </si>
  <si>
    <t>Махиев Мурат Заурбекович</t>
  </si>
  <si>
    <t>1032153692</t>
  </si>
  <si>
    <t>Махмуди Мортеза</t>
  </si>
  <si>
    <t>1032145179</t>
  </si>
  <si>
    <t>Мирзаханов Марат Ширинбекович</t>
  </si>
  <si>
    <t>1032145773</t>
  </si>
  <si>
    <t>Мустафин Айдос</t>
  </si>
  <si>
    <t>1032154397</t>
  </si>
  <si>
    <t>Петров Дмитрий Максимович</t>
  </si>
  <si>
    <t>1032153694</t>
  </si>
  <si>
    <t>Пиржанов Мурат</t>
  </si>
  <si>
    <t>1032154166</t>
  </si>
  <si>
    <t>Саидов Раидин Гумметович</t>
  </si>
  <si>
    <t>1032156077</t>
  </si>
  <si>
    <t>Сулиманов Шамиль Адамович</t>
  </si>
  <si>
    <t>1032156465</t>
  </si>
  <si>
    <t>Тофигли Вусал Ифтихар Оглы</t>
  </si>
  <si>
    <t>1032151836</t>
  </si>
  <si>
    <t>Туркменов Очир Саналович</t>
  </si>
  <si>
    <t>1032150872</t>
  </si>
  <si>
    <t>Хайдарзода Алишер</t>
  </si>
  <si>
    <t>1032154768</t>
  </si>
  <si>
    <t>Хесам Али Абдул Рахим</t>
  </si>
  <si>
    <t>1032145358</t>
  </si>
  <si>
    <t>Абдуллаев Ботирбек Абдурахманович</t>
  </si>
  <si>
    <t>1032154550</t>
  </si>
  <si>
    <t>Основы делового общения и языковая коммуникация (по выбору) (2 июня 2016 г., ауд.472)
Варламова Ирина Юрьевна</t>
  </si>
  <si>
    <t>русский язык (2016-05-30 00:00:00, ауд.400, 442)
Серова Л.К., Шабаева А.В., Хворикова Е.Г., Понякина Т.П.</t>
  </si>
  <si>
    <t>Основы компьютерной графики (2016-05-31 00:00:00, ауд.284)
Айгунян М.А.</t>
  </si>
  <si>
    <t>иностранный язык ГОС ООП (2016-06-02 00:00:00, ауд.387)
Сапфиров С.Л., Гакова Е.В., Тележко И.В.</t>
  </si>
  <si>
    <t>Инженерная  графика (2016-06-11 00:00:00, ауд.288)
КазенноваН.В. Тимофеева Т.В.</t>
  </si>
  <si>
    <t>Геодезия (2016-06-21 00:00:00, ауд.531)
Негурица Дмитрий Леонидович, Терешин Александр Александрович</t>
  </si>
  <si>
    <t>Акопян Митуш Мнацаканович</t>
  </si>
  <si>
    <t>1032151834</t>
  </si>
  <si>
    <t>Аль-муради Юнис Али Али</t>
  </si>
  <si>
    <t>1032155215</t>
  </si>
  <si>
    <t>Бохан Анна Сергеевна</t>
  </si>
  <si>
    <t>1032151683</t>
  </si>
  <si>
    <t>Браун Кристофер Нил Стюарт</t>
  </si>
  <si>
    <t>1032155103</t>
  </si>
  <si>
    <t>Бун Манитх</t>
  </si>
  <si>
    <t>1032145539</t>
  </si>
  <si>
    <t>Волокитина Дарья Владимировна</t>
  </si>
  <si>
    <t>1032153516</t>
  </si>
  <si>
    <t>Габелия Ираклий Джамбулиевич</t>
  </si>
  <si>
    <t>1032143401</t>
  </si>
  <si>
    <t>Галанина Анастасия Владимировна</t>
  </si>
  <si>
    <t>1032152505</t>
  </si>
  <si>
    <t>Гандилян Артур Вагаршакович</t>
  </si>
  <si>
    <t>1032153000</t>
  </si>
  <si>
    <t>Елькин Владислав Андреевич</t>
  </si>
  <si>
    <t>1032152510</t>
  </si>
  <si>
    <t>Корнев Константин Вадимович</t>
  </si>
  <si>
    <t>1032155265</t>
  </si>
  <si>
    <t>Краснопольская Юлия Сергеевна</t>
  </si>
  <si>
    <t>1032152508</t>
  </si>
  <si>
    <t>Краснощеков Максим Олегович</t>
  </si>
  <si>
    <t>1032152509</t>
  </si>
  <si>
    <t>Марченкова Эльса Тефера</t>
  </si>
  <si>
    <t>1032153517</t>
  </si>
  <si>
    <t>Мера Проаньо Хуан Карлос</t>
  </si>
  <si>
    <t>1032145566</t>
  </si>
  <si>
    <t>Мурзенко Елизавета Васильевна</t>
  </si>
  <si>
    <t>1032152511</t>
  </si>
  <si>
    <t>Нганго Джустин</t>
  </si>
  <si>
    <t>1032145497</t>
  </si>
  <si>
    <t>Пищенко Сергей Антонович</t>
  </si>
  <si>
    <t>1032150873</t>
  </si>
  <si>
    <t>Раджабов Амирхан Байсарович</t>
  </si>
  <si>
    <t>1032145774</t>
  </si>
  <si>
    <t>Сафибеков Рафаэль Русланович</t>
  </si>
  <si>
    <t>1032153518</t>
  </si>
  <si>
    <t>Серебрякова Анастасия Алексеевна</t>
  </si>
  <si>
    <t>1032151835</t>
  </si>
  <si>
    <t>Син Чхайлеанг</t>
  </si>
  <si>
    <t>1032145540</t>
  </si>
  <si>
    <t>Соенг Саккона</t>
  </si>
  <si>
    <t>1032145543</t>
  </si>
  <si>
    <t>Строкова Анастасия Алексеевна</t>
  </si>
  <si>
    <t>1032152506</t>
  </si>
  <si>
    <t>Чехолин Максим Александрович</t>
  </si>
  <si>
    <t>1032152512</t>
  </si>
  <si>
    <t>Яхьяев Абдулла Магомедсаламович</t>
  </si>
  <si>
    <t>1032140986</t>
  </si>
  <si>
    <t>Абу Бакер Салим</t>
  </si>
  <si>
    <t>1032124934</t>
  </si>
  <si>
    <t>Гидрология (по выбору) (06.06.2016г., ауд.45)
к.т.н., доцент Е.К. Синиченко</t>
  </si>
  <si>
    <t>Электроснабжение с основами электротехники (2016-05-30 00:00:00, ауд.15)
Ковальчуков Н. Н.</t>
  </si>
  <si>
    <t>Строительные машины и оборудование (2016-05-31 00:00:00, ауд.301)
асс. Страшнов С.В.</t>
  </si>
  <si>
    <t>иностранный язык ГОС ООП (2016-06-08 00:00:00, ауд.394)
Куницына М.Л., Петрова Л.А. Шилова В.В., Чернова О.Е., Гакова Е.В.</t>
  </si>
  <si>
    <t>русский язык (2016-06-08 00:00:00, ауд.437)
Латов Н.А., Хворикова Е. Г., Маханькова И. П.</t>
  </si>
  <si>
    <t>Техническая механика (к.р.) (2016-06-17 00:00:00, ауд.397)
Рынковская М.И.</t>
  </si>
  <si>
    <t>Техническая механика (2016-06-17 00:00:00, ауд.397)
Рынковская М.И.</t>
  </si>
  <si>
    <t>Основы архитектуры и строительных конструкций.   Экзамен (2016-06-21 00:00:00, ауд.355)
Николенко Ю.В.</t>
  </si>
  <si>
    <t>Основы архитектуры истроительных конструкций.  Курсовой проект (2016-06-21 00:00:00, ауд.355)
Николенко Ю.В.</t>
  </si>
  <si>
    <t>Аль Шаибани Фуад Аднан Номан Абдула</t>
  </si>
  <si>
    <t>1032135527</t>
  </si>
  <si>
    <t>Амири Рахимулла</t>
  </si>
  <si>
    <t>1032135481</t>
  </si>
  <si>
    <t>Беседина Маргарита Алексеевна</t>
  </si>
  <si>
    <t>1032142682</t>
  </si>
  <si>
    <t>Биензи Патэр Матондо</t>
  </si>
  <si>
    <t>1032135098</t>
  </si>
  <si>
    <t>Воронина Елена Евгеньевна</t>
  </si>
  <si>
    <t>1032143016</t>
  </si>
  <si>
    <t>Газизова Светлана Азатовна</t>
  </si>
  <si>
    <t>1032142668</t>
  </si>
  <si>
    <t>Дарвиш Факирулла</t>
  </si>
  <si>
    <t>1032135482</t>
  </si>
  <si>
    <t>Джурнич Марко</t>
  </si>
  <si>
    <t>1032145052</t>
  </si>
  <si>
    <t>Киреев Владислав Юрьевич</t>
  </si>
  <si>
    <t>1032147324</t>
  </si>
  <si>
    <t>Козлов Владимир Павлович</t>
  </si>
  <si>
    <t>1032144190</t>
  </si>
  <si>
    <t>Кондратьев Никита Владимирович</t>
  </si>
  <si>
    <t>1032145044</t>
  </si>
  <si>
    <t>Магомедов Муртазали Магомедович</t>
  </si>
  <si>
    <t>1032143018</t>
  </si>
  <si>
    <t>Мир Асгар Шах Сайед Ахмад Шах</t>
  </si>
  <si>
    <t>1032135436</t>
  </si>
  <si>
    <t>Млило Бонгинкоси Думани</t>
  </si>
  <si>
    <t>1032134638</t>
  </si>
  <si>
    <t>Нганду Проспер</t>
  </si>
  <si>
    <t>1032135277</t>
  </si>
  <si>
    <t>Оздоган Эмре</t>
  </si>
  <si>
    <t>1032124935</t>
  </si>
  <si>
    <t>Рукосуева Ангелина Александровна</t>
  </si>
  <si>
    <t>1032142672</t>
  </si>
  <si>
    <t>Сарвар Хан Ахмад Решад</t>
  </si>
  <si>
    <t>1032135411</t>
  </si>
  <si>
    <t>Ставцева Анна Александровна</t>
  </si>
  <si>
    <t>1032143022</t>
  </si>
  <si>
    <t>Стати Абд Алсалам</t>
  </si>
  <si>
    <t>1032135429</t>
  </si>
  <si>
    <t>Фомичев Иван Дмитриевич</t>
  </si>
  <si>
    <t>1032142673</t>
  </si>
  <si>
    <t>Аникин Вадим Денисович</t>
  </si>
  <si>
    <t>1032147277</t>
  </si>
  <si>
    <t>иностранный язык ГОС ООП (2014-06-08 00:00:00, ауд.403)
Петрова Л.А., Чаузова В.А., Гакова Е.В., Сапфиров С.Л., Бонадыкова Е.В.</t>
  </si>
  <si>
    <t>Русский язык (2016-06-08 00:00:00, ауд.403)
Хворикова Е. Г., Маханькова И. П.</t>
  </si>
  <si>
    <t>Основы архитектуры и строительных конструкций.   Экзамен (2016-06-22 00:00:00, ауд.355)
Николенко Ю.В.</t>
  </si>
  <si>
    <t>Основы архитектуры и строительных конструкций. Курсовой проект (2016-06-22 00:00:00, ауд.355)
Николенко Ю.В.</t>
  </si>
  <si>
    <t>Ата Мохаммад Данишманд</t>
  </si>
  <si>
    <t>1032135516</t>
  </si>
  <si>
    <t>Бойков Антон Алексеевич</t>
  </si>
  <si>
    <t>1032146370</t>
  </si>
  <si>
    <t>Буза Дмитрий Федорович</t>
  </si>
  <si>
    <t>1032141883</t>
  </si>
  <si>
    <t>Голышев Алексей Евгеньевич</t>
  </si>
  <si>
    <t>1032142075</t>
  </si>
  <si>
    <t>Давыдова Елена Андреевна</t>
  </si>
  <si>
    <t>1032142076</t>
  </si>
  <si>
    <t>Джеймс Бенджамин Амем</t>
  </si>
  <si>
    <t>1032144471</t>
  </si>
  <si>
    <t>Жолдасов Алихан</t>
  </si>
  <si>
    <t>1032144658</t>
  </si>
  <si>
    <t>Заика Кирилл Игоревич</t>
  </si>
  <si>
    <t>1032144522</t>
  </si>
  <si>
    <t>Игнатова Надежда Сергеевна</t>
  </si>
  <si>
    <t>1032142081</t>
  </si>
  <si>
    <t>Ишханян Гарик</t>
  </si>
  <si>
    <t>1032144272</t>
  </si>
  <si>
    <t>Калмыков Родион Олегович</t>
  </si>
  <si>
    <t>1032141884</t>
  </si>
  <si>
    <t>Маклашова Анастасия Олеговна</t>
  </si>
  <si>
    <t>1032142619</t>
  </si>
  <si>
    <t>Митрошин Данил Вадимович</t>
  </si>
  <si>
    <t>1032143408</t>
  </si>
  <si>
    <t>Мурзаев Ахмед Махачевич</t>
  </si>
  <si>
    <t>1032143005</t>
  </si>
  <si>
    <t>Мусабеков Тагир Азимович</t>
  </si>
  <si>
    <t>1032143020</t>
  </si>
  <si>
    <t>Рябов Юрий Николаевич</t>
  </si>
  <si>
    <t>1032140970</t>
  </si>
  <si>
    <t>Файзрахманова Ирина Витальевна</t>
  </si>
  <si>
    <t>1032144172</t>
  </si>
  <si>
    <t>Хапсироков Мурат Хезирович</t>
  </si>
  <si>
    <t>1032146346</t>
  </si>
  <si>
    <t>Хасанов Аслан Артурович</t>
  </si>
  <si>
    <t>1032143023</t>
  </si>
  <si>
    <t>Хачатурян Ашот Ссуренович</t>
  </si>
  <si>
    <t>1032140980</t>
  </si>
  <si>
    <t>Шемраева Екатерина Витальевна</t>
  </si>
  <si>
    <t>1032143024</t>
  </si>
  <si>
    <t>Шир Мохаммад Хаджи Мохаммад</t>
  </si>
  <si>
    <t>1032135399</t>
  </si>
  <si>
    <t>Штебеле Ольга Эриковна</t>
  </si>
  <si>
    <t>1032141807</t>
  </si>
  <si>
    <t>Эльбердов Тимур Абуевич</t>
  </si>
  <si>
    <t>1032142675</t>
  </si>
  <si>
    <t>Абдулатипов Рафикжон</t>
  </si>
  <si>
    <t>1032144956</t>
  </si>
  <si>
    <t>Электроснабжение с основами электротехники (2016-06-03 00:00:00, ауд.15)
Ковальчуков Н. Н.</t>
  </si>
  <si>
    <t>иностранный язык ГОС ООП (2016-06-08 00:00:00, ауд.403)
Болотина К.А., Чаузова В.А., Попова Т.Г., Бонадыкова Е.В.</t>
  </si>
  <si>
    <t>русский язык (2016-06-08 00:00:00, ауд.437)
Латов Н.А., Маханькова И.П., Хворикова Е.Г.</t>
  </si>
  <si>
    <t>Основы архитектуры и строительных конструкций.  Курсовой проект (2016-06-23 00:00:00, ауд.355)
Николенко Ю.В.</t>
  </si>
  <si>
    <t>Основы архитектуры и строительных конструкций.  Экзамен (2016-06-23 00:00:00, ауд.355)
Николенко Ю.В.</t>
  </si>
  <si>
    <t>Абдулхалик Хушал</t>
  </si>
  <si>
    <t>1032125461</t>
  </si>
  <si>
    <t>Бобоназаров Умед Абдурасулович</t>
  </si>
  <si>
    <t>1032144383</t>
  </si>
  <si>
    <t>Ваз Элисио Лопес</t>
  </si>
  <si>
    <t>1032124993</t>
  </si>
  <si>
    <t>Республика Ангола</t>
  </si>
  <si>
    <t>Васильев Илья Сергеевич</t>
  </si>
  <si>
    <t>1032140942</t>
  </si>
  <si>
    <t>Гулам Сарвах Ахмад Милад</t>
  </si>
  <si>
    <t>1032135395</t>
  </si>
  <si>
    <t>Евсеев Степан Николаевич</t>
  </si>
  <si>
    <t>1032145636</t>
  </si>
  <si>
    <t>Ермошин Виктор Викторович</t>
  </si>
  <si>
    <t>1032147372</t>
  </si>
  <si>
    <t>Ефимова Екатерина Олеговна</t>
  </si>
  <si>
    <t>1032142669</t>
  </si>
  <si>
    <t>Иорданян Артур Васяевич</t>
  </si>
  <si>
    <t>1032144330</t>
  </si>
  <si>
    <t>Казаков Кирилл Анатольевич</t>
  </si>
  <si>
    <t>1032146309</t>
  </si>
  <si>
    <t>М. Хайдар Маджид</t>
  </si>
  <si>
    <t>1032135523</t>
  </si>
  <si>
    <t>Максимов Борис Владимирович</t>
  </si>
  <si>
    <t>1032142077</t>
  </si>
  <si>
    <t>Мирзебутаев Шамиль Шафиевич</t>
  </si>
  <si>
    <t>1032143019</t>
  </si>
  <si>
    <t>Назаров Абдулла Насриддинович</t>
  </si>
  <si>
    <t>1032147311</t>
  </si>
  <si>
    <t>Назиров Магомед Рашидбегович</t>
  </si>
  <si>
    <t>1032142670</t>
  </si>
  <si>
    <t>Оралбаева Маржан</t>
  </si>
  <si>
    <t>1032144306</t>
  </si>
  <si>
    <t>Петрова Виктория Михайловна</t>
  </si>
  <si>
    <t>1032143021</t>
  </si>
  <si>
    <t>Полковникова Александра Евгениевна</t>
  </si>
  <si>
    <t>1032121527</t>
  </si>
  <si>
    <t>Токарев Руслан Русланович</t>
  </si>
  <si>
    <t>1032146345</t>
  </si>
  <si>
    <t>Трубачев Дмитрий Андреевич</t>
  </si>
  <si>
    <t>1032142078</t>
  </si>
  <si>
    <t>Хван Николай Владимирович</t>
  </si>
  <si>
    <t>1032142674</t>
  </si>
  <si>
    <t>Шеренков Артем Владимирович</t>
  </si>
  <si>
    <t>1032140983</t>
  </si>
  <si>
    <t>Шеренков Илья Владимирович</t>
  </si>
  <si>
    <t>1032141806</t>
  </si>
  <si>
    <t>Яковлева Кристина Дмитриевна</t>
  </si>
  <si>
    <t>1032142079</t>
  </si>
  <si>
    <t>Абдул Монаем Кайсс</t>
  </si>
  <si>
    <t>1032117226</t>
  </si>
  <si>
    <t>Теплогазоснабжение с основами теплотехники (09.06.2016, ауд.355)
М.И.Харун</t>
  </si>
  <si>
    <t>Железобетонные и каменные конструкции (2016-06-01 00:00:00, ауд.340)
Галишникова В.В.</t>
  </si>
  <si>
    <t>иностранный язык ГОС ООП (2016-06-01 00:00:00, ауд.None)
Рожкова Н.А., Малых Е.А., Куницына М.Л., Станиловская Т.Н.</t>
  </si>
  <si>
    <t>Металлические конструкции (2016-06-03 00:00:00, ауд.340)
Галишникова В.В.</t>
  </si>
  <si>
    <t>Строительная механика (2016-06-16 00:00:00, ауд.570)
Шамбина С.Л.</t>
  </si>
  <si>
    <t>Гидротехнические сооружения  (экз.) (2016-06-23 00:00:00, ауд.352)
к.т.н., доцент  Елфимов В.И.</t>
  </si>
  <si>
    <t>Гидротехнические сооружения (курсовая работа) (2016-06-23 00:00:00, ауд.352)
к.т.н., доцент  Елфимов В.И.</t>
  </si>
  <si>
    <t>Русский язык (30.05.2016, 01.06.2016, ауд.405)
Яркина Л.П., Летова Н.А., Шабаева А.В.</t>
  </si>
  <si>
    <t>Абдулл Фатах Абдулл Замир</t>
  </si>
  <si>
    <t>1032125467</t>
  </si>
  <si>
    <t>Алмосфи Хишам</t>
  </si>
  <si>
    <t>1032117206</t>
  </si>
  <si>
    <t>Аль Анати Айман Ахмад Саид</t>
  </si>
  <si>
    <t>1032117168</t>
  </si>
  <si>
    <t>Иордан</t>
  </si>
  <si>
    <t>Андреева Валерия Игоревна</t>
  </si>
  <si>
    <t>1032131297</t>
  </si>
  <si>
    <t>Гамзатов Гамзат Макамагомедович</t>
  </si>
  <si>
    <t>1032130422</t>
  </si>
  <si>
    <t>Гладнев Геннадий Геннадьевич</t>
  </si>
  <si>
    <t>1032131299</t>
  </si>
  <si>
    <t>Дерябкин Даниил Игоревич</t>
  </si>
  <si>
    <t>1032130685</t>
  </si>
  <si>
    <t>Домингос Салакиако Педро</t>
  </si>
  <si>
    <t>1032124791</t>
  </si>
  <si>
    <t>Ершова Елена Сергеевна</t>
  </si>
  <si>
    <t>1032133125</t>
  </si>
  <si>
    <t>Ждеро Славко</t>
  </si>
  <si>
    <t>1032135096</t>
  </si>
  <si>
    <t>Йович Марко</t>
  </si>
  <si>
    <t>1032135097</t>
  </si>
  <si>
    <t>Ковалева Карина Евгеньевна</t>
  </si>
  <si>
    <t>1032130687</t>
  </si>
  <si>
    <t>Лина Абасс Саад</t>
  </si>
  <si>
    <t>1032125317</t>
  </si>
  <si>
    <t>Мироу Александр</t>
  </si>
  <si>
    <t>1032135021</t>
  </si>
  <si>
    <t>Мохаммад Амин Мортаза</t>
  </si>
  <si>
    <t>1032125516</t>
  </si>
  <si>
    <t>Натур Халед Джамал</t>
  </si>
  <si>
    <t>1032125515</t>
  </si>
  <si>
    <t>Новиков Николай Владиславович</t>
  </si>
  <si>
    <t>1032130689</t>
  </si>
  <si>
    <t>Нтамби Даглаус</t>
  </si>
  <si>
    <t>1032117195</t>
  </si>
  <si>
    <t>Уганда</t>
  </si>
  <si>
    <t>Оразов Бяшим</t>
  </si>
  <si>
    <t>1032125089</t>
  </si>
  <si>
    <t>Пронин Глеб Сергеевич</t>
  </si>
  <si>
    <t>1032132939</t>
  </si>
  <si>
    <t>Скисова Алена Валерьевна</t>
  </si>
  <si>
    <t>1032130424</t>
  </si>
  <si>
    <t>Смирнова Елизавета Владимировна</t>
  </si>
  <si>
    <t>1032131307</t>
  </si>
  <si>
    <t>Соколов Андрей Сергеевич</t>
  </si>
  <si>
    <t>1032130691</t>
  </si>
  <si>
    <t>Старчевская Анастасия Юрьевна</t>
  </si>
  <si>
    <t>1032133451</t>
  </si>
  <si>
    <t>Текеев Ислам Исмаилович</t>
  </si>
  <si>
    <t>1032130425</t>
  </si>
  <si>
    <t>Хабидуллаулы Еркебулан</t>
  </si>
  <si>
    <t>1032131301</t>
  </si>
  <si>
    <t>Шакимов Алишер Булатович</t>
  </si>
  <si>
    <t>1032124147</t>
  </si>
  <si>
    <t>Шен Рустам</t>
  </si>
  <si>
    <t>1032131309</t>
  </si>
  <si>
    <t>Яхнов Владислав Геннадьевич</t>
  </si>
  <si>
    <t>1032080908</t>
  </si>
  <si>
    <t>Абдуллаев Гаджимурад Абдурашидович</t>
  </si>
  <si>
    <t>1032130421</t>
  </si>
  <si>
    <t>Технологические процессы в строительстве  (КП) ( 30.0.2016, ауд.357)
Малов А.Н.</t>
  </si>
  <si>
    <t>иностранный язык ГОС ООП (2016-06-01 00:00:00, ауд.381)
Болотина К.А., Рожкова Н.А., Малых Е.А., Должич Е.А., Куницына М.Л., Станиловская Т.Н.</t>
  </si>
  <si>
    <t>русский язык (2016-06-01 00:00:00, ауд.402, 405)
Павлюк Н.А., Шабаева А.В.</t>
  </si>
  <si>
    <t>Абдурахман Ибрахим Мукаррам</t>
  </si>
  <si>
    <t>1032105629</t>
  </si>
  <si>
    <t>Абдурахманов Пулот Мухамадихонович</t>
  </si>
  <si>
    <t>1032135307</t>
  </si>
  <si>
    <t>Алипур Мохаммад</t>
  </si>
  <si>
    <t>1032124767</t>
  </si>
  <si>
    <t>Арутюнянц Гурген Ашотович</t>
  </si>
  <si>
    <t>1032134395</t>
  </si>
  <si>
    <t>Асиков Дамир Михайлович</t>
  </si>
  <si>
    <t>1032131298</t>
  </si>
  <si>
    <t>Ахмедов Арслан Мухамедалиевич</t>
  </si>
  <si>
    <t>1032124777</t>
  </si>
  <si>
    <t>Байрамуков Аслан Хыйсаевич</t>
  </si>
  <si>
    <t>1032130263</t>
  </si>
  <si>
    <t>Борзаев Магомед Сулиманович</t>
  </si>
  <si>
    <t>1032121327</t>
  </si>
  <si>
    <t>Гришин Григорий Евгеньевич</t>
  </si>
  <si>
    <t>1032130684</t>
  </si>
  <si>
    <t>Иванов Павел Сергеевич</t>
  </si>
  <si>
    <t>1032131303</t>
  </si>
  <si>
    <t>Игнатов Артём Васильевич</t>
  </si>
  <si>
    <t>1032133398</t>
  </si>
  <si>
    <t>Йен Кунно</t>
  </si>
  <si>
    <t>1032125549</t>
  </si>
  <si>
    <t>Кабанов Александр Сергеевич</t>
  </si>
  <si>
    <t>1032131304</t>
  </si>
  <si>
    <t>Каримов Сейран Азер Оглы</t>
  </si>
  <si>
    <t>1032134125</t>
  </si>
  <si>
    <t>Левицкая Алёна Юрьевна</t>
  </si>
  <si>
    <t>1032130688</t>
  </si>
  <si>
    <t>Лисовая Алёна Геннадиевна</t>
  </si>
  <si>
    <t>1032132938</t>
  </si>
  <si>
    <t>Магси Ашан Али</t>
  </si>
  <si>
    <t>1032105519</t>
  </si>
  <si>
    <t>Пакистан</t>
  </si>
  <si>
    <t>Макав Дмитрий Владимирович</t>
  </si>
  <si>
    <t>1032130423</t>
  </si>
  <si>
    <t>Мохабат Мохаммад Масих</t>
  </si>
  <si>
    <t>1032117263</t>
  </si>
  <si>
    <t>Мохаммад Насир Валид Кабири</t>
  </si>
  <si>
    <t>1032125460</t>
  </si>
  <si>
    <t>Мохаммаддин Сифатулла</t>
  </si>
  <si>
    <t>1032117248</t>
  </si>
  <si>
    <t>Нурхонов Рахимджон Хайдарович</t>
  </si>
  <si>
    <t>1032134248</t>
  </si>
  <si>
    <t>Рафиинасаб Мохаммад</t>
  </si>
  <si>
    <t>1032124835</t>
  </si>
  <si>
    <t>Салатин Павел Алексеевич</t>
  </si>
  <si>
    <t>1032120791</t>
  </si>
  <si>
    <t>Тарка Рилван Олакунби</t>
  </si>
  <si>
    <t>1032124016</t>
  </si>
  <si>
    <t>Тигай Александр Евгеньевич</t>
  </si>
  <si>
    <t>1032134131</t>
  </si>
  <si>
    <t>Херси Ахмед Иссе</t>
  </si>
  <si>
    <t>1032105821</t>
  </si>
  <si>
    <t>Цой Дмитрий Эдуардович</t>
  </si>
  <si>
    <t>1032134121</t>
  </si>
  <si>
    <t>Чинар Мерт Каан</t>
  </si>
  <si>
    <t>1032114206</t>
  </si>
  <si>
    <t>Абдул Карим Лотфулла</t>
  </si>
  <si>
    <t>1032115426</t>
  </si>
  <si>
    <t>Компьютерное моделирование зданий и сооружений (2016-04-12 00:00:00, ауд.24Б)
Маркович Алексей Семёнович</t>
  </si>
  <si>
    <t>Основы организации и управления в строительстве (2016-04-12 00:00:00, ауд.344)
Николенко Ю.В.</t>
  </si>
  <si>
    <t>Обустройство территорий (2016-04-28 00:00:00, ауд.45)
Е.К. Синиченко</t>
  </si>
  <si>
    <t>Обустройство территорий (КР) (2016-04-28 00:00:00, ауд.45)
ассист. Кумеров Д.Е.</t>
  </si>
  <si>
    <t>Абдул Кахер Абдул Кадер</t>
  </si>
  <si>
    <t>1032115561</t>
  </si>
  <si>
    <t>Акифьева Кристина Сергеевна</t>
  </si>
  <si>
    <t>1032120430</t>
  </si>
  <si>
    <t>Алзгул Язан Исмаил Мустафа</t>
  </si>
  <si>
    <t>1032117054</t>
  </si>
  <si>
    <t>Аль-сабри Сахар Абдулрахман Мохаммед</t>
  </si>
  <si>
    <t>1032117166</t>
  </si>
  <si>
    <t>Аркос Идальго Вашингтон</t>
  </si>
  <si>
    <t>1032117133</t>
  </si>
  <si>
    <t>Аушев Аслан Борисович</t>
  </si>
  <si>
    <t>1032120431</t>
  </si>
  <si>
    <t>Бакаев Магомед Русланович</t>
  </si>
  <si>
    <t>1032120776</t>
  </si>
  <si>
    <t>Гул Вазир Джамшид</t>
  </si>
  <si>
    <t>1032115038</t>
  </si>
  <si>
    <t>Денисов Родион Иванович</t>
  </si>
  <si>
    <t>1032120781</t>
  </si>
  <si>
    <t>Дирие Мохамед Хуссейн</t>
  </si>
  <si>
    <t>1032105890</t>
  </si>
  <si>
    <t>Митишева Евгения Александровна</t>
  </si>
  <si>
    <t>1032120783</t>
  </si>
  <si>
    <t>Журбин Юлиан Викторович</t>
  </si>
  <si>
    <t>1032101013</t>
  </si>
  <si>
    <t>Ижелеева Кристина Витальевна</t>
  </si>
  <si>
    <t>1032120435</t>
  </si>
  <si>
    <t>Митишев Тамирлан Ризванович</t>
  </si>
  <si>
    <t>1032120787</t>
  </si>
  <si>
    <t>Мохаммад Акбар Мохаммад Салим</t>
  </si>
  <si>
    <t>1032115425</t>
  </si>
  <si>
    <t>Петухов Владислав Витальевич</t>
  </si>
  <si>
    <t>1032120790</t>
  </si>
  <si>
    <t>Рахман Мд Миджанур</t>
  </si>
  <si>
    <t>1032115582</t>
  </si>
  <si>
    <t>Сафи Мохаммад Юсуф</t>
  </si>
  <si>
    <t>1032105534</t>
  </si>
  <si>
    <t>Сысоев Александр Андреевич</t>
  </si>
  <si>
    <t>1032110150</t>
  </si>
  <si>
    <t>Хабибулхак Обайдулла</t>
  </si>
  <si>
    <t>1032115432</t>
  </si>
  <si>
    <t>Хамдан Ахмад Мохамад Эмад Халил</t>
  </si>
  <si>
    <t>1032117157</t>
  </si>
  <si>
    <t>Ханикаев Заурбек Александрович</t>
  </si>
  <si>
    <t>1032120793</t>
  </si>
  <si>
    <t>Алравашде Марван Раед Яхья</t>
  </si>
  <si>
    <t>1032125192</t>
  </si>
  <si>
    <t>Основы организации и управления в строительстве (2016-04-14 00:00:00, ауд.344)
Николенко Ю.В.</t>
  </si>
  <si>
    <t>Организация производства на предприятиях ЖКХ (2016-04-18 00:00:00, ауд.355)
Сташевская Н.А.</t>
  </si>
  <si>
    <t>Балов Анзор Каральбиевич</t>
  </si>
  <si>
    <t>1032120777</t>
  </si>
  <si>
    <t>Бароева Милана Геннадьевна</t>
  </si>
  <si>
    <t>1032120432</t>
  </si>
  <si>
    <t>Вала Домингос Мигель</t>
  </si>
  <si>
    <t>1032104365</t>
  </si>
  <si>
    <t>Валиев Хамит Алимханович</t>
  </si>
  <si>
    <t>1032120779</t>
  </si>
  <si>
    <t>Гаджиев Нюрбек Магомедтагирови</t>
  </si>
  <si>
    <t>1032120780</t>
  </si>
  <si>
    <t>Гарсон Орхуэла Карлос Хулиан</t>
  </si>
  <si>
    <t>1032114163</t>
  </si>
  <si>
    <t>Гладченко Ольга Евгеньевна</t>
  </si>
  <si>
    <t>1032120294</t>
  </si>
  <si>
    <t>Глазков Сергей Сергеевич</t>
  </si>
  <si>
    <t>1032110152</t>
  </si>
  <si>
    <t>Гребенюк Анастасия Владимировна</t>
  </si>
  <si>
    <t>1032120434</t>
  </si>
  <si>
    <t>Грышанкова Анна Евгеньевна</t>
  </si>
  <si>
    <t>1032120388</t>
  </si>
  <si>
    <t>Даравша Моханад</t>
  </si>
  <si>
    <t>1032104632</t>
  </si>
  <si>
    <t>Дзюба Денис Игоревич</t>
  </si>
  <si>
    <t>1032110098</t>
  </si>
  <si>
    <t>Егоров Александр Геннадьевич</t>
  </si>
  <si>
    <t>1032121330</t>
  </si>
  <si>
    <t>Знаменский Никита Максимович</t>
  </si>
  <si>
    <t>1032110100</t>
  </si>
  <si>
    <t>Кайд Собхи Мохамад</t>
  </si>
  <si>
    <t>1032120436</t>
  </si>
  <si>
    <t>Канунов Арсений Юрьевич</t>
  </si>
  <si>
    <t>1032110793</t>
  </si>
  <si>
    <t>Качотян Артуш</t>
  </si>
  <si>
    <t>1032110343</t>
  </si>
  <si>
    <t>Кузнецов Кирилл Александрович</t>
  </si>
  <si>
    <t>1032110808</t>
  </si>
  <si>
    <t>Лашков Виктор Юрьевич</t>
  </si>
  <si>
    <t>1032111582</t>
  </si>
  <si>
    <t>Милосердова Дарья Александровна</t>
  </si>
  <si>
    <t>1032120439</t>
  </si>
  <si>
    <t>Мохаммад Ясин Джахдуддин</t>
  </si>
  <si>
    <t>1032115374</t>
  </si>
  <si>
    <t>Напиральский Сергей Сергеевич</t>
  </si>
  <si>
    <t>1032120407</t>
  </si>
  <si>
    <t>Ракич Александар</t>
  </si>
  <si>
    <t>1032114393</t>
  </si>
  <si>
    <t>Ромашов Павел Евгеньевич</t>
  </si>
  <si>
    <t>1032110145</t>
  </si>
  <si>
    <t>Смолин Дмитрий Валерьевич</t>
  </si>
  <si>
    <t>1032120443</t>
  </si>
  <si>
    <t>Степанов Артем Вячеславович</t>
  </si>
  <si>
    <t>1032120296</t>
  </si>
  <si>
    <t>Титов Василий Юрьевич</t>
  </si>
  <si>
    <t>1032122572</t>
  </si>
  <si>
    <t>Аджимиджере Олабоде Джонс</t>
  </si>
  <si>
    <t>1032114117</t>
  </si>
  <si>
    <t>Основы организации и управления в строительстве  (2016-04-12 00:00:00, ауд.344)
Николенко Ю.В.</t>
  </si>
  <si>
    <t>Обустройство территорий (КР) (2016-04-28 00:00:00, ауд.45)
ассист. Умеров Д.Е.</t>
  </si>
  <si>
    <t>Анугба Анугба Борис Арнольд</t>
  </si>
  <si>
    <t>1032105640</t>
  </si>
  <si>
    <t>Кот Д`ивуар</t>
  </si>
  <si>
    <t>Бараненкова Анастасия Владимировна</t>
  </si>
  <si>
    <t>1032110806</t>
  </si>
  <si>
    <t>Белов Алексей Павлович</t>
  </si>
  <si>
    <t>1032121326</t>
  </si>
  <si>
    <t>Вишнякова Валерия Рустамовна</t>
  </si>
  <si>
    <t>1032112170</t>
  </si>
  <si>
    <t>Горобец Александр-дмитрий Александрович</t>
  </si>
  <si>
    <t>1032121328</t>
  </si>
  <si>
    <t>Джунгали Правеш Рой</t>
  </si>
  <si>
    <t>1032114191</t>
  </si>
  <si>
    <t>Маврикий</t>
  </si>
  <si>
    <t>Донец Дмитрий Вячеславович</t>
  </si>
  <si>
    <t>1032121329</t>
  </si>
  <si>
    <t>Жаббарова Евгения Игоревна</t>
  </si>
  <si>
    <t>1032121332</t>
  </si>
  <si>
    <t>Жанзое Мунаваршах</t>
  </si>
  <si>
    <t>1032105541</t>
  </si>
  <si>
    <t>Квасов Алексей Владимирович</t>
  </si>
  <si>
    <t>1032110344</t>
  </si>
  <si>
    <t>Комарова Ирина Александровна</t>
  </si>
  <si>
    <t>1032120438</t>
  </si>
  <si>
    <t>Котов Кирилл Владиславович</t>
  </si>
  <si>
    <t>1032111720</t>
  </si>
  <si>
    <t>Краснов Виктор Александрович</t>
  </si>
  <si>
    <t>1032120785</t>
  </si>
  <si>
    <t>Кудрявцев Кирилл Витальевич</t>
  </si>
  <si>
    <t>1032112171</t>
  </si>
  <si>
    <t>Кучумова Ангелина Вячеславовна</t>
  </si>
  <si>
    <t>1032121333</t>
  </si>
  <si>
    <t>Ларина Анна Сергеевна</t>
  </si>
  <si>
    <t>1032110809</t>
  </si>
  <si>
    <t>Мералишоева Сумбулмо Исфандиёровна</t>
  </si>
  <si>
    <t>1032120786</t>
  </si>
  <si>
    <t>Навруз Пахтонзай</t>
  </si>
  <si>
    <t>1032105526</t>
  </si>
  <si>
    <t>Рашид Курдко Ридха Рашид</t>
  </si>
  <si>
    <t>1032104636</t>
  </si>
  <si>
    <t>Самагальский Виталий Владимирович</t>
  </si>
  <si>
    <t>1032121338</t>
  </si>
  <si>
    <t>Слинькова Екатерина Владимировна</t>
  </si>
  <si>
    <t>1032110811</t>
  </si>
  <si>
    <t>Соколов Юрий Михайлович</t>
  </si>
  <si>
    <t>1032111021</t>
  </si>
  <si>
    <t>Солженикина Наталья Константиновна</t>
  </si>
  <si>
    <t>1032121339</t>
  </si>
  <si>
    <t>Соне Ибакедоумини Джонсон</t>
  </si>
  <si>
    <t>1032114077</t>
  </si>
  <si>
    <t>Тихачев Александр Дмитриевич</t>
  </si>
  <si>
    <t>1032121341</t>
  </si>
  <si>
    <t>Туркмани Вахидулла Абдул Хуссейн</t>
  </si>
  <si>
    <t>Фадаэль Стив</t>
  </si>
  <si>
    <t>1032105773</t>
  </si>
  <si>
    <t>Асад Мохамад Сухаил Али</t>
  </si>
  <si>
    <t>1032117083</t>
  </si>
  <si>
    <t>Специальные подземные сооружения  зачет (2016-04-07 00:00:00, ауд.352)
к.т.н. доцент-методист Елфимов В.И.</t>
  </si>
  <si>
    <t>Основы организации и управления в строительстве (2016-04-13 00:00:00, ауд.344)
Николенко Ю.В.</t>
  </si>
  <si>
    <t>Бояркин Владислав Владимирович</t>
  </si>
  <si>
    <t>1032120778</t>
  </si>
  <si>
    <t>Гевара Рада Лейди Татьяна</t>
  </si>
  <si>
    <t>1032115365</t>
  </si>
  <si>
    <t>Домингес Веласкес Кальхари</t>
  </si>
  <si>
    <t>1032115285</t>
  </si>
  <si>
    <t>Евлоев Илез Ибрагимович</t>
  </si>
  <si>
    <t>1032120782</t>
  </si>
  <si>
    <t>Ждеро Стеван</t>
  </si>
  <si>
    <t>1032125053</t>
  </si>
  <si>
    <t>Иванча Любовь Александровна</t>
  </si>
  <si>
    <t>1032120295</t>
  </si>
  <si>
    <t>Капустин Александр Дмитриевич</t>
  </si>
  <si>
    <t>1032120784</t>
  </si>
  <si>
    <t>Пешков Дмитрий Алексеевич</t>
  </si>
  <si>
    <t>1032110102</t>
  </si>
  <si>
    <t>Тилюшин Дмитрий Олегович</t>
  </si>
  <si>
    <t>1032120792</t>
  </si>
  <si>
    <t>Чинга Тоала Дениссес Мариэла</t>
  </si>
  <si>
    <t>1032117122</t>
  </si>
  <si>
    <t>Шаиков Азамат Шаикович</t>
  </si>
  <si>
    <t>1032125240</t>
  </si>
  <si>
    <t>Абдулмаджид Шавки Ахмед Махмуд</t>
  </si>
  <si>
    <t>1032105744</t>
  </si>
  <si>
    <t>Иностранный язык  (2016-05-24 00:00:00, ауд.386)
Шилова В.В.</t>
  </si>
  <si>
    <t>Аналитические и численные методы расчета конструкций  (зачет) (2016-05-30 00:00:00, ауд.None)
Иванов В.Н.</t>
  </si>
  <si>
    <t>Аналитические и численные методы расчета конструкций  (КР) (2016-05-30 00:00:00, ауд.None)
Иванов В.Н.</t>
  </si>
  <si>
    <t>Динамика сооружений (2016-06-03 00:00:00, ауд.24а)
Галишникова В.В.</t>
  </si>
  <si>
    <t>Курсовая работа по строительным конструкциям (деревянным) (2016-06-08 00:00:00, ауд.24А)
Маркович Алексей Семёнович</t>
  </si>
  <si>
    <t>Строительные конструкции (деревянные) (2016-06-08 00:00:00, ауд.24А)
Маркович Алексей Семёнович</t>
  </si>
  <si>
    <t>Спец. разделы высшей математики (2016-06-14 00:00:00, ауд.389)
Коршунов Ю. С.</t>
  </si>
  <si>
    <t>Методология научных исследований (31.05.2016 г., ауд.390)
Симакин Александр Георгиевич</t>
  </si>
  <si>
    <t>Абдулрахман Мохамед Аден</t>
  </si>
  <si>
    <t>1032155380</t>
  </si>
  <si>
    <t>Аднан Ж. Х. Нассер</t>
  </si>
  <si>
    <t>1032105870</t>
  </si>
  <si>
    <t>Альхамамра Абдалла М.м</t>
  </si>
  <si>
    <t>1032105690</t>
  </si>
  <si>
    <t>Безбородов Александр Викторович</t>
  </si>
  <si>
    <t>1032150162</t>
  </si>
  <si>
    <t>Береговская Полина Петровна</t>
  </si>
  <si>
    <t>1032150164</t>
  </si>
  <si>
    <t>Гаврилова Мария Андреевна</t>
  </si>
  <si>
    <t>1032150146</t>
  </si>
  <si>
    <t>Имомназаров Тимур Соибназарович</t>
  </si>
  <si>
    <t>1032150140</t>
  </si>
  <si>
    <t>Йассин Самер</t>
  </si>
  <si>
    <t>1032105657</t>
  </si>
  <si>
    <t>Кастильо Гомес Карлос Умберто</t>
  </si>
  <si>
    <t>1032155293</t>
  </si>
  <si>
    <t>Лак Масуд</t>
  </si>
  <si>
    <t>1032158010</t>
  </si>
  <si>
    <t>Мири Хашем</t>
  </si>
  <si>
    <t>1032115011</t>
  </si>
  <si>
    <t>Мохаммад Табрез</t>
  </si>
  <si>
    <t>1032115239</t>
  </si>
  <si>
    <t>Индия</t>
  </si>
  <si>
    <t>Мужахед Осама Мохд</t>
  </si>
  <si>
    <t>1032155694</t>
  </si>
  <si>
    <t>Иорданское Хашимитское Королевство</t>
  </si>
  <si>
    <t>Сарсур Осама</t>
  </si>
  <si>
    <t>1032105482</t>
  </si>
  <si>
    <t>Смолий Александр Александрович</t>
  </si>
  <si>
    <t>1032150145</t>
  </si>
  <si>
    <t>Табит Хелал Тахер Ахмед</t>
  </si>
  <si>
    <t>1032105835</t>
  </si>
  <si>
    <t>Тайгибов Саид Казбекович</t>
  </si>
  <si>
    <t>1032150165</t>
  </si>
  <si>
    <t>Ханаш Шехаб Абдулхалек Али Мохаммед</t>
  </si>
  <si>
    <t>1032105746</t>
  </si>
  <si>
    <t>Харисова Гузель Айдаровна</t>
  </si>
  <si>
    <t>1032150141</t>
  </si>
  <si>
    <t>Хасьянов Руслан Артурович</t>
  </si>
  <si>
    <t>1032153016</t>
  </si>
  <si>
    <t>Шамреева Анна Александровна</t>
  </si>
  <si>
    <t>1032150138</t>
  </si>
  <si>
    <t>Шоджа Абдолразаг Моджтаба</t>
  </si>
  <si>
    <t>1032155093</t>
  </si>
  <si>
    <t>Абдул Касим Масиулла Зарьяб</t>
  </si>
  <si>
    <t>1032144023</t>
  </si>
  <si>
    <t>Иностранный язык (2016-05-24 00:00:00, ауд.388)
Малых Е.А.</t>
  </si>
  <si>
    <t>Аналитические и численные методы расчета конструкций (зачет) (2016-05-30 00:00:00, ауд.301)
Иванов В.Н.</t>
  </si>
  <si>
    <t>Аналитические и численные методы расчета конструкций (КР) (2016-05-30 00:00:00, ауд.None)
Иванов В.Н.</t>
  </si>
  <si>
    <t xml:space="preserve"> Спец. разделы высшей математики (2016-06-14 00:00:00, ауд.385)
Коршунов Ю.С.</t>
  </si>
  <si>
    <t>Акчай Эмрах</t>
  </si>
  <si>
    <t>1032104344</t>
  </si>
  <si>
    <t>Бархам Одай Арафа Сулиман</t>
  </si>
  <si>
    <t>1032154305</t>
  </si>
  <si>
    <t>Белоусова Екатерина Сергеевна</t>
  </si>
  <si>
    <t>1032150157</t>
  </si>
  <si>
    <t>Ваннус Сомар Мохамад</t>
  </si>
  <si>
    <t>1032150876</t>
  </si>
  <si>
    <t>Вторушин Даниил Сергеевич</t>
  </si>
  <si>
    <t>1032156478</t>
  </si>
  <si>
    <t>Гусамов Марат Тахирович</t>
  </si>
  <si>
    <t>1032156087</t>
  </si>
  <si>
    <t>Жихорева Екатерина Павловна</t>
  </si>
  <si>
    <t>1032150147</t>
  </si>
  <si>
    <t>Костюкова Кристина Алексеевна</t>
  </si>
  <si>
    <t>1032153633</t>
  </si>
  <si>
    <t>Коханенко Дмитрий Евгеньевич</t>
  </si>
  <si>
    <t>1032150151</t>
  </si>
  <si>
    <t>Кузнецов Дмитрий Алексеевич</t>
  </si>
  <si>
    <t>1032150148</t>
  </si>
  <si>
    <t>Манкаев Роман Айратович</t>
  </si>
  <si>
    <t>1032156088</t>
  </si>
  <si>
    <t>Минина Анастасия Павловна</t>
  </si>
  <si>
    <t>1032150144</t>
  </si>
  <si>
    <t>Мошков Александр Андреевич</t>
  </si>
  <si>
    <t>1032150875</t>
  </si>
  <si>
    <t>Падиаури Николай Мерабиевич</t>
  </si>
  <si>
    <t>1032153701</t>
  </si>
  <si>
    <t>Сахизада Мохаммад Халид</t>
  </si>
  <si>
    <t>1032105528</t>
  </si>
  <si>
    <t>Хериманоринтсоа Жоро Андриамалалатсиресена</t>
  </si>
  <si>
    <t>1032145556</t>
  </si>
  <si>
    <t>Мадагаскар</t>
  </si>
  <si>
    <t>Чмых Дмитрий Михайлович</t>
  </si>
  <si>
    <t>1032153702</t>
  </si>
  <si>
    <t>Шакиров Булат Шамилевич</t>
  </si>
  <si>
    <t>1032156089</t>
  </si>
  <si>
    <t>Амархил Халил Ахмад</t>
  </si>
  <si>
    <t>1032105530</t>
  </si>
  <si>
    <t>Иностранный язык (2016-05-24 00:00:00, ауд.388)
Малых Е.А., Рожкова Н.А.</t>
  </si>
  <si>
    <t>Спец. разделы высшей математики (2016-06-14 00:00:00, ауд.395)
Коршунов Ю.С.</t>
  </si>
  <si>
    <t>Аналитические и численные методы расчета конструкций (КР) (2016-06-30 00:00:00, ауд.None)
Иванов В.Н.</t>
  </si>
  <si>
    <t>Арапов Илья Станиславович</t>
  </si>
  <si>
    <t>1032157011</t>
  </si>
  <si>
    <t>Бабухина Яна Эдуардовна</t>
  </si>
  <si>
    <t>1032157199</t>
  </si>
  <si>
    <t>Берте Фатогома</t>
  </si>
  <si>
    <t>1032105564</t>
  </si>
  <si>
    <t>Вихров Дмитрий Андреевич</t>
  </si>
  <si>
    <t>1032150874</t>
  </si>
  <si>
    <t>Геккиев Кайсын Расулович</t>
  </si>
  <si>
    <t>1032157009</t>
  </si>
  <si>
    <t>Грачев Иван Виталиевич</t>
  </si>
  <si>
    <t>1032150150</t>
  </si>
  <si>
    <t>Да Силва Диаш Фернандеш Кисинжер</t>
  </si>
  <si>
    <t>1032105343</t>
  </si>
  <si>
    <t>Сан-томе Принсипи</t>
  </si>
  <si>
    <t>Дилбандян Меружан Араратович</t>
  </si>
  <si>
    <t>1032150160</t>
  </si>
  <si>
    <t>Зейналов Парвин Насраддин Оглы</t>
  </si>
  <si>
    <t>1032154493</t>
  </si>
  <si>
    <t>Насари Али Дад</t>
  </si>
  <si>
    <t>1032105544</t>
  </si>
  <si>
    <t>Небогатова Анастасия Владимировна</t>
  </si>
  <si>
    <t>1032153703</t>
  </si>
  <si>
    <t>Остриков Владислав Андреевич</t>
  </si>
  <si>
    <t>1032157012</t>
  </si>
  <si>
    <t>Рамазанов Марсель Габибуллахович</t>
  </si>
  <si>
    <t>1032156477</t>
  </si>
  <si>
    <t>Фабрикант Данил Феликсович</t>
  </si>
  <si>
    <t>1032153704</t>
  </si>
  <si>
    <t>Фисенко Милена Ярославовна</t>
  </si>
  <si>
    <t>1032150163</t>
  </si>
  <si>
    <t>Шаповаленко Артём Сергеевич</t>
  </si>
  <si>
    <t>1032157010</t>
  </si>
  <si>
    <t>Шахмурзаев Султан Мусаевич</t>
  </si>
  <si>
    <t>1032157198</t>
  </si>
  <si>
    <t>Шумилин Егор Евгеньевич</t>
  </si>
  <si>
    <t>1032150149</t>
  </si>
  <si>
    <t>Гаджимурадов Рабадан Магомедович</t>
  </si>
  <si>
    <t>1032150155</t>
  </si>
  <si>
    <t>Иностранный язык  (2016-05-23 00:00:00, ауд.484)
Шилова В.В.</t>
  </si>
  <si>
    <t>Методология научного исследования (2016-05-30 00:00:00, ауд.425)
Ст.пр. Арапов О.Г.</t>
  </si>
  <si>
    <t>Гидрологическая и техническая безопасность ГТС (экзамен) (2016-06-09 00:00:00, ауд.352)
д.т.н., профессор Аргал Э.С.</t>
  </si>
  <si>
    <t>Специальные речные и подземные сооружения (зачет) (2016-06-09 00:00:00, ауд.352)
д.т.н., профессор Аргал Э.С.</t>
  </si>
  <si>
    <t>Специальные речные и подземные сооружения (курсов. работа) (2016-06-09 00:00:00, ауд.352)
д.т.н., профессор Аргал Э.С.</t>
  </si>
  <si>
    <t>Спец. разделы высшей математики (2016-06-14 00:00:00, ауд.385)
Коршунов Ю. С.</t>
  </si>
  <si>
    <t>Ермаков Максим Юрьевич</t>
  </si>
  <si>
    <t>1032150152</t>
  </si>
  <si>
    <t>Иванов Всеволод Алексеевич</t>
  </si>
  <si>
    <t>1032151840</t>
  </si>
  <si>
    <t>Кочетков Александр Анатольевич</t>
  </si>
  <si>
    <t>1032157008</t>
  </si>
  <si>
    <t>Маирович Артём Андреевич</t>
  </si>
  <si>
    <t>1032151841</t>
  </si>
  <si>
    <t>Майзенгер Сергей Александрович</t>
  </si>
  <si>
    <t>1032156475</t>
  </si>
  <si>
    <t>Пантелеев Андрей Владимирович</t>
  </si>
  <si>
    <t>1032150161</t>
  </si>
  <si>
    <t>Пинигин Ярослав Сергеевич</t>
  </si>
  <si>
    <t>1032156476</t>
  </si>
  <si>
    <t>Рохас Мартинес Хулиан Фелипе</t>
  </si>
  <si>
    <t>1032105701</t>
  </si>
  <si>
    <t>Сантильян Тибан Сталин Хаир</t>
  </si>
  <si>
    <t>1032117128</t>
  </si>
  <si>
    <t>Симонов Дмитрий Сергеевич</t>
  </si>
  <si>
    <t>1032150153</t>
  </si>
  <si>
    <t>Титов Александр Михайлович</t>
  </si>
  <si>
    <t>1032150154</t>
  </si>
  <si>
    <t>Траоре Альфа</t>
  </si>
  <si>
    <t>1032105427</t>
  </si>
  <si>
    <t>Шнурман Елена Андреевна</t>
  </si>
  <si>
    <t>1032150139</t>
  </si>
  <si>
    <t>Яковлев Евгений Юрьевич</t>
  </si>
  <si>
    <t>1032150142</t>
  </si>
  <si>
    <t>Евдокимов Александр Сергеевич</t>
  </si>
  <si>
    <t>1032150166</t>
  </si>
  <si>
    <t>Компьютерная графика (2016-05-30 00:00:00, ауд.303)
Романова В.А.</t>
  </si>
  <si>
    <t>Методология научного исследования (2016-05-30 00:00:00, ауд.425)
ст.пр. Арапов О.Г.</t>
  </si>
  <si>
    <t>НИРС (2016-05-30 00:00:00, ауд.570)
Кривошапко С.Н.</t>
  </si>
  <si>
    <t>Устойчивость и динамика упругих систем (2016-05-30 00:00:00, ауд.570)
Рынковская М.И.</t>
  </si>
  <si>
    <t>Спец разделы высшей математики (2016-06-14 00:00:00, ауд.385)
Коршунов Ю. С.</t>
  </si>
  <si>
    <t>Жан Поль Владимир</t>
  </si>
  <si>
    <t>1032105775</t>
  </si>
  <si>
    <t>Козырева Анна Андреевна</t>
  </si>
  <si>
    <t>1032150167</t>
  </si>
  <si>
    <t>Ларина Дарья Дмитриевна</t>
  </si>
  <si>
    <t>1032150158</t>
  </si>
  <si>
    <t>Матлахова Анна Сергеевна</t>
  </si>
  <si>
    <t>1032150143</t>
  </si>
  <si>
    <t>Махиянова Алина Ринатовна</t>
  </si>
  <si>
    <t>1032150156</t>
  </si>
  <si>
    <t>Тхома Анамария</t>
  </si>
  <si>
    <t>1032154079</t>
  </si>
  <si>
    <t>Абдета Сореса Белай</t>
  </si>
  <si>
    <t>1032155249</t>
  </si>
  <si>
    <t>Эфиопия</t>
  </si>
  <si>
    <t>Русский язык (2016-05-25 00:00:00, ауд.None)
Новикова Н.С.</t>
  </si>
  <si>
    <t>Рифаат Муханнад З. Рифаат</t>
  </si>
  <si>
    <t>1032095003</t>
  </si>
  <si>
    <t>Абасс Агадир Ахмед Абасс</t>
  </si>
  <si>
    <t>1032134975</t>
  </si>
  <si>
    <t>Управление проектами (04.05.2016 г., ауд.355)
Николенко Ю.В.</t>
  </si>
  <si>
    <t>Компьютерное моделирование конструктивных систем зданий (2016-04-27 00:00:00, ауд.24Б)
Маркович Алексей Семёнович</t>
  </si>
  <si>
    <t>Основы педагогики и андрагогики (2016-05-04 00:00:00, ауд.24)
Сунгурова Н.Л.</t>
  </si>
  <si>
    <t>Надежность и безопасность сооружений (5 мая 2016г., ауд.None)
Басов Ю.К.</t>
  </si>
  <si>
    <t>Аль Хабиб Ахмед Али Хуссейн</t>
  </si>
  <si>
    <t>1032134035</t>
  </si>
  <si>
    <t>Стасишина Алина Николаевна</t>
  </si>
  <si>
    <t>1032140219</t>
  </si>
  <si>
    <t>Хуссеин Тхулфикар Салим Хуссеин</t>
  </si>
  <si>
    <t>1032134748</t>
  </si>
  <si>
    <t>Абдул Ахмад Ахмад Джавид</t>
  </si>
  <si>
    <t>1032135412</t>
  </si>
  <si>
    <t>Управление проектами (17.05.2016 г., ауд.355)
Николенко Ю.В.</t>
  </si>
  <si>
    <t>Система управления качеством в строительстве (2016-04-28 00:00:00, ауд.357)
А.Н.Малов</t>
  </si>
  <si>
    <t>Технология строительства спецсооружений (2016-05-19 00:00:00, ауд.357)
А.Н.Малов</t>
  </si>
  <si>
    <t>Абдурахманова Нигина Игоревна</t>
  </si>
  <si>
    <t>1032140238</t>
  </si>
  <si>
    <t>Алферов Алексей Валерьевич</t>
  </si>
  <si>
    <t>1032140227</t>
  </si>
  <si>
    <t>Берлякова Виктория Викторовна</t>
  </si>
  <si>
    <t>1032146024</t>
  </si>
  <si>
    <t>Джаббаров Эльчин Эмиль-оглы</t>
  </si>
  <si>
    <t>1032140244</t>
  </si>
  <si>
    <t>Дзудцов Ирбег Иналович</t>
  </si>
  <si>
    <t>1032140246</t>
  </si>
  <si>
    <t>Лазарева Наталья Сергеевна</t>
  </si>
  <si>
    <t>1032140225</t>
  </si>
  <si>
    <t>Мнега Алли Салехович</t>
  </si>
  <si>
    <t>1032140233</t>
  </si>
  <si>
    <t>Нажмидинов Фируз Бахтиерович</t>
  </si>
  <si>
    <t>1032140230</t>
  </si>
  <si>
    <t>Неводничий Станислав Игоревич</t>
  </si>
  <si>
    <t>1032140241</t>
  </si>
  <si>
    <t>Сидаков Алан Таймуразович</t>
  </si>
  <si>
    <t>1032140240</t>
  </si>
  <si>
    <t>Слышкина Людмила Сергеевна</t>
  </si>
  <si>
    <t>1032140224</t>
  </si>
  <si>
    <t>Капранова Анна Евгеньевна</t>
  </si>
  <si>
    <t>1032140236</t>
  </si>
  <si>
    <t>НИРС (06.06.2016г., ауд.______)
Пономарев Н.К., Елфимов В.И., Синиченко Е.К.,  Аргал Э.С.,         Рыжанкова Л.Н., Грицук И.И.</t>
  </si>
  <si>
    <t>Преддепломная практика (06.06.2016г., ауд.______)
Пономарев Н.К., Елфимов В.И., Синиченко Е.К.,  Аргал Э.С.,         Рыжанкова Л.Н., Грицук И.И.</t>
  </si>
  <si>
    <t>Моделирование гидротехнических сооружений (2016-04-26 00:00:00, ауд.45)
Ружицкая О.А.</t>
  </si>
  <si>
    <t>Технология строительства подземных сооружений(курсовая работа) (2016-04-28 00:00:00, ауд.352)
доц. Рыжанкова Л.Н.</t>
  </si>
  <si>
    <t>Технология строительства специальных речных и подземных сооружений (2016-04-28 00:00:00, ауд.352)
доц. Рыжанкова Л.Н.</t>
  </si>
  <si>
    <t>Технология строительства подземных сооружений (2016-05-06 00:00:00, ауд.352)
доц. Рыжанкова Л.Н.</t>
  </si>
  <si>
    <t>Панков Юрий Евгеньевич</t>
  </si>
  <si>
    <t>1032140247</t>
  </si>
  <si>
    <t>Потапова Александра Сергеевна</t>
  </si>
  <si>
    <t>1032140229</t>
  </si>
  <si>
    <t>Рамазанова Аида Джабраиловна</t>
  </si>
  <si>
    <t>1032090643</t>
  </si>
  <si>
    <t>Тагиева Анастасия Фархадовна</t>
  </si>
  <si>
    <t>1032140239</t>
  </si>
  <si>
    <t>Урубков Сергей Васильевич</t>
  </si>
  <si>
    <t>1032140231</t>
  </si>
  <si>
    <t>Устян Валентина Акоповна</t>
  </si>
  <si>
    <t>1032140232</t>
  </si>
  <si>
    <t>Алёшина Ольга Олеговна</t>
  </si>
  <si>
    <t>1032140458</t>
  </si>
  <si>
    <t>Теория упругости (13 мая 2016, ауд.808)
Рекач Ф.В.</t>
  </si>
  <si>
    <t>Формообразование оболочек в архитектуре (КР) (2016-04-27 00:00:00, ауд.None)
Иванов В.Н.</t>
  </si>
  <si>
    <t>Метод конечного элемента и вариационно-разностный метод (2016-05-07 00:00:00, ауд.None)
Иванов В.Н.</t>
  </si>
  <si>
    <t>Формообразование оболлочек в архитектуре (зачет) (2016-05-10 00:00:00, ауд.None)
Иванов В.Н.</t>
  </si>
  <si>
    <t>Основы педагогики и андрагогики (2016-05-19 00:00:00, ауд.24)
Сунгурова Н.Л.</t>
  </si>
  <si>
    <t>Валенсия Родригес Эдгар Габриель</t>
  </si>
  <si>
    <t>1032095005</t>
  </si>
  <si>
    <t>Барсегян Наргиз Геворговна</t>
  </si>
  <si>
    <t>1032153519</t>
  </si>
  <si>
    <t>Культурология (2016-05-28 00:00:00, ауд.348)
Пышнова С.Л.</t>
  </si>
  <si>
    <t>Русский язык (2016-05-30 00:00:00, ауд.405)
Яркина Л.П. Латов Н. А., Серова Л.К.</t>
  </si>
  <si>
    <t>иностранный язык ГОС ООП  (2016-06-02 00:00:00, ауд.399)
Гакова Е.В., Чернова О.Е., Генина Н.В., Попова Т.Г., Куницына М.Л., Никитина А.Ю.</t>
  </si>
  <si>
    <t>Инженерная и компьютерная графика (2016-06-03 00:00:00, ауд.289)
Оськина Г.Н., Горшкова Е.С.</t>
  </si>
  <si>
    <t>Культура научной и деловой речи (по выбору) (2016-06-03 00:00:00, ауд.348)
Будильцева М.Б.</t>
  </si>
  <si>
    <t>математика (2016-06-07 00:00:00, ауд.344)
Волков С.В.</t>
  </si>
  <si>
    <t>Программирование и основы алгоритмизации  Экзамен (2016-06-17 00:00:00, ауд.350)
Барышников А.А. Константинов С.В.</t>
  </si>
  <si>
    <t>Программирование и основы алгоритмизации (Курсовая работа) (2016-06-25 00:00:00, ауд.350)
Барышников А.А. Константинов С.В.</t>
  </si>
  <si>
    <t>Основы делового общения и языковая коммуникация (по выбору) (3 июня 2016 г., ауд.346)
Варламова Ирина Юрьевна</t>
  </si>
  <si>
    <t>Белхороев Алаудин Исаевич</t>
  </si>
  <si>
    <t>1032151684</t>
  </si>
  <si>
    <t>Бессонов Илья Сергеевич</t>
  </si>
  <si>
    <t>1032143027</t>
  </si>
  <si>
    <t>Бойченко Алексей Сергеевич</t>
  </si>
  <si>
    <t>1032157003</t>
  </si>
  <si>
    <t>Воропаева Александра Витальевна</t>
  </si>
  <si>
    <t>1032152520</t>
  </si>
  <si>
    <t>Галдамез Батишта Франсиско Антонио</t>
  </si>
  <si>
    <t>1032145385</t>
  </si>
  <si>
    <t>Ганышин Алексей Сергеевич</t>
  </si>
  <si>
    <t>1032152302</t>
  </si>
  <si>
    <t>Дандал Шабан</t>
  </si>
  <si>
    <t>1032145561</t>
  </si>
  <si>
    <t>Джабраилов Мурад Элдерович</t>
  </si>
  <si>
    <t>1032140943</t>
  </si>
  <si>
    <t>Каширина Анастасия Геннадьевна</t>
  </si>
  <si>
    <t>1032152522</t>
  </si>
  <si>
    <t>Марколину Жоелсо Да Консейсау Диогу</t>
  </si>
  <si>
    <t>1032115395</t>
  </si>
  <si>
    <t>Ним Александр Павлович</t>
  </si>
  <si>
    <t>1032152521</t>
  </si>
  <si>
    <t>Овезов Батыр</t>
  </si>
  <si>
    <t>1032154828</t>
  </si>
  <si>
    <t>Толеса Даба Кебеле</t>
  </si>
  <si>
    <t>1032158389</t>
  </si>
  <si>
    <t>Толманова Вероника Вячеславовна</t>
  </si>
  <si>
    <t>1032152519</t>
  </si>
  <si>
    <t>Чекмазов Никита Сергеевич</t>
  </si>
  <si>
    <t>1032153695</t>
  </si>
  <si>
    <t>Чергинец Александра Валерьевна</t>
  </si>
  <si>
    <t>1032156079</t>
  </si>
  <si>
    <t>Шангин Антон Дмитриевич</t>
  </si>
  <si>
    <t>1032156469</t>
  </si>
  <si>
    <t>Шомалиев Мажид Бурибоевич</t>
  </si>
  <si>
    <t>1032154488</t>
  </si>
  <si>
    <t>Эргашзода Мирзахиджон</t>
  </si>
  <si>
    <t>1032154625</t>
  </si>
  <si>
    <t>Андреев Александр Константинович</t>
  </si>
  <si>
    <t>1032142676</t>
  </si>
  <si>
    <t>Основы риторики и культура речи (2016-06-02 00:00:00, ауд.473)
Будильцева М.Б.</t>
  </si>
  <si>
    <t>Теория вероятностей и математическая статистика (2016-06-04 00:00:00, ауд.241)
Пяткина Д.А., Козырев Д.В.</t>
  </si>
  <si>
    <t>Теоретическая механика (2016-06-08 00:00:00, ауд.344)
Мухарлямов Р.Г., Чекмарева О.И.</t>
  </si>
  <si>
    <t>иностранный язык ГОС ООП (2016-06-14 00:00:00, ауд.394)
Куницына М.Л., Рожкова Н.А., Чернова О.Е., Генина Н.В.</t>
  </si>
  <si>
    <t>русский язык (2016-06-14 00:00:00, ауд.405)
Понякина Т.П., Шабаева А.В.</t>
  </si>
  <si>
    <t>Прикладные программные системы (2016-06-24 00:00:00, ауд.№ 345)
асс. Казарян Давид Эдуардович</t>
  </si>
  <si>
    <t>Прикладные программные системы (курсовая работа) (2016-06-24 00:00:00, ауд.№ 345)
асс. Казарян Давид Эдуардович</t>
  </si>
  <si>
    <t>Электротехника и электроника (21 июня 2016, ауд.18)
проф. Е.И. Забудский</t>
  </si>
  <si>
    <t>Афанасьева Татьяна Васильевна</t>
  </si>
  <si>
    <t>1032143025</t>
  </si>
  <si>
    <t>Бахарева Александра Витальевна</t>
  </si>
  <si>
    <t>1032143026</t>
  </si>
  <si>
    <t>Беленький Андрей Андреевич</t>
  </si>
  <si>
    <t>1032142036</t>
  </si>
  <si>
    <t>Белоусова Ирина Петровна</t>
  </si>
  <si>
    <t>1032141885</t>
  </si>
  <si>
    <t>Дьяконов Владислав Андреевич</t>
  </si>
  <si>
    <t>1032143029</t>
  </si>
  <si>
    <t>Жемерова Елена Максимовна</t>
  </si>
  <si>
    <t>1032142677</t>
  </si>
  <si>
    <t>Заец Виктор Васильевич</t>
  </si>
  <si>
    <t>1032143030</t>
  </si>
  <si>
    <t>Лейриа Иван</t>
  </si>
  <si>
    <t>1032124992</t>
  </si>
  <si>
    <t>Маланушенко Сергей Александрович</t>
  </si>
  <si>
    <t>1032141886</t>
  </si>
  <si>
    <t>Маминов Артем Дмитриевич</t>
  </si>
  <si>
    <t>1032143032</t>
  </si>
  <si>
    <t>Маркеш Нельсон Дарьо Педро</t>
  </si>
  <si>
    <t>1032134475</t>
  </si>
  <si>
    <t>Мбайо Глоди Фатаки</t>
  </si>
  <si>
    <t>1032135162</t>
  </si>
  <si>
    <t>Миннахметова Лилия Марселевна</t>
  </si>
  <si>
    <t>1032142679</t>
  </si>
  <si>
    <t>Мухантай Гульмая Адилхаловна</t>
  </si>
  <si>
    <t>1032144694</t>
  </si>
  <si>
    <t>Огородникова Марина Олеговна</t>
  </si>
  <si>
    <t>1032143031</t>
  </si>
  <si>
    <t>Пятов Игорь Александрович</t>
  </si>
  <si>
    <t>1032142681</t>
  </si>
  <si>
    <t>Родионов Никита Дмитриевич</t>
  </si>
  <si>
    <t>1032143033</t>
  </si>
  <si>
    <t>Рукутуарисон Циндзу Вуаари</t>
  </si>
  <si>
    <t>1032105740</t>
  </si>
  <si>
    <t>Савенко Илья Сергеевич</t>
  </si>
  <si>
    <t>1032144316</t>
  </si>
  <si>
    <t>Тшишимби Мукенди Гилэн</t>
  </si>
  <si>
    <t>1032135163</t>
  </si>
  <si>
    <t>Фоменко Вячеслав Сергеевич</t>
  </si>
  <si>
    <t>1032130141</t>
  </si>
  <si>
    <t>Хан Виктор Дмитриевич</t>
  </si>
  <si>
    <t>1032143034</t>
  </si>
  <si>
    <t>Шамеев Степан Дмитриевич</t>
  </si>
  <si>
    <t>1032142683</t>
  </si>
  <si>
    <t>Валиахметова Айгуль Раифовна</t>
  </si>
  <si>
    <t>1032130693</t>
  </si>
  <si>
    <t xml:space="preserve">Объектно-ориентир. программирование (16 июня 2016 , ауд.15)
профессор Е.И. Забудский </t>
  </si>
  <si>
    <t>Методы оптимизации  Экзамензачет (2015-06-25 00:00:00, ауд.350)
Константинов С.В.</t>
  </si>
  <si>
    <t>Методы оптимизации Курсовая работа (2015-06-25 00:00:00, ауд.350)
Константинов С.В.</t>
  </si>
  <si>
    <t>Русский язык (2016-05-30 00:00:00, ауд.405)
Яркина Л.П. Летова Н.А.</t>
  </si>
  <si>
    <t>иностранный язык  в профессиональной деятельности (2016-06-01 00:00:00, ауд.498)
Рожкова Н.А., Малых Е.А., Михлик М.М., Должич Е.А., Куницына М.Л., Генина Н.В.</t>
  </si>
  <si>
    <t>Мехатроника (2016-06-01 00:00:00, ауд.353)
к.т.н. Кулаков Д.Б.</t>
  </si>
  <si>
    <t>Русский язык в профессиональной деятельности (2016-06-01 00:00:00, ауд.405)
Денисенко А.В.,</t>
  </si>
  <si>
    <t>Теория автоматического управления (2016-06-07 00:00:00, ауд.____________)
Андриков Д.А.</t>
  </si>
  <si>
    <t>Теория автоматического управления (курсовая работа) (2016-06-25 00:00:00, ауд.№ 353)
асс. Казарян Давид Эдуардович</t>
  </si>
  <si>
    <t>Основы фунционального анализа (None, ауд.None)
Пирковский А.Ю., Максимова И.С.</t>
  </si>
  <si>
    <t>Валиев Аббосбек Алижонович</t>
  </si>
  <si>
    <t>1032124223</t>
  </si>
  <si>
    <t>Вамала Иван</t>
  </si>
  <si>
    <t>1032125554</t>
  </si>
  <si>
    <t>Верховников Вадим Александрович</t>
  </si>
  <si>
    <t>1032130694</t>
  </si>
  <si>
    <t>Губарева Екатерина Анатольевна</t>
  </si>
  <si>
    <t>1032130695</t>
  </si>
  <si>
    <t>Джейранов Денис Генадиевич</t>
  </si>
  <si>
    <t>1032130696</t>
  </si>
  <si>
    <t>Долбешкин Владимир Алексеевич</t>
  </si>
  <si>
    <t>1032130264</t>
  </si>
  <si>
    <t>Егорова Анастасия Айратовна</t>
  </si>
  <si>
    <t>1032130426</t>
  </si>
  <si>
    <t>Журавлев Антон Михайлович</t>
  </si>
  <si>
    <t>1032132927</t>
  </si>
  <si>
    <t>Калашникова Валерия Александровна</t>
  </si>
  <si>
    <t>1032130697</t>
  </si>
  <si>
    <t>Кулишов Дмитрий Владимирович</t>
  </si>
  <si>
    <t>1032100916</t>
  </si>
  <si>
    <t>Латышева Юлия Вячеславовна</t>
  </si>
  <si>
    <t>1032130698</t>
  </si>
  <si>
    <t>Лейтао Приссила Альберто</t>
  </si>
  <si>
    <t>1032124789</t>
  </si>
  <si>
    <t>Маковский Кирилл Антонович</t>
  </si>
  <si>
    <t>1032110816</t>
  </si>
  <si>
    <t>Малыгина Айсылу Дмитриевна</t>
  </si>
  <si>
    <t>1032130699</t>
  </si>
  <si>
    <t>Мирзаева Дилрабо Хаётиллокизи</t>
  </si>
  <si>
    <t>1032124425</t>
  </si>
  <si>
    <t>Пассос Эдгар Гуимараэс Дос</t>
  </si>
  <si>
    <t>1032124782</t>
  </si>
  <si>
    <t>Печкурова Ирина Руслановна</t>
  </si>
  <si>
    <t>1032130427</t>
  </si>
  <si>
    <t>Попков Никита Сергеевич</t>
  </si>
  <si>
    <t>1032130700</t>
  </si>
  <si>
    <t>Попов Владислав Алексеевич</t>
  </si>
  <si>
    <t>1032130701</t>
  </si>
  <si>
    <t>Сармазов Ефрем Давидович</t>
  </si>
  <si>
    <t>1032131310</t>
  </si>
  <si>
    <t>Сильва Наурия Арианетт Прата</t>
  </si>
  <si>
    <t>1032124788</t>
  </si>
  <si>
    <t>Скугарев Роман Алексеевич</t>
  </si>
  <si>
    <t>1032130702</t>
  </si>
  <si>
    <t>Тимофеева Екатерина Юрьевна</t>
  </si>
  <si>
    <t>1032130428</t>
  </si>
  <si>
    <t>Хамидова Умида Кахрамоновна</t>
  </si>
  <si>
    <t>1032134396</t>
  </si>
  <si>
    <t>Яшников Андрей Андреевич</t>
  </si>
  <si>
    <t>1032130429</t>
  </si>
  <si>
    <t>Альварес Перес Андрес Дамианович</t>
  </si>
  <si>
    <t>1032120444</t>
  </si>
  <si>
    <t>Метрология и измерительная техника (2016-04-26 00:00:00, ауд.389)
Исаев А.Б.</t>
  </si>
  <si>
    <t>Основы построения интегр ированных систем (2016-04-29 00:00:00, ауд.350)
Чинакал В.О.</t>
  </si>
  <si>
    <t>Мехатроника (2016-05-04 00:00:00, ауд.353)
Кулаков Д.Б.</t>
  </si>
  <si>
    <t>Распределенные Базы Данных (2016-05-05 00:00:00, ауд.345)
Атиенсия Вильягомес Хосе Мигель</t>
  </si>
  <si>
    <t xml:space="preserve">теория нечетких множеств (28.04.2016, ауд.15)
проф. Мочалов И.А </t>
  </si>
  <si>
    <t>Бабаев Максим Александрович</t>
  </si>
  <si>
    <t>1032120446</t>
  </si>
  <si>
    <t>Гончарова Ольга Алексеевна</t>
  </si>
  <si>
    <t>1032120794</t>
  </si>
  <si>
    <t>Демидчик Тигран Размикович</t>
  </si>
  <si>
    <t>1032101701</t>
  </si>
  <si>
    <t>Деревянкина Анна Владимировна</t>
  </si>
  <si>
    <t>1032120447</t>
  </si>
  <si>
    <t>Кан Вероника Александровна</t>
  </si>
  <si>
    <t>1032122575</t>
  </si>
  <si>
    <t>Касьянов Богдан Викторович</t>
  </si>
  <si>
    <t>1032111028</t>
  </si>
  <si>
    <t>Логинова Арина Павловна</t>
  </si>
  <si>
    <t>1032111030</t>
  </si>
  <si>
    <t>Масалыка Виктория Михайловна</t>
  </si>
  <si>
    <t>1032110817</t>
  </si>
  <si>
    <t>Мертиков Михаил Евгеньевич</t>
  </si>
  <si>
    <t>1032120795</t>
  </si>
  <si>
    <t>Птицын Дмитрий Николаевич</t>
  </si>
  <si>
    <t>1032133571</t>
  </si>
  <si>
    <t>Савинков Антон Владимирович</t>
  </si>
  <si>
    <t>1032120449</t>
  </si>
  <si>
    <t>Солодков Денис Сергеевич</t>
  </si>
  <si>
    <t>1032120159</t>
  </si>
  <si>
    <t>Халаби Карим Салем</t>
  </si>
  <si>
    <t>1032110097</t>
  </si>
  <si>
    <t>Хури Абуд</t>
  </si>
  <si>
    <t>1032115459</t>
  </si>
  <si>
    <t>Эфендиев Амурулах Садулаевич</t>
  </si>
  <si>
    <t>1032120798</t>
  </si>
  <si>
    <t>Грушковская Александра Андреевна</t>
  </si>
  <si>
    <t>1032120158</t>
  </si>
  <si>
    <t>Курсовая работа по курсу Роботизация технологических процессов ( 04.05.16, ауд.353)
к.т.н. Кулаков Д.Б.</t>
  </si>
  <si>
    <t>Интегрированные системы управления технологическими процессами (2016-04-29 00:00:00, ауд.350)
Чинакал В.О.</t>
  </si>
  <si>
    <t>Методы оптимизации (2016-04-29 00:00:00, ауд.350)
Баландина Г.И., Константинов С.В.</t>
  </si>
  <si>
    <t>Роботизация технологических процессов (2016-05-04 00:00:00, ауд.353)
к.т.н. Кулаков Д.Б.</t>
  </si>
  <si>
    <t>Дро Мекапе Катерэн Приска</t>
  </si>
  <si>
    <t>1032117153</t>
  </si>
  <si>
    <t>Илена Меджа Касимиро</t>
  </si>
  <si>
    <t>1032115404</t>
  </si>
  <si>
    <t>Экв. Гвинея</t>
  </si>
  <si>
    <t>Лопес Кинтеро Карлос Эдуардо</t>
  </si>
  <si>
    <t>1032115542</t>
  </si>
  <si>
    <t>Мазлум Мохаммед</t>
  </si>
  <si>
    <t>1032117192</t>
  </si>
  <si>
    <t>Мусатова Диана Геннадьевна</t>
  </si>
  <si>
    <t>1032111585</t>
  </si>
  <si>
    <t>Неме Тарек</t>
  </si>
  <si>
    <t>1032117250</t>
  </si>
  <si>
    <t>Паломо Санчес Сесар Августо</t>
  </si>
  <si>
    <t>1032115364</t>
  </si>
  <si>
    <t>Пасечкина Клавдия Николаевна</t>
  </si>
  <si>
    <t>1032120448</t>
  </si>
  <si>
    <t>Тарадайко Кристина Алексеевна</t>
  </si>
  <si>
    <t>1032120796</t>
  </si>
  <si>
    <t>Титуана Давила Данни Хосе</t>
  </si>
  <si>
    <t>1032117026</t>
  </si>
  <si>
    <t>Абрамов Алексей Александрович</t>
  </si>
  <si>
    <t>1032156479</t>
  </si>
  <si>
    <t>Иностранный язык (2016-05-31 00:00:00, ауд.387)
Аносова О.Г.</t>
  </si>
  <si>
    <t>Компьютерные технологии управления в технических системах (2016-05-31 00:00:00, ауд.350)
Чинакал В.О.</t>
  </si>
  <si>
    <t>Компьютерные технологии управления в технических системах_КР (2016-05-31 00:00:00, ауд.350)
Чинакал В.О.</t>
  </si>
  <si>
    <t>Аракелян Сюзанна Львовна</t>
  </si>
  <si>
    <t>1032150172</t>
  </si>
  <si>
    <t>Ахмед Абубакр Абдалла Мохаммед</t>
  </si>
  <si>
    <t>1032145595</t>
  </si>
  <si>
    <t>Вычиков Сергей Николаевич</t>
  </si>
  <si>
    <t>1032150169</t>
  </si>
  <si>
    <t>Жданов Владислав Юрьевич</t>
  </si>
  <si>
    <t>1032150180</t>
  </si>
  <si>
    <t>Кабиров Исмоил Султонович</t>
  </si>
  <si>
    <t>1032155169</t>
  </si>
  <si>
    <t>Кирюшин Иоанн Владиславович</t>
  </si>
  <si>
    <t>1032150179</t>
  </si>
  <si>
    <t>Кравец Александр Николаевич</t>
  </si>
  <si>
    <t>1032150176</t>
  </si>
  <si>
    <t>Кулибали Дедин Хуссейн Усман</t>
  </si>
  <si>
    <t>1032105829</t>
  </si>
  <si>
    <t>Лушников Роман Андреевич</t>
  </si>
  <si>
    <t>1032150178</t>
  </si>
  <si>
    <t>Мамаева Дарина Абдурашидовна</t>
  </si>
  <si>
    <t>1032150168</t>
  </si>
  <si>
    <t>Мьян Ака Серж Ианник</t>
  </si>
  <si>
    <t>1032105011</t>
  </si>
  <si>
    <t>Нагорнов Степан Андреевич</t>
  </si>
  <si>
    <t>1032150174</t>
  </si>
  <si>
    <t>Оганян Таисия Андраниковна</t>
  </si>
  <si>
    <t>1032150173</t>
  </si>
  <si>
    <t>Орлов Владимир Николаевич</t>
  </si>
  <si>
    <t>1032150181</t>
  </si>
  <si>
    <t>Салпагаров Алишер Рашидович</t>
  </si>
  <si>
    <t>1032150183</t>
  </si>
  <si>
    <t>Ситников Илья Константинович</t>
  </si>
  <si>
    <t>1032150177</t>
  </si>
  <si>
    <t>Сумбатян Диана Кареновна</t>
  </si>
  <si>
    <t>1032150171</t>
  </si>
  <si>
    <t>Узденов Мурат Тимурович</t>
  </si>
  <si>
    <t>1032150182</t>
  </si>
  <si>
    <t>Хуссейн Оубаи</t>
  </si>
  <si>
    <t>1032144021</t>
  </si>
  <si>
    <t>Ярославцева Тамара Сергеевна</t>
  </si>
  <si>
    <t>1032150170</t>
  </si>
  <si>
    <t>Ярцев Арсений Никитич</t>
  </si>
  <si>
    <t>1032150175</t>
  </si>
  <si>
    <t>Агеева Анастасия Александровна</t>
  </si>
  <si>
    <t>1032140249</t>
  </si>
  <si>
    <t>Педагогическая практика (2016-03-04 00:00:00, ауд.345)
Баландина Г.И.</t>
  </si>
  <si>
    <t>Интеллектуализация управления в технологических процессах (2016-05-18 00:00:00, ауд.350)
Чинакал В.О.</t>
  </si>
  <si>
    <t>Математическое моделирование объектов и систем управления (2016-05-21 00:00:00, ауд.350)
Константинов С.В.</t>
  </si>
  <si>
    <t>Алиева Махбуба Курбан-кызы</t>
  </si>
  <si>
    <t>1032140252</t>
  </si>
  <si>
    <t>Богомаз Сергей Юрьевич</t>
  </si>
  <si>
    <t>1032140248</t>
  </si>
  <si>
    <t>Буслаков Александр Игоревич</t>
  </si>
  <si>
    <t>1032140255</t>
  </si>
  <si>
    <t>Вострокнутов Семен Сергеевич</t>
  </si>
  <si>
    <t>1032143357</t>
  </si>
  <si>
    <t>Доценко Антон Викторович</t>
  </si>
  <si>
    <t>1032140250</t>
  </si>
  <si>
    <t>Кириллов Иван Владимирович</t>
  </si>
  <si>
    <t>1032140257</t>
  </si>
  <si>
    <t>Кочарян Анна Сергеевна</t>
  </si>
  <si>
    <t>1032140564</t>
  </si>
  <si>
    <t>Михайлов Михаил Евгеньевич</t>
  </si>
  <si>
    <t>1032140251</t>
  </si>
  <si>
    <t>Паршин Александр Николаевич</t>
  </si>
  <si>
    <t>1032140565</t>
  </si>
  <si>
    <t>Тарасов Антон Андреевич</t>
  </si>
  <si>
    <t>1032140254</t>
  </si>
  <si>
    <t>Шакья Сукрит</t>
  </si>
  <si>
    <t>1032095484</t>
  </si>
  <si>
    <t>Али Алхатем</t>
  </si>
  <si>
    <t>1032105303</t>
  </si>
  <si>
    <t>Шабан Моаз</t>
  </si>
  <si>
    <t>1032135546</t>
  </si>
  <si>
    <t>Мумриёв Евгений Сергеевич</t>
  </si>
  <si>
    <t>1032144486</t>
  </si>
  <si>
    <t>Кобенья Севальос Хоан Патрисио</t>
  </si>
  <si>
    <t>1032085549</t>
  </si>
  <si>
    <t>Алькенов Таир Нурланович</t>
  </si>
  <si>
    <t>1032150193</t>
  </si>
  <si>
    <t>практический курс иностранного языка (2016-05-30 00:00:00, ауд.464)
Чернова О.Е.</t>
  </si>
  <si>
    <t>НИРМ (2016-06-03 00:00:00, ауд.345)
к.т.н., доц. Софронова Е.А.</t>
  </si>
  <si>
    <t>Основы современной нано-, микро- и оптоэлектроники (2016-06-16 00:00:00, ауд.350)
к.т.н., проф. Патрикеев Л.Н.</t>
  </si>
  <si>
    <t>Введение в материалы и методы нанотехнологий (31 мая 2016, ауд.345)
В.А. Лапшинский</t>
  </si>
  <si>
    <t>Коломойченко Юлия Юрьевна</t>
  </si>
  <si>
    <t>1032150191</t>
  </si>
  <si>
    <t>Гусятников Алексей Михайлович</t>
  </si>
  <si>
    <t>1032150194</t>
  </si>
  <si>
    <t>Зверев Алексей Андреевич</t>
  </si>
  <si>
    <t>1032150189</t>
  </si>
  <si>
    <t>Любимов Мартин Вадимович</t>
  </si>
  <si>
    <t>1032150198</t>
  </si>
  <si>
    <t>Николова Эмилия Атанасова</t>
  </si>
  <si>
    <t>1032150196</t>
  </si>
  <si>
    <t>Салтыкова Майя Витальевна</t>
  </si>
  <si>
    <t>1032150200</t>
  </si>
  <si>
    <t>Седхаин Набин</t>
  </si>
  <si>
    <t>1032105730</t>
  </si>
  <si>
    <t>Степаненко Василий Сергеевич</t>
  </si>
  <si>
    <t>1032150190</t>
  </si>
  <si>
    <t>Уткин Дмитрий Андреевич</t>
  </si>
  <si>
    <t>1032150199</t>
  </si>
  <si>
    <t>Фёдоров Борис Сергеевич</t>
  </si>
  <si>
    <t>1032150192</t>
  </si>
  <si>
    <t>Шошин Николай Николаевич</t>
  </si>
  <si>
    <t>1032150197</t>
  </si>
  <si>
    <t>Гоценко Анна Ильинична</t>
  </si>
  <si>
    <t>1032152528</t>
  </si>
  <si>
    <t>Метрология (2016-06-01 00:00:00, ауд.448)
Родионова А.В.</t>
  </si>
  <si>
    <t>иностранный язык ГОС ООП (2016-06-02 00:00:00, ауд.377)
Чернова О.Е., Шилова В.В., Попова Т.Г., Куницына М.Л., Никитина А.Ю., Малых Е.А.</t>
  </si>
  <si>
    <t>Начертательная геометрия и инженерная графика. Курсовая работа (2016-06-03 00:00:00, ауд.287)
Горшкова Е.С.</t>
  </si>
  <si>
    <t>Основы компьютерной графики (2016-06-03 00:00:00, ауд.284, 286)
Горшкова Е.С., Казеннова Н.В., Тимофеева Т.В.</t>
  </si>
  <si>
    <t>Начертательная геометрия и инженерная графика (2016-06-17 00:00:00, ауд.290)
Горшкова Е.Е.</t>
  </si>
  <si>
    <t>Математика  (2016-06-23 00:00:00, ауд.399)
проф. Стернин Б. Ю.</t>
  </si>
  <si>
    <t>Гусейханов Имамшафи Ибрагимович</t>
  </si>
  <si>
    <t>1032153696</t>
  </si>
  <si>
    <t>Дьяченко Марк</t>
  </si>
  <si>
    <t>1032154611</t>
  </si>
  <si>
    <t>Егоров Григорий Алексеевич</t>
  </si>
  <si>
    <t>1032152525</t>
  </si>
  <si>
    <t>Егоров Степан Николаевич</t>
  </si>
  <si>
    <t>1032152523</t>
  </si>
  <si>
    <t>Елисин Михаил Дмитриевич</t>
  </si>
  <si>
    <t>1032130671</t>
  </si>
  <si>
    <t>Ким Юлиан Владимирович</t>
  </si>
  <si>
    <t>1032152532</t>
  </si>
  <si>
    <t>Кондратьева Анастасия Сергеевна</t>
  </si>
  <si>
    <t>1032155041</t>
  </si>
  <si>
    <t>Крысин Егор Сергеевич</t>
  </si>
  <si>
    <t>1032152533</t>
  </si>
  <si>
    <t>Лугуев Тимур Камалутинович</t>
  </si>
  <si>
    <t>1032152527</t>
  </si>
  <si>
    <t>Мачульская Валерия Владиславовна</t>
  </si>
  <si>
    <t>1032157004</t>
  </si>
  <si>
    <t>Мельников Захар Георгиевич</t>
  </si>
  <si>
    <t>1032153521</t>
  </si>
  <si>
    <t>Мержоев Магомед Халидович</t>
  </si>
  <si>
    <t>1032156470</t>
  </si>
  <si>
    <t>Мороз Андрей Викторович</t>
  </si>
  <si>
    <t>1032151629</t>
  </si>
  <si>
    <t>Паршин Егор Вадимович</t>
  </si>
  <si>
    <t>1032152529</t>
  </si>
  <si>
    <t>Рачкова Виктория Андреевна</t>
  </si>
  <si>
    <t>1032152524</t>
  </si>
  <si>
    <t>Рычков Антон Александрович</t>
  </si>
  <si>
    <t>1032152530</t>
  </si>
  <si>
    <t>Сатуев Муслим Магомедович</t>
  </si>
  <si>
    <t>1032152531</t>
  </si>
  <si>
    <t>Тришин Михаил Сергеевич</t>
  </si>
  <si>
    <t>1032152303</t>
  </si>
  <si>
    <t>Тыщенко Виктор Юрьевич</t>
  </si>
  <si>
    <t>1032152526</t>
  </si>
  <si>
    <t>Худайбергенова Гулнара</t>
  </si>
  <si>
    <t>1032155550</t>
  </si>
  <si>
    <t>Чибисова Мария Владимировна</t>
  </si>
  <si>
    <t>1032153520</t>
  </si>
  <si>
    <t>Ангуе Ндонг Мбанг Мариа Эстер</t>
  </si>
  <si>
    <t>1032144154</t>
  </si>
  <si>
    <t>Республика Экваториальная Гвинея</t>
  </si>
  <si>
    <t>Основы теории надежности (2016-06-03 00:00:00, ауд.2)
Макаров Александр Романович</t>
  </si>
  <si>
    <t>Гидравлические и пневматические системы транспортных и транспортно-технологических машин и оборудования (2016-06-07 00:00:00, ауд.№4)
В.М. Фомин</t>
  </si>
  <si>
    <t>иностранный язык ГОС ООП (2016-06-07 00:00:00, ауд.403)
Тележко И.В., Шилова В.В., Чернова О.Е., Гакова Е.В.</t>
  </si>
  <si>
    <t>русский язык (2016-06-07 00:00:00, ауд.405)
Понякина Т.П., Черненко Н.М.</t>
  </si>
  <si>
    <t>Теория механизмов и машин (курсовой проект) (2016-06-09 00:00:00, ауд.298)
В.М. Матвеев</t>
  </si>
  <si>
    <t>Теория механизмов и машин (экзамен) (2016-06-10 00:00:00, ауд.301)
В.М. Матвеев</t>
  </si>
  <si>
    <t>Информационное обеспечение  автотранспортных систем (22 июня 2016, ауд.№ 2)
Ходяков А. А.</t>
  </si>
  <si>
    <t>Нормативно-правовое обеспечение использования альтернативных видов топлива на автомобильном транспорте (3 июня 2016 г., ауд.№ 2)
Ходяков А. А.</t>
  </si>
  <si>
    <t>Теплотехника (3 июня 2016 г., ауд.№ 2)
Ходяков А. А.</t>
  </si>
  <si>
    <t>эколог. Проб. Авт. (None, ауд.None)
Адель Сатер Х.И.</t>
  </si>
  <si>
    <t>Далбаев Кирилл Юрьевич</t>
  </si>
  <si>
    <t>1032132037</t>
  </si>
  <si>
    <t>Джураев Рахматжон</t>
  </si>
  <si>
    <t>1032144949</t>
  </si>
  <si>
    <t>Евдокимов Антон Николаевич</t>
  </si>
  <si>
    <t>1032143037</t>
  </si>
  <si>
    <t>Евстигнеев Александр Вячеславович</t>
  </si>
  <si>
    <t>1032140944</t>
  </si>
  <si>
    <t>Ефременков Феодосий Юрьевич</t>
  </si>
  <si>
    <t>1032142687</t>
  </si>
  <si>
    <t>Ешекеева Кристина Береговна</t>
  </si>
  <si>
    <t>1032142688</t>
  </si>
  <si>
    <t>Кальченко Леонид Андреевич</t>
  </si>
  <si>
    <t>1032143038</t>
  </si>
  <si>
    <t>Коняхин Егор Анатольевич</t>
  </si>
  <si>
    <t>1032143039</t>
  </si>
  <si>
    <t>Нкене Ндонг Мбанг Ана Жудит</t>
  </si>
  <si>
    <t>1032144153</t>
  </si>
  <si>
    <t>Покхарел Прасун</t>
  </si>
  <si>
    <t>1032135183</t>
  </si>
  <si>
    <t>Самошин Кирилл Дмитриевич</t>
  </si>
  <si>
    <t>1032140971</t>
  </si>
  <si>
    <t>Сметанюк Андрей Викторович</t>
  </si>
  <si>
    <t>1032142690</t>
  </si>
  <si>
    <t>Теплинский Андрей Михайлович</t>
  </si>
  <si>
    <t>1032143040</t>
  </si>
  <si>
    <t>Амбарцумян Эрик Альбертович</t>
  </si>
  <si>
    <t>1032130703</t>
  </si>
  <si>
    <t>иностранный язык ГОС ООП (2016-06-01 00:00:00, ауд.387)
Рожкова Н.А., Михлик М.М.</t>
  </si>
  <si>
    <t>Производственный менеджмент и маркетинг (2016-06-03 00:00:00, ауд.343)
А.А. Громова</t>
  </si>
  <si>
    <t>Организационно-производственные структуры ТЭА (2016-06-07 00:00:00, ауд.2)
Абу-Ниджим Р.Х.Ю.</t>
  </si>
  <si>
    <t>Организационно-производственные структуры ТЭА. Курсовая работа. (2016-06-07 00:00:00, ауд.2)
Абу-Ниджим Р.Х.Ю.</t>
  </si>
  <si>
    <t>Конструкция и эксплуатационные свойства ТиТТМО (2016-06-14 00:00:00, ауд.4)
Бернацкий В.В.</t>
  </si>
  <si>
    <t>Конструция и основы расчета энергетических установок (2016-06-17 00:00:00, ауд.2)
Макаров Александр Романович</t>
  </si>
  <si>
    <t>Конструкция и основы расчета энергетических установок (Курсовая работа) (2016-06-22 00:00:00, ауд.2)
Макаров Александр Романович</t>
  </si>
  <si>
    <t>Основы Науч. Исслед. (None, ауд.None)
Абдель Сатер Х.И.</t>
  </si>
  <si>
    <t>Анисимов Игорь Игоревич</t>
  </si>
  <si>
    <t>1032130704</t>
  </si>
  <si>
    <t>Вернер Денис Николаевич</t>
  </si>
  <si>
    <t>1032130705</t>
  </si>
  <si>
    <t>Забедовский Александр Иванович</t>
  </si>
  <si>
    <t>1032130706</t>
  </si>
  <si>
    <t>Казаков Дмитрий Сергеевич</t>
  </si>
  <si>
    <t>1032131248</t>
  </si>
  <si>
    <t>Калдин Александр Евгеньевич</t>
  </si>
  <si>
    <t>1032130431</t>
  </si>
  <si>
    <t>Канкулов Ислам Султанович</t>
  </si>
  <si>
    <t>1032130707</t>
  </si>
  <si>
    <t>Королев Филипп Дмитриевич</t>
  </si>
  <si>
    <t>1032130708</t>
  </si>
  <si>
    <t>Краморенко Андрей Евгеньевич</t>
  </si>
  <si>
    <t>1032130709</t>
  </si>
  <si>
    <t>Маслов Иван Евгеньевич</t>
  </si>
  <si>
    <t>1032130710</t>
  </si>
  <si>
    <t>Пичужкин Андрей Олегович</t>
  </si>
  <si>
    <t>1032130433</t>
  </si>
  <si>
    <t>Полыгаев Александр Андреевич</t>
  </si>
  <si>
    <t>1032122881</t>
  </si>
  <si>
    <t>Тимофеев Андрей Игоревич</t>
  </si>
  <si>
    <t>1032130711</t>
  </si>
  <si>
    <t>Уласевич Павел Игоревич</t>
  </si>
  <si>
    <t>1032130712</t>
  </si>
  <si>
    <t>Хорн Ламач Ламбоутт Стюарт</t>
  </si>
  <si>
    <t>1032125027</t>
  </si>
  <si>
    <t>Шаабо Исса</t>
  </si>
  <si>
    <t>1032117205</t>
  </si>
  <si>
    <t>Шахед Али Мохаммад</t>
  </si>
  <si>
    <t>1032114429</t>
  </si>
  <si>
    <t>Ширшиков Петр Николаевич</t>
  </si>
  <si>
    <t>1032130435</t>
  </si>
  <si>
    <t>Адливанкин Андрей Александрович</t>
  </si>
  <si>
    <t>1032101426</t>
  </si>
  <si>
    <t>Основы работоспособности технических систем (04 мая 2016 г., ауд.№ 2)
Ходяков А. А.</t>
  </si>
  <si>
    <t>техн. Обсл. и тех ремонт кузова авт. (2016-04-20 00:00:00, ауд.None)
Абдель Сатер Х.И.</t>
  </si>
  <si>
    <t>Основы безопасности и ДТП (2016-05-13 00:00:00, ауд.2)
Беранцкий В.В.</t>
  </si>
  <si>
    <t xml:space="preserve">Лицензирование и сертификация (29042016, ауд.None)
Доманов В.Н. </t>
  </si>
  <si>
    <t xml:space="preserve">Ресурсосбережение при провдении ТО и ТР  (4 мая 2016 г., ауд.№2)
Ходяков А. А. </t>
  </si>
  <si>
    <t>Акинина Анастасия Игоревна</t>
  </si>
  <si>
    <t>1032120450</t>
  </si>
  <si>
    <t>Бармин Георгий Аркадьевич</t>
  </si>
  <si>
    <t>1032110818</t>
  </si>
  <si>
    <t>Гладков Егор Владимирович</t>
  </si>
  <si>
    <t>1032120452</t>
  </si>
  <si>
    <t>Гусев Дмитрий Дмитриевич</t>
  </si>
  <si>
    <t>1032120454</t>
  </si>
  <si>
    <t>Канюков Иван Андреевич</t>
  </si>
  <si>
    <t>1032111438</t>
  </si>
  <si>
    <t>Киселев Александр Игоревич</t>
  </si>
  <si>
    <t>1032111448</t>
  </si>
  <si>
    <t>Левандовский Ярослав Олегович</t>
  </si>
  <si>
    <t>1032120457</t>
  </si>
  <si>
    <t>Мелехин Артём Сергеевич</t>
  </si>
  <si>
    <t>1032120267</t>
  </si>
  <si>
    <t>Мхитарян Тигран Норикович</t>
  </si>
  <si>
    <t>1032120459</t>
  </si>
  <si>
    <t>Овчинников Максим Игоревич</t>
  </si>
  <si>
    <t>1032111439</t>
  </si>
  <si>
    <t>Пинчукова Ирина Владимировна</t>
  </si>
  <si>
    <t>1032120460</t>
  </si>
  <si>
    <t>Рыбин Антон Александрович</t>
  </si>
  <si>
    <t>1032120461</t>
  </si>
  <si>
    <t>Степанова Валерия Вадимовна</t>
  </si>
  <si>
    <t>1032120462</t>
  </si>
  <si>
    <t>Титов Егор Александрович</t>
  </si>
  <si>
    <t>1032110821</t>
  </si>
  <si>
    <t>Трунова Анастасия Андреевна</t>
  </si>
  <si>
    <t>1032110822</t>
  </si>
  <si>
    <t>Тубол Денис Сергеевич</t>
  </si>
  <si>
    <t>1032120299</t>
  </si>
  <si>
    <t>Хлопонин Андрей Ильич</t>
  </si>
  <si>
    <t>1032122882</t>
  </si>
  <si>
    <t>Чумаков Юрий Анатольевич</t>
  </si>
  <si>
    <t>1032110823</t>
  </si>
  <si>
    <t>Белобородова Василиса Александровна</t>
  </si>
  <si>
    <t>1032153697</t>
  </si>
  <si>
    <t>Информатика (2016-05-31 00:00:00, ауд.496А)
Богословская А.Б.</t>
  </si>
  <si>
    <t>Основы химической технологии и лесопереработки (2016-05-31 00:00:00, ауд.287)
доц.В.В.Курилкин</t>
  </si>
  <si>
    <t>Введение в экономику (2016-06-01 00:00:00, ауд.343)
Сорокина Г.П.</t>
  </si>
  <si>
    <t>Государственное регулирование экономики и инновационная политика государства (2016-06-01 00:00:00, ауд.496а)
Мочалова Ю.И.</t>
  </si>
  <si>
    <t>Информационные технологии в экономике (2016-06-01 00:00:00, ауд.496А)
Богословская А.Б.</t>
  </si>
  <si>
    <t>иностранный язык ГОС ООП (2016-06-02 00:00:00, ауд.288)
Петрова Л.А., Чернова О.Е., Попова Т.Г., Чаузова В.А.</t>
  </si>
  <si>
    <t>Инженерная экономика (2016-06-07 00:00:00, ауд.496а)
доц.Андреева Л.О</t>
  </si>
  <si>
    <t>Математический анализ (2016-06-10 00:00:00, ауд.509)
проф. Стернин Б.Ю.</t>
  </si>
  <si>
    <t>Методы оптимальных решений (2016-06-16 00:00:00, ауд.None)
Доцент Долгушин В.Д.</t>
  </si>
  <si>
    <t>Основы экономики организации и управления предприятием (2016-06-20 00:00:00, ауд.344)
Богачёва Татьяна Вячеславовна</t>
  </si>
  <si>
    <t>Физическая культура (30 июня 2016, ауд.128 ФОК)
Козлов Александр Викторович</t>
  </si>
  <si>
    <t>Волкова Ольга Васильевна</t>
  </si>
  <si>
    <t>1032152534</t>
  </si>
  <si>
    <t>Гаинцева Валерия Германовна</t>
  </si>
  <si>
    <t>1032152535</t>
  </si>
  <si>
    <t>Галкин Никита Викторович</t>
  </si>
  <si>
    <t>1032156081</t>
  </si>
  <si>
    <t>Ким Максим Валерьевич</t>
  </si>
  <si>
    <t>1032144678</t>
  </si>
  <si>
    <t>Киндрашина Алена Сергеевна</t>
  </si>
  <si>
    <t>1032152536</t>
  </si>
  <si>
    <t>Пивинский Игорь Ярославович</t>
  </si>
  <si>
    <t>1032140968</t>
  </si>
  <si>
    <t>Позднякова Александра Сергеевна</t>
  </si>
  <si>
    <t>1032151685</t>
  </si>
  <si>
    <t>Бикулова Юлия Менировна</t>
  </si>
  <si>
    <t>1032145110</t>
  </si>
  <si>
    <t>Введение в экономику устойчивого развития зачет (2015-05-31 00:00:00, ауд.496)
Сопилко Н.Ю.</t>
  </si>
  <si>
    <t>Введение в экономику устойчивого развития (2016-05-31 00:00:00, ауд.496а)
Сопилко Н.Ю.</t>
  </si>
  <si>
    <t>русский язык (по выбору) (2016-06-02 00:00:00, ауд.402)
Серова Л.К., Понякина Т.П.</t>
  </si>
  <si>
    <t>Экономика труда (2016-06-02 00:00:00, ауд.496)
Богачёва Татьяна Ваячеславовна</t>
  </si>
  <si>
    <t>История экономических учений (2016-06-03 00:00:00, ауд.343)
А.А. Громова</t>
  </si>
  <si>
    <t>иностранный язык ГОС ООП (2016-06-07 00:00:00, ауд.394)
Куницына М.Л., Шилова В.В.</t>
  </si>
  <si>
    <t>Бухгалтерский учет и анализ (Курсовая работа) (2016-06-09 00:00:00, ауд.496а)
Ершикова М.Л.</t>
  </si>
  <si>
    <t>макроэкономика (2016-06-10 00:00:00, ауд.344)
Ковалева Е.А.</t>
  </si>
  <si>
    <t>Проблемы отраслевого и регионального развития (2016-06-10 00:00:00, ауд.None)
Доц. Миронова М.Н.</t>
  </si>
  <si>
    <t>Статистика (2016-06-16 00:00:00, ауд.496)
Сопилко Н.Ю.</t>
  </si>
  <si>
    <t>Варкентин Яков Викторович</t>
  </si>
  <si>
    <t>1032140941</t>
  </si>
  <si>
    <t>Велиев Камиль Русланович</t>
  </si>
  <si>
    <t>1032120799</t>
  </si>
  <si>
    <t>Горбачева Вероника Витальевна</t>
  </si>
  <si>
    <t>1032147367</t>
  </si>
  <si>
    <t>Григорян Роман Арменович</t>
  </si>
  <si>
    <t>1032143043</t>
  </si>
  <si>
    <t>Карпова Анна Евгеньевна</t>
  </si>
  <si>
    <t>1032140948</t>
  </si>
  <si>
    <t>Лукьянова Елена Владимировна</t>
  </si>
  <si>
    <t>1032143044</t>
  </si>
  <si>
    <t>Мича Ойе Хосе Агапито Ндонг</t>
  </si>
  <si>
    <t>1032135248</t>
  </si>
  <si>
    <t>Спирягина Валерия Викторовна</t>
  </si>
  <si>
    <t>1032143045</t>
  </si>
  <si>
    <t>Толмачева Маргарита Владимировна</t>
  </si>
  <si>
    <t>1032143046</t>
  </si>
  <si>
    <t>Чеботарева Анна Павловна</t>
  </si>
  <si>
    <t>1032140982</t>
  </si>
  <si>
    <t>Шитова Анастасия Владиславовна</t>
  </si>
  <si>
    <t>1032146347</t>
  </si>
  <si>
    <t>Шпилька Владислав Васильевич</t>
  </si>
  <si>
    <t>1032145127</t>
  </si>
  <si>
    <t>Белова Анастасия Александровна</t>
  </si>
  <si>
    <t>1032130436</t>
  </si>
  <si>
    <t>Управление собственностью (03.06.2016г., ауд.496а)
Г.М. Кутлыева</t>
  </si>
  <si>
    <t>Управление инновационными процессами (2016-05-31 00:00:00, ауд.496а)
Андреева Л. О.</t>
  </si>
  <si>
    <t>Экономика природопользования (2016-05-31 00:00:00, ауд.486)
Ковалева Е.А.</t>
  </si>
  <si>
    <t>Иностранный язык ГОС ООП (2016-06-01 00:00:00, ауд.476)
Рожкова Н.А., Куницына М.Л., Генина Н.В.</t>
  </si>
  <si>
    <t>Экономическая безопасность предприятия (2016-06-02 00:00:00, ауд.None)
доц. Долгушин В.Д.</t>
  </si>
  <si>
    <t>Организация производства на предприятиях отрасли (2016-06-07 00:00:00, ауд.3ачет)
Алексеенка В.Б.</t>
  </si>
  <si>
    <t>Менеджмент (2016-06-08 00:00:00, ауд.экзамен)
Алексеенка В.Б.</t>
  </si>
  <si>
    <t>Маркетинг (курсовая работа) (2016-06-16 00:00:00, ауд.493)
Сопилко Н.Ю.</t>
  </si>
  <si>
    <t>Маркетинг (2016-06-16 00:00:00, ауд.493)
Сопилко Н.Ю.</t>
  </si>
  <si>
    <t>Буштакова Екатерина Вячеславна</t>
  </si>
  <si>
    <t>1032131312</t>
  </si>
  <si>
    <t>Гавришева Анна Дмитриевна</t>
  </si>
  <si>
    <t>1032121346</t>
  </si>
  <si>
    <t>Джаки Гнакури Ашиль</t>
  </si>
  <si>
    <t>1032117253</t>
  </si>
  <si>
    <t>Кагазежев Анзор Олегович</t>
  </si>
  <si>
    <t>1032130714</t>
  </si>
  <si>
    <t>Камара Франкоис Мичель</t>
  </si>
  <si>
    <t>1032114348</t>
  </si>
  <si>
    <t>Конвисар Александра Игоревна</t>
  </si>
  <si>
    <t>1032132677</t>
  </si>
  <si>
    <t>Лисёнкова Людмила Павловна</t>
  </si>
  <si>
    <t>1032131314</t>
  </si>
  <si>
    <t>Омар Муна Абдуллахи</t>
  </si>
  <si>
    <t>1032125004</t>
  </si>
  <si>
    <t>Парамонова Алиса Станиславовна</t>
  </si>
  <si>
    <t>1032131316</t>
  </si>
  <si>
    <t>Поваляев Денис Владимирович</t>
  </si>
  <si>
    <t>1032130715</t>
  </si>
  <si>
    <t>Расойло Лудумила Хакира Лопес</t>
  </si>
  <si>
    <t>1032124797</t>
  </si>
  <si>
    <t>Саракаев Руслан Азнорович</t>
  </si>
  <si>
    <t>1032131318</t>
  </si>
  <si>
    <t>Фадеева Юлия Сергеевна</t>
  </si>
  <si>
    <t>1032131319</t>
  </si>
  <si>
    <t>Аггор Эммануэль Роландович</t>
  </si>
  <si>
    <t>1032110824</t>
  </si>
  <si>
    <t>Основы металлургии (2016-04-26 00:00:00, ауд.348)
Малькова М.Ю.</t>
  </si>
  <si>
    <t xml:space="preserve">Методы и стиль работы руководителя  (2016-04-27 00:00:00, ауд.None)
Алексеенко В.Б. </t>
  </si>
  <si>
    <t xml:space="preserve">Управление качеством  (2016-04-28 00:00:00, ауд.None)
Долгушин В.Д. </t>
  </si>
  <si>
    <t>Корпоративные финансы (2016-04-29 00:00:00, ауд.496)
Мочалова Ю.И.</t>
  </si>
  <si>
    <t>Управление персоналом на предприятии (2016-05-05 00:00:00, ауд.496)
Богачёва Татьяна Вячеславовна</t>
  </si>
  <si>
    <t>Технико-экономическое проектирование (22.04.2016г., ауд.None)
Кутлыева Г.М.</t>
  </si>
  <si>
    <t>Аникина Ирина Валерьевна</t>
  </si>
  <si>
    <t>1032112174</t>
  </si>
  <si>
    <t>Багиров Руслан Александрович</t>
  </si>
  <si>
    <t>1032110346</t>
  </si>
  <si>
    <t>Веллингтон Двейн Рой</t>
  </si>
  <si>
    <t>1032114185</t>
  </si>
  <si>
    <t>Гафуров Денис Фанисович</t>
  </si>
  <si>
    <t>1032121347</t>
  </si>
  <si>
    <t>Дыленок Юлия Александровна</t>
  </si>
  <si>
    <t>1032120800</t>
  </si>
  <si>
    <t>Дьяконова Кристина Дмитриевна</t>
  </si>
  <si>
    <t>1032120801</t>
  </si>
  <si>
    <t>Зайцев Олег Алексеевич</t>
  </si>
  <si>
    <t>1032110347</t>
  </si>
  <si>
    <t>Калинин Никита Сергеевич</t>
  </si>
  <si>
    <t>1032122887</t>
  </si>
  <si>
    <t>Колосовский Илья Сергеевич</t>
  </si>
  <si>
    <t>1032121349</t>
  </si>
  <si>
    <t>Кунина Анастасия Игоревна</t>
  </si>
  <si>
    <t>1032121351</t>
  </si>
  <si>
    <t>Курышев Анатолий Владиславович</t>
  </si>
  <si>
    <t>1032121277</t>
  </si>
  <si>
    <t>Кэмпбелл Джодайан Шантал</t>
  </si>
  <si>
    <t>1032114186</t>
  </si>
  <si>
    <t>Лукашов Артем Викторович</t>
  </si>
  <si>
    <t>1032123149</t>
  </si>
  <si>
    <t>Новиков Андрей Александрович</t>
  </si>
  <si>
    <t>1032110242</t>
  </si>
  <si>
    <t>Обианг Нчама Мария Грациас</t>
  </si>
  <si>
    <t>1032105871</t>
  </si>
  <si>
    <t>Гана</t>
  </si>
  <si>
    <t>Образцов Андрей Никитич</t>
  </si>
  <si>
    <t>1032121353</t>
  </si>
  <si>
    <t>Ракова Наталия Игоревна</t>
  </si>
  <si>
    <t>1032120802</t>
  </si>
  <si>
    <t>Семенович Христина Игоревна</t>
  </si>
  <si>
    <t>1032111589</t>
  </si>
  <si>
    <t>Сулейменова Улжан Аскаровна</t>
  </si>
  <si>
    <t>1032122517</t>
  </si>
  <si>
    <t>Урусова Амина Ауладиновна</t>
  </si>
  <si>
    <t>1032121356</t>
  </si>
  <si>
    <t>Усанга Иниобонг Эффионг</t>
  </si>
  <si>
    <t>1032104589</t>
  </si>
  <si>
    <t>Федеративная Республика Нигерия</t>
  </si>
  <si>
    <t>Федосеева Вероника Владимировна</t>
  </si>
  <si>
    <t>1032110269</t>
  </si>
  <si>
    <t>Федотова Марина Андреевна</t>
  </si>
  <si>
    <t>1032121357</t>
  </si>
  <si>
    <t>Хамидуллина Евгения Рамельевна</t>
  </si>
  <si>
    <t>1032120803</t>
  </si>
  <si>
    <t>Хафизов Марат Рефхатович</t>
  </si>
  <si>
    <t>1032111590</t>
  </si>
  <si>
    <t>Чехарина Анастасия Алексеевна</t>
  </si>
  <si>
    <t>1032110240</t>
  </si>
  <si>
    <t>Шкатов Никита Геннадьевич</t>
  </si>
  <si>
    <t>1032121359</t>
  </si>
  <si>
    <t>Дулуш Радмила Александровна</t>
  </si>
  <si>
    <t>1032150188</t>
  </si>
  <si>
    <t>Управленческая экономика (2016-06-06 00:00:00, ауд.496)
Андреева Лариса Олеговна</t>
  </si>
  <si>
    <t>Иностранный язык (2016-06-07 00:00:00, ауд.387)
Рожкова Н.А., Аносова О.Г.</t>
  </si>
  <si>
    <t>Курсовая работа по дисциплине Теория, экономика и организация отораслевых рынков (2016-06-10 00:00:00, ауд.None)
Доцент Долгушин В.Д.</t>
  </si>
  <si>
    <t>Макроэкономика (продвинутый курс) (2016-06-16 00:00:00, ауд.496)
Ковалева Е.А.</t>
  </si>
  <si>
    <t>Экономическая эффективность наукоемкого производства (2016-06-20 00:00:00, ауд.406)
Богословская А.Б.</t>
  </si>
  <si>
    <t>Экономическая эффективность наукоемкого проихводства. Курсовая работа (2016-07-17 00:00:00, ауд.406)
Богословская А.Б.</t>
  </si>
  <si>
    <t xml:space="preserve">Методы исследований в экономике (22.06.2016г, ауд.496)
Г.М.Кутлыева </t>
  </si>
  <si>
    <t>Мамадвафоев Шухрат</t>
  </si>
  <si>
    <t>1032105193</t>
  </si>
  <si>
    <t>Мишинева Мария Алексеевна</t>
  </si>
  <si>
    <t>1032150187</t>
  </si>
  <si>
    <t>Некрасова Анна Сергеевна</t>
  </si>
  <si>
    <t>1032150185</t>
  </si>
  <si>
    <t>Смирнова Анастасия Сергеевна</t>
  </si>
  <si>
    <t>1032150184</t>
  </si>
  <si>
    <t>Сырбу Лучика Валерьевна</t>
  </si>
  <si>
    <t>1032150186</t>
  </si>
  <si>
    <t>Физика</t>
  </si>
  <si>
    <t>Архит. проектирование (курсовая)</t>
  </si>
  <si>
    <t>Технолог. Процессы в строит.</t>
  </si>
  <si>
    <t>Технологич. Процессы в строит(курсовая)</t>
  </si>
  <si>
    <t>Средовые факторы в архит.</t>
  </si>
  <si>
    <t>Архитек. проектирование</t>
  </si>
  <si>
    <t>Охрана окр среды в нефтегаз. Отрасли</t>
  </si>
  <si>
    <t>Охрана окр. Среды в нефтегаз. Отрасли</t>
  </si>
  <si>
    <t>Технолог. Гидротехн. Строит. И природоохран. Работ</t>
  </si>
  <si>
    <t>Моххамад Хаидар М.заки</t>
  </si>
  <si>
    <t>Конструктив. Системы многоэт зданий</t>
  </si>
  <si>
    <t>Технология гтс</t>
  </si>
  <si>
    <t>Технол. воздвед. Поздем сооруж</t>
  </si>
  <si>
    <t>Возведение позд. Соор</t>
  </si>
  <si>
    <t>инжен. Геолог. Изыскания</t>
  </si>
  <si>
    <t>Технол. гтс</t>
  </si>
  <si>
    <t>Информ. Технолог.</t>
  </si>
  <si>
    <t>Эконом. Кибернетика</t>
  </si>
  <si>
    <t>Интегир. Системы управ. Тех процессами</t>
  </si>
  <si>
    <t>Тимохов Сергей Дмитриевич</t>
  </si>
  <si>
    <t>россия</t>
  </si>
  <si>
    <t>Информац. Технологии</t>
  </si>
  <si>
    <t>эконом. Кибернетика</t>
  </si>
  <si>
    <t>Логистика</t>
  </si>
  <si>
    <t>Управление проектами курсовой</t>
  </si>
  <si>
    <t>Надежность тех. Устройств курсовая</t>
  </si>
  <si>
    <t>Композиционное моделирование</t>
  </si>
  <si>
    <t>Архитектурное проектирование</t>
  </si>
  <si>
    <t>Ахитектурное проектирование</t>
  </si>
  <si>
    <t>Архитектурное проектирование общественных зданий</t>
  </si>
  <si>
    <t>Актуальные проблемы истории и теории архитектуры жилых, общественных и промышленных зданий</t>
  </si>
  <si>
    <t>Проектирование и исследование жилых, общественных и промышленных зданий</t>
  </si>
  <si>
    <t xml:space="preserve">  </t>
  </si>
  <si>
    <t>Общая геология</t>
  </si>
  <si>
    <t>Математика</t>
  </si>
  <si>
    <t>Кристаллография и минералогия</t>
  </si>
  <si>
    <t>Структурная геология</t>
  </si>
  <si>
    <t>Литология</t>
  </si>
  <si>
    <t>Разведка и геолого-экономическая оценка полезных ископаемых</t>
  </si>
  <si>
    <t>Архитектурно-дизайнерское проектирование</t>
  </si>
  <si>
    <t>Метрология, стандартизация и сертификация</t>
  </si>
  <si>
    <t>Конструкция и расчет ПГТ</t>
  </si>
  <si>
    <t>Ресурсовоспроизводящие технологии недропользования</t>
  </si>
  <si>
    <t>Аудит состояния окружающей среды при разработке месторождений полезных ископаемых</t>
  </si>
  <si>
    <t>Современные рынки углеводородного сырья</t>
  </si>
  <si>
    <t>Процессы глобализации и потребления энергоресурсов</t>
  </si>
  <si>
    <t>Методика автоматизированного проектирования изделий в машиностроении</t>
  </si>
  <si>
    <t>Основы САПР</t>
  </si>
  <si>
    <t>Расчет, моделирование и конструирование оборудования с компьютерным управлением</t>
  </si>
  <si>
    <t>Оборудование инструментального производства</t>
  </si>
  <si>
    <t>Экология</t>
  </si>
  <si>
    <t>Машины и оборудование нефтегазового комплекса</t>
  </si>
  <si>
    <t>Сертификация в горном деле</t>
  </si>
  <si>
    <t>Механика грунтов</t>
  </si>
  <si>
    <t>Основания и фундаменты</t>
  </si>
  <si>
    <t>Математическое моделирование пространственных структур</t>
  </si>
  <si>
    <t>Реконструкции зданий, сооружений, застроек</t>
  </si>
  <si>
    <t>Дифференциальная геометрия</t>
  </si>
  <si>
    <t>Технические средства автоматизации и управления</t>
  </si>
  <si>
    <t>Управление неопределенными системами</t>
  </si>
  <si>
    <t>Системный анализ интеллектуальных систем управления</t>
  </si>
  <si>
    <t>Биохимические и фармацевтические технологии</t>
  </si>
  <si>
    <t>Методы математического моделирования</t>
  </si>
  <si>
    <t>Химия</t>
  </si>
  <si>
    <t>Основы экономики и менеджмента</t>
  </si>
  <si>
    <t>Системы, технологии и организация услуг в автомобильном сервисе</t>
  </si>
  <si>
    <t>Технологические процессы технического обслуживания и ремонта ТиТТМО</t>
  </si>
  <si>
    <t>Техничес кая эксплуатация силовых агрегатов и трансмиссий</t>
  </si>
  <si>
    <t>Анализ и диагностика ФХД</t>
  </si>
  <si>
    <t>Планирование на предприятии</t>
  </si>
  <si>
    <t>Теория, экономика и организация отраслевых рынков</t>
  </si>
  <si>
    <t>Сред факт в арх.</t>
  </si>
  <si>
    <t>Комп. Модел. Курсовая</t>
  </si>
  <si>
    <t>Граф основы проф коммуникаций</t>
  </si>
  <si>
    <t>Композиц. мделир курсовая</t>
  </si>
  <si>
    <t>Граф коммуникации</t>
  </si>
  <si>
    <t>Курс по композ</t>
  </si>
  <si>
    <t>Архит. проект. Курс</t>
  </si>
  <si>
    <t>Сред. Факторы в арх.</t>
  </si>
  <si>
    <t>Граф. Коммуник.</t>
  </si>
  <si>
    <t>Введение в спец.</t>
  </si>
  <si>
    <t>Основа общей инж. И менеджмен</t>
  </si>
  <si>
    <t>Правоведение</t>
  </si>
  <si>
    <t>Плакат</t>
  </si>
  <si>
    <t>Основы арх-диз проект</t>
  </si>
  <si>
    <t>Архит. диз. Преокт.(курсовая)</t>
  </si>
  <si>
    <t>Основы геодезии</t>
  </si>
  <si>
    <t>Введение в наномат.</t>
  </si>
  <si>
    <t>Методика автом проект. Курсовая</t>
  </si>
  <si>
    <t>Нефтепром геология</t>
  </si>
  <si>
    <t>Нефтепром. Геология</t>
  </si>
  <si>
    <t>Нефтепром. Дело</t>
  </si>
  <si>
    <t>Социология</t>
  </si>
  <si>
    <t>Псих. И педагог.</t>
  </si>
  <si>
    <t>Псих и педагогика</t>
  </si>
  <si>
    <t>Сред. Факт. В арх</t>
  </si>
  <si>
    <t>Комп. Мод курсовая</t>
  </si>
  <si>
    <t>Комп. Модел.</t>
  </si>
  <si>
    <t>Арх. Клим курс</t>
  </si>
  <si>
    <t>Арх. Клим</t>
  </si>
  <si>
    <t>Правовед</t>
  </si>
  <si>
    <t>сред факт в арх.</t>
  </si>
  <si>
    <t>Комп модел курсовая</t>
  </si>
  <si>
    <t>Комп модел.</t>
  </si>
  <si>
    <t>Арх проект курс</t>
  </si>
  <si>
    <t>Арх клим курсовая</t>
  </si>
  <si>
    <t>правоведение</t>
  </si>
  <si>
    <t>Сред факт в рах</t>
  </si>
  <si>
    <t>Комп мод курс</t>
  </si>
  <si>
    <t>Комп моде.</t>
  </si>
  <si>
    <t>арх климат.</t>
  </si>
  <si>
    <t>арх климат. Курс</t>
  </si>
  <si>
    <t>Комп модел</t>
  </si>
  <si>
    <t>Комп модел. курс</t>
  </si>
  <si>
    <t xml:space="preserve">Сред факт </t>
  </si>
  <si>
    <t>Арх клим курс</t>
  </si>
  <si>
    <t xml:space="preserve">Арх клим </t>
  </si>
  <si>
    <t>Историч геология</t>
  </si>
  <si>
    <t>Общая электрот и элект</t>
  </si>
  <si>
    <t>Работа на метреж станках</t>
  </si>
  <si>
    <t>Материалы и комп в арх и диз</t>
  </si>
  <si>
    <t>Арх диз преокт курс</t>
  </si>
  <si>
    <t>Основы арх диз проект и комп</t>
  </si>
  <si>
    <t>Арх климатология</t>
  </si>
  <si>
    <t>Зиберт анна Леонидовна</t>
  </si>
  <si>
    <t>Приклад мех курс</t>
  </si>
  <si>
    <t>Общ электротех</t>
  </si>
  <si>
    <t>Теор мех и машин курс</t>
  </si>
  <si>
    <t>Основы инж экон и менедж</t>
  </si>
  <si>
    <t>Правоедение</t>
  </si>
  <si>
    <t>Термодин и теплопер</t>
  </si>
  <si>
    <t>Назарян</t>
  </si>
  <si>
    <t>Мат моделир</t>
  </si>
  <si>
    <t>Обогащение</t>
  </si>
  <si>
    <t>Вычисл механ.</t>
  </si>
  <si>
    <t>Основы инж эк и менедж</t>
  </si>
  <si>
    <t>Строит курс спец мат</t>
  </si>
  <si>
    <t>Вычисл механика</t>
  </si>
  <si>
    <t>Спец курс строит мат</t>
  </si>
  <si>
    <t>Выч механика</t>
  </si>
  <si>
    <t>Спец  курс строит мат</t>
  </si>
  <si>
    <t>Мат основы кибернетики</t>
  </si>
  <si>
    <t>Электротех</t>
  </si>
  <si>
    <t>Общая электротех</t>
  </si>
  <si>
    <t>Технологич основы машиностроения</t>
  </si>
  <si>
    <t>Карпова Людмила Александровна</t>
  </si>
  <si>
    <t>Бух учет</t>
  </si>
  <si>
    <t>История и теор мир и отеч культуры</t>
  </si>
  <si>
    <t>Архит проект жилых зданий</t>
  </si>
  <si>
    <t>Комп модел курс</t>
  </si>
  <si>
    <t>Арх физика</t>
  </si>
  <si>
    <t>Арх проект пром зданий</t>
  </si>
  <si>
    <t>Арх акустика</t>
  </si>
  <si>
    <t>История и теория от и мир культры</t>
  </si>
  <si>
    <t>Арх проект жил зд</t>
  </si>
  <si>
    <t>Арх физ</t>
  </si>
  <si>
    <t>Арх преокт пром зд</t>
  </si>
  <si>
    <t>История и теор мир и от арх культ</t>
  </si>
  <si>
    <t>Арх проект общ зданий</t>
  </si>
  <si>
    <t>Арх проект жил зданий</t>
  </si>
  <si>
    <t>комп мод кур</t>
  </si>
  <si>
    <t>Ист и теори мир и от культ</t>
  </si>
  <si>
    <t>Арх проект жил здан</t>
  </si>
  <si>
    <t>Основы разработки тв пи</t>
  </si>
  <si>
    <t>Мат методы мод в геологии</t>
  </si>
  <si>
    <t>Литология курс</t>
  </si>
  <si>
    <t>Полевая геофиз курс</t>
  </si>
  <si>
    <t>Геолог геохим нефти и газа</t>
  </si>
  <si>
    <t>Мат методы мод в геол</t>
  </si>
  <si>
    <t>Теория пар и газ тур курс</t>
  </si>
  <si>
    <t>Процессы и опер формооб</t>
  </si>
  <si>
    <t>Физика и хим мт обр</t>
  </si>
  <si>
    <t>Оборудование машиностроительных производств.кур
О.П. Куприянова</t>
  </si>
  <si>
    <t>Основ и фунд курс</t>
  </si>
  <si>
    <t>Железобет и кам констр</t>
  </si>
  <si>
    <t>Основание и фунд курс</t>
  </si>
  <si>
    <t>Технол проц в строит</t>
  </si>
  <si>
    <t>Микропроц и микроконт/Базы данных в сист упр</t>
  </si>
  <si>
    <t>Основы внеш эк деят</t>
  </si>
  <si>
    <t>Ила</t>
  </si>
  <si>
    <t>Дизайн арх ср</t>
  </si>
  <si>
    <t>ДМАФ</t>
  </si>
  <si>
    <t>Арх преокт курс</t>
  </si>
  <si>
    <t>Живопись и осн арх колор.</t>
  </si>
  <si>
    <t xml:space="preserve">Арх проект </t>
  </si>
  <si>
    <t>ДАС</t>
  </si>
  <si>
    <t>ИЛА</t>
  </si>
  <si>
    <t>Живопись и основы арх колор</t>
  </si>
  <si>
    <t>Сред факт в арх и град</t>
  </si>
  <si>
    <t>Арх проект</t>
  </si>
  <si>
    <t>Живопись и осн арх колор</t>
  </si>
  <si>
    <t>Сред факт в арх градостр</t>
  </si>
  <si>
    <t>Рег геология курс</t>
  </si>
  <si>
    <t>эксплуот и ремонт пгт курс</t>
  </si>
  <si>
    <t>топливо и смаз мат</t>
  </si>
  <si>
    <t>Основы авт технол произв</t>
  </si>
  <si>
    <t>Основы авт технол проц</t>
  </si>
  <si>
    <t>основы менедж и марк</t>
  </si>
  <si>
    <t>Основы менедж и марк</t>
  </si>
  <si>
    <t>Основы 3д моделирвоания</t>
  </si>
  <si>
    <t>Техноло и орг восттан</t>
  </si>
  <si>
    <t>Произв технол структура предприятий</t>
  </si>
  <si>
    <t>Управ корпор культурой</t>
  </si>
  <si>
    <t>Технолог. И безопас бвр</t>
  </si>
  <si>
    <t>Аэрология гп</t>
  </si>
  <si>
    <t>Марк-геод мониторинг при различ формах освоения недр</t>
  </si>
  <si>
    <t>НИРС</t>
  </si>
  <si>
    <t>Архит типолог зд</t>
  </si>
  <si>
    <t>Проф арх практика</t>
  </si>
  <si>
    <t>Архит объектов пром</t>
  </si>
  <si>
    <t>Мат модели в теории</t>
  </si>
  <si>
    <t>Проектир и управ преоктами курс</t>
  </si>
  <si>
    <t>НИРМ</t>
  </si>
  <si>
    <t>Инновац технолог разработи подв мест тпи</t>
  </si>
  <si>
    <t>Совр страт анализ</t>
  </si>
  <si>
    <t>Корпор финансы</t>
  </si>
  <si>
    <t>Соврем страт анализ</t>
  </si>
  <si>
    <t>Корпор фин</t>
  </si>
  <si>
    <t>Междунар право и недропольз</t>
  </si>
  <si>
    <t>Комп техн курс</t>
  </si>
  <si>
    <t>Мат моделирование</t>
  </si>
  <si>
    <t>динамика сооруж кр</t>
  </si>
  <si>
    <t>науч исл практика</t>
  </si>
  <si>
    <t>нирс</t>
  </si>
  <si>
    <t>науч исслед практика</t>
  </si>
  <si>
    <t>история строит механ</t>
  </si>
  <si>
    <t>диф геом курс</t>
  </si>
  <si>
    <t>нирм</t>
  </si>
  <si>
    <t>История и методология</t>
  </si>
  <si>
    <t xml:space="preserve">Методы исслед характер </t>
  </si>
  <si>
    <t>Совр инструмент средства</t>
  </si>
  <si>
    <t>Совр проблемы теории</t>
  </si>
  <si>
    <t>Теория упр курс</t>
  </si>
  <si>
    <t>Управ проектами курс</t>
  </si>
  <si>
    <t>управ проектами курс</t>
  </si>
  <si>
    <t>Приклад програм</t>
  </si>
  <si>
    <t>Эконом обосн науч решений</t>
  </si>
  <si>
    <t>Преддиплом практика</t>
  </si>
  <si>
    <t>Произв науч исслед практика</t>
  </si>
  <si>
    <t xml:space="preserve">Правовые основы недропользования </t>
  </si>
  <si>
    <t>Эксплуатация и ремонт ПГТ</t>
  </si>
  <si>
    <t>Системы топливоподачи ДВС/Перспективы применения альтернативного топлива в дизеле</t>
  </si>
  <si>
    <t>Сопротивление материалов (К.Р.)</t>
  </si>
  <si>
    <t xml:space="preserve">Лингвокоммуникация в профессиоанльной деятельности </t>
  </si>
  <si>
    <t>Технология транспортировки и хранения нефти и газа</t>
  </si>
  <si>
    <t>Каменные конструкции / Вычислительные методы динамики строительных конструкций и сооружений / Инженерно-геологические изыскания / Организация производства на предприятиях жилищно-коммунального хозяйства</t>
  </si>
  <si>
    <t xml:space="preserve">Расчет сооружений по методу конечных элементов / Системы несущих конструкций зданий и сооружений /Реконструкция фундаментов и стабилизация оснований </t>
  </si>
  <si>
    <t xml:space="preserve">Курсовые работы Расчет сооружений по методу конечных элементов / Системы несущих конструкций зданий и сооружений /Реконструкция фундаментов и стабилизация оснований </t>
  </si>
  <si>
    <t>Надежность технических устройств</t>
  </si>
  <si>
    <t>Речная гидравлика/ Гидрологическая и техническая безопасность ГТС ч.2/ Сейсмостойкость ГТС</t>
  </si>
  <si>
    <t>Русский язык</t>
  </si>
  <si>
    <t>Прикланое програмирование</t>
  </si>
  <si>
    <t>Сертификация и лицензирование в сфере производства и эксплуатации ТиТТМО</t>
  </si>
  <si>
    <t>Защита объектов интеллектуальной собственности</t>
  </si>
  <si>
    <t>М</t>
  </si>
  <si>
    <t>avg</t>
  </si>
  <si>
    <t>avg_geom</t>
  </si>
  <si>
    <t>avg_harm</t>
  </si>
  <si>
    <t>n_disc</t>
  </si>
  <si>
    <t>class</t>
  </si>
  <si>
    <t>ID</t>
  </si>
  <si>
    <t>max</t>
  </si>
  <si>
    <t>min</t>
  </si>
  <si>
    <t>stdev</t>
  </si>
  <si>
    <t>median</t>
  </si>
  <si>
    <t>country</t>
  </si>
  <si>
    <t>bk</t>
  </si>
  <si>
    <t>Сделано до ИГМ-102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</si>
</sst>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A11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 shrinkToFit="1"/>
    </xf>
    <xf numFmtId="0" fontId="0" fillId="3" borderId="1" xfId="0" applyFill="1" applyBorder="1" applyAlignment="1">
      <alignment horizontal="center" vertical="top" wrapText="1" shrinkToFi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1" fillId="0" borderId="1" xfId="0" applyFont="1" applyBorder="1" applyAlignment="1">
      <alignment horizontal="center"/>
    </xf>
    <xf numFmtId="0" fontId="0" fillId="0" borderId="0" xfId="0" applyFill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3" borderId="0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</cellXfs>
  <cellStyles count="1">
    <cellStyle name="Обычный" xfId="0" builtinId="0"/>
  </cellStyles>
  <dxfs count="375"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theme" Target="theme/theme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9"/>
  <sheetViews>
    <sheetView view="pageLayout" zoomScaleNormal="5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21" width="19.7109375" customWidth="1"/>
  </cols>
  <sheetData>
    <row r="1" spans="1:21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1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1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  <c r="L5" s="2" t="s">
        <v>19</v>
      </c>
      <c r="M5" s="2" t="s">
        <v>21</v>
      </c>
      <c r="N5" s="2" t="s">
        <v>22</v>
      </c>
      <c r="O5" s="2" t="s">
        <v>4581</v>
      </c>
      <c r="P5" s="2" t="s">
        <v>4582</v>
      </c>
      <c r="Q5" s="2" t="s">
        <v>4583</v>
      </c>
      <c r="R5" s="7" t="s">
        <v>17</v>
      </c>
      <c r="S5" s="7" t="s">
        <v>18</v>
      </c>
      <c r="T5" s="7" t="s">
        <v>20</v>
      </c>
      <c r="U5" s="7" t="s">
        <v>4536</v>
      </c>
    </row>
    <row r="6" spans="1:21">
      <c r="B6" s="3" t="s">
        <v>7</v>
      </c>
      <c r="C6" s="3" t="s">
        <v>8</v>
      </c>
      <c r="D6" s="3" t="s">
        <v>9</v>
      </c>
      <c r="E6" s="3" t="s">
        <v>10</v>
      </c>
      <c r="F6" s="3" t="s">
        <v>11</v>
      </c>
      <c r="G6" s="3">
        <v>60</v>
      </c>
      <c r="H6" s="3"/>
      <c r="I6" s="3">
        <v>61</v>
      </c>
      <c r="J6" s="3">
        <v>55</v>
      </c>
      <c r="K6" s="3">
        <v>62</v>
      </c>
      <c r="L6" s="3">
        <v>31</v>
      </c>
      <c r="M6" s="3">
        <v>69</v>
      </c>
      <c r="N6" s="3">
        <v>51</v>
      </c>
      <c r="O6" s="3">
        <v>67</v>
      </c>
      <c r="P6" s="3">
        <v>70</v>
      </c>
      <c r="Q6" s="3">
        <v>61</v>
      </c>
      <c r="R6" s="3">
        <v>31</v>
      </c>
      <c r="S6" s="3">
        <v>64</v>
      </c>
      <c r="T6" s="3">
        <v>74</v>
      </c>
      <c r="U6" s="3">
        <v>31</v>
      </c>
    </row>
    <row r="7" spans="1:21">
      <c r="B7" s="3" t="s">
        <v>23</v>
      </c>
      <c r="C7" s="3" t="s">
        <v>24</v>
      </c>
      <c r="D7" s="3" t="s">
        <v>25</v>
      </c>
      <c r="E7" s="3" t="s">
        <v>26</v>
      </c>
      <c r="F7" s="3" t="s">
        <v>11</v>
      </c>
      <c r="G7" s="3">
        <v>10</v>
      </c>
      <c r="H7" s="3">
        <v>70</v>
      </c>
      <c r="I7" s="3"/>
      <c r="J7" s="3">
        <v>20</v>
      </c>
      <c r="K7" s="3"/>
      <c r="L7" s="3">
        <v>0</v>
      </c>
      <c r="M7" s="3">
        <v>7</v>
      </c>
      <c r="N7" s="3">
        <v>0</v>
      </c>
      <c r="O7" s="3">
        <v>14</v>
      </c>
      <c r="P7" s="3">
        <v>31</v>
      </c>
      <c r="Q7" s="3">
        <v>10</v>
      </c>
      <c r="R7" s="3">
        <v>0</v>
      </c>
      <c r="S7" s="3">
        <v>15</v>
      </c>
      <c r="T7" s="3">
        <v>33</v>
      </c>
      <c r="U7" s="3">
        <v>0</v>
      </c>
    </row>
    <row r="8" spans="1:21">
      <c r="B8" s="3" t="s">
        <v>27</v>
      </c>
      <c r="C8" s="3" t="s">
        <v>28</v>
      </c>
      <c r="D8" s="3" t="s">
        <v>29</v>
      </c>
      <c r="E8" s="3" t="s">
        <v>10</v>
      </c>
      <c r="F8" s="3" t="s">
        <v>11</v>
      </c>
      <c r="G8" s="3">
        <v>28</v>
      </c>
      <c r="H8" s="3"/>
      <c r="I8" s="3">
        <v>70</v>
      </c>
      <c r="J8" s="3">
        <v>82</v>
      </c>
      <c r="K8" s="3">
        <v>79</v>
      </c>
      <c r="L8" s="3">
        <v>60</v>
      </c>
      <c r="M8" s="3">
        <v>92</v>
      </c>
      <c r="N8" s="3">
        <v>70</v>
      </c>
      <c r="O8" s="3">
        <v>69</v>
      </c>
      <c r="P8" s="3">
        <v>70</v>
      </c>
      <c r="Q8" s="3">
        <v>69</v>
      </c>
      <c r="R8" s="3">
        <v>51</v>
      </c>
      <c r="S8" s="3">
        <v>60</v>
      </c>
      <c r="T8" s="3">
        <v>98</v>
      </c>
      <c r="U8" s="3">
        <v>40</v>
      </c>
    </row>
    <row r="9" spans="1:21">
      <c r="B9" s="3" t="s">
        <v>30</v>
      </c>
      <c r="C9" s="3" t="s">
        <v>31</v>
      </c>
      <c r="D9" s="3" t="s">
        <v>32</v>
      </c>
      <c r="E9" s="3" t="s">
        <v>10</v>
      </c>
      <c r="F9" s="3" t="s">
        <v>11</v>
      </c>
      <c r="G9" s="3">
        <v>86</v>
      </c>
      <c r="H9" s="3"/>
      <c r="I9" s="3">
        <v>100</v>
      </c>
      <c r="J9" s="3">
        <v>100</v>
      </c>
      <c r="K9" s="3">
        <v>100</v>
      </c>
      <c r="L9" s="3">
        <v>100</v>
      </c>
      <c r="M9" s="3">
        <v>88</v>
      </c>
      <c r="N9" s="3">
        <v>100</v>
      </c>
      <c r="O9" s="3">
        <v>86</v>
      </c>
      <c r="P9" s="3">
        <v>96</v>
      </c>
      <c r="Q9" s="3">
        <v>88</v>
      </c>
      <c r="R9" s="3">
        <v>88</v>
      </c>
      <c r="S9" s="3">
        <v>93</v>
      </c>
      <c r="T9" s="3">
        <v>97</v>
      </c>
      <c r="U9" s="3">
        <v>100</v>
      </c>
    </row>
    <row r="10" spans="1:21">
      <c r="B10" s="3" t="s">
        <v>33</v>
      </c>
      <c r="C10" s="3" t="s">
        <v>34</v>
      </c>
      <c r="D10" s="3" t="s">
        <v>35</v>
      </c>
      <c r="E10" s="3" t="s">
        <v>10</v>
      </c>
      <c r="F10" s="3" t="s">
        <v>11</v>
      </c>
      <c r="G10" s="3">
        <v>86</v>
      </c>
      <c r="H10" s="3"/>
      <c r="I10" s="3">
        <v>97</v>
      </c>
      <c r="J10" s="3">
        <v>100</v>
      </c>
      <c r="K10" s="3"/>
      <c r="L10" s="3">
        <v>96</v>
      </c>
      <c r="M10" s="3">
        <v>84</v>
      </c>
      <c r="N10" s="3">
        <v>96</v>
      </c>
      <c r="O10" s="3">
        <v>92</v>
      </c>
      <c r="P10" s="3">
        <v>94</v>
      </c>
      <c r="Q10" s="3">
        <v>90</v>
      </c>
      <c r="R10" s="3">
        <v>93</v>
      </c>
      <c r="S10" s="3">
        <v>95</v>
      </c>
      <c r="T10" s="3">
        <v>97</v>
      </c>
      <c r="U10" s="3">
        <v>96</v>
      </c>
    </row>
    <row r="11" spans="1:21">
      <c r="B11" s="3" t="s">
        <v>36</v>
      </c>
      <c r="C11" s="3" t="s">
        <v>37</v>
      </c>
      <c r="D11" s="3" t="s">
        <v>38</v>
      </c>
      <c r="E11" s="3" t="s">
        <v>10</v>
      </c>
      <c r="F11" s="3" t="s">
        <v>11</v>
      </c>
      <c r="G11" s="3">
        <v>86</v>
      </c>
      <c r="H11" s="3"/>
      <c r="I11" s="3">
        <v>88</v>
      </c>
      <c r="J11" s="3">
        <v>93</v>
      </c>
      <c r="K11" s="3">
        <v>100</v>
      </c>
      <c r="L11" s="3">
        <v>100</v>
      </c>
      <c r="M11" s="3">
        <v>89</v>
      </c>
      <c r="N11" s="3">
        <v>100</v>
      </c>
      <c r="O11" s="3">
        <v>95</v>
      </c>
      <c r="P11" s="3">
        <v>100</v>
      </c>
      <c r="Q11" s="3">
        <v>95</v>
      </c>
      <c r="R11" s="3">
        <v>95</v>
      </c>
      <c r="S11" s="3">
        <v>90</v>
      </c>
      <c r="T11" s="3">
        <v>98</v>
      </c>
      <c r="U11" s="3">
        <v>100</v>
      </c>
    </row>
    <row r="12" spans="1:21">
      <c r="B12" s="3" t="s">
        <v>39</v>
      </c>
      <c r="C12" s="3" t="s">
        <v>40</v>
      </c>
      <c r="D12" s="3" t="s">
        <v>41</v>
      </c>
      <c r="E12" s="3" t="s">
        <v>10</v>
      </c>
      <c r="F12" s="3" t="s">
        <v>11</v>
      </c>
      <c r="G12" s="3">
        <v>72</v>
      </c>
      <c r="H12" s="3"/>
      <c r="I12" s="3">
        <v>80</v>
      </c>
      <c r="J12" s="3">
        <v>65</v>
      </c>
      <c r="K12" s="3"/>
      <c r="L12" s="3">
        <v>60</v>
      </c>
      <c r="M12" s="3">
        <v>54</v>
      </c>
      <c r="N12" s="3">
        <v>77</v>
      </c>
      <c r="O12" s="3">
        <v>51</v>
      </c>
      <c r="P12" s="3">
        <v>80</v>
      </c>
      <c r="Q12" s="3">
        <v>51</v>
      </c>
      <c r="R12" s="3">
        <v>51</v>
      </c>
      <c r="S12" s="3">
        <v>53</v>
      </c>
      <c r="T12" s="3">
        <v>78</v>
      </c>
      <c r="U12" s="3">
        <v>35</v>
      </c>
    </row>
    <row r="13" spans="1:21">
      <c r="B13" s="3" t="s">
        <v>42</v>
      </c>
      <c r="C13" s="3" t="s">
        <v>43</v>
      </c>
      <c r="D13" s="3" t="s">
        <v>44</v>
      </c>
      <c r="E13" s="3" t="s">
        <v>10</v>
      </c>
      <c r="F13" s="3" t="s">
        <v>11</v>
      </c>
      <c r="G13" s="3">
        <v>76</v>
      </c>
      <c r="H13" s="3"/>
      <c r="I13" s="3">
        <v>100</v>
      </c>
      <c r="J13" s="3">
        <v>88</v>
      </c>
      <c r="K13" s="3">
        <v>78</v>
      </c>
      <c r="L13" s="3">
        <v>96</v>
      </c>
      <c r="M13" s="3">
        <v>86</v>
      </c>
      <c r="N13" s="3">
        <v>94</v>
      </c>
      <c r="O13" s="3">
        <v>70</v>
      </c>
      <c r="P13" s="3">
        <v>95</v>
      </c>
      <c r="Q13" s="3">
        <v>69</v>
      </c>
      <c r="R13" s="3">
        <v>81</v>
      </c>
      <c r="S13" s="3">
        <v>84</v>
      </c>
      <c r="T13" s="3">
        <v>100</v>
      </c>
      <c r="U13" s="3">
        <v>96</v>
      </c>
    </row>
    <row r="14" spans="1:21">
      <c r="B14" s="3" t="s">
        <v>45</v>
      </c>
      <c r="C14" s="3" t="s">
        <v>46</v>
      </c>
      <c r="D14" s="3" t="s">
        <v>47</v>
      </c>
      <c r="E14" s="3" t="s">
        <v>48</v>
      </c>
      <c r="F14" s="3" t="s">
        <v>49</v>
      </c>
      <c r="G14" s="3">
        <v>78</v>
      </c>
      <c r="H14" s="3">
        <v>83</v>
      </c>
      <c r="I14" s="3"/>
      <c r="J14" s="3">
        <v>97</v>
      </c>
      <c r="K14" s="3">
        <v>87</v>
      </c>
      <c r="L14" s="3">
        <v>96</v>
      </c>
      <c r="M14" s="3">
        <v>90</v>
      </c>
      <c r="N14" s="3">
        <v>89</v>
      </c>
      <c r="O14" s="3">
        <v>92</v>
      </c>
      <c r="P14" s="3">
        <v>90</v>
      </c>
      <c r="Q14" s="3">
        <v>90</v>
      </c>
      <c r="R14" s="3">
        <v>93</v>
      </c>
      <c r="S14" s="3">
        <v>81</v>
      </c>
      <c r="T14" s="3">
        <v>98</v>
      </c>
      <c r="U14" s="3">
        <v>96</v>
      </c>
    </row>
    <row r="15" spans="1:21">
      <c r="B15" s="3" t="s">
        <v>50</v>
      </c>
      <c r="C15" s="3" t="s">
        <v>51</v>
      </c>
      <c r="D15" s="3" t="s">
        <v>52</v>
      </c>
      <c r="E15" s="3" t="s">
        <v>10</v>
      </c>
      <c r="F15" s="3" t="s">
        <v>11</v>
      </c>
      <c r="G15" s="3">
        <v>24</v>
      </c>
      <c r="H15" s="3"/>
      <c r="I15" s="3">
        <v>69</v>
      </c>
      <c r="J15" s="3">
        <v>0</v>
      </c>
      <c r="K15" s="3"/>
      <c r="L15" s="3">
        <v>31</v>
      </c>
      <c r="M15" s="3">
        <v>9</v>
      </c>
      <c r="N15" s="3">
        <v>18</v>
      </c>
      <c r="O15" s="3">
        <v>11</v>
      </c>
      <c r="P15" s="3">
        <v>31</v>
      </c>
      <c r="Q15" s="3">
        <v>7</v>
      </c>
      <c r="R15" s="3">
        <v>0</v>
      </c>
      <c r="S15" s="3">
        <v>10</v>
      </c>
      <c r="T15" s="3">
        <v>33</v>
      </c>
      <c r="U15" s="3">
        <v>31</v>
      </c>
    </row>
    <row r="16" spans="1:21">
      <c r="B16" s="3" t="s">
        <v>53</v>
      </c>
      <c r="C16" s="3" t="s">
        <v>54</v>
      </c>
      <c r="D16" s="3" t="s">
        <v>55</v>
      </c>
      <c r="E16" s="3" t="s">
        <v>10</v>
      </c>
      <c r="F16" s="3" t="s">
        <v>49</v>
      </c>
      <c r="G16" s="3">
        <v>86</v>
      </c>
      <c r="H16" s="3"/>
      <c r="I16" s="3">
        <v>86</v>
      </c>
      <c r="J16" s="3">
        <v>100</v>
      </c>
      <c r="K16" s="3">
        <v>100</v>
      </c>
      <c r="L16" s="3">
        <v>100</v>
      </c>
      <c r="M16" s="3">
        <v>92</v>
      </c>
      <c r="N16" s="3">
        <v>100</v>
      </c>
      <c r="O16" s="3">
        <v>83</v>
      </c>
      <c r="P16" s="3">
        <v>87</v>
      </c>
      <c r="Q16" s="3">
        <v>84</v>
      </c>
      <c r="R16" s="3">
        <v>92</v>
      </c>
      <c r="S16" s="3">
        <v>96</v>
      </c>
      <c r="T16" s="3">
        <v>97</v>
      </c>
      <c r="U16" s="3">
        <v>100</v>
      </c>
    </row>
    <row r="17" spans="2:21">
      <c r="B17" s="3" t="s">
        <v>56</v>
      </c>
      <c r="C17" s="3" t="s">
        <v>57</v>
      </c>
      <c r="D17" s="3" t="s">
        <v>58</v>
      </c>
      <c r="E17" s="3" t="s">
        <v>10</v>
      </c>
      <c r="F17" s="3" t="s">
        <v>11</v>
      </c>
      <c r="G17" s="3">
        <v>75</v>
      </c>
      <c r="H17" s="3"/>
      <c r="I17" s="3">
        <v>70</v>
      </c>
      <c r="J17" s="3">
        <v>67</v>
      </c>
      <c r="K17" s="3">
        <v>84</v>
      </c>
      <c r="L17" s="3">
        <v>31</v>
      </c>
      <c r="M17" s="3">
        <v>0</v>
      </c>
      <c r="N17" s="3">
        <v>76</v>
      </c>
      <c r="O17" s="3">
        <v>61</v>
      </c>
      <c r="P17" s="3">
        <v>88</v>
      </c>
      <c r="Q17" s="3">
        <v>74</v>
      </c>
      <c r="R17" s="3">
        <v>71</v>
      </c>
      <c r="S17" s="3">
        <v>78</v>
      </c>
      <c r="T17" s="3">
        <v>75</v>
      </c>
      <c r="U17" s="3">
        <v>31</v>
      </c>
    </row>
    <row r="18" spans="2:21">
      <c r="B18" s="3" t="s">
        <v>59</v>
      </c>
      <c r="C18" s="3" t="s">
        <v>60</v>
      </c>
      <c r="D18" s="3" t="s">
        <v>61</v>
      </c>
      <c r="E18" s="3" t="s">
        <v>10</v>
      </c>
      <c r="F18" s="3" t="s">
        <v>11</v>
      </c>
      <c r="G18" s="3">
        <v>86</v>
      </c>
      <c r="H18" s="3"/>
      <c r="I18" s="3">
        <v>96</v>
      </c>
      <c r="J18" s="3">
        <v>92</v>
      </c>
      <c r="K18" s="3">
        <v>88</v>
      </c>
      <c r="L18" s="3">
        <v>100</v>
      </c>
      <c r="M18" s="3">
        <v>92</v>
      </c>
      <c r="N18" s="3">
        <v>97</v>
      </c>
      <c r="O18" s="3">
        <v>82</v>
      </c>
      <c r="P18" s="3">
        <v>85</v>
      </c>
      <c r="Q18" s="3">
        <v>83</v>
      </c>
      <c r="R18" s="3">
        <v>69</v>
      </c>
      <c r="S18" s="3">
        <v>95</v>
      </c>
      <c r="T18" s="3">
        <v>97</v>
      </c>
      <c r="U18" s="3">
        <v>100</v>
      </c>
    </row>
    <row r="19" spans="2:21">
      <c r="B19" s="3" t="s">
        <v>62</v>
      </c>
      <c r="C19" s="3" t="s">
        <v>63</v>
      </c>
      <c r="D19" s="3" t="s">
        <v>64</v>
      </c>
      <c r="E19" s="3" t="s">
        <v>10</v>
      </c>
      <c r="F19" s="3" t="s">
        <v>11</v>
      </c>
      <c r="G19" s="3">
        <v>0</v>
      </c>
      <c r="H19" s="3"/>
      <c r="I19" s="3"/>
      <c r="J19" s="3">
        <v>92</v>
      </c>
      <c r="K19" s="3"/>
      <c r="L19" s="3">
        <v>0</v>
      </c>
      <c r="M19" s="3">
        <v>0</v>
      </c>
      <c r="N19" s="3">
        <v>0</v>
      </c>
      <c r="O19" s="3">
        <v>0</v>
      </c>
      <c r="P19" s="3">
        <v>31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</row>
    <row r="20" spans="2:21">
      <c r="B20" s="3" t="s">
        <v>65</v>
      </c>
      <c r="C20" s="3" t="s">
        <v>66</v>
      </c>
      <c r="D20" s="3" t="s">
        <v>67</v>
      </c>
      <c r="E20" s="3" t="s">
        <v>68</v>
      </c>
      <c r="F20" s="3" t="s">
        <v>11</v>
      </c>
      <c r="G20" s="3">
        <v>76</v>
      </c>
      <c r="H20" s="3">
        <v>72</v>
      </c>
      <c r="I20" s="3"/>
      <c r="J20" s="3">
        <v>72</v>
      </c>
      <c r="K20" s="3">
        <v>74</v>
      </c>
      <c r="L20" s="3">
        <v>70</v>
      </c>
      <c r="M20" s="3">
        <v>90</v>
      </c>
      <c r="N20" s="3">
        <v>76</v>
      </c>
      <c r="O20" s="3">
        <v>77</v>
      </c>
      <c r="P20" s="3">
        <v>90</v>
      </c>
      <c r="Q20" s="3">
        <v>76</v>
      </c>
      <c r="R20" s="3">
        <v>51</v>
      </c>
      <c r="S20" s="3">
        <v>54</v>
      </c>
      <c r="T20" s="3">
        <v>85</v>
      </c>
      <c r="U20" s="3">
        <v>50</v>
      </c>
    </row>
    <row r="21" spans="2:21">
      <c r="B21" s="3" t="s">
        <v>69</v>
      </c>
      <c r="C21" s="3" t="s">
        <v>70</v>
      </c>
      <c r="D21" s="3" t="s">
        <v>71</v>
      </c>
      <c r="E21" s="3" t="s">
        <v>10</v>
      </c>
      <c r="F21" s="3" t="s">
        <v>11</v>
      </c>
      <c r="G21" s="3">
        <v>80</v>
      </c>
      <c r="H21" s="3"/>
      <c r="I21" s="3">
        <v>96</v>
      </c>
      <c r="J21" s="3">
        <v>87</v>
      </c>
      <c r="K21" s="3">
        <v>67</v>
      </c>
      <c r="L21" s="3">
        <v>90</v>
      </c>
      <c r="M21" s="3">
        <v>88</v>
      </c>
      <c r="N21" s="3">
        <v>53</v>
      </c>
      <c r="O21" s="3">
        <v>58</v>
      </c>
      <c r="P21" s="3">
        <v>31</v>
      </c>
      <c r="Q21" s="3">
        <v>61</v>
      </c>
      <c r="R21" s="3">
        <v>75</v>
      </c>
      <c r="S21" s="3">
        <v>68</v>
      </c>
      <c r="T21" s="3">
        <v>95</v>
      </c>
      <c r="U21" s="3">
        <v>68</v>
      </c>
    </row>
    <row r="22" spans="2:21">
      <c r="B22" s="3" t="s">
        <v>72</v>
      </c>
      <c r="C22" s="3" t="s">
        <v>73</v>
      </c>
      <c r="D22" s="3" t="s">
        <v>74</v>
      </c>
      <c r="E22" s="3" t="s">
        <v>10</v>
      </c>
      <c r="F22" s="3" t="s">
        <v>11</v>
      </c>
      <c r="G22" s="3">
        <v>96</v>
      </c>
      <c r="H22" s="3"/>
      <c r="I22" s="3">
        <v>100</v>
      </c>
      <c r="J22" s="3">
        <v>100</v>
      </c>
      <c r="K22" s="3">
        <v>100</v>
      </c>
      <c r="L22" s="3">
        <v>100</v>
      </c>
      <c r="M22" s="3">
        <v>96</v>
      </c>
      <c r="N22" s="3">
        <v>100</v>
      </c>
      <c r="O22" s="3">
        <v>99</v>
      </c>
      <c r="P22" s="3">
        <v>100</v>
      </c>
      <c r="Q22" s="3">
        <v>98</v>
      </c>
      <c r="R22" s="3">
        <v>97</v>
      </c>
      <c r="S22" s="3">
        <v>100</v>
      </c>
      <c r="T22" s="3">
        <v>100</v>
      </c>
      <c r="U22" s="3">
        <v>100</v>
      </c>
    </row>
    <row r="23" spans="2:21">
      <c r="B23" s="3" t="s">
        <v>75</v>
      </c>
      <c r="C23" s="3" t="s">
        <v>76</v>
      </c>
      <c r="D23" s="3" t="s">
        <v>77</v>
      </c>
      <c r="E23" s="3" t="s">
        <v>78</v>
      </c>
      <c r="F23" s="3" t="s">
        <v>49</v>
      </c>
      <c r="G23" s="3">
        <v>80</v>
      </c>
      <c r="H23" s="3">
        <v>74</v>
      </c>
      <c r="I23" s="3"/>
      <c r="J23" s="3">
        <v>79</v>
      </c>
      <c r="K23" s="3">
        <v>70</v>
      </c>
      <c r="L23" s="3">
        <v>70</v>
      </c>
      <c r="M23" s="3">
        <v>92</v>
      </c>
      <c r="N23" s="3">
        <v>61</v>
      </c>
      <c r="O23" s="3">
        <v>79</v>
      </c>
      <c r="P23" s="3">
        <v>70</v>
      </c>
      <c r="Q23" s="3">
        <v>79</v>
      </c>
      <c r="R23" s="3">
        <v>62</v>
      </c>
      <c r="S23" s="3">
        <v>66</v>
      </c>
      <c r="T23" s="3">
        <v>58</v>
      </c>
      <c r="U23" s="3">
        <v>70</v>
      </c>
    </row>
    <row r="24" spans="2:21">
      <c r="B24" s="3" t="s">
        <v>79</v>
      </c>
      <c r="C24" s="3" t="s">
        <v>80</v>
      </c>
      <c r="D24" s="3" t="s">
        <v>81</v>
      </c>
      <c r="E24" s="3" t="s">
        <v>10</v>
      </c>
      <c r="F24" s="3" t="s">
        <v>11</v>
      </c>
      <c r="G24" s="3">
        <v>86</v>
      </c>
      <c r="H24" s="3"/>
      <c r="I24" s="3">
        <v>86</v>
      </c>
      <c r="J24" s="3">
        <v>96</v>
      </c>
      <c r="K24" s="3">
        <v>95</v>
      </c>
      <c r="L24" s="3">
        <v>100</v>
      </c>
      <c r="M24" s="3">
        <v>92</v>
      </c>
      <c r="N24" s="3">
        <v>100</v>
      </c>
      <c r="O24" s="3">
        <v>86</v>
      </c>
      <c r="P24" s="3">
        <v>96</v>
      </c>
      <c r="Q24" s="3">
        <v>86</v>
      </c>
      <c r="R24" s="3">
        <v>90</v>
      </c>
      <c r="S24" s="3">
        <v>97</v>
      </c>
      <c r="T24" s="3">
        <v>97</v>
      </c>
      <c r="U24" s="3">
        <v>100</v>
      </c>
    </row>
    <row r="25" spans="2:21">
      <c r="B25" s="3" t="s">
        <v>82</v>
      </c>
      <c r="C25" s="3" t="s">
        <v>83</v>
      </c>
      <c r="D25" s="3" t="s">
        <v>84</v>
      </c>
      <c r="E25" s="3" t="s">
        <v>10</v>
      </c>
      <c r="F25" s="3" t="s">
        <v>11</v>
      </c>
      <c r="G25" s="3">
        <v>86</v>
      </c>
      <c r="H25" s="3"/>
      <c r="I25" s="3">
        <v>69</v>
      </c>
      <c r="J25" s="3">
        <v>80</v>
      </c>
      <c r="K25" s="3">
        <v>62</v>
      </c>
      <c r="L25" s="3">
        <v>70</v>
      </c>
      <c r="M25" s="3">
        <v>80</v>
      </c>
      <c r="N25" s="3">
        <v>53</v>
      </c>
      <c r="O25" s="3">
        <v>61</v>
      </c>
      <c r="P25" s="3">
        <v>70</v>
      </c>
      <c r="Q25" s="3">
        <v>61</v>
      </c>
      <c r="R25" s="3">
        <v>51</v>
      </c>
      <c r="S25" s="3">
        <v>68</v>
      </c>
      <c r="T25" s="3">
        <v>97</v>
      </c>
      <c r="U25" s="3">
        <v>45</v>
      </c>
    </row>
    <row r="26" spans="2:21">
      <c r="B26" s="3" t="s">
        <v>85</v>
      </c>
      <c r="C26" s="3" t="s">
        <v>86</v>
      </c>
      <c r="D26" s="3" t="s">
        <v>87</v>
      </c>
      <c r="E26" s="3" t="s">
        <v>10</v>
      </c>
      <c r="F26" s="3" t="s">
        <v>11</v>
      </c>
      <c r="G26" s="3">
        <v>86</v>
      </c>
      <c r="H26" s="3"/>
      <c r="I26" s="3">
        <v>75</v>
      </c>
      <c r="J26" s="3">
        <v>92</v>
      </c>
      <c r="K26" s="3"/>
      <c r="L26" s="3">
        <v>96</v>
      </c>
      <c r="M26" s="3">
        <v>90</v>
      </c>
      <c r="N26" s="3">
        <v>69</v>
      </c>
      <c r="O26" s="3">
        <v>80</v>
      </c>
      <c r="P26" s="3">
        <v>70</v>
      </c>
      <c r="Q26" s="3">
        <v>80</v>
      </c>
      <c r="R26" s="3">
        <v>81</v>
      </c>
      <c r="S26" s="3">
        <v>94</v>
      </c>
      <c r="T26" s="3">
        <v>95</v>
      </c>
      <c r="U26" s="3">
        <v>96</v>
      </c>
    </row>
    <row r="27" spans="2:21">
      <c r="B27" s="3" t="s">
        <v>88</v>
      </c>
      <c r="C27" s="3" t="s">
        <v>89</v>
      </c>
      <c r="D27" s="3" t="s">
        <v>90</v>
      </c>
      <c r="E27" s="3" t="s">
        <v>10</v>
      </c>
      <c r="F27" s="3" t="s">
        <v>49</v>
      </c>
      <c r="G27" s="3">
        <v>86</v>
      </c>
      <c r="H27" s="3"/>
      <c r="I27" s="3">
        <v>100</v>
      </c>
      <c r="J27" s="3">
        <v>100</v>
      </c>
      <c r="K27" s="3">
        <v>100</v>
      </c>
      <c r="L27" s="3">
        <v>100</v>
      </c>
      <c r="M27" s="3">
        <v>90</v>
      </c>
      <c r="N27" s="3">
        <v>100</v>
      </c>
      <c r="O27" s="3">
        <v>95</v>
      </c>
      <c r="P27" s="3">
        <v>100</v>
      </c>
      <c r="Q27" s="3">
        <v>95</v>
      </c>
      <c r="R27" s="3">
        <v>95</v>
      </c>
      <c r="S27" s="3">
        <v>97</v>
      </c>
      <c r="T27" s="3">
        <v>100</v>
      </c>
      <c r="U27" s="3">
        <v>100</v>
      </c>
    </row>
    <row r="28" spans="2:21">
      <c r="B28" s="3" t="s">
        <v>91</v>
      </c>
      <c r="C28" s="3" t="s">
        <v>92</v>
      </c>
      <c r="D28" s="3" t="s">
        <v>93</v>
      </c>
      <c r="E28" s="3" t="s">
        <v>94</v>
      </c>
      <c r="F28" s="3" t="s">
        <v>49</v>
      </c>
      <c r="G28" s="3">
        <v>51</v>
      </c>
      <c r="H28" s="3">
        <v>80</v>
      </c>
      <c r="I28" s="3"/>
      <c r="J28" s="3">
        <v>69</v>
      </c>
      <c r="K28" s="3">
        <v>56</v>
      </c>
      <c r="L28" s="3">
        <v>31</v>
      </c>
      <c r="M28" s="3">
        <v>0</v>
      </c>
      <c r="N28" s="3">
        <v>68</v>
      </c>
      <c r="O28" s="3">
        <v>71</v>
      </c>
      <c r="P28" s="3">
        <v>95</v>
      </c>
      <c r="Q28" s="3">
        <v>71</v>
      </c>
      <c r="R28" s="3">
        <v>51</v>
      </c>
      <c r="S28" s="3">
        <v>70</v>
      </c>
      <c r="T28" s="3">
        <v>56</v>
      </c>
      <c r="U28" s="3">
        <v>31</v>
      </c>
    </row>
    <row r="29" spans="2:21">
      <c r="B29" s="3" t="s">
        <v>95</v>
      </c>
      <c r="C29" s="3" t="s">
        <v>96</v>
      </c>
      <c r="D29" s="3" t="s">
        <v>97</v>
      </c>
      <c r="E29" s="3" t="s">
        <v>98</v>
      </c>
      <c r="F29" s="3" t="s">
        <v>49</v>
      </c>
      <c r="G29" s="3">
        <v>76</v>
      </c>
      <c r="H29" s="3"/>
      <c r="I29" s="3">
        <v>95</v>
      </c>
      <c r="J29" s="3">
        <v>67</v>
      </c>
      <c r="K29" s="3">
        <v>82</v>
      </c>
      <c r="L29" s="3">
        <v>40</v>
      </c>
      <c r="M29" s="3">
        <v>10</v>
      </c>
      <c r="N29" s="3">
        <v>69</v>
      </c>
      <c r="O29" s="3">
        <v>35</v>
      </c>
      <c r="P29" s="3">
        <v>70</v>
      </c>
      <c r="Q29" s="3">
        <v>51</v>
      </c>
      <c r="R29" s="3">
        <v>51</v>
      </c>
      <c r="S29" s="3">
        <v>89</v>
      </c>
      <c r="T29" s="3">
        <v>75</v>
      </c>
      <c r="U29" s="3">
        <v>40</v>
      </c>
    </row>
  </sheetData>
  <mergeCells count="2">
    <mergeCell ref="A1:N1"/>
    <mergeCell ref="A2:N2"/>
  </mergeCells>
  <conditionalFormatting sqref="G6:U29">
    <cfRule type="containsBlanks" dxfId="374" priority="1">
      <formula>LEN(TRIM(G6))=0</formula>
    </cfRule>
    <cfRule type="cellIs" dxfId="373" priority="2" operator="between">
      <formula>31</formula>
      <formula>50</formula>
    </cfRule>
    <cfRule type="cellIs" dxfId="372" priority="3" operator="lessThan">
      <formula>31</formula>
    </cfRule>
  </conditionalFormatting>
  <pageMargins left="0.7" right="0.7" top="0.75" bottom="0.75" header="0.3" footer="0.3"/>
  <pageSetup paperSize="8" scale="49" fitToHeight="0" orientation="landscape" horizontalDpi="300" verticalDpi="300" r:id="rId1"/>
  <headerFooter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W24"/>
  <sheetViews>
    <sheetView view="pageLayout" zoomScaleNormal="5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23" width="19.42578125" customWidth="1"/>
  </cols>
  <sheetData>
    <row r="1" spans="1:23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3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3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387</v>
      </c>
      <c r="H5" s="2" t="s">
        <v>476</v>
      </c>
      <c r="I5" s="2" t="s">
        <v>477</v>
      </c>
      <c r="J5" s="2" t="s">
        <v>390</v>
      </c>
      <c r="K5" s="2" t="s">
        <v>391</v>
      </c>
      <c r="L5" s="2" t="s">
        <v>4667</v>
      </c>
      <c r="M5" s="2" t="s">
        <v>4614</v>
      </c>
      <c r="N5" s="2" t="s">
        <v>4668</v>
      </c>
      <c r="O5" s="2" t="s">
        <v>4669</v>
      </c>
      <c r="P5" s="2" t="s">
        <v>4670</v>
      </c>
      <c r="Q5" s="2" t="s">
        <v>4660</v>
      </c>
      <c r="R5" s="2" t="s">
        <v>4661</v>
      </c>
      <c r="S5" s="2" t="s">
        <v>4662</v>
      </c>
      <c r="T5" s="7" t="s">
        <v>478</v>
      </c>
      <c r="U5" s="7" t="s">
        <v>479</v>
      </c>
      <c r="V5" s="7" t="s">
        <v>4536</v>
      </c>
      <c r="W5" s="7" t="s">
        <v>4538</v>
      </c>
    </row>
    <row r="6" spans="1:23">
      <c r="B6" s="3" t="s">
        <v>7</v>
      </c>
      <c r="C6" s="3" t="s">
        <v>474</v>
      </c>
      <c r="D6" s="3" t="s">
        <v>475</v>
      </c>
      <c r="E6" s="3" t="s">
        <v>10</v>
      </c>
      <c r="F6" s="3" t="s">
        <v>11</v>
      </c>
      <c r="G6" s="3">
        <v>88</v>
      </c>
      <c r="H6" s="3">
        <v>0</v>
      </c>
      <c r="I6" s="3"/>
      <c r="J6" s="3"/>
      <c r="K6" s="3">
        <v>69</v>
      </c>
      <c r="L6" s="3">
        <v>69</v>
      </c>
      <c r="M6" s="3">
        <v>86</v>
      </c>
      <c r="N6" s="3">
        <v>86</v>
      </c>
      <c r="O6" s="3">
        <v>75</v>
      </c>
      <c r="P6" s="3">
        <v>51</v>
      </c>
      <c r="Q6" s="3">
        <v>59</v>
      </c>
      <c r="R6" s="3">
        <v>75</v>
      </c>
      <c r="S6" s="3">
        <v>69</v>
      </c>
      <c r="T6" s="3">
        <v>93</v>
      </c>
      <c r="U6" s="3">
        <v>69</v>
      </c>
      <c r="V6" s="3">
        <v>76</v>
      </c>
      <c r="W6" s="3">
        <v>75</v>
      </c>
    </row>
    <row r="7" spans="1:23">
      <c r="B7" s="3" t="s">
        <v>23</v>
      </c>
      <c r="C7" s="3" t="s">
        <v>480</v>
      </c>
      <c r="D7" s="3" t="s">
        <v>481</v>
      </c>
      <c r="E7" s="3" t="s">
        <v>10</v>
      </c>
      <c r="F7" s="3" t="s">
        <v>11</v>
      </c>
      <c r="G7" s="3">
        <v>56</v>
      </c>
      <c r="H7" s="3">
        <v>51</v>
      </c>
      <c r="I7" s="3"/>
      <c r="J7" s="3"/>
      <c r="K7" s="3">
        <v>91</v>
      </c>
      <c r="L7" s="3">
        <v>85</v>
      </c>
      <c r="M7" s="3">
        <v>70</v>
      </c>
      <c r="N7" s="3">
        <v>70</v>
      </c>
      <c r="O7" s="3">
        <v>70</v>
      </c>
      <c r="P7" s="3">
        <v>73</v>
      </c>
      <c r="Q7" s="3">
        <v>19</v>
      </c>
      <c r="R7" s="3">
        <v>69</v>
      </c>
      <c r="S7" s="3">
        <v>86</v>
      </c>
      <c r="T7" s="3">
        <v>90</v>
      </c>
      <c r="U7" s="3">
        <v>85</v>
      </c>
      <c r="V7" s="3">
        <v>70</v>
      </c>
      <c r="W7" s="3">
        <v>70</v>
      </c>
    </row>
    <row r="8" spans="1:23">
      <c r="B8" s="3" t="s">
        <v>27</v>
      </c>
      <c r="C8" s="3" t="s">
        <v>482</v>
      </c>
      <c r="D8" s="3" t="s">
        <v>483</v>
      </c>
      <c r="E8" s="3" t="s">
        <v>10</v>
      </c>
      <c r="F8" s="3" t="s">
        <v>11</v>
      </c>
      <c r="G8" s="3">
        <v>65</v>
      </c>
      <c r="H8" s="3">
        <v>51</v>
      </c>
      <c r="I8" s="3"/>
      <c r="J8" s="3"/>
      <c r="K8" s="3">
        <v>68</v>
      </c>
      <c r="L8" s="3">
        <v>67</v>
      </c>
      <c r="M8" s="3">
        <v>69</v>
      </c>
      <c r="N8" s="3">
        <v>69</v>
      </c>
      <c r="O8" s="3">
        <v>75</v>
      </c>
      <c r="P8" s="3">
        <v>55</v>
      </c>
      <c r="Q8" s="3">
        <v>91</v>
      </c>
      <c r="R8" s="3">
        <v>75</v>
      </c>
      <c r="S8" s="3">
        <v>69</v>
      </c>
      <c r="T8" s="3">
        <v>75</v>
      </c>
      <c r="U8" s="3">
        <v>67</v>
      </c>
      <c r="V8" s="3">
        <v>51</v>
      </c>
      <c r="W8" s="3">
        <v>75</v>
      </c>
    </row>
    <row r="9" spans="1:23">
      <c r="B9" s="3" t="s">
        <v>30</v>
      </c>
      <c r="C9" s="3" t="s">
        <v>484</v>
      </c>
      <c r="D9" s="3" t="s">
        <v>485</v>
      </c>
      <c r="E9" s="3" t="s">
        <v>10</v>
      </c>
      <c r="F9" s="3" t="s">
        <v>11</v>
      </c>
      <c r="G9" s="3">
        <v>92</v>
      </c>
      <c r="H9" s="3">
        <v>75</v>
      </c>
      <c r="I9" s="3"/>
      <c r="J9" s="3"/>
      <c r="K9" s="3">
        <v>95</v>
      </c>
      <c r="L9" s="3">
        <v>83</v>
      </c>
      <c r="M9" s="3">
        <v>86</v>
      </c>
      <c r="N9" s="3">
        <v>86</v>
      </c>
      <c r="O9" s="3">
        <v>93</v>
      </c>
      <c r="P9" s="3">
        <v>80</v>
      </c>
      <c r="Q9" s="3">
        <v>90</v>
      </c>
      <c r="R9" s="3">
        <v>88</v>
      </c>
      <c r="S9" s="3">
        <v>90</v>
      </c>
      <c r="T9" s="3">
        <v>88</v>
      </c>
      <c r="U9" s="3">
        <v>83</v>
      </c>
      <c r="V9" s="3">
        <v>86</v>
      </c>
      <c r="W9" s="3">
        <v>93</v>
      </c>
    </row>
    <row r="10" spans="1:23">
      <c r="B10" s="3" t="s">
        <v>33</v>
      </c>
      <c r="C10" s="3" t="s">
        <v>486</v>
      </c>
      <c r="D10" s="3" t="s">
        <v>487</v>
      </c>
      <c r="E10" s="3" t="s">
        <v>10</v>
      </c>
      <c r="F10" s="3" t="s">
        <v>11</v>
      </c>
      <c r="G10" s="3">
        <v>90</v>
      </c>
      <c r="H10" s="3">
        <v>51</v>
      </c>
      <c r="I10" s="3"/>
      <c r="J10" s="3"/>
      <c r="K10" s="3">
        <v>91</v>
      </c>
      <c r="L10" s="3">
        <v>67</v>
      </c>
      <c r="M10" s="3">
        <v>90</v>
      </c>
      <c r="N10" s="3">
        <v>90</v>
      </c>
      <c r="O10" s="3">
        <v>75</v>
      </c>
      <c r="P10" s="3">
        <v>80</v>
      </c>
      <c r="Q10" s="3">
        <v>86</v>
      </c>
      <c r="R10" s="3">
        <v>77</v>
      </c>
      <c r="S10" s="3">
        <v>86</v>
      </c>
      <c r="T10" s="3">
        <v>96</v>
      </c>
      <c r="U10" s="3">
        <v>67</v>
      </c>
      <c r="V10" s="3">
        <v>70</v>
      </c>
      <c r="W10" s="3">
        <v>75</v>
      </c>
    </row>
    <row r="11" spans="1:23">
      <c r="B11" s="3" t="s">
        <v>36</v>
      </c>
      <c r="C11" s="3" t="s">
        <v>488</v>
      </c>
      <c r="D11" s="3" t="s">
        <v>489</v>
      </c>
      <c r="E11" s="3" t="s">
        <v>10</v>
      </c>
      <c r="F11" s="3" t="s">
        <v>11</v>
      </c>
      <c r="G11" s="3">
        <v>62</v>
      </c>
      <c r="H11" s="3">
        <v>86</v>
      </c>
      <c r="I11" s="3"/>
      <c r="J11" s="3"/>
      <c r="K11" s="3">
        <v>95</v>
      </c>
      <c r="L11" s="3">
        <v>65</v>
      </c>
      <c r="M11" s="3">
        <v>51</v>
      </c>
      <c r="N11" s="3">
        <v>51</v>
      </c>
      <c r="O11" s="3">
        <v>86</v>
      </c>
      <c r="P11" s="3">
        <v>51</v>
      </c>
      <c r="Q11" s="3">
        <v>51</v>
      </c>
      <c r="R11" s="3">
        <v>62</v>
      </c>
      <c r="S11" s="3">
        <v>51</v>
      </c>
      <c r="T11" s="3">
        <v>75</v>
      </c>
      <c r="U11" s="3">
        <v>65</v>
      </c>
      <c r="V11" s="3">
        <v>51</v>
      </c>
      <c r="W11" s="3">
        <v>86</v>
      </c>
    </row>
    <row r="12" spans="1:23">
      <c r="B12" s="3" t="s">
        <v>39</v>
      </c>
      <c r="C12" s="3" t="s">
        <v>490</v>
      </c>
      <c r="D12" s="3" t="s">
        <v>491</v>
      </c>
      <c r="E12" s="3" t="s">
        <v>10</v>
      </c>
      <c r="F12" s="3" t="s">
        <v>11</v>
      </c>
      <c r="G12" s="3">
        <v>86</v>
      </c>
      <c r="H12" s="3">
        <v>51</v>
      </c>
      <c r="I12" s="3"/>
      <c r="J12" s="3"/>
      <c r="K12" s="3">
        <v>69</v>
      </c>
      <c r="L12" s="3">
        <v>60</v>
      </c>
      <c r="M12" s="3">
        <v>70</v>
      </c>
      <c r="N12" s="3">
        <v>70</v>
      </c>
      <c r="O12" s="3">
        <v>70</v>
      </c>
      <c r="P12" s="3">
        <v>10</v>
      </c>
      <c r="Q12" s="3">
        <v>89</v>
      </c>
      <c r="R12" s="3">
        <v>51</v>
      </c>
      <c r="S12" s="3">
        <v>70</v>
      </c>
      <c r="T12" s="3">
        <v>75</v>
      </c>
      <c r="U12" s="3">
        <v>60</v>
      </c>
      <c r="V12" s="3">
        <v>10</v>
      </c>
      <c r="W12" s="3">
        <v>70</v>
      </c>
    </row>
    <row r="13" spans="1:23">
      <c r="B13" s="3" t="s">
        <v>42</v>
      </c>
      <c r="C13" s="3" t="s">
        <v>492</v>
      </c>
      <c r="D13" s="3" t="s">
        <v>493</v>
      </c>
      <c r="E13" s="3" t="s">
        <v>10</v>
      </c>
      <c r="F13" s="3" t="s">
        <v>11</v>
      </c>
      <c r="G13" s="3">
        <v>69</v>
      </c>
      <c r="H13" s="3">
        <v>94</v>
      </c>
      <c r="I13" s="3"/>
      <c r="J13" s="3"/>
      <c r="K13" s="3">
        <v>100</v>
      </c>
      <c r="L13" s="3">
        <v>85</v>
      </c>
      <c r="M13" s="3">
        <v>86</v>
      </c>
      <c r="N13" s="3">
        <v>86</v>
      </c>
      <c r="O13" s="3">
        <v>91</v>
      </c>
      <c r="P13" s="3">
        <v>86</v>
      </c>
      <c r="Q13" s="3">
        <v>95</v>
      </c>
      <c r="R13" s="3">
        <v>92</v>
      </c>
      <c r="S13" s="3">
        <v>86</v>
      </c>
      <c r="T13" s="3">
        <v>96</v>
      </c>
      <c r="U13" s="3">
        <v>85</v>
      </c>
      <c r="V13" s="3">
        <v>77</v>
      </c>
      <c r="W13" s="3">
        <v>91</v>
      </c>
    </row>
    <row r="14" spans="1:23">
      <c r="B14" s="3" t="s">
        <v>45</v>
      </c>
      <c r="C14" s="3" t="s">
        <v>494</v>
      </c>
      <c r="D14" s="3" t="s">
        <v>495</v>
      </c>
      <c r="E14" s="3" t="s">
        <v>10</v>
      </c>
      <c r="F14" s="3" t="s">
        <v>11</v>
      </c>
      <c r="G14" s="3">
        <v>18</v>
      </c>
      <c r="H14" s="3">
        <v>69</v>
      </c>
      <c r="I14" s="3"/>
      <c r="J14" s="3"/>
      <c r="K14" s="3">
        <v>60</v>
      </c>
      <c r="L14" s="3">
        <v>60</v>
      </c>
      <c r="M14" s="3">
        <v>69</v>
      </c>
      <c r="N14" s="3">
        <v>69</v>
      </c>
      <c r="O14" s="3">
        <v>70</v>
      </c>
      <c r="P14" s="3">
        <v>52</v>
      </c>
      <c r="Q14" s="3">
        <v>83</v>
      </c>
      <c r="R14" s="3">
        <v>71</v>
      </c>
      <c r="S14" s="3">
        <v>69</v>
      </c>
      <c r="T14" s="3">
        <v>97</v>
      </c>
      <c r="U14" s="3">
        <v>60</v>
      </c>
      <c r="V14" s="3">
        <v>51</v>
      </c>
      <c r="W14" s="3">
        <v>70</v>
      </c>
    </row>
    <row r="15" spans="1:23">
      <c r="B15" s="3" t="s">
        <v>50</v>
      </c>
      <c r="C15" s="3" t="s">
        <v>496</v>
      </c>
      <c r="D15" s="3" t="s">
        <v>497</v>
      </c>
      <c r="E15" s="3" t="s">
        <v>10</v>
      </c>
      <c r="F15" s="3" t="s">
        <v>49</v>
      </c>
      <c r="G15" s="3">
        <v>88</v>
      </c>
      <c r="H15" s="3">
        <v>86</v>
      </c>
      <c r="I15" s="3"/>
      <c r="J15" s="3"/>
      <c r="K15" s="3">
        <v>66</v>
      </c>
      <c r="L15" s="3">
        <v>60</v>
      </c>
      <c r="M15" s="3">
        <v>86</v>
      </c>
      <c r="N15" s="3">
        <v>86</v>
      </c>
      <c r="O15" s="3">
        <v>86</v>
      </c>
      <c r="P15" s="3">
        <v>70</v>
      </c>
      <c r="Q15" s="3">
        <v>80</v>
      </c>
      <c r="R15" s="3">
        <v>57</v>
      </c>
      <c r="S15" s="3">
        <v>69</v>
      </c>
      <c r="T15" s="3">
        <v>96</v>
      </c>
      <c r="U15" s="3">
        <v>60</v>
      </c>
      <c r="V15" s="3">
        <v>54</v>
      </c>
      <c r="W15" s="3">
        <v>86</v>
      </c>
    </row>
    <row r="16" spans="1:23">
      <c r="B16" s="3" t="s">
        <v>53</v>
      </c>
      <c r="C16" s="3" t="s">
        <v>498</v>
      </c>
      <c r="D16" s="3" t="s">
        <v>499</v>
      </c>
      <c r="E16" s="3" t="s">
        <v>10</v>
      </c>
      <c r="F16" s="3" t="s">
        <v>11</v>
      </c>
      <c r="G16" s="3">
        <v>24</v>
      </c>
      <c r="H16" s="3">
        <v>51</v>
      </c>
      <c r="I16" s="3"/>
      <c r="J16" s="3"/>
      <c r="K16" s="3">
        <v>95</v>
      </c>
      <c r="L16" s="3">
        <v>72</v>
      </c>
      <c r="M16" s="3">
        <v>51</v>
      </c>
      <c r="N16" s="3">
        <v>51</v>
      </c>
      <c r="O16" s="3">
        <v>75</v>
      </c>
      <c r="P16" s="3">
        <v>71</v>
      </c>
      <c r="Q16" s="3">
        <v>34</v>
      </c>
      <c r="R16" s="3">
        <v>64</v>
      </c>
      <c r="S16" s="3">
        <v>87</v>
      </c>
      <c r="T16" s="3">
        <v>95</v>
      </c>
      <c r="U16" s="3">
        <v>72</v>
      </c>
      <c r="V16" s="3">
        <v>69</v>
      </c>
      <c r="W16" s="3">
        <v>75</v>
      </c>
    </row>
    <row r="17" spans="2:23">
      <c r="B17" s="3" t="s">
        <v>56</v>
      </c>
      <c r="C17" s="3" t="s">
        <v>500</v>
      </c>
      <c r="D17" s="3" t="s">
        <v>501</v>
      </c>
      <c r="E17" s="3" t="s">
        <v>10</v>
      </c>
      <c r="F17" s="3" t="s">
        <v>11</v>
      </c>
      <c r="G17" s="3">
        <v>75</v>
      </c>
      <c r="H17" s="3">
        <v>86</v>
      </c>
      <c r="I17" s="3"/>
      <c r="J17" s="3"/>
      <c r="K17" s="3">
        <v>89</v>
      </c>
      <c r="L17" s="3">
        <v>62</v>
      </c>
      <c r="M17" s="3">
        <v>86</v>
      </c>
      <c r="N17" s="3">
        <v>86</v>
      </c>
      <c r="O17" s="3">
        <v>75</v>
      </c>
      <c r="P17" s="3">
        <v>75</v>
      </c>
      <c r="Q17" s="3">
        <v>86</v>
      </c>
      <c r="R17" s="3">
        <v>78</v>
      </c>
      <c r="S17" s="3">
        <v>69</v>
      </c>
      <c r="T17" s="3">
        <v>92</v>
      </c>
      <c r="U17" s="3">
        <v>62</v>
      </c>
      <c r="V17" s="3">
        <v>36</v>
      </c>
      <c r="W17" s="3">
        <v>75</v>
      </c>
    </row>
    <row r="18" spans="2:23">
      <c r="B18" s="3" t="s">
        <v>59</v>
      </c>
      <c r="C18" s="3" t="s">
        <v>502</v>
      </c>
      <c r="D18" s="3" t="s">
        <v>503</v>
      </c>
      <c r="E18" s="3" t="s">
        <v>10</v>
      </c>
      <c r="F18" s="3" t="s">
        <v>49</v>
      </c>
      <c r="G18" s="3">
        <v>51</v>
      </c>
      <c r="H18" s="3">
        <v>100</v>
      </c>
      <c r="I18" s="3"/>
      <c r="J18" s="3"/>
      <c r="K18" s="3">
        <v>91</v>
      </c>
      <c r="L18" s="3">
        <v>67</v>
      </c>
      <c r="M18" s="3">
        <v>86</v>
      </c>
      <c r="N18" s="3">
        <v>86</v>
      </c>
      <c r="O18" s="3">
        <v>70</v>
      </c>
      <c r="P18" s="3">
        <v>86</v>
      </c>
      <c r="Q18" s="3">
        <v>81</v>
      </c>
      <c r="R18" s="3">
        <v>77</v>
      </c>
      <c r="S18" s="3">
        <v>72</v>
      </c>
      <c r="T18" s="3">
        <v>80</v>
      </c>
      <c r="U18" s="3">
        <v>67</v>
      </c>
      <c r="V18" s="3">
        <v>53</v>
      </c>
      <c r="W18" s="3">
        <v>70</v>
      </c>
    </row>
    <row r="19" spans="2:23">
      <c r="B19" s="3" t="s">
        <v>62</v>
      </c>
      <c r="C19" s="3" t="s">
        <v>504</v>
      </c>
      <c r="D19" s="3" t="s">
        <v>505</v>
      </c>
      <c r="E19" s="3" t="s">
        <v>10</v>
      </c>
      <c r="F19" s="3" t="s">
        <v>11</v>
      </c>
      <c r="G19" s="3">
        <v>90</v>
      </c>
      <c r="H19" s="3">
        <v>68</v>
      </c>
      <c r="I19" s="3"/>
      <c r="J19" s="3"/>
      <c r="K19" s="3">
        <v>100</v>
      </c>
      <c r="L19" s="3">
        <v>65</v>
      </c>
      <c r="M19" s="3">
        <v>86</v>
      </c>
      <c r="N19" s="3">
        <v>86</v>
      </c>
      <c r="O19" s="3">
        <v>75</v>
      </c>
      <c r="P19" s="3">
        <v>65</v>
      </c>
      <c r="Q19" s="3">
        <v>80</v>
      </c>
      <c r="R19" s="3">
        <v>75</v>
      </c>
      <c r="S19" s="3">
        <v>92</v>
      </c>
      <c r="T19" s="3">
        <v>95</v>
      </c>
      <c r="U19" s="3">
        <v>65</v>
      </c>
      <c r="V19" s="3">
        <v>69</v>
      </c>
      <c r="W19" s="3">
        <v>75</v>
      </c>
    </row>
    <row r="20" spans="2:23">
      <c r="B20" s="3" t="s">
        <v>65</v>
      </c>
      <c r="C20" s="3" t="s">
        <v>506</v>
      </c>
      <c r="D20" s="3" t="s">
        <v>507</v>
      </c>
      <c r="E20" s="3" t="s">
        <v>10</v>
      </c>
      <c r="F20" s="3" t="s">
        <v>11</v>
      </c>
      <c r="G20" s="3">
        <v>80</v>
      </c>
      <c r="H20" s="3">
        <v>95</v>
      </c>
      <c r="I20" s="3"/>
      <c r="J20" s="3"/>
      <c r="K20" s="3">
        <v>86</v>
      </c>
      <c r="L20" s="3">
        <v>80</v>
      </c>
      <c r="M20" s="3">
        <v>86</v>
      </c>
      <c r="N20" s="3">
        <v>86</v>
      </c>
      <c r="O20" s="3">
        <v>91</v>
      </c>
      <c r="P20" s="3">
        <v>80</v>
      </c>
      <c r="Q20" s="3">
        <v>81</v>
      </c>
      <c r="R20" s="3">
        <v>86</v>
      </c>
      <c r="S20" s="3">
        <v>72</v>
      </c>
      <c r="T20" s="3">
        <v>95</v>
      </c>
      <c r="U20" s="3">
        <v>80</v>
      </c>
      <c r="V20" s="3">
        <v>81</v>
      </c>
      <c r="W20" s="3">
        <v>91</v>
      </c>
    </row>
    <row r="21" spans="2:23">
      <c r="B21" s="3" t="s">
        <v>69</v>
      </c>
      <c r="C21" s="3" t="s">
        <v>508</v>
      </c>
      <c r="D21" s="3" t="s">
        <v>509</v>
      </c>
      <c r="E21" s="3" t="s">
        <v>10</v>
      </c>
      <c r="F21" s="3" t="s">
        <v>49</v>
      </c>
      <c r="G21" s="3">
        <v>69</v>
      </c>
      <c r="H21" s="3">
        <v>69</v>
      </c>
      <c r="I21" s="3"/>
      <c r="J21" s="3"/>
      <c r="K21" s="3">
        <v>69</v>
      </c>
      <c r="L21" s="3">
        <v>93</v>
      </c>
      <c r="M21" s="3">
        <v>86</v>
      </c>
      <c r="N21" s="3">
        <v>86</v>
      </c>
      <c r="O21" s="3">
        <v>91</v>
      </c>
      <c r="P21" s="3">
        <v>69</v>
      </c>
      <c r="Q21" s="3">
        <v>69</v>
      </c>
      <c r="R21" s="3">
        <v>79</v>
      </c>
      <c r="S21" s="3">
        <v>76</v>
      </c>
      <c r="T21" s="3">
        <v>90</v>
      </c>
      <c r="U21" s="3">
        <v>93</v>
      </c>
      <c r="V21" s="3">
        <v>87</v>
      </c>
      <c r="W21" s="3">
        <v>91</v>
      </c>
    </row>
    <row r="22" spans="2:23">
      <c r="B22" s="3" t="s">
        <v>72</v>
      </c>
      <c r="C22" s="3" t="s">
        <v>510</v>
      </c>
      <c r="D22" s="3" t="s">
        <v>511</v>
      </c>
      <c r="E22" s="3" t="s">
        <v>10</v>
      </c>
      <c r="F22" s="3" t="s">
        <v>11</v>
      </c>
      <c r="G22" s="3">
        <v>91</v>
      </c>
      <c r="H22" s="3">
        <v>86</v>
      </c>
      <c r="I22" s="3"/>
      <c r="J22" s="3"/>
      <c r="K22" s="3">
        <v>91</v>
      </c>
      <c r="L22" s="3">
        <v>85</v>
      </c>
      <c r="M22" s="3">
        <v>88</v>
      </c>
      <c r="N22" s="3">
        <v>88</v>
      </c>
      <c r="O22" s="3">
        <v>86</v>
      </c>
      <c r="P22" s="3">
        <v>75</v>
      </c>
      <c r="Q22" s="3">
        <v>91</v>
      </c>
      <c r="R22" s="3">
        <v>86</v>
      </c>
      <c r="S22" s="3">
        <v>98</v>
      </c>
      <c r="T22" s="3">
        <v>96</v>
      </c>
      <c r="U22" s="3">
        <v>85</v>
      </c>
      <c r="V22" s="3">
        <v>86</v>
      </c>
      <c r="W22" s="3">
        <v>86</v>
      </c>
    </row>
    <row r="23" spans="2:23">
      <c r="B23" s="3" t="s">
        <v>75</v>
      </c>
      <c r="C23" s="3" t="s">
        <v>512</v>
      </c>
      <c r="D23" s="3" t="s">
        <v>513</v>
      </c>
      <c r="E23" s="3" t="s">
        <v>514</v>
      </c>
      <c r="F23" s="3" t="s">
        <v>11</v>
      </c>
      <c r="G23" s="3">
        <v>60</v>
      </c>
      <c r="H23" s="3"/>
      <c r="I23" s="3">
        <v>69</v>
      </c>
      <c r="J23" s="3">
        <v>69</v>
      </c>
      <c r="K23" s="3">
        <v>66</v>
      </c>
      <c r="L23" s="3">
        <v>51</v>
      </c>
      <c r="M23" s="3">
        <v>70</v>
      </c>
      <c r="N23" s="3">
        <v>70</v>
      </c>
      <c r="O23" s="3">
        <v>90</v>
      </c>
      <c r="P23" s="3">
        <v>69</v>
      </c>
      <c r="Q23" s="3">
        <v>83</v>
      </c>
      <c r="R23" s="3">
        <v>71</v>
      </c>
      <c r="S23" s="3">
        <v>70</v>
      </c>
      <c r="T23" s="3">
        <v>74</v>
      </c>
      <c r="U23" s="3">
        <v>51</v>
      </c>
      <c r="V23" s="3">
        <v>51</v>
      </c>
      <c r="W23" s="3">
        <v>90</v>
      </c>
    </row>
    <row r="24" spans="2:23">
      <c r="B24" s="3" t="s">
        <v>79</v>
      </c>
      <c r="C24" s="3" t="s">
        <v>515</v>
      </c>
      <c r="D24" s="3" t="s">
        <v>516</v>
      </c>
      <c r="E24" s="3" t="s">
        <v>10</v>
      </c>
      <c r="F24" s="3" t="s">
        <v>11</v>
      </c>
      <c r="G24" s="3">
        <v>4</v>
      </c>
      <c r="H24" s="3"/>
      <c r="I24" s="3"/>
      <c r="J24" s="3"/>
      <c r="K24" s="3">
        <v>2</v>
      </c>
      <c r="L24" s="3">
        <v>0</v>
      </c>
      <c r="M24" s="3">
        <v>31</v>
      </c>
      <c r="N24" s="3">
        <v>31</v>
      </c>
      <c r="O24" s="3">
        <v>31</v>
      </c>
      <c r="P24" s="3">
        <v>15</v>
      </c>
      <c r="Q24" s="3">
        <v>0</v>
      </c>
      <c r="R24" s="3">
        <v>0</v>
      </c>
      <c r="S24" s="3">
        <v>35</v>
      </c>
      <c r="T24" s="3">
        <v>51</v>
      </c>
      <c r="U24" s="3">
        <v>0</v>
      </c>
      <c r="V24" s="3">
        <v>15</v>
      </c>
      <c r="W24" s="3">
        <v>31</v>
      </c>
    </row>
  </sheetData>
  <mergeCells count="2">
    <mergeCell ref="A1:N1"/>
    <mergeCell ref="A2:N2"/>
  </mergeCells>
  <conditionalFormatting sqref="G6:W24">
    <cfRule type="containsBlanks" dxfId="344" priority="1">
      <formula>LEN(TRIM(G6))=0</formula>
    </cfRule>
    <cfRule type="cellIs" dxfId="343" priority="2" operator="between">
      <formula>31</formula>
      <formula>50</formula>
    </cfRule>
    <cfRule type="cellIs" dxfId="342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100.xml><?xml version="1.0" encoding="utf-8"?>
<worksheet xmlns="http://schemas.openxmlformats.org/spreadsheetml/2006/main" xmlns:r="http://schemas.openxmlformats.org/officeDocument/2006/relationships">
  <dimension ref="A1:R27"/>
  <sheetViews>
    <sheetView view="pageLayout" topLeftCell="D1" zoomScaleNormal="8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8" width="20" customWidth="1"/>
  </cols>
  <sheetData>
    <row r="1" spans="1:18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8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8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4153</v>
      </c>
      <c r="H5" s="2" t="s">
        <v>4154</v>
      </c>
      <c r="I5" s="6" t="s">
        <v>4760</v>
      </c>
      <c r="J5" s="2" t="s">
        <v>4155</v>
      </c>
      <c r="K5" s="2" t="s">
        <v>4156</v>
      </c>
      <c r="L5" s="2" t="s">
        <v>21</v>
      </c>
      <c r="M5" s="6" t="s">
        <v>4592</v>
      </c>
      <c r="N5" s="6" t="s">
        <v>4761</v>
      </c>
      <c r="O5" s="7" t="s">
        <v>1805</v>
      </c>
      <c r="P5" s="7" t="s">
        <v>4157</v>
      </c>
      <c r="Q5" s="7" t="s">
        <v>4158</v>
      </c>
      <c r="R5" s="7" t="s">
        <v>4573</v>
      </c>
    </row>
    <row r="6" spans="1:18">
      <c r="B6" s="3" t="s">
        <v>7</v>
      </c>
      <c r="C6" s="3" t="s">
        <v>4151</v>
      </c>
      <c r="D6" s="3" t="s">
        <v>4152</v>
      </c>
      <c r="E6" s="3" t="s">
        <v>10</v>
      </c>
      <c r="F6" s="3" t="s">
        <v>49</v>
      </c>
      <c r="G6" s="3">
        <v>70</v>
      </c>
      <c r="H6" s="3">
        <v>70</v>
      </c>
      <c r="I6" s="3"/>
      <c r="J6" s="3">
        <v>31</v>
      </c>
      <c r="K6" s="3">
        <v>53</v>
      </c>
      <c r="L6" s="3">
        <v>88</v>
      </c>
      <c r="M6" s="13">
        <v>86</v>
      </c>
      <c r="N6" s="3">
        <v>54</v>
      </c>
      <c r="O6" s="3">
        <v>70</v>
      </c>
      <c r="P6" s="3">
        <v>51</v>
      </c>
      <c r="Q6" s="3">
        <v>69</v>
      </c>
      <c r="R6" s="13">
        <v>69</v>
      </c>
    </row>
    <row r="7" spans="1:18">
      <c r="B7" s="3" t="s">
        <v>23</v>
      </c>
      <c r="C7" s="3" t="s">
        <v>4159</v>
      </c>
      <c r="D7" s="3" t="s">
        <v>4160</v>
      </c>
      <c r="E7" s="3" t="s">
        <v>10</v>
      </c>
      <c r="F7" s="3" t="s">
        <v>11</v>
      </c>
      <c r="G7" s="3">
        <v>69</v>
      </c>
      <c r="H7" s="3">
        <v>86</v>
      </c>
      <c r="I7" s="3"/>
      <c r="J7" s="3">
        <v>31</v>
      </c>
      <c r="K7" s="3">
        <v>70</v>
      </c>
      <c r="L7" s="3">
        <v>93</v>
      </c>
      <c r="M7" s="3">
        <v>89</v>
      </c>
      <c r="N7" s="3">
        <v>61</v>
      </c>
      <c r="O7" s="3">
        <v>55</v>
      </c>
      <c r="P7" s="3">
        <v>31</v>
      </c>
      <c r="Q7" s="3">
        <v>51</v>
      </c>
      <c r="R7" s="3">
        <v>51</v>
      </c>
    </row>
    <row r="8" spans="1:18">
      <c r="B8" s="3" t="s">
        <v>27</v>
      </c>
      <c r="C8" s="3" t="s">
        <v>4161</v>
      </c>
      <c r="D8" s="3" t="s">
        <v>4162</v>
      </c>
      <c r="E8" s="3" t="s">
        <v>308</v>
      </c>
      <c r="F8" s="3" t="s">
        <v>11</v>
      </c>
      <c r="G8" s="3">
        <v>69</v>
      </c>
      <c r="H8" s="3">
        <v>70</v>
      </c>
      <c r="I8" s="3"/>
      <c r="J8" s="3">
        <v>96</v>
      </c>
      <c r="K8" s="3">
        <v>100</v>
      </c>
      <c r="L8" s="3">
        <v>92</v>
      </c>
      <c r="M8" s="3">
        <v>69</v>
      </c>
      <c r="N8" s="3">
        <v>69</v>
      </c>
      <c r="O8" s="3">
        <v>69</v>
      </c>
      <c r="P8" s="3">
        <v>87</v>
      </c>
      <c r="Q8" s="3">
        <v>69</v>
      </c>
      <c r="R8" s="3">
        <v>69</v>
      </c>
    </row>
    <row r="9" spans="1:18">
      <c r="B9" s="3" t="s">
        <v>30</v>
      </c>
      <c r="C9" s="3" t="s">
        <v>4163</v>
      </c>
      <c r="D9" s="3" t="s">
        <v>4164</v>
      </c>
      <c r="E9" s="3" t="s">
        <v>10</v>
      </c>
      <c r="F9" s="3" t="s">
        <v>49</v>
      </c>
      <c r="G9" s="3">
        <v>69</v>
      </c>
      <c r="H9" s="3">
        <v>75</v>
      </c>
      <c r="I9" s="3"/>
      <c r="J9" s="3">
        <v>31</v>
      </c>
      <c r="K9" s="3">
        <v>86</v>
      </c>
      <c r="L9" s="3">
        <v>69</v>
      </c>
      <c r="M9" s="3">
        <v>69</v>
      </c>
      <c r="N9" s="3">
        <v>51</v>
      </c>
      <c r="O9" s="3">
        <v>56</v>
      </c>
      <c r="P9" s="3">
        <v>80</v>
      </c>
      <c r="Q9" s="3">
        <v>51</v>
      </c>
      <c r="R9" s="3">
        <v>51</v>
      </c>
    </row>
    <row r="10" spans="1:18">
      <c r="B10" s="3" t="s">
        <v>33</v>
      </c>
      <c r="C10" s="3" t="s">
        <v>4165</v>
      </c>
      <c r="D10" s="3" t="s">
        <v>4166</v>
      </c>
      <c r="E10" s="3" t="s">
        <v>10</v>
      </c>
      <c r="F10" s="3" t="s">
        <v>49</v>
      </c>
      <c r="G10" s="3">
        <v>69</v>
      </c>
      <c r="H10" s="3">
        <v>86</v>
      </c>
      <c r="I10" s="3"/>
      <c r="J10" s="3">
        <v>100</v>
      </c>
      <c r="K10" s="3">
        <v>100</v>
      </c>
      <c r="L10" s="3">
        <v>95</v>
      </c>
      <c r="M10" s="3">
        <v>89</v>
      </c>
      <c r="N10" s="3">
        <v>96</v>
      </c>
      <c r="O10" s="3">
        <v>72</v>
      </c>
      <c r="P10" s="3">
        <v>100</v>
      </c>
      <c r="Q10" s="3">
        <v>90</v>
      </c>
      <c r="R10" s="3">
        <v>80</v>
      </c>
    </row>
    <row r="11" spans="1:18">
      <c r="B11" s="3" t="s">
        <v>36</v>
      </c>
      <c r="C11" s="3" t="s">
        <v>4167</v>
      </c>
      <c r="D11" s="3" t="s">
        <v>4168</v>
      </c>
      <c r="E11" s="3" t="s">
        <v>10</v>
      </c>
      <c r="F11" s="3" t="s">
        <v>11</v>
      </c>
      <c r="G11" s="3">
        <v>31</v>
      </c>
      <c r="H11" s="3">
        <v>31</v>
      </c>
      <c r="I11" s="3"/>
      <c r="J11" s="3">
        <v>69</v>
      </c>
      <c r="K11" s="3">
        <v>96</v>
      </c>
      <c r="L11" s="3">
        <v>0</v>
      </c>
      <c r="M11" s="3">
        <v>0</v>
      </c>
      <c r="N11" s="3">
        <v>54</v>
      </c>
      <c r="O11" s="3">
        <v>51</v>
      </c>
      <c r="P11" s="3">
        <v>56</v>
      </c>
      <c r="Q11" s="3">
        <v>51</v>
      </c>
      <c r="R11" s="3">
        <v>0</v>
      </c>
    </row>
    <row r="12" spans="1:18">
      <c r="B12" s="3" t="s">
        <v>39</v>
      </c>
      <c r="C12" s="3" t="s">
        <v>4169</v>
      </c>
      <c r="D12" s="3" t="s">
        <v>4170</v>
      </c>
      <c r="E12" s="3" t="s">
        <v>10</v>
      </c>
      <c r="F12" s="3" t="s">
        <v>49</v>
      </c>
      <c r="G12" s="3">
        <v>86</v>
      </c>
      <c r="H12" s="3">
        <v>85</v>
      </c>
      <c r="I12" s="3"/>
      <c r="J12" s="3">
        <v>96</v>
      </c>
      <c r="K12" s="3">
        <v>100</v>
      </c>
      <c r="L12" s="3">
        <v>95</v>
      </c>
      <c r="M12" s="3">
        <v>80</v>
      </c>
      <c r="N12" s="3">
        <v>70</v>
      </c>
      <c r="O12" s="3">
        <v>69</v>
      </c>
      <c r="P12" s="3">
        <v>87</v>
      </c>
      <c r="Q12" s="3">
        <v>91</v>
      </c>
      <c r="R12" s="3">
        <v>69</v>
      </c>
    </row>
    <row r="13" spans="1:18">
      <c r="B13" s="3" t="s">
        <v>42</v>
      </c>
      <c r="C13" s="3" t="s">
        <v>4171</v>
      </c>
      <c r="D13" s="3" t="s">
        <v>4172</v>
      </c>
      <c r="E13" s="3" t="s">
        <v>912</v>
      </c>
      <c r="F13" s="3" t="s">
        <v>49</v>
      </c>
      <c r="G13" s="3">
        <v>86</v>
      </c>
      <c r="H13" s="3"/>
      <c r="I13" s="3"/>
      <c r="J13" s="3">
        <v>86</v>
      </c>
      <c r="K13" s="3">
        <v>96</v>
      </c>
      <c r="L13" s="3">
        <v>84</v>
      </c>
      <c r="M13" s="3">
        <v>90</v>
      </c>
      <c r="N13" s="3">
        <v>69</v>
      </c>
      <c r="O13" s="3">
        <v>71</v>
      </c>
      <c r="P13" s="3">
        <v>86</v>
      </c>
      <c r="Q13" s="3">
        <v>70</v>
      </c>
      <c r="R13" s="3">
        <v>51</v>
      </c>
    </row>
    <row r="14" spans="1:18">
      <c r="B14" s="3" t="s">
        <v>45</v>
      </c>
      <c r="C14" s="3" t="s">
        <v>4173</v>
      </c>
      <c r="D14" s="3" t="s">
        <v>4174</v>
      </c>
      <c r="E14" s="3" t="s">
        <v>10</v>
      </c>
      <c r="F14" s="3" t="s">
        <v>49</v>
      </c>
      <c r="G14" s="3">
        <v>20</v>
      </c>
      <c r="H14" s="3">
        <v>0</v>
      </c>
      <c r="I14" s="3"/>
      <c r="J14" s="3">
        <v>0</v>
      </c>
      <c r="K14" s="3">
        <v>10</v>
      </c>
      <c r="L14" s="3">
        <v>0</v>
      </c>
      <c r="M14" s="3">
        <v>0</v>
      </c>
      <c r="N14" s="3">
        <v>15</v>
      </c>
      <c r="O14" s="3">
        <v>31</v>
      </c>
      <c r="P14" s="3">
        <v>0</v>
      </c>
      <c r="Q14" s="3">
        <v>0</v>
      </c>
      <c r="R14" s="3">
        <v>0</v>
      </c>
    </row>
    <row r="15" spans="1:18">
      <c r="B15" s="3" t="s">
        <v>50</v>
      </c>
      <c r="C15" s="3" t="s">
        <v>4175</v>
      </c>
      <c r="D15" s="3" t="s">
        <v>4176</v>
      </c>
      <c r="E15" s="3" t="s">
        <v>10</v>
      </c>
      <c r="F15" s="3" t="s">
        <v>49</v>
      </c>
      <c r="G15" s="3">
        <v>96</v>
      </c>
      <c r="H15" s="3">
        <v>80</v>
      </c>
      <c r="I15" s="3"/>
      <c r="J15" s="3">
        <v>31</v>
      </c>
      <c r="K15" s="3">
        <v>69</v>
      </c>
      <c r="L15" s="3">
        <v>76</v>
      </c>
      <c r="M15" s="3">
        <v>70</v>
      </c>
      <c r="N15" s="3">
        <v>51</v>
      </c>
      <c r="O15" s="3">
        <v>51</v>
      </c>
      <c r="P15" s="3">
        <v>51</v>
      </c>
      <c r="Q15" s="3">
        <v>57</v>
      </c>
      <c r="R15" s="3">
        <v>21</v>
      </c>
    </row>
    <row r="16" spans="1:18">
      <c r="B16" s="3" t="s">
        <v>53</v>
      </c>
      <c r="C16" s="3" t="s">
        <v>4177</v>
      </c>
      <c r="D16" s="3" t="s">
        <v>4178</v>
      </c>
      <c r="E16" s="3" t="s">
        <v>10</v>
      </c>
      <c r="F16" s="3" t="s">
        <v>11</v>
      </c>
      <c r="G16" s="3">
        <v>80</v>
      </c>
      <c r="H16" s="3">
        <v>70</v>
      </c>
      <c r="I16" s="3"/>
      <c r="J16" s="3">
        <v>86</v>
      </c>
      <c r="K16" s="3">
        <v>86</v>
      </c>
      <c r="L16" s="3">
        <v>87</v>
      </c>
      <c r="M16" s="3">
        <v>90</v>
      </c>
      <c r="N16" s="3">
        <v>62</v>
      </c>
      <c r="O16" s="3">
        <v>76</v>
      </c>
      <c r="P16" s="3">
        <v>86</v>
      </c>
      <c r="Q16" s="3">
        <v>66</v>
      </c>
      <c r="R16" s="3">
        <v>51</v>
      </c>
    </row>
    <row r="17" spans="2:18">
      <c r="B17" s="3" t="s">
        <v>56</v>
      </c>
      <c r="C17" s="3" t="s">
        <v>4179</v>
      </c>
      <c r="D17" s="3" t="s">
        <v>4180</v>
      </c>
      <c r="E17" s="3" t="s">
        <v>10</v>
      </c>
      <c r="F17" s="3" t="s">
        <v>49</v>
      </c>
      <c r="G17" s="3">
        <v>86</v>
      </c>
      <c r="H17" s="3">
        <v>95</v>
      </c>
      <c r="I17" s="3"/>
      <c r="J17" s="3">
        <v>96</v>
      </c>
      <c r="K17" s="3">
        <v>86</v>
      </c>
      <c r="L17" s="3">
        <v>86</v>
      </c>
      <c r="M17" s="3">
        <v>95</v>
      </c>
      <c r="N17" s="3">
        <v>69</v>
      </c>
      <c r="O17" s="3">
        <v>86</v>
      </c>
      <c r="P17" s="3">
        <v>86</v>
      </c>
      <c r="Q17" s="3">
        <v>91</v>
      </c>
      <c r="R17" s="3">
        <v>70</v>
      </c>
    </row>
    <row r="18" spans="2:18">
      <c r="B18" s="3" t="s">
        <v>59</v>
      </c>
      <c r="C18" s="3" t="s">
        <v>4181</v>
      </c>
      <c r="D18" s="3" t="s">
        <v>4182</v>
      </c>
      <c r="E18" s="3" t="s">
        <v>10</v>
      </c>
      <c r="F18" s="3" t="s">
        <v>11</v>
      </c>
      <c r="G18" s="3">
        <v>47</v>
      </c>
      <c r="H18" s="3">
        <v>75</v>
      </c>
      <c r="I18" s="3"/>
      <c r="J18" s="3">
        <v>31</v>
      </c>
      <c r="K18" s="3">
        <v>66</v>
      </c>
      <c r="L18" s="3">
        <v>89</v>
      </c>
      <c r="M18" s="3">
        <v>95</v>
      </c>
      <c r="N18" s="3">
        <v>69</v>
      </c>
      <c r="O18" s="3">
        <v>55</v>
      </c>
      <c r="P18" s="3">
        <v>31</v>
      </c>
      <c r="Q18" s="3">
        <v>27</v>
      </c>
      <c r="R18" s="3">
        <v>10</v>
      </c>
    </row>
    <row r="19" spans="2:18">
      <c r="B19" s="3" t="s">
        <v>62</v>
      </c>
      <c r="C19" s="3" t="s">
        <v>4183</v>
      </c>
      <c r="D19" s="3" t="s">
        <v>4184</v>
      </c>
      <c r="E19" s="3" t="s">
        <v>10</v>
      </c>
      <c r="F19" s="3" t="s">
        <v>49</v>
      </c>
      <c r="G19" s="3">
        <v>86</v>
      </c>
      <c r="H19" s="3">
        <v>86</v>
      </c>
      <c r="I19" s="3"/>
      <c r="J19" s="3">
        <v>100</v>
      </c>
      <c r="K19" s="3">
        <v>100</v>
      </c>
      <c r="L19" s="3">
        <v>79</v>
      </c>
      <c r="M19" s="3">
        <v>95</v>
      </c>
      <c r="N19" s="3">
        <v>75</v>
      </c>
      <c r="O19" s="3">
        <v>70</v>
      </c>
      <c r="P19" s="3">
        <v>87</v>
      </c>
      <c r="Q19" s="3">
        <v>69</v>
      </c>
      <c r="R19" s="3">
        <v>53</v>
      </c>
    </row>
    <row r="20" spans="2:18">
      <c r="B20" s="3" t="s">
        <v>65</v>
      </c>
      <c r="C20" s="3" t="s">
        <v>4185</v>
      </c>
      <c r="D20" s="3" t="s">
        <v>4186</v>
      </c>
      <c r="E20" s="3" t="s">
        <v>10</v>
      </c>
      <c r="F20" s="3" t="s">
        <v>49</v>
      </c>
      <c r="G20" s="3">
        <v>65</v>
      </c>
      <c r="H20" s="3">
        <v>86</v>
      </c>
      <c r="I20" s="3"/>
      <c r="J20" s="3">
        <v>56</v>
      </c>
      <c r="K20" s="3">
        <v>81</v>
      </c>
      <c r="L20" s="3">
        <v>69</v>
      </c>
      <c r="M20" s="3">
        <v>50</v>
      </c>
      <c r="N20" s="3">
        <v>51</v>
      </c>
      <c r="O20" s="3">
        <v>51</v>
      </c>
      <c r="P20" s="3">
        <v>56</v>
      </c>
      <c r="Q20" s="3">
        <v>51</v>
      </c>
      <c r="R20" s="3">
        <v>51</v>
      </c>
    </row>
    <row r="21" spans="2:18">
      <c r="B21" s="3" t="s">
        <v>69</v>
      </c>
      <c r="C21" s="3" t="s">
        <v>4187</v>
      </c>
      <c r="D21" s="3" t="s">
        <v>4188</v>
      </c>
      <c r="E21" s="3" t="s">
        <v>10</v>
      </c>
      <c r="F21" s="3" t="s">
        <v>49</v>
      </c>
      <c r="G21" s="3">
        <v>86</v>
      </c>
      <c r="H21" s="3">
        <v>86</v>
      </c>
      <c r="I21" s="3"/>
      <c r="J21" s="3">
        <v>96</v>
      </c>
      <c r="K21" s="3">
        <v>86</v>
      </c>
      <c r="L21" s="3">
        <v>92</v>
      </c>
      <c r="M21" s="3">
        <v>95</v>
      </c>
      <c r="N21" s="3">
        <v>86</v>
      </c>
      <c r="O21" s="3">
        <v>86</v>
      </c>
      <c r="P21" s="3">
        <v>86</v>
      </c>
      <c r="Q21" s="3">
        <v>91</v>
      </c>
      <c r="R21" s="3">
        <v>76</v>
      </c>
    </row>
    <row r="22" spans="2:18">
      <c r="B22" s="3" t="s">
        <v>72</v>
      </c>
      <c r="C22" s="3" t="s">
        <v>4189</v>
      </c>
      <c r="D22" s="3" t="s">
        <v>4190</v>
      </c>
      <c r="E22" s="3" t="s">
        <v>10</v>
      </c>
      <c r="F22" s="3" t="s">
        <v>49</v>
      </c>
      <c r="G22" s="3">
        <v>69</v>
      </c>
      <c r="H22" s="3">
        <v>70</v>
      </c>
      <c r="I22" s="3"/>
      <c r="J22" s="3">
        <v>31</v>
      </c>
      <c r="K22" s="3">
        <v>70</v>
      </c>
      <c r="L22" s="3">
        <v>78</v>
      </c>
      <c r="M22" s="3">
        <v>69</v>
      </c>
      <c r="N22" s="3">
        <v>51</v>
      </c>
      <c r="O22" s="3">
        <v>58</v>
      </c>
      <c r="P22" s="3">
        <v>51</v>
      </c>
      <c r="Q22" s="3">
        <v>51</v>
      </c>
      <c r="R22" s="3">
        <v>39</v>
      </c>
    </row>
    <row r="23" spans="2:18">
      <c r="B23" s="3" t="s">
        <v>75</v>
      </c>
      <c r="C23" s="3" t="s">
        <v>4191</v>
      </c>
      <c r="D23" s="3" t="s">
        <v>4192</v>
      </c>
      <c r="E23" s="3" t="s">
        <v>10</v>
      </c>
      <c r="F23" s="3" t="s">
        <v>49</v>
      </c>
      <c r="G23" s="3">
        <v>51</v>
      </c>
      <c r="H23" s="3">
        <v>60</v>
      </c>
      <c r="I23" s="3"/>
      <c r="J23" s="3">
        <v>31</v>
      </c>
      <c r="K23" s="3">
        <v>66</v>
      </c>
      <c r="L23" s="3">
        <v>0</v>
      </c>
      <c r="M23" s="3">
        <v>95</v>
      </c>
      <c r="N23" s="3">
        <v>62</v>
      </c>
      <c r="O23" s="3">
        <v>35</v>
      </c>
      <c r="P23" s="3">
        <v>31</v>
      </c>
      <c r="Q23" s="3">
        <v>26</v>
      </c>
      <c r="R23" s="3">
        <v>16</v>
      </c>
    </row>
    <row r="24" spans="2:18">
      <c r="B24" s="3" t="s">
        <v>79</v>
      </c>
      <c r="C24" s="3" t="s">
        <v>4193</v>
      </c>
      <c r="D24" s="3" t="s">
        <v>4194</v>
      </c>
      <c r="E24" s="3" t="s">
        <v>10</v>
      </c>
      <c r="F24" s="3" t="s">
        <v>49</v>
      </c>
      <c r="G24" s="3">
        <v>47</v>
      </c>
      <c r="H24" s="3">
        <v>86</v>
      </c>
      <c r="I24" s="3"/>
      <c r="J24" s="3">
        <v>0</v>
      </c>
      <c r="K24" s="3">
        <v>0</v>
      </c>
      <c r="L24" s="3">
        <v>7</v>
      </c>
      <c r="M24" s="3">
        <v>95</v>
      </c>
      <c r="N24" s="3">
        <v>31</v>
      </c>
      <c r="O24" s="3">
        <v>51</v>
      </c>
      <c r="P24" s="3">
        <v>0</v>
      </c>
      <c r="Q24" s="3">
        <v>32</v>
      </c>
      <c r="R24" s="3">
        <v>9</v>
      </c>
    </row>
    <row r="25" spans="2:18">
      <c r="B25" s="3" t="s">
        <v>82</v>
      </c>
      <c r="C25" s="3" t="s">
        <v>4195</v>
      </c>
      <c r="D25" s="3" t="s">
        <v>4196</v>
      </c>
      <c r="E25" s="3" t="s">
        <v>10</v>
      </c>
      <c r="F25" s="3" t="s">
        <v>49</v>
      </c>
      <c r="G25" s="3">
        <v>69</v>
      </c>
      <c r="H25" s="3">
        <v>86</v>
      </c>
      <c r="I25" s="3"/>
      <c r="J25" s="3">
        <v>31</v>
      </c>
      <c r="K25" s="3">
        <v>86</v>
      </c>
      <c r="L25" s="3">
        <v>75</v>
      </c>
      <c r="M25" s="3">
        <v>86</v>
      </c>
      <c r="N25" s="3">
        <v>57</v>
      </c>
      <c r="O25" s="3">
        <v>51</v>
      </c>
      <c r="P25" s="3">
        <v>69</v>
      </c>
      <c r="Q25" s="3">
        <v>61</v>
      </c>
      <c r="R25" s="3">
        <v>60</v>
      </c>
    </row>
    <row r="26" spans="2:18">
      <c r="B26" s="3" t="s">
        <v>85</v>
      </c>
      <c r="C26" s="3" t="s">
        <v>4197</v>
      </c>
      <c r="D26" s="3" t="s">
        <v>4198</v>
      </c>
      <c r="E26" s="3" t="s">
        <v>68</v>
      </c>
      <c r="F26" s="3" t="s">
        <v>49</v>
      </c>
      <c r="G26" s="3">
        <v>86</v>
      </c>
      <c r="H26" s="3">
        <v>88</v>
      </c>
      <c r="I26" s="3"/>
      <c r="J26" s="3">
        <v>86</v>
      </c>
      <c r="K26" s="3">
        <v>86</v>
      </c>
      <c r="L26" s="3">
        <v>88</v>
      </c>
      <c r="M26" s="3">
        <v>86</v>
      </c>
      <c r="N26" s="3">
        <v>53</v>
      </c>
      <c r="O26" s="3">
        <v>69</v>
      </c>
      <c r="P26" s="3">
        <v>86</v>
      </c>
      <c r="Q26" s="3">
        <v>100</v>
      </c>
      <c r="R26" s="3">
        <v>38</v>
      </c>
    </row>
    <row r="27" spans="2:18">
      <c r="B27" s="3" t="s">
        <v>88</v>
      </c>
      <c r="C27" s="3" t="s">
        <v>4199</v>
      </c>
      <c r="D27" s="3" t="s">
        <v>4200</v>
      </c>
      <c r="E27" s="3" t="s">
        <v>10</v>
      </c>
      <c r="F27" s="3" t="s">
        <v>49</v>
      </c>
      <c r="G27" s="3">
        <v>75</v>
      </c>
      <c r="H27" s="3">
        <v>98</v>
      </c>
      <c r="I27" s="3"/>
      <c r="J27" s="3">
        <v>100</v>
      </c>
      <c r="K27" s="3">
        <v>100</v>
      </c>
      <c r="L27" s="3">
        <v>90</v>
      </c>
      <c r="M27" s="3">
        <v>95</v>
      </c>
      <c r="N27" s="3">
        <v>69</v>
      </c>
      <c r="O27" s="3">
        <v>69</v>
      </c>
      <c r="P27" s="3">
        <v>100</v>
      </c>
      <c r="Q27" s="3">
        <v>91</v>
      </c>
      <c r="R27" s="3">
        <v>69</v>
      </c>
    </row>
  </sheetData>
  <mergeCells count="2">
    <mergeCell ref="A1:N1"/>
    <mergeCell ref="A2:N2"/>
  </mergeCells>
  <conditionalFormatting sqref="G6:R27">
    <cfRule type="containsBlanks" dxfId="35" priority="4">
      <formula>LEN(TRIM(G6))=0</formula>
    </cfRule>
    <cfRule type="cellIs" dxfId="34" priority="5" operator="between">
      <formula>31</formula>
      <formula>50</formula>
    </cfRule>
    <cfRule type="cellIs" dxfId="33" priority="6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101.xml><?xml version="1.0" encoding="utf-8"?>
<worksheet xmlns="http://schemas.openxmlformats.org/spreadsheetml/2006/main" xmlns:r="http://schemas.openxmlformats.org/officeDocument/2006/relationships">
  <dimension ref="A1:S19"/>
  <sheetViews>
    <sheetView view="pageLayout" topLeftCell="E1" zoomScaleNormal="8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9" width="19.85546875" customWidth="1"/>
  </cols>
  <sheetData>
    <row r="1" spans="1:19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9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9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209</v>
      </c>
      <c r="H5" s="2" t="s">
        <v>4204</v>
      </c>
      <c r="I5" s="2" t="s">
        <v>4205</v>
      </c>
      <c r="J5" s="2" t="s">
        <v>4208</v>
      </c>
      <c r="K5" s="2" t="s">
        <v>4211</v>
      </c>
      <c r="L5" s="2" t="s">
        <v>4212</v>
      </c>
      <c r="M5" s="2" t="s">
        <v>4213</v>
      </c>
      <c r="N5" s="2" t="s">
        <v>4653</v>
      </c>
      <c r="O5" s="7" t="s">
        <v>4206</v>
      </c>
      <c r="P5" s="7" t="s">
        <v>4207</v>
      </c>
      <c r="Q5" s="7" t="s">
        <v>4209</v>
      </c>
      <c r="R5" s="7" t="s">
        <v>4210</v>
      </c>
      <c r="S5" s="7" t="s">
        <v>4574</v>
      </c>
    </row>
    <row r="6" spans="1:19">
      <c r="B6" s="3" t="s">
        <v>7</v>
      </c>
      <c r="C6" s="3" t="s">
        <v>4201</v>
      </c>
      <c r="D6" s="3" t="s">
        <v>4202</v>
      </c>
      <c r="E6" s="3" t="s">
        <v>4203</v>
      </c>
      <c r="F6" s="3" t="s">
        <v>11</v>
      </c>
      <c r="G6" s="3">
        <v>14</v>
      </c>
      <c r="H6" s="3">
        <v>69</v>
      </c>
      <c r="I6" s="3">
        <v>75</v>
      </c>
      <c r="J6" s="3">
        <v>32</v>
      </c>
      <c r="K6" s="3">
        <v>75</v>
      </c>
      <c r="L6" s="3">
        <v>80</v>
      </c>
      <c r="M6" s="3">
        <v>78</v>
      </c>
      <c r="N6" s="3">
        <v>70</v>
      </c>
      <c r="O6" s="3"/>
      <c r="P6" s="3">
        <v>85</v>
      </c>
      <c r="Q6" s="3">
        <v>32</v>
      </c>
      <c r="R6" s="3">
        <v>75</v>
      </c>
      <c r="S6" s="3">
        <v>69</v>
      </c>
    </row>
    <row r="7" spans="1:19">
      <c r="B7" s="3" t="s">
        <v>23</v>
      </c>
      <c r="C7" s="3" t="s">
        <v>4214</v>
      </c>
      <c r="D7" s="3" t="s">
        <v>4215</v>
      </c>
      <c r="E7" s="3" t="s">
        <v>10</v>
      </c>
      <c r="F7" s="3" t="s">
        <v>11</v>
      </c>
      <c r="G7" s="3">
        <v>11</v>
      </c>
      <c r="H7" s="3">
        <v>60</v>
      </c>
      <c r="I7" s="3">
        <v>88</v>
      </c>
      <c r="J7" s="3">
        <v>80</v>
      </c>
      <c r="K7" s="3">
        <v>69</v>
      </c>
      <c r="L7" s="3">
        <v>69</v>
      </c>
      <c r="M7" s="3">
        <v>86</v>
      </c>
      <c r="N7" s="3">
        <v>86</v>
      </c>
      <c r="O7" s="3">
        <v>70</v>
      </c>
      <c r="P7" s="3"/>
      <c r="Q7" s="3">
        <v>80</v>
      </c>
      <c r="R7" s="3">
        <v>86</v>
      </c>
      <c r="S7" s="3">
        <v>86</v>
      </c>
    </row>
    <row r="8" spans="1:19">
      <c r="B8" s="3" t="s">
        <v>27</v>
      </c>
      <c r="C8" s="3" t="s">
        <v>4216</v>
      </c>
      <c r="D8" s="3" t="s">
        <v>4217</v>
      </c>
      <c r="E8" s="3" t="s">
        <v>1025</v>
      </c>
      <c r="F8" s="3" t="s">
        <v>11</v>
      </c>
      <c r="G8" s="3">
        <v>74</v>
      </c>
      <c r="H8" s="3">
        <v>78</v>
      </c>
      <c r="I8" s="3">
        <v>80</v>
      </c>
      <c r="J8" s="3">
        <v>51</v>
      </c>
      <c r="K8" s="3">
        <v>75</v>
      </c>
      <c r="L8" s="3">
        <v>69</v>
      </c>
      <c r="M8" s="3">
        <v>70</v>
      </c>
      <c r="N8" s="3">
        <v>70</v>
      </c>
      <c r="O8" s="3"/>
      <c r="P8" s="3">
        <v>75</v>
      </c>
      <c r="Q8" s="3">
        <v>51</v>
      </c>
      <c r="R8" s="3">
        <v>86</v>
      </c>
      <c r="S8" s="3">
        <v>59</v>
      </c>
    </row>
    <row r="9" spans="1:19">
      <c r="B9" s="3" t="s">
        <v>30</v>
      </c>
      <c r="C9" s="3" t="s">
        <v>4218</v>
      </c>
      <c r="D9" s="3" t="s">
        <v>4219</v>
      </c>
      <c r="E9" s="3" t="s">
        <v>10</v>
      </c>
      <c r="F9" s="3" t="s">
        <v>49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/>
      <c r="P9" s="3"/>
      <c r="Q9" s="3">
        <v>0</v>
      </c>
      <c r="R9" s="3">
        <v>0</v>
      </c>
      <c r="S9" s="3">
        <v>0</v>
      </c>
    </row>
    <row r="10" spans="1:19">
      <c r="B10" s="3" t="s">
        <v>33</v>
      </c>
      <c r="C10" s="3" t="s">
        <v>4220</v>
      </c>
      <c r="D10" s="3" t="s">
        <v>4221</v>
      </c>
      <c r="E10" s="3" t="s">
        <v>10</v>
      </c>
      <c r="F10" s="3" t="s">
        <v>11</v>
      </c>
      <c r="G10" s="3">
        <v>56</v>
      </c>
      <c r="H10" s="3">
        <v>65</v>
      </c>
      <c r="I10" s="3">
        <v>72</v>
      </c>
      <c r="J10" s="3">
        <v>70</v>
      </c>
      <c r="K10" s="3">
        <v>75</v>
      </c>
      <c r="L10" s="3">
        <v>80</v>
      </c>
      <c r="M10" s="3">
        <v>70</v>
      </c>
      <c r="N10" s="3">
        <v>70</v>
      </c>
      <c r="O10" s="3">
        <v>31</v>
      </c>
      <c r="P10" s="3"/>
      <c r="Q10" s="3">
        <v>70</v>
      </c>
      <c r="R10" s="3">
        <v>86</v>
      </c>
      <c r="S10" s="3">
        <v>84</v>
      </c>
    </row>
    <row r="11" spans="1:19">
      <c r="B11" s="3" t="s">
        <v>36</v>
      </c>
      <c r="C11" s="3" t="s">
        <v>4222</v>
      </c>
      <c r="D11" s="3" t="s">
        <v>4223</v>
      </c>
      <c r="E11" s="3" t="s">
        <v>10</v>
      </c>
      <c r="F11" s="3" t="s">
        <v>49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/>
      <c r="P11" s="3"/>
      <c r="Q11" s="3">
        <v>0</v>
      </c>
      <c r="R11" s="3">
        <v>0</v>
      </c>
      <c r="S11" s="3">
        <v>0</v>
      </c>
    </row>
    <row r="12" spans="1:19">
      <c r="B12" s="3" t="s">
        <v>39</v>
      </c>
      <c r="C12" s="3" t="s">
        <v>4224</v>
      </c>
      <c r="D12" s="3" t="s">
        <v>4225</v>
      </c>
      <c r="E12" s="3" t="s">
        <v>10</v>
      </c>
      <c r="F12" s="3" t="s">
        <v>49</v>
      </c>
      <c r="G12" s="3">
        <v>78</v>
      </c>
      <c r="H12" s="3">
        <v>69</v>
      </c>
      <c r="I12" s="3">
        <v>90</v>
      </c>
      <c r="J12" s="3">
        <v>90</v>
      </c>
      <c r="K12" s="3">
        <v>69</v>
      </c>
      <c r="L12" s="3">
        <v>69</v>
      </c>
      <c r="M12" s="3">
        <v>92</v>
      </c>
      <c r="N12" s="3">
        <v>86</v>
      </c>
      <c r="O12" s="3">
        <v>84</v>
      </c>
      <c r="P12" s="3"/>
      <c r="Q12" s="3">
        <v>90</v>
      </c>
      <c r="R12" s="3">
        <v>86</v>
      </c>
      <c r="S12" s="3">
        <v>86</v>
      </c>
    </row>
    <row r="13" spans="1:19">
      <c r="B13" s="3" t="s">
        <v>42</v>
      </c>
      <c r="C13" s="3" t="s">
        <v>4226</v>
      </c>
      <c r="D13" s="3" t="s">
        <v>4227</v>
      </c>
      <c r="E13" s="3" t="s">
        <v>10</v>
      </c>
      <c r="F13" s="3" t="s">
        <v>49</v>
      </c>
      <c r="G13" s="3">
        <v>100</v>
      </c>
      <c r="H13" s="3">
        <v>65</v>
      </c>
      <c r="I13" s="3">
        <v>62</v>
      </c>
      <c r="J13" s="3">
        <v>20</v>
      </c>
      <c r="K13" s="3">
        <v>54</v>
      </c>
      <c r="L13" s="3">
        <v>75</v>
      </c>
      <c r="M13" s="3">
        <v>80</v>
      </c>
      <c r="N13" s="3">
        <v>70</v>
      </c>
      <c r="O13" s="3">
        <v>0</v>
      </c>
      <c r="P13" s="3"/>
      <c r="Q13" s="3">
        <v>32</v>
      </c>
      <c r="R13" s="3">
        <v>69</v>
      </c>
      <c r="S13" s="3">
        <v>67</v>
      </c>
    </row>
    <row r="14" spans="1:19">
      <c r="B14" s="3" t="s">
        <v>45</v>
      </c>
      <c r="C14" s="3" t="s">
        <v>4228</v>
      </c>
      <c r="D14" s="3" t="s">
        <v>4229</v>
      </c>
      <c r="E14" s="3" t="s">
        <v>10</v>
      </c>
      <c r="F14" s="3" t="s">
        <v>49</v>
      </c>
      <c r="G14" s="3">
        <v>11</v>
      </c>
      <c r="H14" s="3">
        <v>84</v>
      </c>
      <c r="I14" s="3">
        <v>91</v>
      </c>
      <c r="J14" s="3">
        <v>6</v>
      </c>
      <c r="K14" s="3">
        <v>69</v>
      </c>
      <c r="L14" s="3">
        <v>69</v>
      </c>
      <c r="M14" s="3">
        <v>90</v>
      </c>
      <c r="N14" s="3">
        <v>68</v>
      </c>
      <c r="O14" s="3">
        <v>90</v>
      </c>
      <c r="P14" s="3"/>
      <c r="Q14" s="3">
        <v>37</v>
      </c>
      <c r="R14" s="3">
        <v>69</v>
      </c>
      <c r="S14" s="3">
        <v>65</v>
      </c>
    </row>
    <row r="15" spans="1:19">
      <c r="B15" s="3" t="s">
        <v>50</v>
      </c>
      <c r="C15" s="3" t="s">
        <v>4230</v>
      </c>
      <c r="D15" s="3" t="s">
        <v>4231</v>
      </c>
      <c r="E15" s="3" t="s">
        <v>4203</v>
      </c>
      <c r="F15" s="3" t="s">
        <v>11</v>
      </c>
      <c r="G15" s="3">
        <v>11</v>
      </c>
      <c r="H15" s="3">
        <v>69</v>
      </c>
      <c r="I15" s="3">
        <v>74</v>
      </c>
      <c r="J15" s="3">
        <v>72</v>
      </c>
      <c r="K15" s="3">
        <v>75</v>
      </c>
      <c r="L15" s="3">
        <v>80</v>
      </c>
      <c r="M15" s="3">
        <v>76</v>
      </c>
      <c r="N15" s="3">
        <v>70</v>
      </c>
      <c r="O15" s="3"/>
      <c r="P15" s="3">
        <v>85</v>
      </c>
      <c r="Q15" s="3">
        <v>72</v>
      </c>
      <c r="R15" s="3">
        <v>75</v>
      </c>
      <c r="S15" s="3">
        <v>69</v>
      </c>
    </row>
    <row r="16" spans="1:19">
      <c r="B16" s="3" t="s">
        <v>53</v>
      </c>
      <c r="C16" s="3" t="s">
        <v>4232</v>
      </c>
      <c r="D16" s="3" t="s">
        <v>4233</v>
      </c>
      <c r="E16" s="3" t="s">
        <v>1452</v>
      </c>
      <c r="F16" s="3" t="s">
        <v>49</v>
      </c>
      <c r="G16" s="3">
        <v>83</v>
      </c>
      <c r="H16" s="3">
        <v>80</v>
      </c>
      <c r="I16" s="3">
        <v>72</v>
      </c>
      <c r="J16" s="3">
        <v>75</v>
      </c>
      <c r="K16" s="3">
        <v>69</v>
      </c>
      <c r="L16" s="3">
        <v>69</v>
      </c>
      <c r="M16" s="3">
        <v>51</v>
      </c>
      <c r="N16" s="3">
        <v>70</v>
      </c>
      <c r="O16" s="3"/>
      <c r="P16" s="3">
        <v>84</v>
      </c>
      <c r="Q16" s="3">
        <v>81</v>
      </c>
      <c r="R16" s="3">
        <v>69</v>
      </c>
      <c r="S16" s="3">
        <v>74</v>
      </c>
    </row>
    <row r="17" spans="2:19">
      <c r="B17" s="3" t="s">
        <v>56</v>
      </c>
      <c r="C17" s="3" t="s">
        <v>4234</v>
      </c>
      <c r="D17" s="3" t="s">
        <v>4235</v>
      </c>
      <c r="E17" s="3" t="s">
        <v>10</v>
      </c>
      <c r="F17" s="3" t="s">
        <v>11</v>
      </c>
      <c r="G17" s="3">
        <v>95</v>
      </c>
      <c r="H17" s="3">
        <v>90</v>
      </c>
      <c r="I17" s="3">
        <v>92</v>
      </c>
      <c r="J17" s="3">
        <v>70</v>
      </c>
      <c r="K17" s="3">
        <v>69</v>
      </c>
      <c r="L17" s="3">
        <v>69</v>
      </c>
      <c r="M17" s="3">
        <v>90</v>
      </c>
      <c r="N17" s="3">
        <v>90</v>
      </c>
      <c r="O17" s="3">
        <v>70</v>
      </c>
      <c r="P17" s="3"/>
      <c r="Q17" s="3">
        <v>70</v>
      </c>
      <c r="R17" s="3">
        <v>69</v>
      </c>
      <c r="S17" s="3">
        <v>100</v>
      </c>
    </row>
    <row r="18" spans="2:19">
      <c r="B18" s="3" t="s">
        <v>59</v>
      </c>
      <c r="C18" s="3" t="s">
        <v>4236</v>
      </c>
      <c r="D18" s="3" t="s">
        <v>4237</v>
      </c>
      <c r="E18" s="3" t="s">
        <v>10</v>
      </c>
      <c r="F18" s="3" t="s">
        <v>49</v>
      </c>
      <c r="G18" s="3">
        <v>70</v>
      </c>
      <c r="H18" s="3">
        <v>78</v>
      </c>
      <c r="I18" s="3">
        <v>82</v>
      </c>
      <c r="J18" s="3">
        <v>45</v>
      </c>
      <c r="K18" s="3">
        <v>54</v>
      </c>
      <c r="L18" s="3">
        <v>69</v>
      </c>
      <c r="M18" s="3">
        <v>80</v>
      </c>
      <c r="N18" s="3">
        <v>80</v>
      </c>
      <c r="O18" s="3">
        <v>86</v>
      </c>
      <c r="P18" s="3"/>
      <c r="Q18" s="3">
        <v>32</v>
      </c>
      <c r="R18" s="3">
        <v>69</v>
      </c>
      <c r="S18" s="3">
        <v>58</v>
      </c>
    </row>
    <row r="19" spans="2:19">
      <c r="B19" s="3" t="s">
        <v>62</v>
      </c>
      <c r="C19" s="3" t="s">
        <v>4238</v>
      </c>
      <c r="D19" s="3" t="s">
        <v>4239</v>
      </c>
      <c r="E19" s="3" t="s">
        <v>10</v>
      </c>
      <c r="F19" s="3" t="s">
        <v>49</v>
      </c>
      <c r="G19" s="3">
        <v>10</v>
      </c>
      <c r="H19" s="3">
        <v>75</v>
      </c>
      <c r="I19" s="3">
        <v>69</v>
      </c>
      <c r="J19" s="3">
        <v>14</v>
      </c>
      <c r="K19" s="3">
        <v>69</v>
      </c>
      <c r="L19" s="3">
        <v>64</v>
      </c>
      <c r="M19" s="3">
        <v>51</v>
      </c>
      <c r="N19" s="3">
        <v>68</v>
      </c>
      <c r="O19" s="3">
        <v>31</v>
      </c>
      <c r="P19" s="3"/>
      <c r="Q19" s="3">
        <v>34</v>
      </c>
      <c r="R19" s="3">
        <v>75</v>
      </c>
      <c r="S19" s="3">
        <v>64</v>
      </c>
    </row>
  </sheetData>
  <mergeCells count="2">
    <mergeCell ref="A1:N1"/>
    <mergeCell ref="A2:N2"/>
  </mergeCells>
  <conditionalFormatting sqref="G6:S19">
    <cfRule type="containsBlanks" dxfId="32" priority="1">
      <formula>LEN(TRIM(G6))=0</formula>
    </cfRule>
    <cfRule type="cellIs" dxfId="31" priority="2" operator="between">
      <formula>31</formula>
      <formula>50</formula>
    </cfRule>
    <cfRule type="cellIs" dxfId="30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102.xml><?xml version="1.0" encoding="utf-8"?>
<worksheet xmlns="http://schemas.openxmlformats.org/spreadsheetml/2006/main" xmlns:r="http://schemas.openxmlformats.org/officeDocument/2006/relationships">
  <dimension ref="A1:Q23"/>
  <sheetViews>
    <sheetView view="pageLayout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7" width="19.7109375" customWidth="1"/>
  </cols>
  <sheetData>
    <row r="1" spans="1:17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7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7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387</v>
      </c>
      <c r="H5" s="2" t="s">
        <v>4242</v>
      </c>
      <c r="I5" s="2" t="s">
        <v>1489</v>
      </c>
      <c r="J5" s="2" t="s">
        <v>4243</v>
      </c>
      <c r="K5" s="2" t="s">
        <v>4245</v>
      </c>
      <c r="L5" s="2" t="s">
        <v>4248</v>
      </c>
      <c r="M5" s="2" t="s">
        <v>4249</v>
      </c>
      <c r="N5" s="7" t="s">
        <v>4575</v>
      </c>
      <c r="O5" s="7" t="s">
        <v>4244</v>
      </c>
      <c r="P5" s="7" t="s">
        <v>4246</v>
      </c>
      <c r="Q5" s="7" t="s">
        <v>4247</v>
      </c>
    </row>
    <row r="6" spans="1:17">
      <c r="B6" s="3" t="s">
        <v>7</v>
      </c>
      <c r="C6" s="3" t="s">
        <v>4240</v>
      </c>
      <c r="D6" s="3" t="s">
        <v>4241</v>
      </c>
      <c r="E6" s="3" t="s">
        <v>10</v>
      </c>
      <c r="F6" s="3" t="s">
        <v>49</v>
      </c>
      <c r="G6" s="3">
        <v>78</v>
      </c>
      <c r="H6" s="3"/>
      <c r="I6" s="3"/>
      <c r="J6" s="3">
        <v>70</v>
      </c>
      <c r="K6" s="3">
        <v>84</v>
      </c>
      <c r="L6" s="3">
        <v>31</v>
      </c>
      <c r="M6" s="3">
        <v>90</v>
      </c>
      <c r="N6" s="3">
        <v>69</v>
      </c>
      <c r="O6" s="3">
        <v>80</v>
      </c>
      <c r="P6" s="3">
        <v>75</v>
      </c>
      <c r="Q6" s="3">
        <v>72</v>
      </c>
    </row>
    <row r="7" spans="1:17">
      <c r="B7" s="3" t="s">
        <v>23</v>
      </c>
      <c r="C7" s="3" t="s">
        <v>4250</v>
      </c>
      <c r="D7" s="3" t="s">
        <v>4251</v>
      </c>
      <c r="E7" s="3" t="s">
        <v>10</v>
      </c>
      <c r="F7" s="3" t="s">
        <v>49</v>
      </c>
      <c r="G7" s="3">
        <v>20</v>
      </c>
      <c r="H7" s="3">
        <v>86</v>
      </c>
      <c r="I7" s="3"/>
      <c r="J7" s="3">
        <v>81</v>
      </c>
      <c r="K7" s="3">
        <v>31</v>
      </c>
      <c r="L7" s="3">
        <v>31</v>
      </c>
      <c r="M7" s="3">
        <v>90</v>
      </c>
      <c r="N7" s="3">
        <v>43</v>
      </c>
      <c r="O7" s="3">
        <v>31</v>
      </c>
      <c r="P7" s="3">
        <v>60</v>
      </c>
      <c r="Q7" s="3">
        <v>52</v>
      </c>
    </row>
    <row r="8" spans="1:17">
      <c r="B8" s="3" t="s">
        <v>27</v>
      </c>
      <c r="C8" s="3" t="s">
        <v>4252</v>
      </c>
      <c r="D8" s="3" t="s">
        <v>4253</v>
      </c>
      <c r="E8" s="3" t="s">
        <v>10</v>
      </c>
      <c r="F8" s="3" t="s">
        <v>49</v>
      </c>
      <c r="G8" s="3">
        <v>100</v>
      </c>
      <c r="H8" s="3">
        <v>90</v>
      </c>
      <c r="I8" s="3"/>
      <c r="J8" s="3">
        <v>69</v>
      </c>
      <c r="K8" s="3">
        <v>84</v>
      </c>
      <c r="L8" s="3">
        <v>31</v>
      </c>
      <c r="M8" s="3">
        <v>70</v>
      </c>
      <c r="N8" s="3">
        <v>46</v>
      </c>
      <c r="O8" s="3">
        <v>80</v>
      </c>
      <c r="P8" s="3">
        <v>60</v>
      </c>
      <c r="Q8" s="3">
        <v>70</v>
      </c>
    </row>
    <row r="9" spans="1:17">
      <c r="B9" s="3" t="s">
        <v>30</v>
      </c>
      <c r="C9" s="3" t="s">
        <v>4254</v>
      </c>
      <c r="D9" s="3" t="s">
        <v>4255</v>
      </c>
      <c r="E9" s="3" t="s">
        <v>10</v>
      </c>
      <c r="F9" s="3" t="s">
        <v>49</v>
      </c>
      <c r="G9" s="3">
        <v>86</v>
      </c>
      <c r="H9" s="3">
        <v>64</v>
      </c>
      <c r="I9" s="3"/>
      <c r="J9" s="3">
        <v>91</v>
      </c>
      <c r="K9" s="3">
        <v>86</v>
      </c>
      <c r="L9" s="3">
        <v>75</v>
      </c>
      <c r="M9" s="3">
        <v>92</v>
      </c>
      <c r="N9" s="3">
        <v>70</v>
      </c>
      <c r="O9" s="3">
        <v>84</v>
      </c>
      <c r="P9" s="3">
        <v>90</v>
      </c>
      <c r="Q9" s="3">
        <v>92</v>
      </c>
    </row>
    <row r="10" spans="1:17">
      <c r="B10" s="3" t="s">
        <v>33</v>
      </c>
      <c r="C10" s="3" t="s">
        <v>4256</v>
      </c>
      <c r="D10" s="3" t="s">
        <v>4257</v>
      </c>
      <c r="E10" s="3" t="s">
        <v>10</v>
      </c>
      <c r="F10" s="3" t="s">
        <v>11</v>
      </c>
      <c r="G10" s="3">
        <v>51</v>
      </c>
      <c r="H10" s="3">
        <v>62</v>
      </c>
      <c r="I10" s="3"/>
      <c r="J10" s="3">
        <v>76</v>
      </c>
      <c r="K10" s="3">
        <v>86</v>
      </c>
      <c r="L10" s="3">
        <v>31</v>
      </c>
      <c r="M10" s="3">
        <v>76</v>
      </c>
      <c r="N10" s="3">
        <v>22</v>
      </c>
      <c r="O10" s="3">
        <v>80</v>
      </c>
      <c r="P10" s="3">
        <v>80</v>
      </c>
      <c r="Q10" s="3">
        <v>70</v>
      </c>
    </row>
    <row r="11" spans="1:17">
      <c r="B11" s="3" t="s">
        <v>36</v>
      </c>
      <c r="C11" s="3" t="s">
        <v>4258</v>
      </c>
      <c r="D11" s="3" t="s">
        <v>4259</v>
      </c>
      <c r="E11" s="3" t="s">
        <v>10</v>
      </c>
      <c r="F11" s="3" t="s">
        <v>49</v>
      </c>
      <c r="G11" s="3">
        <v>71</v>
      </c>
      <c r="H11" s="3">
        <v>80</v>
      </c>
      <c r="I11" s="3"/>
      <c r="J11" s="3">
        <v>88</v>
      </c>
      <c r="K11" s="3">
        <v>70</v>
      </c>
      <c r="L11" s="3">
        <v>68</v>
      </c>
      <c r="M11" s="3">
        <v>90</v>
      </c>
      <c r="N11" s="3">
        <v>61</v>
      </c>
      <c r="O11" s="3">
        <v>65</v>
      </c>
      <c r="P11" s="3">
        <v>69</v>
      </c>
      <c r="Q11" s="3">
        <v>69</v>
      </c>
    </row>
    <row r="12" spans="1:17">
      <c r="B12" s="3" t="s">
        <v>39</v>
      </c>
      <c r="C12" s="3" t="s">
        <v>4260</v>
      </c>
      <c r="D12" s="3" t="s">
        <v>4261</v>
      </c>
      <c r="E12" s="3" t="s">
        <v>10</v>
      </c>
      <c r="F12" s="3" t="s">
        <v>49</v>
      </c>
      <c r="G12" s="3">
        <v>66</v>
      </c>
      <c r="H12" s="3">
        <v>51</v>
      </c>
      <c r="I12" s="3"/>
      <c r="J12" s="3">
        <v>78</v>
      </c>
      <c r="K12" s="3">
        <v>84</v>
      </c>
      <c r="L12" s="3">
        <v>31</v>
      </c>
      <c r="M12" s="3">
        <v>60</v>
      </c>
      <c r="N12" s="3">
        <v>58</v>
      </c>
      <c r="O12" s="3">
        <v>68</v>
      </c>
      <c r="P12" s="3">
        <v>31</v>
      </c>
      <c r="Q12" s="3">
        <v>70</v>
      </c>
    </row>
    <row r="13" spans="1:17">
      <c r="B13" s="3" t="s">
        <v>42</v>
      </c>
      <c r="C13" s="3" t="s">
        <v>4262</v>
      </c>
      <c r="D13" s="3" t="s">
        <v>4263</v>
      </c>
      <c r="E13" s="3" t="s">
        <v>10</v>
      </c>
      <c r="F13" s="3" t="s">
        <v>49</v>
      </c>
      <c r="G13" s="3">
        <v>0</v>
      </c>
      <c r="H13" s="3">
        <v>60</v>
      </c>
      <c r="I13" s="3"/>
      <c r="J13" s="3">
        <v>69</v>
      </c>
      <c r="K13" s="3">
        <v>70</v>
      </c>
      <c r="L13" s="3">
        <v>31</v>
      </c>
      <c r="M13" s="3">
        <v>65</v>
      </c>
      <c r="N13" s="3">
        <v>32</v>
      </c>
      <c r="O13" s="3">
        <v>60</v>
      </c>
      <c r="P13" s="3">
        <v>55</v>
      </c>
      <c r="Q13" s="3">
        <v>60</v>
      </c>
    </row>
    <row r="14" spans="1:17">
      <c r="B14" s="3" t="s">
        <v>45</v>
      </c>
      <c r="C14" s="3" t="s">
        <v>4264</v>
      </c>
      <c r="D14" s="3" t="s">
        <v>4265</v>
      </c>
      <c r="E14" s="3" t="s">
        <v>10</v>
      </c>
      <c r="F14" s="3" t="s">
        <v>49</v>
      </c>
      <c r="G14" s="3">
        <v>75</v>
      </c>
      <c r="H14" s="3">
        <v>70</v>
      </c>
      <c r="I14" s="3"/>
      <c r="J14" s="3">
        <v>73</v>
      </c>
      <c r="K14" s="3">
        <v>91</v>
      </c>
      <c r="L14" s="3">
        <v>75</v>
      </c>
      <c r="M14" s="3">
        <v>90</v>
      </c>
      <c r="N14" s="3">
        <v>69</v>
      </c>
      <c r="O14" s="3">
        <v>91</v>
      </c>
      <c r="P14" s="3">
        <v>90</v>
      </c>
      <c r="Q14" s="3">
        <v>90</v>
      </c>
    </row>
    <row r="15" spans="1:17">
      <c r="B15" s="3" t="s">
        <v>50</v>
      </c>
      <c r="C15" s="3" t="s">
        <v>4266</v>
      </c>
      <c r="D15" s="3" t="s">
        <v>4267</v>
      </c>
      <c r="E15" s="3" t="s">
        <v>10</v>
      </c>
      <c r="F15" s="3" t="s">
        <v>49</v>
      </c>
      <c r="G15" s="3">
        <v>95</v>
      </c>
      <c r="H15" s="3">
        <v>86</v>
      </c>
      <c r="I15" s="3"/>
      <c r="J15" s="3">
        <v>73</v>
      </c>
      <c r="K15" s="3">
        <v>86</v>
      </c>
      <c r="L15" s="3">
        <v>92</v>
      </c>
      <c r="M15" s="3">
        <v>86</v>
      </c>
      <c r="N15" s="3">
        <v>86</v>
      </c>
      <c r="O15" s="3">
        <v>86</v>
      </c>
      <c r="P15" s="3">
        <v>90</v>
      </c>
      <c r="Q15" s="3">
        <v>90</v>
      </c>
    </row>
    <row r="16" spans="1:17">
      <c r="B16" s="3" t="s">
        <v>53</v>
      </c>
      <c r="C16" s="3" t="s">
        <v>4268</v>
      </c>
      <c r="D16" s="3" t="s">
        <v>4269</v>
      </c>
      <c r="E16" s="3" t="s">
        <v>10</v>
      </c>
      <c r="F16" s="3" t="s">
        <v>49</v>
      </c>
      <c r="G16" s="3">
        <v>0</v>
      </c>
      <c r="H16" s="3"/>
      <c r="I16" s="3"/>
      <c r="J16" s="3">
        <v>69</v>
      </c>
      <c r="K16" s="3">
        <v>95</v>
      </c>
      <c r="L16" s="3">
        <v>92</v>
      </c>
      <c r="M16" s="3">
        <v>70</v>
      </c>
      <c r="N16" s="3">
        <v>85</v>
      </c>
      <c r="O16" s="3">
        <v>95</v>
      </c>
      <c r="P16" s="3">
        <v>80</v>
      </c>
      <c r="Q16" s="3">
        <v>86</v>
      </c>
    </row>
    <row r="17" spans="2:17">
      <c r="B17" s="3" t="s">
        <v>56</v>
      </c>
      <c r="C17" s="3" t="s">
        <v>4270</v>
      </c>
      <c r="D17" s="3" t="s">
        <v>4271</v>
      </c>
      <c r="E17" s="3" t="s">
        <v>10</v>
      </c>
      <c r="F17" s="3" t="s">
        <v>11</v>
      </c>
      <c r="G17" s="3">
        <v>25</v>
      </c>
      <c r="H17" s="3"/>
      <c r="I17" s="3"/>
      <c r="J17" s="3">
        <v>81</v>
      </c>
      <c r="K17" s="3">
        <v>86</v>
      </c>
      <c r="L17" s="3">
        <v>31</v>
      </c>
      <c r="M17" s="3">
        <v>90</v>
      </c>
      <c r="N17" s="3">
        <v>61</v>
      </c>
      <c r="O17" s="3">
        <v>65</v>
      </c>
      <c r="P17" s="3">
        <v>80</v>
      </c>
      <c r="Q17" s="3">
        <v>80</v>
      </c>
    </row>
    <row r="18" spans="2:17">
      <c r="B18" s="3" t="s">
        <v>59</v>
      </c>
      <c r="C18" s="3" t="s">
        <v>4272</v>
      </c>
      <c r="D18" s="3" t="s">
        <v>4273</v>
      </c>
      <c r="E18" s="3" t="s">
        <v>10</v>
      </c>
      <c r="F18" s="3" t="s">
        <v>49</v>
      </c>
      <c r="G18" s="3">
        <v>68</v>
      </c>
      <c r="H18" s="3">
        <v>72</v>
      </c>
      <c r="I18" s="3"/>
      <c r="J18" s="3">
        <v>73</v>
      </c>
      <c r="K18" s="3">
        <v>84</v>
      </c>
      <c r="L18" s="3">
        <v>75</v>
      </c>
      <c r="M18" s="3">
        <v>86</v>
      </c>
      <c r="N18" s="3">
        <v>69</v>
      </c>
      <c r="O18" s="3">
        <v>84</v>
      </c>
      <c r="P18" s="3">
        <v>80</v>
      </c>
      <c r="Q18" s="3">
        <v>88</v>
      </c>
    </row>
    <row r="19" spans="2:17">
      <c r="B19" s="3" t="s">
        <v>62</v>
      </c>
      <c r="C19" s="3" t="s">
        <v>4274</v>
      </c>
      <c r="D19" s="3" t="s">
        <v>4275</v>
      </c>
      <c r="E19" s="3" t="s">
        <v>10</v>
      </c>
      <c r="F19" s="3" t="s">
        <v>49</v>
      </c>
      <c r="G19" s="3">
        <v>0</v>
      </c>
      <c r="H19" s="3">
        <v>51</v>
      </c>
      <c r="I19" s="3"/>
      <c r="J19" s="3">
        <v>69</v>
      </c>
      <c r="K19" s="3">
        <v>84</v>
      </c>
      <c r="L19" s="3">
        <v>31</v>
      </c>
      <c r="M19" s="3">
        <v>88</v>
      </c>
      <c r="N19" s="3">
        <v>32</v>
      </c>
      <c r="O19" s="3">
        <v>56</v>
      </c>
      <c r="P19" s="3">
        <v>51</v>
      </c>
      <c r="Q19" s="3">
        <v>70</v>
      </c>
    </row>
    <row r="20" spans="2:17">
      <c r="B20" s="3" t="s">
        <v>65</v>
      </c>
      <c r="C20" s="3" t="s">
        <v>4276</v>
      </c>
      <c r="D20" s="3" t="s">
        <v>4277</v>
      </c>
      <c r="E20" s="3" t="s">
        <v>1502</v>
      </c>
      <c r="F20" s="3" t="s">
        <v>49</v>
      </c>
      <c r="G20" s="3">
        <v>86</v>
      </c>
      <c r="H20" s="3"/>
      <c r="I20" s="3">
        <v>97</v>
      </c>
      <c r="J20" s="3">
        <v>91</v>
      </c>
      <c r="K20" s="3">
        <v>84</v>
      </c>
      <c r="L20" s="3">
        <v>70</v>
      </c>
      <c r="M20" s="3">
        <v>86</v>
      </c>
      <c r="N20" s="3">
        <v>73</v>
      </c>
      <c r="O20" s="3">
        <v>69</v>
      </c>
      <c r="P20" s="3">
        <v>70</v>
      </c>
      <c r="Q20" s="3">
        <v>90</v>
      </c>
    </row>
    <row r="21" spans="2:17">
      <c r="B21" s="3" t="s">
        <v>69</v>
      </c>
      <c r="C21" s="3" t="s">
        <v>4278</v>
      </c>
      <c r="D21" s="3" t="s">
        <v>4279</v>
      </c>
      <c r="E21" s="3" t="s">
        <v>1549</v>
      </c>
      <c r="F21" s="3" t="s">
        <v>49</v>
      </c>
      <c r="G21" s="3">
        <v>90</v>
      </c>
      <c r="H21" s="3"/>
      <c r="I21" s="3">
        <v>93</v>
      </c>
      <c r="J21" s="3">
        <v>91</v>
      </c>
      <c r="K21" s="3">
        <v>92</v>
      </c>
      <c r="L21" s="3">
        <v>92</v>
      </c>
      <c r="M21" s="3">
        <v>96</v>
      </c>
      <c r="N21" s="3">
        <v>93</v>
      </c>
      <c r="O21" s="3">
        <v>92</v>
      </c>
      <c r="P21" s="3">
        <v>93</v>
      </c>
      <c r="Q21" s="3">
        <v>92</v>
      </c>
    </row>
    <row r="22" spans="2:17">
      <c r="B22" s="3" t="s">
        <v>72</v>
      </c>
      <c r="C22" s="3" t="s">
        <v>4280</v>
      </c>
      <c r="D22" s="3" t="s">
        <v>4281</v>
      </c>
      <c r="E22" s="3" t="s">
        <v>1383</v>
      </c>
      <c r="F22" s="3" t="s">
        <v>11</v>
      </c>
      <c r="G22" s="3">
        <v>80</v>
      </c>
      <c r="H22" s="3"/>
      <c r="I22" s="3">
        <v>91</v>
      </c>
      <c r="J22" s="3">
        <v>88</v>
      </c>
      <c r="K22" s="3">
        <v>31</v>
      </c>
      <c r="L22" s="3">
        <v>31</v>
      </c>
      <c r="M22" s="3">
        <v>86</v>
      </c>
      <c r="N22" s="3">
        <v>69</v>
      </c>
      <c r="O22" s="3">
        <v>31</v>
      </c>
      <c r="P22" s="3">
        <v>31</v>
      </c>
      <c r="Q22" s="3">
        <v>36</v>
      </c>
    </row>
    <row r="23" spans="2:17">
      <c r="B23" s="3" t="s">
        <v>75</v>
      </c>
      <c r="C23" s="3" t="s">
        <v>4282</v>
      </c>
      <c r="D23" s="3" t="s">
        <v>4283</v>
      </c>
      <c r="E23" s="3" t="s">
        <v>10</v>
      </c>
      <c r="F23" s="3" t="s">
        <v>49</v>
      </c>
      <c r="G23" s="3">
        <v>69</v>
      </c>
      <c r="H23" s="3">
        <v>31</v>
      </c>
      <c r="I23" s="3"/>
      <c r="J23" s="3">
        <v>69</v>
      </c>
      <c r="K23" s="3">
        <v>84</v>
      </c>
      <c r="L23" s="3">
        <v>31</v>
      </c>
      <c r="M23" s="3">
        <v>80</v>
      </c>
      <c r="N23" s="3">
        <v>43</v>
      </c>
      <c r="O23" s="3">
        <v>60</v>
      </c>
      <c r="P23" s="3">
        <v>31</v>
      </c>
      <c r="Q23" s="3">
        <v>65</v>
      </c>
    </row>
  </sheetData>
  <mergeCells count="2">
    <mergeCell ref="A1:N1"/>
    <mergeCell ref="A2:N2"/>
  </mergeCells>
  <conditionalFormatting sqref="G6:Q23">
    <cfRule type="containsBlanks" dxfId="29" priority="1">
      <formula>LEN(TRIM(G6))=0</formula>
    </cfRule>
    <cfRule type="cellIs" dxfId="28" priority="2" operator="between">
      <formula>31</formula>
      <formula>50</formula>
    </cfRule>
    <cfRule type="cellIs" dxfId="27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103.xml><?xml version="1.0" encoding="utf-8"?>
<worksheet xmlns="http://schemas.openxmlformats.org/spreadsheetml/2006/main" xmlns:r="http://schemas.openxmlformats.org/officeDocument/2006/relationships">
  <dimension ref="A1:Q24"/>
  <sheetViews>
    <sheetView view="pageLayout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1" width="20.7109375" customWidth="1"/>
    <col min="12" max="16" width="20.42578125" customWidth="1"/>
    <col min="17" max="17" width="21.42578125" customWidth="1"/>
  </cols>
  <sheetData>
    <row r="1" spans="1:17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7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7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4286</v>
      </c>
      <c r="H5" s="2" t="s">
        <v>4287</v>
      </c>
      <c r="I5" s="2" t="s">
        <v>4288</v>
      </c>
      <c r="J5" s="2" t="s">
        <v>4289</v>
      </c>
      <c r="K5" s="2" t="s">
        <v>4290</v>
      </c>
      <c r="L5" s="2" t="s">
        <v>4709</v>
      </c>
      <c r="M5" s="2" t="s">
        <v>4710</v>
      </c>
      <c r="N5" s="2" t="s">
        <v>4711</v>
      </c>
      <c r="O5" s="2" t="s">
        <v>4762</v>
      </c>
      <c r="P5" s="8" t="s">
        <v>4576</v>
      </c>
      <c r="Q5" s="9" t="s">
        <v>4577</v>
      </c>
    </row>
    <row r="6" spans="1:17">
      <c r="B6" s="3" t="s">
        <v>7</v>
      </c>
      <c r="C6" s="3" t="s">
        <v>4284</v>
      </c>
      <c r="D6" s="3" t="s">
        <v>4285</v>
      </c>
      <c r="E6" s="3" t="s">
        <v>10</v>
      </c>
      <c r="F6" s="3" t="s">
        <v>49</v>
      </c>
      <c r="G6" s="3">
        <v>51</v>
      </c>
      <c r="H6" s="3">
        <v>51</v>
      </c>
      <c r="I6" s="3">
        <v>51</v>
      </c>
      <c r="J6" s="3">
        <v>54</v>
      </c>
      <c r="K6" s="3">
        <v>51</v>
      </c>
      <c r="L6" s="3">
        <v>45</v>
      </c>
      <c r="M6" s="3">
        <v>61</v>
      </c>
      <c r="N6" s="3">
        <v>31</v>
      </c>
      <c r="O6" s="3">
        <v>54</v>
      </c>
      <c r="P6" s="3">
        <v>31</v>
      </c>
      <c r="Q6" s="3">
        <v>62</v>
      </c>
    </row>
    <row r="7" spans="1:17">
      <c r="B7" s="3" t="s">
        <v>23</v>
      </c>
      <c r="C7" s="3" t="s">
        <v>4291</v>
      </c>
      <c r="D7" s="3" t="s">
        <v>4292</v>
      </c>
      <c r="E7" s="3" t="s">
        <v>10</v>
      </c>
      <c r="F7" s="3" t="s">
        <v>49</v>
      </c>
      <c r="G7" s="3">
        <v>96</v>
      </c>
      <c r="H7" s="3">
        <v>96</v>
      </c>
      <c r="I7" s="3">
        <v>95</v>
      </c>
      <c r="J7" s="3">
        <v>93</v>
      </c>
      <c r="K7" s="3">
        <v>96</v>
      </c>
      <c r="L7" s="3">
        <v>91</v>
      </c>
      <c r="M7" s="3">
        <v>96</v>
      </c>
      <c r="N7" s="3">
        <v>95</v>
      </c>
      <c r="O7" s="3">
        <v>93</v>
      </c>
      <c r="P7" s="3">
        <v>95</v>
      </c>
      <c r="Q7" s="3">
        <v>96</v>
      </c>
    </row>
    <row r="8" spans="1:17">
      <c r="B8" s="3" t="s">
        <v>27</v>
      </c>
      <c r="C8" s="3" t="s">
        <v>4293</v>
      </c>
      <c r="D8" s="3" t="s">
        <v>4294</v>
      </c>
      <c r="E8" s="3" t="s">
        <v>10</v>
      </c>
      <c r="F8" s="3" t="s">
        <v>49</v>
      </c>
      <c r="G8" s="3">
        <v>51</v>
      </c>
      <c r="H8" s="3">
        <v>80</v>
      </c>
      <c r="I8" s="3">
        <v>51</v>
      </c>
      <c r="J8" s="3">
        <v>39</v>
      </c>
      <c r="K8" s="3">
        <v>51</v>
      </c>
      <c r="L8" s="3">
        <v>92</v>
      </c>
      <c r="M8" s="3">
        <v>55</v>
      </c>
      <c r="N8" s="3">
        <v>31</v>
      </c>
      <c r="O8" s="3">
        <v>39</v>
      </c>
      <c r="P8" s="3">
        <v>51</v>
      </c>
      <c r="Q8" s="3">
        <v>52</v>
      </c>
    </row>
    <row r="9" spans="1:17">
      <c r="B9" s="3" t="s">
        <v>30</v>
      </c>
      <c r="C9" s="3" t="s">
        <v>4295</v>
      </c>
      <c r="D9" s="3" t="s">
        <v>4296</v>
      </c>
      <c r="E9" s="3" t="s">
        <v>10</v>
      </c>
      <c r="F9" s="3" t="s">
        <v>49</v>
      </c>
      <c r="G9" s="3">
        <v>96</v>
      </c>
      <c r="H9" s="3">
        <v>92</v>
      </c>
      <c r="I9" s="3">
        <v>92</v>
      </c>
      <c r="J9" s="3">
        <v>98</v>
      </c>
      <c r="K9" s="3">
        <v>95</v>
      </c>
      <c r="L9" s="3">
        <v>92</v>
      </c>
      <c r="M9" s="3">
        <v>90</v>
      </c>
      <c r="N9" s="3">
        <v>95</v>
      </c>
      <c r="O9" s="3">
        <v>98</v>
      </c>
      <c r="P9" s="3">
        <v>93</v>
      </c>
      <c r="Q9" s="3">
        <v>96</v>
      </c>
    </row>
    <row r="10" spans="1:17">
      <c r="B10" s="3" t="s">
        <v>33</v>
      </c>
      <c r="C10" s="3" t="s">
        <v>4297</v>
      </c>
      <c r="D10" s="3" t="s">
        <v>4298</v>
      </c>
      <c r="E10" s="3" t="s">
        <v>10</v>
      </c>
      <c r="F10" s="3" t="s">
        <v>49</v>
      </c>
      <c r="G10" s="3">
        <v>51</v>
      </c>
      <c r="H10" s="3">
        <v>80</v>
      </c>
      <c r="I10" s="3">
        <v>51</v>
      </c>
      <c r="J10" s="3">
        <v>26</v>
      </c>
      <c r="K10" s="3">
        <v>51</v>
      </c>
      <c r="L10" s="3">
        <v>31</v>
      </c>
      <c r="M10" s="3">
        <v>51</v>
      </c>
      <c r="N10" s="3">
        <v>31</v>
      </c>
      <c r="O10" s="3">
        <v>26</v>
      </c>
      <c r="P10" s="3">
        <v>31</v>
      </c>
      <c r="Q10" s="3">
        <v>51</v>
      </c>
    </row>
    <row r="11" spans="1:17">
      <c r="B11" s="3" t="s">
        <v>36</v>
      </c>
      <c r="C11" s="3" t="s">
        <v>4299</v>
      </c>
      <c r="D11" s="3" t="s">
        <v>4300</v>
      </c>
      <c r="E11" s="3" t="s">
        <v>10</v>
      </c>
      <c r="F11" s="3" t="s">
        <v>49</v>
      </c>
      <c r="G11" s="3">
        <v>51</v>
      </c>
      <c r="H11" s="3">
        <v>56</v>
      </c>
      <c r="I11" s="3">
        <v>51</v>
      </c>
      <c r="J11" s="3">
        <v>51</v>
      </c>
      <c r="K11" s="3">
        <v>51</v>
      </c>
      <c r="L11" s="3">
        <v>65</v>
      </c>
      <c r="M11" s="3">
        <v>51</v>
      </c>
      <c r="N11" s="3">
        <v>80</v>
      </c>
      <c r="O11" s="3">
        <v>51</v>
      </c>
      <c r="P11" s="3">
        <v>55</v>
      </c>
      <c r="Q11" s="3">
        <v>55</v>
      </c>
    </row>
    <row r="12" spans="1:17">
      <c r="B12" s="3" t="s">
        <v>39</v>
      </c>
      <c r="C12" s="3" t="s">
        <v>4301</v>
      </c>
      <c r="D12" s="3" t="s">
        <v>4302</v>
      </c>
      <c r="E12" s="3" t="s">
        <v>10</v>
      </c>
      <c r="F12" s="3" t="s">
        <v>49</v>
      </c>
      <c r="G12" s="3">
        <v>56</v>
      </c>
      <c r="H12" s="3">
        <v>51</v>
      </c>
      <c r="I12" s="3">
        <v>51</v>
      </c>
      <c r="J12" s="3">
        <v>54</v>
      </c>
      <c r="K12" s="3">
        <v>51</v>
      </c>
      <c r="L12" s="3">
        <v>31</v>
      </c>
      <c r="M12" s="3">
        <v>51</v>
      </c>
      <c r="N12" s="3">
        <v>31</v>
      </c>
      <c r="O12" s="3">
        <v>54</v>
      </c>
      <c r="P12" s="3">
        <v>31</v>
      </c>
      <c r="Q12" s="3">
        <v>55</v>
      </c>
    </row>
    <row r="13" spans="1:17">
      <c r="B13" s="3" t="s">
        <v>42</v>
      </c>
      <c r="C13" s="3" t="s">
        <v>4303</v>
      </c>
      <c r="D13" s="3" t="s">
        <v>4304</v>
      </c>
      <c r="E13" s="3" t="s">
        <v>10</v>
      </c>
      <c r="F13" s="3" t="s">
        <v>49</v>
      </c>
      <c r="G13" s="3">
        <v>80</v>
      </c>
      <c r="H13" s="3">
        <v>80</v>
      </c>
      <c r="I13" s="3">
        <v>69</v>
      </c>
      <c r="J13" s="3">
        <v>53</v>
      </c>
      <c r="K13" s="3">
        <v>75</v>
      </c>
      <c r="L13" s="3">
        <v>92</v>
      </c>
      <c r="M13" s="3">
        <v>80</v>
      </c>
      <c r="N13" s="3">
        <v>91</v>
      </c>
      <c r="O13" s="3">
        <v>53</v>
      </c>
      <c r="P13" s="3">
        <v>69</v>
      </c>
      <c r="Q13" s="3">
        <v>70</v>
      </c>
    </row>
    <row r="14" spans="1:17">
      <c r="B14" s="3" t="s">
        <v>45</v>
      </c>
      <c r="C14" s="3" t="s">
        <v>4305</v>
      </c>
      <c r="D14" s="3" t="s">
        <v>4306</v>
      </c>
      <c r="E14" s="3" t="s">
        <v>10</v>
      </c>
      <c r="F14" s="3" t="s">
        <v>49</v>
      </c>
      <c r="G14" s="3">
        <v>51</v>
      </c>
      <c r="H14" s="3">
        <v>51</v>
      </c>
      <c r="I14" s="3">
        <v>51</v>
      </c>
      <c r="J14" s="3">
        <v>44</v>
      </c>
      <c r="K14" s="3">
        <v>51</v>
      </c>
      <c r="L14" s="3">
        <v>51</v>
      </c>
      <c r="M14" s="3">
        <v>51</v>
      </c>
      <c r="N14" s="3">
        <v>51</v>
      </c>
      <c r="O14" s="3">
        <v>44</v>
      </c>
      <c r="P14" s="3">
        <v>51</v>
      </c>
      <c r="Q14" s="3">
        <v>59</v>
      </c>
    </row>
    <row r="15" spans="1:17">
      <c r="B15" s="3" t="s">
        <v>50</v>
      </c>
      <c r="C15" s="3" t="s">
        <v>4307</v>
      </c>
      <c r="D15" s="3" t="s">
        <v>4308</v>
      </c>
      <c r="E15" s="3" t="s">
        <v>10</v>
      </c>
      <c r="F15" s="3" t="s">
        <v>49</v>
      </c>
      <c r="G15" s="3">
        <v>80</v>
      </c>
      <c r="H15" s="3">
        <v>92</v>
      </c>
      <c r="I15" s="3">
        <v>51</v>
      </c>
      <c r="J15" s="3">
        <v>52</v>
      </c>
      <c r="K15" s="3">
        <v>75</v>
      </c>
      <c r="L15" s="3">
        <v>69</v>
      </c>
      <c r="M15" s="3">
        <v>84</v>
      </c>
      <c r="N15" s="3">
        <v>69</v>
      </c>
      <c r="O15" s="3">
        <v>52</v>
      </c>
      <c r="P15" s="3">
        <v>53</v>
      </c>
      <c r="Q15" s="3">
        <v>69</v>
      </c>
    </row>
    <row r="16" spans="1:17">
      <c r="B16" s="3" t="s">
        <v>53</v>
      </c>
      <c r="C16" s="3" t="s">
        <v>4309</v>
      </c>
      <c r="D16" s="3" t="s">
        <v>4310</v>
      </c>
      <c r="E16" s="3" t="s">
        <v>10</v>
      </c>
      <c r="F16" s="3" t="s">
        <v>49</v>
      </c>
      <c r="G16" s="3">
        <v>51</v>
      </c>
      <c r="H16" s="3">
        <v>60</v>
      </c>
      <c r="I16" s="3">
        <v>51</v>
      </c>
      <c r="J16" s="3">
        <v>37</v>
      </c>
      <c r="K16" s="3">
        <v>51</v>
      </c>
      <c r="L16" s="3">
        <v>31</v>
      </c>
      <c r="M16" s="3">
        <v>51</v>
      </c>
      <c r="N16" s="3">
        <v>31</v>
      </c>
      <c r="O16" s="3">
        <v>37</v>
      </c>
      <c r="P16" s="3">
        <v>31</v>
      </c>
      <c r="Q16" s="3">
        <v>51</v>
      </c>
    </row>
    <row r="17" spans="2:17">
      <c r="B17" s="3" t="s">
        <v>56</v>
      </c>
      <c r="C17" s="3" t="s">
        <v>4311</v>
      </c>
      <c r="D17" s="3" t="s">
        <v>4312</v>
      </c>
      <c r="E17" s="3" t="s">
        <v>10</v>
      </c>
      <c r="F17" s="3" t="s">
        <v>49</v>
      </c>
      <c r="G17" s="3">
        <v>88</v>
      </c>
      <c r="H17" s="3">
        <v>90</v>
      </c>
      <c r="I17" s="3">
        <v>70</v>
      </c>
      <c r="J17" s="3">
        <v>67</v>
      </c>
      <c r="K17" s="3">
        <v>75</v>
      </c>
      <c r="L17" s="3">
        <v>31</v>
      </c>
      <c r="M17" s="3">
        <v>62</v>
      </c>
      <c r="N17" s="3">
        <v>31</v>
      </c>
      <c r="O17" s="3">
        <v>67</v>
      </c>
      <c r="P17" s="3">
        <v>69</v>
      </c>
      <c r="Q17" s="3">
        <v>55</v>
      </c>
    </row>
    <row r="18" spans="2:17">
      <c r="B18" s="3" t="s">
        <v>59</v>
      </c>
      <c r="C18" s="3" t="s">
        <v>4313</v>
      </c>
      <c r="D18" s="3" t="s">
        <v>4314</v>
      </c>
      <c r="E18" s="3" t="s">
        <v>10</v>
      </c>
      <c r="F18" s="3" t="s">
        <v>49</v>
      </c>
      <c r="G18" s="3">
        <v>96</v>
      </c>
      <c r="H18" s="3">
        <v>96</v>
      </c>
      <c r="I18" s="3">
        <v>90</v>
      </c>
      <c r="J18" s="3">
        <v>86</v>
      </c>
      <c r="K18" s="3">
        <v>96</v>
      </c>
      <c r="L18" s="3">
        <v>92</v>
      </c>
      <c r="M18" s="3">
        <v>90</v>
      </c>
      <c r="N18" s="3">
        <v>91</v>
      </c>
      <c r="O18" s="3">
        <v>86</v>
      </c>
      <c r="P18" s="3">
        <v>93</v>
      </c>
      <c r="Q18" s="3">
        <v>91</v>
      </c>
    </row>
    <row r="19" spans="2:17">
      <c r="B19" s="3" t="s">
        <v>62</v>
      </c>
      <c r="C19" s="3" t="s">
        <v>4315</v>
      </c>
      <c r="D19" s="3" t="s">
        <v>4316</v>
      </c>
      <c r="E19" s="3" t="s">
        <v>10</v>
      </c>
      <c r="F19" s="3" t="s">
        <v>49</v>
      </c>
      <c r="G19" s="3">
        <v>96</v>
      </c>
      <c r="H19" s="3">
        <v>96</v>
      </c>
      <c r="I19" s="3">
        <v>95</v>
      </c>
      <c r="J19" s="3">
        <v>86</v>
      </c>
      <c r="K19" s="3">
        <v>96</v>
      </c>
      <c r="L19" s="3">
        <v>92</v>
      </c>
      <c r="M19" s="3">
        <v>92</v>
      </c>
      <c r="N19" s="3">
        <v>95</v>
      </c>
      <c r="O19" s="3">
        <v>86</v>
      </c>
      <c r="P19" s="3">
        <v>100</v>
      </c>
      <c r="Q19" s="3">
        <v>96</v>
      </c>
    </row>
    <row r="20" spans="2:17">
      <c r="B20" s="3" t="s">
        <v>65</v>
      </c>
      <c r="C20" s="3" t="s">
        <v>4317</v>
      </c>
      <c r="D20" s="3" t="s">
        <v>4318</v>
      </c>
      <c r="E20" s="3" t="s">
        <v>10</v>
      </c>
      <c r="F20" s="3" t="s">
        <v>49</v>
      </c>
      <c r="G20" s="3">
        <v>69</v>
      </c>
      <c r="H20" s="3">
        <v>90</v>
      </c>
      <c r="I20" s="3">
        <v>80</v>
      </c>
      <c r="J20" s="3">
        <v>69</v>
      </c>
      <c r="K20" s="3">
        <v>69</v>
      </c>
      <c r="L20" s="3">
        <v>92</v>
      </c>
      <c r="M20" s="3">
        <v>92</v>
      </c>
      <c r="N20" s="3">
        <v>90</v>
      </c>
      <c r="O20" s="3">
        <v>69</v>
      </c>
      <c r="P20" s="3">
        <v>84</v>
      </c>
      <c r="Q20" s="3">
        <v>90</v>
      </c>
    </row>
    <row r="21" spans="2:17">
      <c r="B21" s="3" t="s">
        <v>69</v>
      </c>
      <c r="C21" s="3" t="s">
        <v>4319</v>
      </c>
      <c r="D21" s="3" t="s">
        <v>4320</v>
      </c>
      <c r="E21" s="3" t="s">
        <v>10</v>
      </c>
      <c r="F21" s="3" t="s">
        <v>49</v>
      </c>
      <c r="G21" s="3">
        <v>69</v>
      </c>
      <c r="H21" s="3">
        <v>85</v>
      </c>
      <c r="I21" s="3">
        <v>55</v>
      </c>
      <c r="J21" s="3">
        <v>56</v>
      </c>
      <c r="K21" s="3">
        <v>69</v>
      </c>
      <c r="L21" s="3">
        <v>31</v>
      </c>
      <c r="M21" s="3">
        <v>55</v>
      </c>
      <c r="N21" s="3">
        <v>31</v>
      </c>
      <c r="O21" s="3">
        <v>56</v>
      </c>
      <c r="P21" s="3">
        <v>69</v>
      </c>
      <c r="Q21" s="3">
        <v>53</v>
      </c>
    </row>
    <row r="22" spans="2:17">
      <c r="B22" s="3" t="s">
        <v>72</v>
      </c>
      <c r="C22" s="3" t="s">
        <v>4321</v>
      </c>
      <c r="D22" s="3" t="s">
        <v>4322</v>
      </c>
      <c r="E22" s="3" t="s">
        <v>10</v>
      </c>
      <c r="F22" s="3" t="s">
        <v>49</v>
      </c>
      <c r="G22" s="3">
        <v>96</v>
      </c>
      <c r="H22" s="3">
        <v>96</v>
      </c>
      <c r="I22" s="3">
        <v>95</v>
      </c>
      <c r="J22" s="3">
        <v>91</v>
      </c>
      <c r="K22" s="3">
        <v>96</v>
      </c>
      <c r="L22" s="3">
        <v>92</v>
      </c>
      <c r="M22" s="3">
        <v>100</v>
      </c>
      <c r="N22" s="3">
        <v>95</v>
      </c>
      <c r="O22" s="3">
        <v>91</v>
      </c>
      <c r="P22" s="3">
        <v>95</v>
      </c>
      <c r="Q22" s="3">
        <v>98</v>
      </c>
    </row>
    <row r="23" spans="2:17">
      <c r="B23" s="3" t="s">
        <v>75</v>
      </c>
      <c r="C23" s="3" t="s">
        <v>4323</v>
      </c>
      <c r="D23" s="3" t="s">
        <v>4324</v>
      </c>
      <c r="E23" s="3" t="s">
        <v>10</v>
      </c>
      <c r="F23" s="3" t="s">
        <v>11</v>
      </c>
      <c r="G23" s="3">
        <v>69</v>
      </c>
      <c r="H23" s="3">
        <v>70</v>
      </c>
      <c r="I23" s="3">
        <v>51</v>
      </c>
      <c r="J23" s="3">
        <v>56</v>
      </c>
      <c r="K23" s="3">
        <v>51</v>
      </c>
      <c r="L23" s="3">
        <v>31</v>
      </c>
      <c r="M23" s="3">
        <v>51</v>
      </c>
      <c r="N23" s="3">
        <v>31</v>
      </c>
      <c r="O23" s="3">
        <v>56</v>
      </c>
      <c r="P23" s="3">
        <v>51</v>
      </c>
      <c r="Q23" s="3">
        <v>51</v>
      </c>
    </row>
    <row r="24" spans="2:17">
      <c r="B24" s="3" t="s">
        <v>79</v>
      </c>
      <c r="C24" s="3" t="s">
        <v>4325</v>
      </c>
      <c r="D24" s="3" t="s">
        <v>4326</v>
      </c>
      <c r="E24" s="3" t="s">
        <v>10</v>
      </c>
      <c r="F24" s="3" t="s">
        <v>49</v>
      </c>
      <c r="G24" s="3">
        <v>51</v>
      </c>
      <c r="H24" s="3">
        <v>65</v>
      </c>
      <c r="I24" s="3">
        <v>51</v>
      </c>
      <c r="J24" s="3">
        <v>52</v>
      </c>
      <c r="K24" s="3">
        <v>51</v>
      </c>
      <c r="L24" s="3">
        <v>91</v>
      </c>
      <c r="M24" s="3">
        <v>84</v>
      </c>
      <c r="N24" s="3">
        <v>70</v>
      </c>
      <c r="O24" s="3">
        <v>52</v>
      </c>
      <c r="P24" s="3">
        <v>51</v>
      </c>
      <c r="Q24" s="3">
        <v>72</v>
      </c>
    </row>
  </sheetData>
  <mergeCells count="2">
    <mergeCell ref="A1:N1"/>
    <mergeCell ref="A2:N2"/>
  </mergeCells>
  <conditionalFormatting sqref="G6:N24 P6:Q24">
    <cfRule type="containsBlanks" dxfId="26" priority="4">
      <formula>LEN(TRIM(G6))=0</formula>
    </cfRule>
    <cfRule type="cellIs" dxfId="25" priority="5" operator="between">
      <formula>31</formula>
      <formula>50</formula>
    </cfRule>
    <cfRule type="cellIs" dxfId="24" priority="6" operator="lessThan">
      <formula>31</formula>
    </cfRule>
  </conditionalFormatting>
  <conditionalFormatting sqref="O6:O24">
    <cfRule type="containsBlanks" dxfId="23" priority="1">
      <formula>LEN(TRIM(O6))=0</formula>
    </cfRule>
    <cfRule type="cellIs" dxfId="22" priority="2" operator="between">
      <formula>31</formula>
      <formula>50</formula>
    </cfRule>
    <cfRule type="cellIs" dxfId="21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104.xml><?xml version="1.0" encoding="utf-8"?>
<worksheet xmlns="http://schemas.openxmlformats.org/spreadsheetml/2006/main" xmlns:r="http://schemas.openxmlformats.org/officeDocument/2006/relationships">
  <dimension ref="A1:R13"/>
  <sheetViews>
    <sheetView view="pageLayout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8" width="19.42578125" customWidth="1"/>
  </cols>
  <sheetData>
    <row r="1" spans="1:18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8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8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4329</v>
      </c>
      <c r="H5" s="2" t="s">
        <v>4330</v>
      </c>
      <c r="I5" s="2" t="s">
        <v>4331</v>
      </c>
      <c r="J5" s="2" t="s">
        <v>4332</v>
      </c>
      <c r="K5" s="2" t="s">
        <v>4333</v>
      </c>
      <c r="L5" s="2" t="s">
        <v>4334</v>
      </c>
      <c r="M5" s="2" t="s">
        <v>4339</v>
      </c>
      <c r="N5" s="2" t="s">
        <v>4760</v>
      </c>
      <c r="O5" s="7" t="s">
        <v>4335</v>
      </c>
      <c r="P5" s="7" t="s">
        <v>4336</v>
      </c>
      <c r="Q5" s="7" t="s">
        <v>4337</v>
      </c>
      <c r="R5" s="7" t="s">
        <v>4338</v>
      </c>
    </row>
    <row r="6" spans="1:18">
      <c r="B6" s="3" t="s">
        <v>7</v>
      </c>
      <c r="C6" s="3" t="s">
        <v>4327</v>
      </c>
      <c r="D6" s="3" t="s">
        <v>4328</v>
      </c>
      <c r="E6" s="3" t="s">
        <v>10</v>
      </c>
      <c r="F6" s="3" t="s">
        <v>11</v>
      </c>
      <c r="G6" s="3">
        <v>96</v>
      </c>
      <c r="H6" s="3">
        <v>95</v>
      </c>
      <c r="I6" s="3">
        <v>93</v>
      </c>
      <c r="J6" s="3">
        <v>98</v>
      </c>
      <c r="K6" s="3">
        <v>80</v>
      </c>
      <c r="L6" s="3">
        <v>96</v>
      </c>
      <c r="M6" s="3">
        <v>89</v>
      </c>
      <c r="N6" s="3"/>
      <c r="O6" s="3">
        <v>96</v>
      </c>
      <c r="P6" s="3">
        <v>70</v>
      </c>
      <c r="Q6" s="3">
        <v>96</v>
      </c>
      <c r="R6" s="3">
        <v>97</v>
      </c>
    </row>
    <row r="7" spans="1:18">
      <c r="B7" s="3" t="s">
        <v>23</v>
      </c>
      <c r="C7" s="3" t="s">
        <v>4340</v>
      </c>
      <c r="D7" s="3" t="s">
        <v>4341</v>
      </c>
      <c r="E7" s="3" t="s">
        <v>10</v>
      </c>
      <c r="F7" s="3" t="s">
        <v>49</v>
      </c>
      <c r="G7" s="3">
        <v>100</v>
      </c>
      <c r="H7" s="3">
        <v>95</v>
      </c>
      <c r="I7" s="3">
        <v>95</v>
      </c>
      <c r="J7" s="3">
        <v>100</v>
      </c>
      <c r="K7" s="3">
        <v>100</v>
      </c>
      <c r="L7" s="3">
        <v>99</v>
      </c>
      <c r="M7" s="3">
        <v>100</v>
      </c>
      <c r="N7" s="3"/>
      <c r="O7" s="3">
        <v>94</v>
      </c>
      <c r="P7" s="3">
        <v>86</v>
      </c>
      <c r="Q7" s="3">
        <v>99</v>
      </c>
      <c r="R7" s="3">
        <v>98</v>
      </c>
    </row>
    <row r="8" spans="1:18">
      <c r="B8" s="3" t="s">
        <v>27</v>
      </c>
      <c r="C8" s="3" t="s">
        <v>4342</v>
      </c>
      <c r="D8" s="3" t="s">
        <v>4343</v>
      </c>
      <c r="E8" s="3" t="s">
        <v>10</v>
      </c>
      <c r="F8" s="3" t="s">
        <v>49</v>
      </c>
      <c r="G8" s="3">
        <v>90</v>
      </c>
      <c r="H8" s="3">
        <v>95</v>
      </c>
      <c r="I8" s="3">
        <v>90</v>
      </c>
      <c r="J8" s="3">
        <v>99</v>
      </c>
      <c r="K8" s="3">
        <v>70</v>
      </c>
      <c r="L8" s="3">
        <v>95</v>
      </c>
      <c r="M8" s="3">
        <v>90</v>
      </c>
      <c r="N8" s="3"/>
      <c r="O8" s="3">
        <v>94</v>
      </c>
      <c r="P8" s="3">
        <v>86</v>
      </c>
      <c r="Q8" s="3">
        <v>95</v>
      </c>
      <c r="R8" s="3">
        <v>95</v>
      </c>
    </row>
    <row r="9" spans="1:18">
      <c r="B9" s="3" t="s">
        <v>30</v>
      </c>
      <c r="C9" s="3" t="s">
        <v>4344</v>
      </c>
      <c r="D9" s="3" t="s">
        <v>4345</v>
      </c>
      <c r="E9" s="3" t="s">
        <v>10</v>
      </c>
      <c r="F9" s="3" t="s">
        <v>11</v>
      </c>
      <c r="G9" s="3">
        <v>3</v>
      </c>
      <c r="H9" s="3">
        <v>60</v>
      </c>
      <c r="I9" s="3">
        <v>55</v>
      </c>
      <c r="J9" s="3">
        <v>32</v>
      </c>
      <c r="K9" s="3">
        <v>3</v>
      </c>
      <c r="L9" s="3">
        <v>51</v>
      </c>
      <c r="M9" s="3">
        <v>11</v>
      </c>
      <c r="N9" s="3"/>
      <c r="O9" s="3">
        <v>31</v>
      </c>
      <c r="P9" s="3">
        <v>37</v>
      </c>
      <c r="Q9" s="3">
        <v>51</v>
      </c>
      <c r="R9" s="3">
        <v>51</v>
      </c>
    </row>
    <row r="10" spans="1:18">
      <c r="B10" s="3" t="s">
        <v>33</v>
      </c>
      <c r="C10" s="3" t="s">
        <v>4346</v>
      </c>
      <c r="D10" s="3" t="s">
        <v>4347</v>
      </c>
      <c r="E10" s="3" t="s">
        <v>68</v>
      </c>
      <c r="F10" s="3" t="s">
        <v>11</v>
      </c>
      <c r="G10" s="3">
        <v>51</v>
      </c>
      <c r="H10" s="3">
        <v>70</v>
      </c>
      <c r="I10" s="3">
        <v>0</v>
      </c>
      <c r="J10" s="3">
        <v>0</v>
      </c>
      <c r="K10" s="3">
        <v>51</v>
      </c>
      <c r="L10" s="3"/>
      <c r="M10" s="3">
        <v>0</v>
      </c>
      <c r="N10" s="3"/>
      <c r="O10" s="3">
        <v>0</v>
      </c>
      <c r="P10" s="3">
        <v>0</v>
      </c>
      <c r="Q10" s="3">
        <v>0</v>
      </c>
      <c r="R10" s="3">
        <v>0</v>
      </c>
    </row>
    <row r="11" spans="1:18">
      <c r="B11" s="3" t="s">
        <v>36</v>
      </c>
      <c r="C11" s="3" t="s">
        <v>4348</v>
      </c>
      <c r="D11" s="3" t="s">
        <v>4349</v>
      </c>
      <c r="E11" s="3" t="s">
        <v>10</v>
      </c>
      <c r="F11" s="3" t="s">
        <v>49</v>
      </c>
      <c r="G11" s="3">
        <v>96</v>
      </c>
      <c r="H11" s="3">
        <v>95</v>
      </c>
      <c r="I11" s="3">
        <v>100</v>
      </c>
      <c r="J11" s="3">
        <v>99</v>
      </c>
      <c r="K11" s="3">
        <v>96</v>
      </c>
      <c r="L11" s="3">
        <v>95</v>
      </c>
      <c r="M11" s="3">
        <v>89</v>
      </c>
      <c r="N11" s="3"/>
      <c r="O11" s="3">
        <v>93</v>
      </c>
      <c r="P11" s="3">
        <v>96</v>
      </c>
      <c r="Q11" s="3">
        <v>96</v>
      </c>
      <c r="R11" s="3">
        <v>97</v>
      </c>
    </row>
    <row r="12" spans="1:18">
      <c r="B12" s="3" t="s">
        <v>42</v>
      </c>
      <c r="C12" s="3" t="s">
        <v>4350</v>
      </c>
      <c r="D12" s="3" t="s">
        <v>4351</v>
      </c>
      <c r="E12" s="3" t="s">
        <v>10</v>
      </c>
      <c r="F12" s="3" t="s">
        <v>11</v>
      </c>
      <c r="G12" s="3">
        <v>53</v>
      </c>
      <c r="H12" s="3">
        <v>60</v>
      </c>
      <c r="I12" s="3">
        <v>57</v>
      </c>
      <c r="J12" s="3">
        <v>51</v>
      </c>
      <c r="K12" s="3">
        <v>51</v>
      </c>
      <c r="L12" s="3">
        <v>0</v>
      </c>
      <c r="M12" s="3">
        <v>0</v>
      </c>
      <c r="N12" s="3"/>
      <c r="O12" s="3">
        <v>63</v>
      </c>
      <c r="P12" s="3">
        <v>52</v>
      </c>
      <c r="Q12" s="3">
        <v>60</v>
      </c>
      <c r="R12" s="3">
        <v>65</v>
      </c>
    </row>
    <row r="13" spans="1:18">
      <c r="B13" s="3" t="s">
        <v>45</v>
      </c>
      <c r="C13" s="3" t="s">
        <v>4352</v>
      </c>
      <c r="D13" s="3" t="s">
        <v>4353</v>
      </c>
      <c r="E13" s="3" t="s">
        <v>10</v>
      </c>
      <c r="F13" s="3" t="s">
        <v>49</v>
      </c>
      <c r="G13" s="3">
        <v>80</v>
      </c>
      <c r="H13" s="3">
        <v>92</v>
      </c>
      <c r="I13" s="3">
        <v>71</v>
      </c>
      <c r="J13" s="3">
        <v>69</v>
      </c>
      <c r="K13" s="3">
        <v>96</v>
      </c>
      <c r="L13" s="3">
        <v>10</v>
      </c>
      <c r="M13" s="3">
        <v>86</v>
      </c>
      <c r="N13" s="3"/>
      <c r="O13" s="3">
        <v>86</v>
      </c>
      <c r="P13" s="3">
        <v>69</v>
      </c>
      <c r="Q13" s="3">
        <v>86</v>
      </c>
      <c r="R13" s="3">
        <v>85</v>
      </c>
    </row>
  </sheetData>
  <mergeCells count="2">
    <mergeCell ref="A1:N1"/>
    <mergeCell ref="A2:N2"/>
  </mergeCells>
  <conditionalFormatting sqref="G6:M13 O6:R13">
    <cfRule type="containsBlanks" dxfId="20" priority="4">
      <formula>LEN(TRIM(G6))=0</formula>
    </cfRule>
    <cfRule type="cellIs" dxfId="19" priority="5" operator="between">
      <formula>31</formula>
      <formula>50</formula>
    </cfRule>
    <cfRule type="cellIs" dxfId="18" priority="6" operator="lessThan">
      <formula>31</formula>
    </cfRule>
  </conditionalFormatting>
  <conditionalFormatting sqref="N6:N13">
    <cfRule type="containsBlanks" dxfId="17" priority="1">
      <formula>LEN(TRIM(N6))=0</formula>
    </cfRule>
    <cfRule type="cellIs" dxfId="16" priority="2" operator="between">
      <formula>31</formula>
      <formula>50</formula>
    </cfRule>
    <cfRule type="cellIs" dxfId="15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105.xml><?xml version="1.0" encoding="utf-8"?>
<worksheet xmlns="http://schemas.openxmlformats.org/spreadsheetml/2006/main" xmlns:r="http://schemas.openxmlformats.org/officeDocument/2006/relationships">
  <dimension ref="A1:T19"/>
  <sheetViews>
    <sheetView view="pageLayout" topLeftCell="D1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20" width="19.7109375" customWidth="1"/>
  </cols>
  <sheetData>
    <row r="1" spans="1:20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0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0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209</v>
      </c>
      <c r="H5" s="2" t="s">
        <v>4356</v>
      </c>
      <c r="I5" s="2" t="s">
        <v>4357</v>
      </c>
      <c r="J5" s="2" t="s">
        <v>4358</v>
      </c>
      <c r="K5" s="2" t="s">
        <v>4359</v>
      </c>
      <c r="L5" s="2" t="s">
        <v>4364</v>
      </c>
      <c r="M5" s="2" t="s">
        <v>4360</v>
      </c>
      <c r="N5" s="2" t="s">
        <v>4654</v>
      </c>
      <c r="O5" s="2" t="s">
        <v>4656</v>
      </c>
      <c r="P5" s="7" t="s">
        <v>4361</v>
      </c>
      <c r="Q5" s="7" t="s">
        <v>4207</v>
      </c>
      <c r="R5" s="7" t="s">
        <v>4362</v>
      </c>
      <c r="S5" s="7" t="s">
        <v>4363</v>
      </c>
      <c r="T5" s="7" t="s">
        <v>4365</v>
      </c>
    </row>
    <row r="6" spans="1:20">
      <c r="B6" s="3" t="s">
        <v>7</v>
      </c>
      <c r="C6" s="3" t="s">
        <v>4354</v>
      </c>
      <c r="D6" s="3" t="s">
        <v>4355</v>
      </c>
      <c r="E6" s="3" t="s">
        <v>129</v>
      </c>
      <c r="F6" s="3" t="s">
        <v>49</v>
      </c>
      <c r="G6" s="3">
        <v>35</v>
      </c>
      <c r="H6" s="3">
        <v>62</v>
      </c>
      <c r="I6" s="3">
        <v>62</v>
      </c>
      <c r="J6" s="3"/>
      <c r="K6" s="3">
        <v>85</v>
      </c>
      <c r="L6" s="3">
        <v>51</v>
      </c>
      <c r="M6" s="3">
        <v>68</v>
      </c>
      <c r="N6" s="3">
        <v>51</v>
      </c>
      <c r="O6" s="3">
        <v>0</v>
      </c>
      <c r="P6" s="3">
        <v>51</v>
      </c>
      <c r="Q6" s="3"/>
      <c r="R6" s="3">
        <v>0</v>
      </c>
      <c r="S6" s="3">
        <v>78</v>
      </c>
      <c r="T6" s="3">
        <v>61</v>
      </c>
    </row>
    <row r="7" spans="1:20">
      <c r="B7" s="3" t="s">
        <v>23</v>
      </c>
      <c r="C7" s="3" t="s">
        <v>4366</v>
      </c>
      <c r="D7" s="3" t="s">
        <v>4367</v>
      </c>
      <c r="E7" s="3" t="s">
        <v>10</v>
      </c>
      <c r="F7" s="3" t="s">
        <v>11</v>
      </c>
      <c r="G7" s="3">
        <v>72</v>
      </c>
      <c r="H7" s="3">
        <v>62</v>
      </c>
      <c r="I7" s="3">
        <v>62</v>
      </c>
      <c r="J7" s="3"/>
      <c r="K7" s="3">
        <v>51</v>
      </c>
      <c r="L7" s="3">
        <v>31</v>
      </c>
      <c r="M7" s="3">
        <v>65</v>
      </c>
      <c r="N7" s="3">
        <v>31</v>
      </c>
      <c r="O7" s="3">
        <v>0</v>
      </c>
      <c r="P7" s="3">
        <v>51</v>
      </c>
      <c r="Q7" s="3"/>
      <c r="R7" s="3">
        <v>0</v>
      </c>
      <c r="S7" s="3">
        <v>51</v>
      </c>
      <c r="T7" s="3">
        <v>61</v>
      </c>
    </row>
    <row r="8" spans="1:20">
      <c r="B8" s="3" t="s">
        <v>27</v>
      </c>
      <c r="C8" s="3" t="s">
        <v>4368</v>
      </c>
      <c r="D8" s="3" t="s">
        <v>4369</v>
      </c>
      <c r="E8" s="3" t="s">
        <v>10</v>
      </c>
      <c r="F8" s="3" t="s">
        <v>49</v>
      </c>
      <c r="G8" s="3">
        <v>70</v>
      </c>
      <c r="H8" s="3">
        <v>82</v>
      </c>
      <c r="I8" s="3">
        <v>82</v>
      </c>
      <c r="J8" s="3"/>
      <c r="K8" s="3">
        <v>86</v>
      </c>
      <c r="L8" s="3">
        <v>69</v>
      </c>
      <c r="M8" s="3">
        <v>74</v>
      </c>
      <c r="N8" s="3">
        <v>73</v>
      </c>
      <c r="O8" s="3">
        <v>70</v>
      </c>
      <c r="P8" s="3">
        <v>85</v>
      </c>
      <c r="Q8" s="3"/>
      <c r="R8" s="3">
        <v>68</v>
      </c>
      <c r="S8" s="3">
        <v>92</v>
      </c>
      <c r="T8" s="3">
        <v>86</v>
      </c>
    </row>
    <row r="9" spans="1:20">
      <c r="B9" s="3" t="s">
        <v>30</v>
      </c>
      <c r="C9" s="3" t="s">
        <v>4370</v>
      </c>
      <c r="D9" s="3" t="s">
        <v>4371</v>
      </c>
      <c r="E9" s="3" t="s">
        <v>10</v>
      </c>
      <c r="F9" s="3" t="s">
        <v>11</v>
      </c>
      <c r="G9" s="3">
        <v>89</v>
      </c>
      <c r="H9" s="3">
        <v>88</v>
      </c>
      <c r="I9" s="3">
        <v>88</v>
      </c>
      <c r="J9" s="3"/>
      <c r="K9" s="3">
        <v>97</v>
      </c>
      <c r="L9" s="3">
        <v>96</v>
      </c>
      <c r="M9" s="3">
        <v>88</v>
      </c>
      <c r="N9" s="3">
        <v>98</v>
      </c>
      <c r="O9" s="3">
        <v>98</v>
      </c>
      <c r="P9" s="3">
        <v>94</v>
      </c>
      <c r="Q9" s="3"/>
      <c r="R9" s="3">
        <v>98</v>
      </c>
      <c r="S9" s="3">
        <v>98</v>
      </c>
      <c r="T9" s="3">
        <v>86</v>
      </c>
    </row>
    <row r="10" spans="1:20">
      <c r="B10" s="3" t="s">
        <v>33</v>
      </c>
      <c r="C10" s="3" t="s">
        <v>4372</v>
      </c>
      <c r="D10" s="3" t="s">
        <v>4373</v>
      </c>
      <c r="E10" s="3" t="s">
        <v>10</v>
      </c>
      <c r="F10" s="3" t="s">
        <v>49</v>
      </c>
      <c r="G10" s="3">
        <v>69</v>
      </c>
      <c r="H10" s="3">
        <v>72</v>
      </c>
      <c r="I10" s="3">
        <v>72</v>
      </c>
      <c r="J10" s="3"/>
      <c r="K10" s="3">
        <v>85</v>
      </c>
      <c r="L10" s="3">
        <v>85</v>
      </c>
      <c r="M10" s="3">
        <v>77</v>
      </c>
      <c r="N10" s="3">
        <v>73</v>
      </c>
      <c r="O10" s="3">
        <v>75</v>
      </c>
      <c r="P10" s="3">
        <v>80</v>
      </c>
      <c r="Q10" s="3"/>
      <c r="R10" s="3">
        <v>75</v>
      </c>
      <c r="S10" s="3">
        <v>86</v>
      </c>
      <c r="T10" s="3">
        <v>69</v>
      </c>
    </row>
    <row r="11" spans="1:20">
      <c r="B11" s="3" t="s">
        <v>36</v>
      </c>
      <c r="C11" s="3" t="s">
        <v>4374</v>
      </c>
      <c r="D11" s="3" t="s">
        <v>4375</v>
      </c>
      <c r="E11" s="3" t="s">
        <v>10</v>
      </c>
      <c r="F11" s="3" t="s">
        <v>11</v>
      </c>
      <c r="G11" s="3">
        <v>100</v>
      </c>
      <c r="H11" s="3">
        <v>88</v>
      </c>
      <c r="I11" s="3">
        <v>88</v>
      </c>
      <c r="J11" s="3"/>
      <c r="K11" s="3">
        <v>94</v>
      </c>
      <c r="L11" s="3">
        <v>96</v>
      </c>
      <c r="M11" s="3">
        <v>89</v>
      </c>
      <c r="N11" s="3">
        <v>95</v>
      </c>
      <c r="O11" s="3">
        <v>86</v>
      </c>
      <c r="P11" s="3">
        <v>87</v>
      </c>
      <c r="Q11" s="3"/>
      <c r="R11" s="3">
        <v>86</v>
      </c>
      <c r="S11" s="3">
        <v>92</v>
      </c>
      <c r="T11" s="3">
        <v>86</v>
      </c>
    </row>
    <row r="12" spans="1:20">
      <c r="B12" s="3">
        <v>7</v>
      </c>
      <c r="C12" s="3" t="s">
        <v>4376</v>
      </c>
      <c r="D12" s="3" t="s">
        <v>4377</v>
      </c>
      <c r="E12" s="3" t="s">
        <v>10</v>
      </c>
      <c r="F12" s="3" t="s">
        <v>49</v>
      </c>
      <c r="G12" s="3">
        <v>86</v>
      </c>
      <c r="H12" s="3">
        <v>92</v>
      </c>
      <c r="I12" s="3">
        <v>92</v>
      </c>
      <c r="J12" s="3"/>
      <c r="K12" s="3">
        <v>95</v>
      </c>
      <c r="L12" s="3">
        <v>89</v>
      </c>
      <c r="M12" s="3">
        <v>74</v>
      </c>
      <c r="N12" s="3">
        <v>86</v>
      </c>
      <c r="O12" s="3">
        <v>98</v>
      </c>
      <c r="P12" s="3">
        <v>95</v>
      </c>
      <c r="Q12" s="3"/>
      <c r="R12" s="3">
        <v>97</v>
      </c>
      <c r="S12" s="3">
        <v>86</v>
      </c>
      <c r="T12" s="3">
        <v>86</v>
      </c>
    </row>
    <row r="13" spans="1:20">
      <c r="B13" s="3">
        <v>8</v>
      </c>
      <c r="C13" s="3" t="s">
        <v>4378</v>
      </c>
      <c r="D13" s="3" t="s">
        <v>4379</v>
      </c>
      <c r="E13" s="3" t="s">
        <v>4203</v>
      </c>
      <c r="F13" s="3" t="s">
        <v>49</v>
      </c>
      <c r="G13" s="3">
        <v>89</v>
      </c>
      <c r="H13" s="3">
        <v>86</v>
      </c>
      <c r="I13" s="3">
        <v>86</v>
      </c>
      <c r="J13" s="3">
        <v>86</v>
      </c>
      <c r="K13" s="3">
        <v>86</v>
      </c>
      <c r="L13" s="3">
        <v>51</v>
      </c>
      <c r="M13" s="3">
        <v>73</v>
      </c>
      <c r="N13" s="3">
        <v>76</v>
      </c>
      <c r="O13" s="3">
        <v>69</v>
      </c>
      <c r="P13" s="3"/>
      <c r="Q13" s="3">
        <v>83</v>
      </c>
      <c r="R13" s="3">
        <v>56</v>
      </c>
      <c r="S13" s="3">
        <v>76</v>
      </c>
      <c r="T13" s="3">
        <v>80</v>
      </c>
    </row>
    <row r="14" spans="1:20">
      <c r="B14" s="3">
        <v>9</v>
      </c>
      <c r="C14" s="3" t="s">
        <v>4380</v>
      </c>
      <c r="D14" s="3" t="s">
        <v>4381</v>
      </c>
      <c r="E14" s="3" t="s">
        <v>10</v>
      </c>
      <c r="F14" s="3" t="s">
        <v>49</v>
      </c>
      <c r="G14" s="3">
        <v>51</v>
      </c>
      <c r="H14" s="3">
        <v>60</v>
      </c>
      <c r="I14" s="3">
        <v>60</v>
      </c>
      <c r="J14" s="3"/>
      <c r="K14" s="3">
        <v>69</v>
      </c>
      <c r="L14" s="3">
        <v>51</v>
      </c>
      <c r="M14" s="3">
        <v>75</v>
      </c>
      <c r="N14" s="3">
        <v>67</v>
      </c>
      <c r="O14" s="3">
        <v>51</v>
      </c>
      <c r="P14" s="3">
        <v>84</v>
      </c>
      <c r="Q14" s="3"/>
      <c r="R14" s="3">
        <v>0</v>
      </c>
      <c r="S14" s="3">
        <v>51</v>
      </c>
      <c r="T14" s="3">
        <v>58</v>
      </c>
    </row>
    <row r="15" spans="1:20">
      <c r="B15" s="3">
        <v>10</v>
      </c>
      <c r="C15" s="3" t="s">
        <v>4382</v>
      </c>
      <c r="D15" s="3" t="s">
        <v>4383</v>
      </c>
      <c r="E15" s="3" t="s">
        <v>10</v>
      </c>
      <c r="F15" s="3" t="s">
        <v>49</v>
      </c>
      <c r="G15" s="3">
        <v>89</v>
      </c>
      <c r="H15" s="3">
        <v>84</v>
      </c>
      <c r="I15" s="3">
        <v>84</v>
      </c>
      <c r="J15" s="3"/>
      <c r="K15" s="3">
        <v>89</v>
      </c>
      <c r="L15" s="3">
        <v>73</v>
      </c>
      <c r="M15" s="3">
        <v>88</v>
      </c>
      <c r="N15" s="3">
        <v>86</v>
      </c>
      <c r="O15" s="3">
        <v>70</v>
      </c>
      <c r="P15" s="3">
        <v>69</v>
      </c>
      <c r="Q15" s="3"/>
      <c r="R15" s="3">
        <v>85</v>
      </c>
      <c r="S15" s="3">
        <v>76</v>
      </c>
      <c r="T15" s="3">
        <v>78</v>
      </c>
    </row>
    <row r="16" spans="1:20">
      <c r="B16" s="3">
        <v>11</v>
      </c>
      <c r="C16" s="3" t="s">
        <v>4384</v>
      </c>
      <c r="D16" s="3" t="s">
        <v>4385</v>
      </c>
      <c r="E16" s="3" t="s">
        <v>10</v>
      </c>
      <c r="F16" s="3" t="s">
        <v>11</v>
      </c>
      <c r="G16" s="3">
        <v>88</v>
      </c>
      <c r="H16" s="3">
        <v>69</v>
      </c>
      <c r="I16" s="3">
        <v>51</v>
      </c>
      <c r="J16" s="3"/>
      <c r="K16" s="3">
        <v>95</v>
      </c>
      <c r="L16" s="3">
        <v>86</v>
      </c>
      <c r="M16" s="3">
        <v>86</v>
      </c>
      <c r="N16" s="3">
        <v>86</v>
      </c>
      <c r="O16" s="3">
        <v>68</v>
      </c>
      <c r="P16" s="3">
        <v>69</v>
      </c>
      <c r="Q16" s="3"/>
      <c r="R16" s="3">
        <v>68</v>
      </c>
      <c r="S16" s="3">
        <v>80</v>
      </c>
      <c r="T16" s="3">
        <v>69</v>
      </c>
    </row>
    <row r="17" spans="2:20">
      <c r="B17" s="3">
        <v>12</v>
      </c>
      <c r="C17" s="3" t="s">
        <v>4386</v>
      </c>
      <c r="D17" s="3" t="s">
        <v>4387</v>
      </c>
      <c r="E17" s="3" t="s">
        <v>10</v>
      </c>
      <c r="F17" s="3" t="s">
        <v>11</v>
      </c>
      <c r="G17" s="3">
        <v>51</v>
      </c>
      <c r="H17" s="3">
        <v>86</v>
      </c>
      <c r="I17" s="3">
        <v>76</v>
      </c>
      <c r="J17" s="3"/>
      <c r="K17" s="3">
        <v>80</v>
      </c>
      <c r="L17" s="3">
        <v>51</v>
      </c>
      <c r="M17" s="3">
        <v>72</v>
      </c>
      <c r="N17" s="3">
        <v>75</v>
      </c>
      <c r="O17" s="3">
        <v>0</v>
      </c>
      <c r="P17" s="3">
        <v>96</v>
      </c>
      <c r="Q17" s="3"/>
      <c r="R17" s="3">
        <v>0</v>
      </c>
      <c r="S17" s="3">
        <v>92</v>
      </c>
      <c r="T17" s="3">
        <v>86</v>
      </c>
    </row>
    <row r="18" spans="2:20">
      <c r="B18" s="3">
        <v>13</v>
      </c>
      <c r="C18" s="3" t="s">
        <v>4388</v>
      </c>
      <c r="D18" s="3" t="s">
        <v>4389</v>
      </c>
      <c r="E18" s="3" t="s">
        <v>129</v>
      </c>
      <c r="F18" s="3" t="s">
        <v>49</v>
      </c>
      <c r="G18" s="3">
        <v>63</v>
      </c>
      <c r="H18" s="3">
        <v>70</v>
      </c>
      <c r="I18" s="3">
        <v>51</v>
      </c>
      <c r="J18" s="3"/>
      <c r="K18" s="3">
        <v>51</v>
      </c>
      <c r="L18" s="3">
        <v>51</v>
      </c>
      <c r="M18" s="3">
        <v>2</v>
      </c>
      <c r="N18" s="3">
        <v>31</v>
      </c>
      <c r="O18" s="3">
        <v>0</v>
      </c>
      <c r="P18" s="3">
        <v>80</v>
      </c>
      <c r="Q18" s="3"/>
      <c r="R18" s="3">
        <v>0</v>
      </c>
      <c r="S18" s="3">
        <v>80</v>
      </c>
      <c r="T18" s="3">
        <v>70</v>
      </c>
    </row>
    <row r="19" spans="2:20">
      <c r="B19">
        <v>14</v>
      </c>
      <c r="C19" s="5" t="s">
        <v>4655</v>
      </c>
      <c r="E19" s="5" t="s">
        <v>10</v>
      </c>
      <c r="G19" s="3">
        <v>88</v>
      </c>
      <c r="H19" s="3">
        <v>84</v>
      </c>
      <c r="I19" s="3">
        <v>84</v>
      </c>
      <c r="J19" s="3"/>
      <c r="K19" s="3">
        <v>94</v>
      </c>
      <c r="L19" s="3"/>
      <c r="M19" s="3">
        <v>82</v>
      </c>
      <c r="N19" s="3">
        <v>86</v>
      </c>
      <c r="O19" s="3">
        <v>85</v>
      </c>
      <c r="P19" s="3">
        <v>85</v>
      </c>
      <c r="Q19" s="3"/>
      <c r="R19" s="3">
        <v>85</v>
      </c>
      <c r="S19" s="3">
        <v>86</v>
      </c>
      <c r="T19" s="3">
        <v>86</v>
      </c>
    </row>
  </sheetData>
  <mergeCells count="2">
    <mergeCell ref="A1:N1"/>
    <mergeCell ref="A2:N2"/>
  </mergeCells>
  <conditionalFormatting sqref="G6:T19">
    <cfRule type="containsBlanks" dxfId="14" priority="1">
      <formula>LEN(TRIM(G6))=0</formula>
    </cfRule>
    <cfRule type="cellIs" dxfId="13" priority="2" operator="between">
      <formula>31</formula>
      <formula>50</formula>
    </cfRule>
    <cfRule type="cellIs" dxfId="12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106.xml><?xml version="1.0" encoding="utf-8"?>
<worksheet xmlns="http://schemas.openxmlformats.org/spreadsheetml/2006/main" xmlns:r="http://schemas.openxmlformats.org/officeDocument/2006/relationships">
  <dimension ref="A1:T19"/>
  <sheetViews>
    <sheetView view="pageLayout" zoomScaleNormal="6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21" width="19.5703125" customWidth="1"/>
  </cols>
  <sheetData>
    <row r="1" spans="1:20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0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0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387</v>
      </c>
      <c r="H5" s="2" t="s">
        <v>4392</v>
      </c>
      <c r="I5" s="2" t="s">
        <v>4393</v>
      </c>
      <c r="J5" s="2" t="s">
        <v>4394</v>
      </c>
      <c r="K5" s="2" t="s">
        <v>4395</v>
      </c>
      <c r="L5" s="2" t="s">
        <v>389</v>
      </c>
      <c r="M5" s="2" t="s">
        <v>4396</v>
      </c>
      <c r="N5" s="2" t="s">
        <v>4397</v>
      </c>
      <c r="O5" s="2" t="s">
        <v>4399</v>
      </c>
      <c r="P5" s="2" t="s">
        <v>4688</v>
      </c>
      <c r="Q5" s="7" t="s">
        <v>4398</v>
      </c>
      <c r="R5" s="7" t="s">
        <v>4400</v>
      </c>
      <c r="S5" s="7" t="s">
        <v>4578</v>
      </c>
      <c r="T5" s="7" t="s">
        <v>4579</v>
      </c>
    </row>
    <row r="6" spans="1:20">
      <c r="B6" s="3" t="s">
        <v>7</v>
      </c>
      <c r="C6" s="3" t="s">
        <v>4390</v>
      </c>
      <c r="D6" s="3" t="s">
        <v>4391</v>
      </c>
      <c r="E6" s="3" t="s">
        <v>10</v>
      </c>
      <c r="F6" s="3" t="s">
        <v>49</v>
      </c>
      <c r="G6" s="3">
        <v>91</v>
      </c>
      <c r="H6" s="3">
        <v>98</v>
      </c>
      <c r="I6" s="3">
        <v>96</v>
      </c>
      <c r="J6" s="3">
        <v>92</v>
      </c>
      <c r="K6" s="3">
        <v>96</v>
      </c>
      <c r="L6" s="3"/>
      <c r="M6" s="3">
        <v>96</v>
      </c>
      <c r="N6" s="3">
        <v>98</v>
      </c>
      <c r="O6" s="3">
        <v>98</v>
      </c>
      <c r="P6" s="3">
        <v>100</v>
      </c>
      <c r="Q6" s="3">
        <v>94</v>
      </c>
      <c r="R6" s="3">
        <v>96</v>
      </c>
      <c r="S6" s="3">
        <v>95</v>
      </c>
      <c r="T6" s="3">
        <v>98</v>
      </c>
    </row>
    <row r="7" spans="1:20">
      <c r="B7" s="3" t="s">
        <v>23</v>
      </c>
      <c r="C7" s="3" t="s">
        <v>4401</v>
      </c>
      <c r="D7" s="3" t="s">
        <v>4402</v>
      </c>
      <c r="E7" s="3" t="s">
        <v>10</v>
      </c>
      <c r="F7" s="3" t="s">
        <v>11</v>
      </c>
      <c r="G7" s="3">
        <v>75</v>
      </c>
      <c r="H7" s="3">
        <v>95</v>
      </c>
      <c r="I7" s="3">
        <v>95</v>
      </c>
      <c r="J7" s="3">
        <v>80</v>
      </c>
      <c r="K7" s="3">
        <v>61</v>
      </c>
      <c r="L7" s="3"/>
      <c r="M7" s="3">
        <v>69</v>
      </c>
      <c r="N7" s="3">
        <v>96</v>
      </c>
      <c r="O7" s="3">
        <v>96</v>
      </c>
      <c r="P7" s="3">
        <v>90</v>
      </c>
      <c r="Q7" s="3">
        <v>96</v>
      </c>
      <c r="R7" s="3">
        <v>91</v>
      </c>
      <c r="S7" s="3">
        <v>70</v>
      </c>
      <c r="T7" s="3">
        <v>86</v>
      </c>
    </row>
    <row r="8" spans="1:20">
      <c r="B8" s="3" t="s">
        <v>27</v>
      </c>
      <c r="C8" s="3" t="s">
        <v>4403</v>
      </c>
      <c r="D8" s="3" t="s">
        <v>4404</v>
      </c>
      <c r="E8" s="3" t="s">
        <v>10</v>
      </c>
      <c r="F8" s="3" t="s">
        <v>11</v>
      </c>
      <c r="G8" s="3">
        <v>73</v>
      </c>
      <c r="H8" s="3">
        <v>60</v>
      </c>
      <c r="I8" s="3">
        <v>77</v>
      </c>
      <c r="J8" s="3">
        <v>80</v>
      </c>
      <c r="K8" s="3">
        <v>51</v>
      </c>
      <c r="L8" s="3"/>
      <c r="M8" s="3">
        <v>52</v>
      </c>
      <c r="N8" s="3">
        <v>69</v>
      </c>
      <c r="O8" s="3">
        <v>96</v>
      </c>
      <c r="P8" s="3">
        <v>60</v>
      </c>
      <c r="Q8" s="3">
        <v>72</v>
      </c>
      <c r="R8" s="3">
        <v>76</v>
      </c>
      <c r="S8" s="3">
        <v>86</v>
      </c>
      <c r="T8" s="3">
        <v>84</v>
      </c>
    </row>
    <row r="9" spans="1:20">
      <c r="B9" s="3" t="s">
        <v>30</v>
      </c>
      <c r="C9" s="3" t="s">
        <v>4405</v>
      </c>
      <c r="D9" s="3" t="s">
        <v>4406</v>
      </c>
      <c r="E9" s="3" t="s">
        <v>731</v>
      </c>
      <c r="F9" s="3" t="s">
        <v>49</v>
      </c>
      <c r="G9" s="3">
        <v>83</v>
      </c>
      <c r="H9" s="3">
        <v>69</v>
      </c>
      <c r="I9" s="3">
        <v>80</v>
      </c>
      <c r="J9" s="3">
        <v>70</v>
      </c>
      <c r="K9" s="3"/>
      <c r="L9" s="3">
        <v>69</v>
      </c>
      <c r="M9" s="3">
        <v>69</v>
      </c>
      <c r="N9" s="3">
        <v>70</v>
      </c>
      <c r="O9" s="3">
        <v>69</v>
      </c>
      <c r="P9" s="3">
        <v>69</v>
      </c>
      <c r="Q9" s="3">
        <v>69</v>
      </c>
      <c r="R9" s="3">
        <v>69</v>
      </c>
      <c r="S9" s="3">
        <v>84</v>
      </c>
      <c r="T9" s="3">
        <v>86</v>
      </c>
    </row>
    <row r="10" spans="1:20">
      <c r="B10" s="3" t="s">
        <v>33</v>
      </c>
      <c r="C10" s="3" t="s">
        <v>4407</v>
      </c>
      <c r="D10" s="3" t="s">
        <v>4408</v>
      </c>
      <c r="E10" s="3" t="s">
        <v>10</v>
      </c>
      <c r="F10" s="3" t="s">
        <v>49</v>
      </c>
      <c r="G10" s="3">
        <v>89</v>
      </c>
      <c r="H10" s="3">
        <v>91</v>
      </c>
      <c r="I10" s="3">
        <v>97</v>
      </c>
      <c r="J10" s="3">
        <v>92</v>
      </c>
      <c r="K10" s="3">
        <v>94</v>
      </c>
      <c r="L10" s="3"/>
      <c r="M10" s="3">
        <v>90</v>
      </c>
      <c r="N10" s="3">
        <v>96</v>
      </c>
      <c r="O10" s="3">
        <v>89</v>
      </c>
      <c r="P10" s="3">
        <v>91</v>
      </c>
      <c r="Q10" s="3">
        <v>92</v>
      </c>
      <c r="R10" s="3">
        <v>96</v>
      </c>
      <c r="S10" s="3">
        <v>95</v>
      </c>
      <c r="T10" s="3">
        <v>98</v>
      </c>
    </row>
    <row r="11" spans="1:20">
      <c r="B11" s="3" t="s">
        <v>36</v>
      </c>
      <c r="C11" s="3" t="s">
        <v>4409</v>
      </c>
      <c r="D11" s="3" t="s">
        <v>4410</v>
      </c>
      <c r="E11" s="3" t="s">
        <v>1614</v>
      </c>
      <c r="F11" s="3" t="s">
        <v>11</v>
      </c>
      <c r="G11" s="3">
        <v>8</v>
      </c>
      <c r="H11" s="3">
        <v>69</v>
      </c>
      <c r="I11" s="3">
        <v>94</v>
      </c>
      <c r="J11" s="3">
        <v>70</v>
      </c>
      <c r="K11" s="3"/>
      <c r="L11" s="3">
        <v>51</v>
      </c>
      <c r="M11" s="3">
        <v>60</v>
      </c>
      <c r="N11" s="3">
        <v>69</v>
      </c>
      <c r="O11" s="3">
        <v>51</v>
      </c>
      <c r="P11" s="3">
        <v>51</v>
      </c>
      <c r="Q11" s="3">
        <v>65</v>
      </c>
      <c r="R11" s="3">
        <v>51</v>
      </c>
      <c r="S11" s="3">
        <v>91</v>
      </c>
      <c r="T11" s="3">
        <v>67</v>
      </c>
    </row>
    <row r="12" spans="1:20">
      <c r="B12" s="3" t="s">
        <v>39</v>
      </c>
      <c r="C12" s="3" t="s">
        <v>4411</v>
      </c>
      <c r="D12" s="3" t="s">
        <v>4412</v>
      </c>
      <c r="E12" s="3" t="s">
        <v>10</v>
      </c>
      <c r="F12" s="3" t="s">
        <v>11</v>
      </c>
      <c r="G12" s="3">
        <v>87</v>
      </c>
      <c r="H12" s="3">
        <v>87</v>
      </c>
      <c r="I12" s="3">
        <v>95</v>
      </c>
      <c r="J12" s="3">
        <v>90</v>
      </c>
      <c r="K12" s="3">
        <v>86</v>
      </c>
      <c r="L12" s="3"/>
      <c r="M12" s="3">
        <v>86</v>
      </c>
      <c r="N12" s="3">
        <v>98</v>
      </c>
      <c r="O12" s="3">
        <v>97</v>
      </c>
      <c r="P12" s="3">
        <v>96</v>
      </c>
      <c r="Q12" s="3">
        <v>96</v>
      </c>
      <c r="R12" s="3">
        <v>96</v>
      </c>
      <c r="S12" s="3">
        <v>71</v>
      </c>
      <c r="T12" s="3">
        <v>98</v>
      </c>
    </row>
    <row r="13" spans="1:20">
      <c r="B13" s="3" t="s">
        <v>42</v>
      </c>
      <c r="C13" s="3" t="s">
        <v>4413</v>
      </c>
      <c r="D13" s="3" t="s">
        <v>4414</v>
      </c>
      <c r="E13" s="3" t="s">
        <v>10</v>
      </c>
      <c r="F13" s="3" t="s">
        <v>49</v>
      </c>
      <c r="G13" s="3">
        <v>69</v>
      </c>
      <c r="H13" s="3">
        <v>92</v>
      </c>
      <c r="I13" s="3">
        <v>93</v>
      </c>
      <c r="J13" s="3">
        <v>90</v>
      </c>
      <c r="K13" s="3">
        <v>69</v>
      </c>
      <c r="L13" s="3"/>
      <c r="M13" s="3">
        <v>88</v>
      </c>
      <c r="N13" s="3">
        <v>96</v>
      </c>
      <c r="O13" s="3">
        <v>96</v>
      </c>
      <c r="P13" s="3">
        <v>88</v>
      </c>
      <c r="Q13" s="3">
        <v>94</v>
      </c>
      <c r="R13" s="3">
        <v>96</v>
      </c>
      <c r="S13" s="3">
        <v>71</v>
      </c>
      <c r="T13" s="3">
        <v>98</v>
      </c>
    </row>
    <row r="14" spans="1:20">
      <c r="B14" s="3" t="s">
        <v>45</v>
      </c>
      <c r="C14" s="3" t="s">
        <v>4415</v>
      </c>
      <c r="D14" s="3" t="s">
        <v>4416</v>
      </c>
      <c r="E14" s="3" t="s">
        <v>2534</v>
      </c>
      <c r="F14" s="3" t="s">
        <v>49</v>
      </c>
      <c r="G14" s="3">
        <v>16</v>
      </c>
      <c r="H14" s="3">
        <v>69</v>
      </c>
      <c r="I14" s="3">
        <v>87</v>
      </c>
      <c r="J14" s="3">
        <v>90</v>
      </c>
      <c r="K14" s="3"/>
      <c r="L14" s="3">
        <v>51</v>
      </c>
      <c r="M14" s="3">
        <v>86</v>
      </c>
      <c r="N14" s="3">
        <v>70</v>
      </c>
      <c r="O14" s="3">
        <v>69</v>
      </c>
      <c r="P14" s="3">
        <v>70</v>
      </c>
      <c r="Q14" s="3">
        <v>76</v>
      </c>
      <c r="R14" s="3">
        <v>69</v>
      </c>
      <c r="S14" s="3">
        <v>71</v>
      </c>
      <c r="T14" s="3">
        <v>68</v>
      </c>
    </row>
    <row r="15" spans="1:20">
      <c r="B15" s="3" t="s">
        <v>50</v>
      </c>
      <c r="C15" s="3" t="s">
        <v>4417</v>
      </c>
      <c r="D15" s="3" t="s">
        <v>4418</v>
      </c>
      <c r="E15" s="3" t="s">
        <v>308</v>
      </c>
      <c r="F15" s="3" t="s">
        <v>11</v>
      </c>
      <c r="G15" s="3">
        <v>88</v>
      </c>
      <c r="H15" s="3">
        <v>88</v>
      </c>
      <c r="I15" s="3">
        <v>96</v>
      </c>
      <c r="J15" s="3">
        <v>92</v>
      </c>
      <c r="K15" s="3">
        <v>86</v>
      </c>
      <c r="L15" s="3"/>
      <c r="M15" s="3">
        <v>86</v>
      </c>
      <c r="N15" s="3">
        <v>98</v>
      </c>
      <c r="O15" s="3">
        <v>97</v>
      </c>
      <c r="P15" s="3">
        <v>88</v>
      </c>
      <c r="Q15" s="3">
        <v>96</v>
      </c>
      <c r="R15" s="3">
        <v>98</v>
      </c>
      <c r="S15" s="3">
        <v>71</v>
      </c>
      <c r="T15" s="3">
        <v>98</v>
      </c>
    </row>
    <row r="16" spans="1:20">
      <c r="B16" s="3" t="s">
        <v>53</v>
      </c>
      <c r="C16" s="3" t="s">
        <v>4419</v>
      </c>
      <c r="D16" s="3" t="s">
        <v>4420</v>
      </c>
      <c r="E16" s="3" t="s">
        <v>10</v>
      </c>
      <c r="F16" s="3" t="s">
        <v>49</v>
      </c>
      <c r="G16" s="3">
        <v>92</v>
      </c>
      <c r="H16" s="3">
        <v>91</v>
      </c>
      <c r="I16" s="3">
        <v>93</v>
      </c>
      <c r="J16" s="3">
        <v>76</v>
      </c>
      <c r="K16" s="3">
        <v>80</v>
      </c>
      <c r="L16" s="3"/>
      <c r="M16" s="3">
        <v>87</v>
      </c>
      <c r="N16" s="3">
        <v>86</v>
      </c>
      <c r="O16" s="3">
        <v>70</v>
      </c>
      <c r="P16" s="3">
        <v>70</v>
      </c>
      <c r="Q16" s="3">
        <v>86</v>
      </c>
      <c r="R16" s="3">
        <v>87</v>
      </c>
      <c r="S16" s="3">
        <v>95</v>
      </c>
      <c r="T16" s="3">
        <v>89</v>
      </c>
    </row>
    <row r="17" spans="2:20">
      <c r="B17" s="3" t="s">
        <v>56</v>
      </c>
      <c r="C17" s="3" t="s">
        <v>4421</v>
      </c>
      <c r="D17" s="3" t="s">
        <v>4422</v>
      </c>
      <c r="E17" s="3" t="s">
        <v>116</v>
      </c>
      <c r="F17" s="3" t="s">
        <v>11</v>
      </c>
      <c r="G17" s="3">
        <v>81</v>
      </c>
      <c r="H17" s="3">
        <v>69</v>
      </c>
      <c r="I17" s="3">
        <v>69</v>
      </c>
      <c r="J17" s="3">
        <v>70</v>
      </c>
      <c r="K17" s="3"/>
      <c r="L17" s="3">
        <v>51</v>
      </c>
      <c r="M17" s="3">
        <v>78</v>
      </c>
      <c r="N17" s="3">
        <v>72</v>
      </c>
      <c r="O17" s="3">
        <v>69</v>
      </c>
      <c r="P17" s="3">
        <v>70</v>
      </c>
      <c r="Q17" s="3">
        <v>72</v>
      </c>
      <c r="R17" s="3">
        <v>69</v>
      </c>
      <c r="S17" s="3">
        <v>83</v>
      </c>
      <c r="T17" s="3">
        <v>86</v>
      </c>
    </row>
    <row r="18" spans="2:20">
      <c r="B18" s="3" t="s">
        <v>59</v>
      </c>
      <c r="C18" s="3" t="s">
        <v>4423</v>
      </c>
      <c r="D18" s="3" t="s">
        <v>4424</v>
      </c>
      <c r="E18" s="3" t="s">
        <v>10</v>
      </c>
      <c r="F18" s="3" t="s">
        <v>11</v>
      </c>
      <c r="G18" s="3">
        <v>60</v>
      </c>
      <c r="H18" s="3">
        <v>70</v>
      </c>
      <c r="I18" s="3">
        <v>94</v>
      </c>
      <c r="J18" s="3">
        <v>76</v>
      </c>
      <c r="K18" s="3">
        <v>31</v>
      </c>
      <c r="L18" s="3"/>
      <c r="M18" s="3">
        <v>69</v>
      </c>
      <c r="N18" s="3">
        <v>82</v>
      </c>
      <c r="O18" s="3">
        <v>70</v>
      </c>
      <c r="P18" s="3">
        <v>56</v>
      </c>
      <c r="Q18" s="3">
        <v>70</v>
      </c>
      <c r="R18" s="3">
        <v>86</v>
      </c>
      <c r="S18" s="3">
        <v>90</v>
      </c>
      <c r="T18" s="3">
        <v>84</v>
      </c>
    </row>
    <row r="19" spans="2:20">
      <c r="B19" s="3" t="s">
        <v>62</v>
      </c>
      <c r="C19" s="3" t="s">
        <v>4425</v>
      </c>
      <c r="D19" s="3" t="s">
        <v>4426</v>
      </c>
      <c r="E19" s="3" t="s">
        <v>10</v>
      </c>
      <c r="F19" s="3" t="s">
        <v>11</v>
      </c>
      <c r="G19" s="3">
        <v>69</v>
      </c>
      <c r="H19" s="3">
        <v>98</v>
      </c>
      <c r="I19" s="3">
        <v>96</v>
      </c>
      <c r="J19" s="3">
        <v>92</v>
      </c>
      <c r="K19" s="3">
        <v>86</v>
      </c>
      <c r="L19" s="3"/>
      <c r="M19" s="3">
        <v>86</v>
      </c>
      <c r="N19" s="3">
        <v>98</v>
      </c>
      <c r="O19" s="3">
        <v>96</v>
      </c>
      <c r="P19" s="3">
        <v>98</v>
      </c>
      <c r="Q19" s="3">
        <v>96</v>
      </c>
      <c r="R19" s="3">
        <v>98</v>
      </c>
      <c r="S19" s="3">
        <v>93</v>
      </c>
      <c r="T19" s="3">
        <v>98</v>
      </c>
    </row>
  </sheetData>
  <mergeCells count="2">
    <mergeCell ref="A1:N1"/>
    <mergeCell ref="A2:N2"/>
  </mergeCells>
  <conditionalFormatting sqref="G6:T19">
    <cfRule type="containsBlanks" dxfId="11" priority="1">
      <formula>LEN(TRIM(G6))=0</formula>
    </cfRule>
    <cfRule type="cellIs" dxfId="10" priority="2" operator="between">
      <formula>31</formula>
      <formula>50</formula>
    </cfRule>
    <cfRule type="cellIs" dxfId="9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107.xml><?xml version="1.0" encoding="utf-8"?>
<worksheet xmlns="http://schemas.openxmlformats.org/spreadsheetml/2006/main" xmlns:r="http://schemas.openxmlformats.org/officeDocument/2006/relationships">
  <dimension ref="A1:N33"/>
  <sheetViews>
    <sheetView view="pageLayout" zoomScaleNormal="5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4" width="20.140625" customWidth="1"/>
  </cols>
  <sheetData>
    <row r="1" spans="1:14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4429</v>
      </c>
      <c r="H5" s="2" t="s">
        <v>4430</v>
      </c>
      <c r="I5" s="2" t="s">
        <v>4431</v>
      </c>
      <c r="J5" s="2" t="s">
        <v>4434</v>
      </c>
      <c r="K5" s="2" t="s">
        <v>4533</v>
      </c>
      <c r="L5" s="2" t="s">
        <v>4712</v>
      </c>
      <c r="M5" s="7" t="s">
        <v>4432</v>
      </c>
      <c r="N5" s="7" t="s">
        <v>4433</v>
      </c>
    </row>
    <row r="6" spans="1:14">
      <c r="B6" s="3" t="s">
        <v>7</v>
      </c>
      <c r="C6" s="3" t="s">
        <v>4427</v>
      </c>
      <c r="D6" s="3" t="s">
        <v>4428</v>
      </c>
      <c r="E6" s="3" t="s">
        <v>10</v>
      </c>
      <c r="F6" s="3" t="s">
        <v>49</v>
      </c>
      <c r="G6" s="3">
        <v>51</v>
      </c>
      <c r="H6" s="3">
        <v>72</v>
      </c>
      <c r="I6" s="3">
        <v>52</v>
      </c>
      <c r="J6" s="3">
        <v>87</v>
      </c>
      <c r="K6" s="3">
        <v>51</v>
      </c>
      <c r="L6" s="3">
        <v>51</v>
      </c>
      <c r="M6" s="3">
        <v>61</v>
      </c>
      <c r="N6" s="3">
        <v>68</v>
      </c>
    </row>
    <row r="7" spans="1:14">
      <c r="B7" s="3" t="s">
        <v>23</v>
      </c>
      <c r="C7" s="3" t="s">
        <v>4435</v>
      </c>
      <c r="D7" s="3" t="s">
        <v>4436</v>
      </c>
      <c r="E7" s="3" t="s">
        <v>10</v>
      </c>
      <c r="F7" s="3" t="s">
        <v>11</v>
      </c>
      <c r="G7" s="3">
        <v>91</v>
      </c>
      <c r="H7" s="3">
        <v>98</v>
      </c>
      <c r="I7" s="3">
        <v>90</v>
      </c>
      <c r="J7" s="3">
        <v>93</v>
      </c>
      <c r="K7" s="3">
        <v>97</v>
      </c>
      <c r="L7" s="3">
        <v>96</v>
      </c>
      <c r="M7" s="3">
        <v>90</v>
      </c>
      <c r="N7" s="3">
        <v>95</v>
      </c>
    </row>
    <row r="8" spans="1:14">
      <c r="B8" s="3" t="s">
        <v>27</v>
      </c>
      <c r="C8" s="3" t="s">
        <v>4437</v>
      </c>
      <c r="D8" s="3" t="s">
        <v>4438</v>
      </c>
      <c r="E8" s="3" t="s">
        <v>10</v>
      </c>
      <c r="F8" s="3" t="s">
        <v>11</v>
      </c>
      <c r="G8" s="3">
        <v>51</v>
      </c>
      <c r="H8" s="3">
        <v>56</v>
      </c>
      <c r="I8" s="3">
        <v>56</v>
      </c>
      <c r="J8" s="3">
        <v>51</v>
      </c>
      <c r="K8" s="3">
        <v>69</v>
      </c>
      <c r="L8" s="3">
        <v>51</v>
      </c>
      <c r="M8" s="3">
        <v>69</v>
      </c>
      <c r="N8" s="3">
        <v>51</v>
      </c>
    </row>
    <row r="9" spans="1:14">
      <c r="B9" s="3" t="s">
        <v>30</v>
      </c>
      <c r="C9" s="3" t="s">
        <v>4439</v>
      </c>
      <c r="D9" s="3" t="s">
        <v>4440</v>
      </c>
      <c r="E9" s="3" t="s">
        <v>1189</v>
      </c>
      <c r="F9" s="3" t="s">
        <v>11</v>
      </c>
      <c r="G9" s="3">
        <v>69</v>
      </c>
      <c r="H9" s="3">
        <v>86</v>
      </c>
      <c r="I9" s="3">
        <v>69</v>
      </c>
      <c r="J9" s="3">
        <v>69</v>
      </c>
      <c r="K9" s="3">
        <v>86</v>
      </c>
      <c r="L9" s="3">
        <v>69</v>
      </c>
      <c r="M9" s="3">
        <v>84</v>
      </c>
      <c r="N9" s="3">
        <v>86</v>
      </c>
    </row>
    <row r="10" spans="1:14">
      <c r="B10" s="3" t="s">
        <v>33</v>
      </c>
      <c r="C10" s="3" t="s">
        <v>4441</v>
      </c>
      <c r="D10" s="3" t="s">
        <v>4442</v>
      </c>
      <c r="E10" s="3" t="s">
        <v>10</v>
      </c>
      <c r="F10" s="3" t="s">
        <v>11</v>
      </c>
      <c r="G10" s="3">
        <v>82</v>
      </c>
      <c r="H10" s="3">
        <v>80</v>
      </c>
      <c r="I10" s="3">
        <v>60</v>
      </c>
      <c r="J10" s="3">
        <v>76</v>
      </c>
      <c r="K10" s="3">
        <v>86</v>
      </c>
      <c r="L10" s="3">
        <v>69</v>
      </c>
      <c r="M10" s="3">
        <v>81</v>
      </c>
      <c r="N10" s="3">
        <v>86</v>
      </c>
    </row>
    <row r="11" spans="1:14">
      <c r="B11" s="3" t="s">
        <v>36</v>
      </c>
      <c r="C11" s="3" t="s">
        <v>4443</v>
      </c>
      <c r="D11" s="3" t="s">
        <v>4444</v>
      </c>
      <c r="E11" s="3" t="s">
        <v>10</v>
      </c>
      <c r="F11" s="3" t="s">
        <v>49</v>
      </c>
      <c r="G11" s="3">
        <v>100</v>
      </c>
      <c r="H11" s="3">
        <v>92</v>
      </c>
      <c r="I11" s="3">
        <v>95</v>
      </c>
      <c r="J11" s="3">
        <v>91</v>
      </c>
      <c r="K11" s="3">
        <v>97</v>
      </c>
      <c r="L11" s="3">
        <v>86</v>
      </c>
      <c r="M11" s="3">
        <v>89</v>
      </c>
      <c r="N11" s="3">
        <v>94</v>
      </c>
    </row>
    <row r="12" spans="1:14">
      <c r="B12" s="3" t="s">
        <v>39</v>
      </c>
      <c r="C12" s="3" t="s">
        <v>4445</v>
      </c>
      <c r="D12" s="3" t="s">
        <v>4446</v>
      </c>
      <c r="E12" s="3" t="s">
        <v>10</v>
      </c>
      <c r="F12" s="3" t="s">
        <v>49</v>
      </c>
      <c r="G12" s="3">
        <v>100</v>
      </c>
      <c r="H12" s="3">
        <v>98</v>
      </c>
      <c r="I12" s="3">
        <v>94</v>
      </c>
      <c r="J12" s="3">
        <v>97</v>
      </c>
      <c r="K12" s="3">
        <v>97</v>
      </c>
      <c r="L12" s="3">
        <v>92</v>
      </c>
      <c r="M12" s="3">
        <v>97</v>
      </c>
      <c r="N12" s="3">
        <v>97</v>
      </c>
    </row>
    <row r="13" spans="1:14">
      <c r="B13" s="3" t="s">
        <v>42</v>
      </c>
      <c r="C13" s="3" t="s">
        <v>4447</v>
      </c>
      <c r="D13" s="3" t="s">
        <v>4448</v>
      </c>
      <c r="E13" s="3" t="s">
        <v>10</v>
      </c>
      <c r="F13" s="3" t="s">
        <v>49</v>
      </c>
      <c r="G13" s="3">
        <v>56</v>
      </c>
      <c r="H13" s="3">
        <v>70</v>
      </c>
      <c r="I13" s="3">
        <v>56</v>
      </c>
      <c r="J13" s="3">
        <v>60</v>
      </c>
      <c r="K13" s="3">
        <v>66</v>
      </c>
      <c r="L13" s="3">
        <v>51</v>
      </c>
      <c r="M13" s="3">
        <v>76</v>
      </c>
      <c r="N13" s="3">
        <v>68</v>
      </c>
    </row>
    <row r="14" spans="1:14">
      <c r="B14" s="3" t="s">
        <v>45</v>
      </c>
      <c r="C14" s="3" t="s">
        <v>4449</v>
      </c>
      <c r="D14" s="3" t="s">
        <v>4450</v>
      </c>
      <c r="E14" s="3" t="s">
        <v>308</v>
      </c>
      <c r="F14" s="3" t="s">
        <v>11</v>
      </c>
      <c r="G14" s="3">
        <v>70</v>
      </c>
      <c r="H14" s="3">
        <v>64</v>
      </c>
      <c r="I14" s="3">
        <v>78</v>
      </c>
      <c r="J14" s="3">
        <v>93</v>
      </c>
      <c r="K14" s="3">
        <v>86</v>
      </c>
      <c r="L14" s="3">
        <v>68</v>
      </c>
      <c r="M14" s="3">
        <v>69</v>
      </c>
      <c r="N14" s="3">
        <v>68</v>
      </c>
    </row>
    <row r="15" spans="1:14">
      <c r="B15" s="3" t="s">
        <v>50</v>
      </c>
      <c r="C15" s="3" t="s">
        <v>4451</v>
      </c>
      <c r="D15" s="3" t="s">
        <v>4452</v>
      </c>
      <c r="E15" s="3" t="s">
        <v>10</v>
      </c>
      <c r="F15" s="3" t="s">
        <v>11</v>
      </c>
      <c r="G15" s="3">
        <v>51</v>
      </c>
      <c r="H15" s="3">
        <v>65</v>
      </c>
      <c r="I15" s="3">
        <v>66</v>
      </c>
      <c r="J15" s="3">
        <v>60</v>
      </c>
      <c r="K15" s="3">
        <v>71</v>
      </c>
      <c r="L15" s="3">
        <v>51</v>
      </c>
      <c r="M15" s="3">
        <v>70</v>
      </c>
      <c r="N15" s="3">
        <v>52</v>
      </c>
    </row>
    <row r="16" spans="1:14">
      <c r="B16" s="3" t="s">
        <v>53</v>
      </c>
      <c r="C16" s="3" t="s">
        <v>4453</v>
      </c>
      <c r="D16" s="3" t="s">
        <v>4454</v>
      </c>
      <c r="E16" s="3" t="s">
        <v>10</v>
      </c>
      <c r="F16" s="3" t="s">
        <v>11</v>
      </c>
      <c r="G16" s="3">
        <v>95</v>
      </c>
      <c r="H16" s="3">
        <v>95</v>
      </c>
      <c r="I16" s="3">
        <v>94</v>
      </c>
      <c r="J16" s="3">
        <v>93</v>
      </c>
      <c r="K16" s="3">
        <v>97</v>
      </c>
      <c r="L16" s="3">
        <v>86</v>
      </c>
      <c r="M16" s="3">
        <v>92</v>
      </c>
      <c r="N16" s="3">
        <v>96</v>
      </c>
    </row>
    <row r="17" spans="2:14">
      <c r="B17" s="3" t="s">
        <v>56</v>
      </c>
      <c r="C17" s="3" t="s">
        <v>4455</v>
      </c>
      <c r="D17" s="3" t="s">
        <v>4456</v>
      </c>
      <c r="E17" s="3" t="s">
        <v>10</v>
      </c>
      <c r="F17" s="3" t="s">
        <v>11</v>
      </c>
      <c r="G17" s="3">
        <v>53</v>
      </c>
      <c r="H17" s="3">
        <v>70</v>
      </c>
      <c r="I17" s="3">
        <v>54</v>
      </c>
      <c r="J17" s="3">
        <v>60</v>
      </c>
      <c r="K17" s="3">
        <v>66</v>
      </c>
      <c r="L17" s="3">
        <v>51</v>
      </c>
      <c r="M17" s="3">
        <v>68</v>
      </c>
      <c r="N17" s="3">
        <v>68</v>
      </c>
    </row>
    <row r="18" spans="2:14">
      <c r="B18" s="3" t="s">
        <v>59</v>
      </c>
      <c r="C18" s="3" t="s">
        <v>4457</v>
      </c>
      <c r="D18" s="3" t="s">
        <v>4458</v>
      </c>
      <c r="E18" s="3" t="s">
        <v>1189</v>
      </c>
      <c r="F18" s="3" t="s">
        <v>11</v>
      </c>
      <c r="G18" s="3">
        <v>72</v>
      </c>
      <c r="H18" s="3">
        <v>92</v>
      </c>
      <c r="I18" s="3">
        <v>77</v>
      </c>
      <c r="J18" s="3">
        <v>87</v>
      </c>
      <c r="K18" s="3">
        <v>95</v>
      </c>
      <c r="L18" s="3">
        <v>86</v>
      </c>
      <c r="M18" s="3">
        <v>86</v>
      </c>
      <c r="N18" s="3">
        <v>86</v>
      </c>
    </row>
    <row r="19" spans="2:14">
      <c r="B19" s="3" t="s">
        <v>62</v>
      </c>
      <c r="C19" s="3" t="s">
        <v>4459</v>
      </c>
      <c r="D19" s="3" t="s">
        <v>4460</v>
      </c>
      <c r="E19" s="3" t="s">
        <v>10</v>
      </c>
      <c r="F19" s="3" t="s">
        <v>49</v>
      </c>
      <c r="G19" s="3">
        <v>51</v>
      </c>
      <c r="H19" s="3">
        <v>70</v>
      </c>
      <c r="I19" s="3">
        <v>60</v>
      </c>
      <c r="J19" s="3">
        <v>80</v>
      </c>
      <c r="K19" s="3">
        <v>66</v>
      </c>
      <c r="L19" s="3">
        <v>68</v>
      </c>
      <c r="M19" s="3">
        <v>66</v>
      </c>
      <c r="N19" s="3">
        <v>51</v>
      </c>
    </row>
    <row r="20" spans="2:14">
      <c r="B20" s="3" t="s">
        <v>65</v>
      </c>
      <c r="C20" s="3" t="s">
        <v>4461</v>
      </c>
      <c r="D20" s="3" t="s">
        <v>4462</v>
      </c>
      <c r="E20" s="3" t="s">
        <v>10</v>
      </c>
      <c r="F20" s="3" t="s">
        <v>49</v>
      </c>
      <c r="G20" s="3">
        <v>69</v>
      </c>
      <c r="H20" s="3">
        <v>56</v>
      </c>
      <c r="I20" s="3">
        <v>69</v>
      </c>
      <c r="J20" s="3">
        <v>69</v>
      </c>
      <c r="K20" s="3">
        <v>66</v>
      </c>
      <c r="L20" s="3">
        <v>69</v>
      </c>
      <c r="M20" s="3">
        <v>69</v>
      </c>
      <c r="N20" s="3">
        <v>69</v>
      </c>
    </row>
    <row r="21" spans="2:14">
      <c r="B21" s="3" t="s">
        <v>69</v>
      </c>
      <c r="C21" s="3" t="s">
        <v>4463</v>
      </c>
      <c r="D21" s="3" t="s">
        <v>4464</v>
      </c>
      <c r="E21" s="3" t="s">
        <v>4465</v>
      </c>
      <c r="F21" s="3" t="s">
        <v>49</v>
      </c>
      <c r="G21" s="3">
        <v>69</v>
      </c>
      <c r="H21" s="3">
        <v>86</v>
      </c>
      <c r="I21" s="3">
        <v>60</v>
      </c>
      <c r="J21" s="3">
        <v>87</v>
      </c>
      <c r="K21" s="3">
        <v>86</v>
      </c>
      <c r="L21" s="3">
        <v>53</v>
      </c>
      <c r="M21" s="3">
        <v>72</v>
      </c>
      <c r="N21" s="3">
        <v>86</v>
      </c>
    </row>
    <row r="22" spans="2:14">
      <c r="B22" s="3" t="s">
        <v>72</v>
      </c>
      <c r="C22" s="3" t="s">
        <v>4466</v>
      </c>
      <c r="D22" s="3" t="s">
        <v>4467</v>
      </c>
      <c r="E22" s="3" t="s">
        <v>10</v>
      </c>
      <c r="F22" s="3" t="s">
        <v>11</v>
      </c>
      <c r="G22" s="3">
        <v>86</v>
      </c>
      <c r="H22" s="3">
        <v>80</v>
      </c>
      <c r="I22" s="3">
        <v>63</v>
      </c>
      <c r="J22" s="3">
        <v>69</v>
      </c>
      <c r="K22" s="3">
        <v>66</v>
      </c>
      <c r="L22" s="3">
        <v>92</v>
      </c>
      <c r="M22" s="3">
        <v>84</v>
      </c>
      <c r="N22" s="3">
        <v>70</v>
      </c>
    </row>
    <row r="23" spans="2:14">
      <c r="B23" s="3" t="s">
        <v>75</v>
      </c>
      <c r="C23" s="3" t="s">
        <v>4468</v>
      </c>
      <c r="D23" s="3" t="s">
        <v>4469</v>
      </c>
      <c r="E23" s="3" t="s">
        <v>10</v>
      </c>
      <c r="F23" s="3" t="s">
        <v>49</v>
      </c>
      <c r="G23" s="3">
        <v>91</v>
      </c>
      <c r="H23" s="3">
        <v>98</v>
      </c>
      <c r="I23" s="3">
        <v>95</v>
      </c>
      <c r="J23" s="3">
        <v>97</v>
      </c>
      <c r="K23" s="3">
        <v>97</v>
      </c>
      <c r="L23" s="3">
        <v>98</v>
      </c>
      <c r="M23" s="3">
        <v>90</v>
      </c>
      <c r="N23" s="3">
        <v>96</v>
      </c>
    </row>
    <row r="24" spans="2:14">
      <c r="B24" s="3" t="s">
        <v>79</v>
      </c>
      <c r="C24" s="3" t="s">
        <v>4470</v>
      </c>
      <c r="D24" s="3" t="s">
        <v>4471</v>
      </c>
      <c r="E24" s="3" t="s">
        <v>514</v>
      </c>
      <c r="F24" s="3" t="s">
        <v>11</v>
      </c>
      <c r="G24" s="3">
        <v>88</v>
      </c>
      <c r="H24" s="3">
        <v>98</v>
      </c>
      <c r="I24" s="3">
        <v>95</v>
      </c>
      <c r="J24" s="3">
        <v>95</v>
      </c>
      <c r="K24" s="3">
        <v>97</v>
      </c>
      <c r="L24" s="3">
        <v>92</v>
      </c>
      <c r="M24" s="3">
        <v>91</v>
      </c>
      <c r="N24" s="3">
        <v>97</v>
      </c>
    </row>
    <row r="25" spans="2:14">
      <c r="B25" s="3" t="s">
        <v>82</v>
      </c>
      <c r="C25" s="3" t="s">
        <v>4472</v>
      </c>
      <c r="D25" s="3" t="s">
        <v>4473</v>
      </c>
      <c r="E25" s="3" t="s">
        <v>308</v>
      </c>
      <c r="F25" s="3" t="s">
        <v>11</v>
      </c>
      <c r="G25" s="3">
        <v>86</v>
      </c>
      <c r="H25" s="3">
        <v>98</v>
      </c>
      <c r="I25" s="3">
        <v>88</v>
      </c>
      <c r="J25" s="3">
        <v>91</v>
      </c>
      <c r="K25" s="3">
        <v>93</v>
      </c>
      <c r="L25" s="3">
        <v>86</v>
      </c>
      <c r="M25" s="3">
        <v>92</v>
      </c>
      <c r="N25" s="3">
        <v>87</v>
      </c>
    </row>
    <row r="26" spans="2:14">
      <c r="B26" s="3" t="s">
        <v>85</v>
      </c>
      <c r="C26" s="3" t="s">
        <v>4474</v>
      </c>
      <c r="D26" s="3" t="s">
        <v>4475</v>
      </c>
      <c r="E26" s="3" t="s">
        <v>10</v>
      </c>
      <c r="F26" s="3" t="s">
        <v>11</v>
      </c>
      <c r="G26" s="3">
        <v>91</v>
      </c>
      <c r="H26" s="3">
        <v>94</v>
      </c>
      <c r="I26" s="3">
        <v>89</v>
      </c>
      <c r="J26" s="3">
        <v>95</v>
      </c>
      <c r="K26" s="3">
        <v>97</v>
      </c>
      <c r="L26" s="3">
        <v>92</v>
      </c>
      <c r="M26" s="3">
        <v>91</v>
      </c>
      <c r="N26" s="3">
        <v>88</v>
      </c>
    </row>
    <row r="27" spans="2:14">
      <c r="B27" s="3" t="s">
        <v>88</v>
      </c>
      <c r="C27" s="3" t="s">
        <v>4476</v>
      </c>
      <c r="D27" s="3" t="s">
        <v>4477</v>
      </c>
      <c r="E27" s="3" t="s">
        <v>4478</v>
      </c>
      <c r="F27" s="3" t="s">
        <v>11</v>
      </c>
      <c r="G27" s="3">
        <v>51</v>
      </c>
      <c r="H27" s="3">
        <v>70</v>
      </c>
      <c r="I27" s="3">
        <v>53</v>
      </c>
      <c r="J27" s="3">
        <v>69</v>
      </c>
      <c r="K27" s="3">
        <v>69</v>
      </c>
      <c r="L27" s="3">
        <v>51</v>
      </c>
      <c r="M27" s="3">
        <v>77</v>
      </c>
      <c r="N27" s="3">
        <v>68</v>
      </c>
    </row>
    <row r="28" spans="2:14">
      <c r="B28" s="3" t="s">
        <v>91</v>
      </c>
      <c r="C28" s="3" t="s">
        <v>4479</v>
      </c>
      <c r="D28" s="3" t="s">
        <v>4480</v>
      </c>
      <c r="E28" s="3" t="s">
        <v>10</v>
      </c>
      <c r="F28" s="3" t="s">
        <v>49</v>
      </c>
      <c r="G28" s="3">
        <v>51</v>
      </c>
      <c r="H28" s="3">
        <v>92</v>
      </c>
      <c r="I28" s="3">
        <v>76</v>
      </c>
      <c r="J28" s="3">
        <v>97</v>
      </c>
      <c r="K28" s="3">
        <v>97</v>
      </c>
      <c r="L28" s="3">
        <v>76</v>
      </c>
      <c r="M28" s="3">
        <v>82</v>
      </c>
      <c r="N28" s="3">
        <v>87</v>
      </c>
    </row>
    <row r="29" spans="2:14">
      <c r="B29" s="3" t="s">
        <v>95</v>
      </c>
      <c r="C29" s="3" t="s">
        <v>4481</v>
      </c>
      <c r="D29" s="3" t="s">
        <v>4482</v>
      </c>
      <c r="E29" s="3" t="s">
        <v>10</v>
      </c>
      <c r="F29" s="3" t="s">
        <v>11</v>
      </c>
      <c r="G29" s="3">
        <v>76</v>
      </c>
      <c r="H29" s="3">
        <v>94</v>
      </c>
      <c r="I29" s="3">
        <v>90</v>
      </c>
      <c r="J29" s="3">
        <v>93</v>
      </c>
      <c r="K29" s="3">
        <v>86</v>
      </c>
      <c r="L29" s="3">
        <v>92</v>
      </c>
      <c r="M29" s="3">
        <v>92</v>
      </c>
      <c r="N29" s="3">
        <v>95</v>
      </c>
    </row>
    <row r="30" spans="2:14">
      <c r="B30" s="3" t="s">
        <v>568</v>
      </c>
      <c r="C30" s="3" t="s">
        <v>4483</v>
      </c>
      <c r="D30" s="3" t="s">
        <v>4484</v>
      </c>
      <c r="E30" s="3" t="s">
        <v>10</v>
      </c>
      <c r="F30" s="3" t="s">
        <v>49</v>
      </c>
      <c r="G30" s="3">
        <v>88</v>
      </c>
      <c r="H30" s="3">
        <v>94</v>
      </c>
      <c r="I30" s="3">
        <v>92</v>
      </c>
      <c r="J30" s="3">
        <v>98</v>
      </c>
      <c r="K30" s="3">
        <v>97</v>
      </c>
      <c r="L30" s="3">
        <v>98</v>
      </c>
      <c r="M30" s="3">
        <v>93</v>
      </c>
      <c r="N30" s="3">
        <v>96</v>
      </c>
    </row>
    <row r="31" spans="2:14">
      <c r="B31" s="3" t="s">
        <v>571</v>
      </c>
      <c r="C31" s="3" t="s">
        <v>4485</v>
      </c>
      <c r="D31" s="3" t="s">
        <v>4486</v>
      </c>
      <c r="E31" s="3" t="s">
        <v>10</v>
      </c>
      <c r="F31" s="3" t="s">
        <v>11</v>
      </c>
      <c r="G31" s="3">
        <v>86</v>
      </c>
      <c r="H31" s="3">
        <v>86</v>
      </c>
      <c r="I31" s="3">
        <v>92</v>
      </c>
      <c r="J31" s="3">
        <v>87</v>
      </c>
      <c r="K31" s="3">
        <v>86</v>
      </c>
      <c r="L31" s="3">
        <v>76</v>
      </c>
      <c r="M31" s="3">
        <v>86</v>
      </c>
      <c r="N31" s="3">
        <v>95</v>
      </c>
    </row>
    <row r="32" spans="2:14">
      <c r="B32" s="3" t="s">
        <v>633</v>
      </c>
      <c r="C32" s="3" t="s">
        <v>4487</v>
      </c>
      <c r="D32" s="3" t="s">
        <v>4488</v>
      </c>
      <c r="E32" s="3" t="s">
        <v>10</v>
      </c>
      <c r="F32" s="3" t="s">
        <v>49</v>
      </c>
      <c r="G32" s="3">
        <v>91</v>
      </c>
      <c r="H32" s="3">
        <v>98</v>
      </c>
      <c r="I32" s="3">
        <v>96</v>
      </c>
      <c r="J32" s="3">
        <v>98</v>
      </c>
      <c r="K32" s="3">
        <v>97</v>
      </c>
      <c r="L32" s="3">
        <v>92</v>
      </c>
      <c r="M32" s="3">
        <v>87</v>
      </c>
      <c r="N32" s="3">
        <v>98</v>
      </c>
    </row>
    <row r="33" spans="2:14">
      <c r="B33" s="3" t="s">
        <v>636</v>
      </c>
      <c r="C33" s="3" t="s">
        <v>4489</v>
      </c>
      <c r="D33" s="3" t="s">
        <v>4490</v>
      </c>
      <c r="E33" s="3" t="s">
        <v>10</v>
      </c>
      <c r="F33" s="3" t="s">
        <v>11</v>
      </c>
      <c r="G33" s="3">
        <v>51</v>
      </c>
      <c r="H33" s="3">
        <v>70</v>
      </c>
      <c r="I33" s="3">
        <v>58</v>
      </c>
      <c r="J33" s="3">
        <v>87</v>
      </c>
      <c r="K33" s="3">
        <v>90</v>
      </c>
      <c r="L33" s="3">
        <v>76</v>
      </c>
      <c r="M33" s="3">
        <v>79</v>
      </c>
      <c r="N33" s="3">
        <v>70</v>
      </c>
    </row>
  </sheetData>
  <mergeCells count="2">
    <mergeCell ref="A1:N1"/>
    <mergeCell ref="A2:N2"/>
  </mergeCells>
  <conditionalFormatting sqref="G6:N33">
    <cfRule type="containsBlanks" dxfId="8" priority="1">
      <formula>LEN(TRIM(G6))=0</formula>
    </cfRule>
    <cfRule type="cellIs" dxfId="7" priority="2" operator="between">
      <formula>31</formula>
      <formula>50</formula>
    </cfRule>
    <cfRule type="cellIs" dxfId="6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108.xml><?xml version="1.0" encoding="utf-8"?>
<worksheet xmlns="http://schemas.openxmlformats.org/spreadsheetml/2006/main" xmlns:r="http://schemas.openxmlformats.org/officeDocument/2006/relationships">
  <dimension ref="A1:O11"/>
  <sheetViews>
    <sheetView view="pageLayout" zoomScaleNormal="8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5" width="19.140625" customWidth="1"/>
  </cols>
  <sheetData>
    <row r="1" spans="1:15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5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5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4493</v>
      </c>
      <c r="H5" s="2" t="s">
        <v>4494</v>
      </c>
      <c r="I5" s="2" t="s">
        <v>4495</v>
      </c>
      <c r="J5" s="2" t="s">
        <v>4722</v>
      </c>
      <c r="K5" s="2" t="s">
        <v>4497</v>
      </c>
      <c r="L5" s="7" t="s">
        <v>4498</v>
      </c>
      <c r="M5" s="7" t="s">
        <v>4499</v>
      </c>
      <c r="N5" s="7" t="s">
        <v>4580</v>
      </c>
      <c r="O5" s="7" t="s">
        <v>4496</v>
      </c>
    </row>
    <row r="6" spans="1:15">
      <c r="B6" s="3" t="s">
        <v>7</v>
      </c>
      <c r="C6" s="3" t="s">
        <v>4491</v>
      </c>
      <c r="D6" s="3" t="s">
        <v>4492</v>
      </c>
      <c r="E6" s="3" t="s">
        <v>10</v>
      </c>
      <c r="F6" s="3" t="s">
        <v>49</v>
      </c>
      <c r="G6" s="3">
        <v>33</v>
      </c>
      <c r="H6" s="3">
        <v>0</v>
      </c>
      <c r="I6" s="3">
        <v>62</v>
      </c>
      <c r="J6" s="3">
        <v>0</v>
      </c>
      <c r="K6" s="3">
        <v>69</v>
      </c>
      <c r="L6" s="3">
        <v>69</v>
      </c>
      <c r="M6" s="3">
        <v>31</v>
      </c>
      <c r="N6" s="3">
        <v>63</v>
      </c>
      <c r="O6" s="3">
        <v>0</v>
      </c>
    </row>
    <row r="7" spans="1:15">
      <c r="B7" s="3" t="s">
        <v>23</v>
      </c>
      <c r="C7" s="3" t="s">
        <v>4500</v>
      </c>
      <c r="D7" s="3" t="s">
        <v>4501</v>
      </c>
      <c r="E7" s="3" t="s">
        <v>1025</v>
      </c>
      <c r="F7" s="3" t="s">
        <v>11</v>
      </c>
      <c r="G7" s="3">
        <v>0</v>
      </c>
      <c r="H7" s="3">
        <v>0</v>
      </c>
      <c r="I7" s="3">
        <v>56</v>
      </c>
      <c r="J7" s="3">
        <v>0</v>
      </c>
      <c r="K7" s="3">
        <v>69</v>
      </c>
      <c r="L7" s="3">
        <v>69</v>
      </c>
      <c r="M7" s="3">
        <v>31</v>
      </c>
      <c r="N7" s="3">
        <v>54</v>
      </c>
      <c r="O7" s="3">
        <v>70</v>
      </c>
    </row>
    <row r="8" spans="1:15">
      <c r="B8" s="3" t="s">
        <v>27</v>
      </c>
      <c r="C8" s="3" t="s">
        <v>4502</v>
      </c>
      <c r="D8" s="3" t="s">
        <v>4503</v>
      </c>
      <c r="E8" s="3" t="s">
        <v>10</v>
      </c>
      <c r="F8" s="3" t="s">
        <v>49</v>
      </c>
      <c r="G8" s="3">
        <v>89</v>
      </c>
      <c r="H8" s="3">
        <v>69</v>
      </c>
      <c r="I8" s="3">
        <v>92</v>
      </c>
      <c r="J8" s="3">
        <v>69</v>
      </c>
      <c r="K8" s="3">
        <v>87</v>
      </c>
      <c r="L8" s="3">
        <v>87</v>
      </c>
      <c r="M8" s="3">
        <v>97</v>
      </c>
      <c r="N8" s="3">
        <v>87</v>
      </c>
      <c r="O8" s="3">
        <v>92</v>
      </c>
    </row>
    <row r="9" spans="1:15">
      <c r="B9" s="3" t="s">
        <v>30</v>
      </c>
      <c r="C9" s="3" t="s">
        <v>4504</v>
      </c>
      <c r="D9" s="3" t="s">
        <v>4505</v>
      </c>
      <c r="E9" s="3" t="s">
        <v>10</v>
      </c>
      <c r="F9" s="3" t="s">
        <v>49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>
      <c r="B10" s="3" t="s">
        <v>33</v>
      </c>
      <c r="C10" s="3" t="s">
        <v>4506</v>
      </c>
      <c r="D10" s="3" t="s">
        <v>4507</v>
      </c>
      <c r="E10" s="3" t="s">
        <v>10</v>
      </c>
      <c r="F10" s="3" t="s">
        <v>49</v>
      </c>
      <c r="G10" s="3">
        <v>95</v>
      </c>
      <c r="H10" s="3">
        <v>100</v>
      </c>
      <c r="I10" s="3">
        <v>98</v>
      </c>
      <c r="J10" s="3">
        <v>97</v>
      </c>
      <c r="K10" s="3">
        <v>100</v>
      </c>
      <c r="L10" s="3">
        <v>100</v>
      </c>
      <c r="M10" s="3">
        <v>98</v>
      </c>
      <c r="N10" s="3">
        <v>99</v>
      </c>
      <c r="O10" s="3">
        <v>96</v>
      </c>
    </row>
    <row r="11" spans="1:15">
      <c r="B11" s="3" t="s">
        <v>36</v>
      </c>
      <c r="C11" s="3" t="s">
        <v>4508</v>
      </c>
      <c r="D11" s="3" t="s">
        <v>4509</v>
      </c>
      <c r="E11" s="3" t="s">
        <v>10</v>
      </c>
      <c r="F11" s="3" t="s">
        <v>49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</sheetData>
  <mergeCells count="2">
    <mergeCell ref="A1:N1"/>
    <mergeCell ref="A2:N2"/>
  </mergeCells>
  <conditionalFormatting sqref="G6:O11">
    <cfRule type="containsBlanks" dxfId="5" priority="1">
      <formula>LEN(TRIM(G6))=0</formula>
    </cfRule>
    <cfRule type="cellIs" dxfId="4" priority="2" operator="between">
      <formula>31</formula>
      <formula>50</formula>
    </cfRule>
    <cfRule type="cellIs" dxfId="3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V31"/>
  <sheetViews>
    <sheetView view="pageLayout" zoomScaleNormal="5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22" width="19.85546875" customWidth="1"/>
  </cols>
  <sheetData>
    <row r="1" spans="1:22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2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2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387</v>
      </c>
      <c r="H5" s="2" t="s">
        <v>519</v>
      </c>
      <c r="I5" s="2" t="s">
        <v>389</v>
      </c>
      <c r="J5" s="2" t="s">
        <v>390</v>
      </c>
      <c r="K5" s="2" t="s">
        <v>391</v>
      </c>
      <c r="L5" s="2" t="s">
        <v>4671</v>
      </c>
      <c r="M5" s="2" t="s">
        <v>4672</v>
      </c>
      <c r="N5" s="2" t="s">
        <v>4662</v>
      </c>
      <c r="O5" s="2" t="s">
        <v>4614</v>
      </c>
      <c r="P5" s="2" t="s">
        <v>4618</v>
      </c>
      <c r="Q5" s="2" t="s">
        <v>4660</v>
      </c>
      <c r="R5" s="2" t="s">
        <v>4666</v>
      </c>
      <c r="S5" s="7" t="s">
        <v>478</v>
      </c>
      <c r="T5" s="7" t="s">
        <v>479</v>
      </c>
      <c r="U5" s="7" t="s">
        <v>4536</v>
      </c>
      <c r="V5" s="7" t="s">
        <v>4538</v>
      </c>
    </row>
    <row r="6" spans="1:22">
      <c r="B6" s="3" t="s">
        <v>7</v>
      </c>
      <c r="C6" s="3" t="s">
        <v>517</v>
      </c>
      <c r="D6" s="3" t="s">
        <v>518</v>
      </c>
      <c r="E6" s="3" t="s">
        <v>10</v>
      </c>
      <c r="F6" s="3" t="s">
        <v>11</v>
      </c>
      <c r="G6" s="3">
        <v>86</v>
      </c>
      <c r="H6" s="3">
        <v>70</v>
      </c>
      <c r="I6" s="3"/>
      <c r="J6" s="3"/>
      <c r="K6" s="3">
        <v>89</v>
      </c>
      <c r="L6" s="3">
        <v>100</v>
      </c>
      <c r="M6" s="3">
        <v>87</v>
      </c>
      <c r="N6" s="3">
        <v>92</v>
      </c>
      <c r="O6" s="3">
        <v>86</v>
      </c>
      <c r="P6" s="3">
        <v>86</v>
      </c>
      <c r="Q6" s="3">
        <v>70</v>
      </c>
      <c r="R6" s="3">
        <v>95</v>
      </c>
      <c r="S6" s="3">
        <v>90</v>
      </c>
      <c r="T6" s="3">
        <v>100</v>
      </c>
      <c r="U6" s="3">
        <v>75</v>
      </c>
      <c r="V6" s="3">
        <v>94</v>
      </c>
    </row>
    <row r="7" spans="1:22">
      <c r="B7" s="3" t="s">
        <v>23</v>
      </c>
      <c r="C7" s="3" t="s">
        <v>520</v>
      </c>
      <c r="D7" s="3" t="s">
        <v>521</v>
      </c>
      <c r="E7" s="3" t="s">
        <v>10</v>
      </c>
      <c r="F7" s="3" t="s">
        <v>11</v>
      </c>
      <c r="G7" s="3">
        <v>90</v>
      </c>
      <c r="H7" s="3">
        <v>69</v>
      </c>
      <c r="I7" s="3"/>
      <c r="J7" s="3"/>
      <c r="K7" s="3">
        <v>89</v>
      </c>
      <c r="L7" s="3">
        <v>88</v>
      </c>
      <c r="M7" s="3">
        <v>84</v>
      </c>
      <c r="N7" s="3">
        <v>93</v>
      </c>
      <c r="O7" s="3">
        <v>75</v>
      </c>
      <c r="P7" s="3">
        <v>70</v>
      </c>
      <c r="Q7" s="3">
        <v>72</v>
      </c>
      <c r="R7" s="3">
        <v>94</v>
      </c>
      <c r="S7" s="3">
        <v>90</v>
      </c>
      <c r="T7" s="3">
        <v>88</v>
      </c>
      <c r="U7" s="3">
        <v>71</v>
      </c>
      <c r="V7" s="3">
        <v>98</v>
      </c>
    </row>
    <row r="8" spans="1:22">
      <c r="B8" s="3" t="s">
        <v>27</v>
      </c>
      <c r="C8" s="3" t="s">
        <v>522</v>
      </c>
      <c r="D8" s="3" t="s">
        <v>523</v>
      </c>
      <c r="E8" s="3" t="s">
        <v>10</v>
      </c>
      <c r="F8" s="3" t="s">
        <v>11</v>
      </c>
      <c r="G8" s="3">
        <v>82</v>
      </c>
      <c r="H8" s="3">
        <v>80</v>
      </c>
      <c r="I8" s="3"/>
      <c r="J8" s="3"/>
      <c r="K8" s="3">
        <v>95</v>
      </c>
      <c r="L8" s="3">
        <v>86</v>
      </c>
      <c r="M8" s="3">
        <v>89</v>
      </c>
      <c r="N8" s="3">
        <v>95</v>
      </c>
      <c r="O8" s="3">
        <v>91</v>
      </c>
      <c r="P8" s="3">
        <v>98</v>
      </c>
      <c r="Q8" s="3">
        <v>61</v>
      </c>
      <c r="R8" s="3">
        <v>86</v>
      </c>
      <c r="S8" s="3">
        <v>96</v>
      </c>
      <c r="T8" s="3">
        <v>86</v>
      </c>
      <c r="U8" s="3">
        <v>98</v>
      </c>
      <c r="V8" s="3">
        <v>91</v>
      </c>
    </row>
    <row r="9" spans="1:22">
      <c r="B9" s="3" t="s">
        <v>30</v>
      </c>
      <c r="C9" s="3" t="s">
        <v>524</v>
      </c>
      <c r="D9" s="3" t="s">
        <v>525</v>
      </c>
      <c r="E9" s="3" t="s">
        <v>10</v>
      </c>
      <c r="F9" s="3" t="s">
        <v>11</v>
      </c>
      <c r="G9" s="3">
        <v>22</v>
      </c>
      <c r="H9" s="3">
        <v>0</v>
      </c>
      <c r="I9" s="3"/>
      <c r="J9" s="3"/>
      <c r="K9" s="3">
        <v>10</v>
      </c>
      <c r="L9" s="3">
        <v>51</v>
      </c>
      <c r="M9" s="3">
        <v>82</v>
      </c>
      <c r="N9" s="3">
        <v>86</v>
      </c>
      <c r="O9" s="3">
        <v>10</v>
      </c>
      <c r="P9" s="3">
        <v>20</v>
      </c>
      <c r="Q9" s="3">
        <v>26</v>
      </c>
      <c r="R9" s="3">
        <v>61</v>
      </c>
      <c r="S9" s="3">
        <v>65</v>
      </c>
      <c r="T9" s="3">
        <v>51</v>
      </c>
      <c r="U9" s="3">
        <v>20</v>
      </c>
      <c r="V9" s="3">
        <v>10</v>
      </c>
    </row>
    <row r="10" spans="1:22">
      <c r="B10" s="3" t="s">
        <v>33</v>
      </c>
      <c r="C10" s="3" t="s">
        <v>526</v>
      </c>
      <c r="D10" s="3" t="s">
        <v>527</v>
      </c>
      <c r="E10" s="3" t="s">
        <v>10</v>
      </c>
      <c r="F10" s="3" t="s">
        <v>11</v>
      </c>
      <c r="G10" s="3">
        <v>97</v>
      </c>
      <c r="H10" s="3">
        <v>86</v>
      </c>
      <c r="I10" s="3"/>
      <c r="J10" s="3"/>
      <c r="K10" s="3">
        <v>99</v>
      </c>
      <c r="L10" s="3">
        <v>94</v>
      </c>
      <c r="M10" s="3">
        <v>97</v>
      </c>
      <c r="N10" s="3">
        <v>99</v>
      </c>
      <c r="O10" s="3">
        <v>94</v>
      </c>
      <c r="P10" s="3">
        <v>98</v>
      </c>
      <c r="Q10" s="3">
        <v>86</v>
      </c>
      <c r="R10" s="3">
        <v>95</v>
      </c>
      <c r="S10" s="3">
        <v>100</v>
      </c>
      <c r="T10" s="3">
        <v>94</v>
      </c>
      <c r="U10" s="3">
        <v>98</v>
      </c>
      <c r="V10" s="3">
        <v>98</v>
      </c>
    </row>
    <row r="11" spans="1:22">
      <c r="B11" s="3" t="s">
        <v>36</v>
      </c>
      <c r="C11" s="3" t="s">
        <v>528</v>
      </c>
      <c r="D11" s="3" t="s">
        <v>529</v>
      </c>
      <c r="E11" s="3" t="s">
        <v>530</v>
      </c>
      <c r="F11" s="3" t="s">
        <v>11</v>
      </c>
      <c r="G11" s="3">
        <v>60</v>
      </c>
      <c r="H11" s="3">
        <v>55</v>
      </c>
      <c r="I11" s="3"/>
      <c r="J11" s="3"/>
      <c r="K11" s="3">
        <v>95</v>
      </c>
      <c r="L11" s="3">
        <v>100</v>
      </c>
      <c r="M11" s="3">
        <v>70</v>
      </c>
      <c r="N11" s="3">
        <v>72</v>
      </c>
      <c r="O11" s="3">
        <v>98</v>
      </c>
      <c r="P11" s="3">
        <v>98</v>
      </c>
      <c r="Q11" s="3">
        <v>53</v>
      </c>
      <c r="R11" s="3">
        <v>82</v>
      </c>
      <c r="S11" s="3">
        <v>92</v>
      </c>
      <c r="T11" s="3">
        <v>100</v>
      </c>
      <c r="U11" s="3">
        <v>98</v>
      </c>
      <c r="V11" s="3">
        <v>86</v>
      </c>
    </row>
    <row r="12" spans="1:22">
      <c r="B12" s="3" t="s">
        <v>39</v>
      </c>
      <c r="C12" s="3" t="s">
        <v>531</v>
      </c>
      <c r="D12" s="3" t="s">
        <v>532</v>
      </c>
      <c r="E12" s="3" t="s">
        <v>10</v>
      </c>
      <c r="F12" s="3" t="s">
        <v>11</v>
      </c>
      <c r="G12" s="3">
        <v>89</v>
      </c>
      <c r="H12" s="3">
        <v>95</v>
      </c>
      <c r="I12" s="3"/>
      <c r="J12" s="3"/>
      <c r="K12" s="3">
        <v>96</v>
      </c>
      <c r="L12" s="3">
        <v>96</v>
      </c>
      <c r="M12" s="3">
        <v>98</v>
      </c>
      <c r="N12" s="3">
        <v>95</v>
      </c>
      <c r="O12" s="3">
        <v>96</v>
      </c>
      <c r="P12" s="3">
        <v>86</v>
      </c>
      <c r="Q12" s="3">
        <v>86</v>
      </c>
      <c r="R12" s="3">
        <v>91</v>
      </c>
      <c r="S12" s="3">
        <v>95</v>
      </c>
      <c r="T12" s="3">
        <v>96</v>
      </c>
      <c r="U12" s="3">
        <v>88</v>
      </c>
      <c r="V12" s="3">
        <v>95</v>
      </c>
    </row>
    <row r="13" spans="1:22">
      <c r="B13" s="3" t="s">
        <v>42</v>
      </c>
      <c r="C13" s="3" t="s">
        <v>533</v>
      </c>
      <c r="D13" s="3" t="s">
        <v>534</v>
      </c>
      <c r="E13" s="3" t="s">
        <v>10</v>
      </c>
      <c r="F13" s="3" t="s">
        <v>11</v>
      </c>
      <c r="G13" s="3">
        <v>90</v>
      </c>
      <c r="H13" s="3">
        <v>75</v>
      </c>
      <c r="I13" s="3"/>
      <c r="J13" s="3"/>
      <c r="K13" s="3">
        <v>98</v>
      </c>
      <c r="L13" s="3">
        <v>69</v>
      </c>
      <c r="M13" s="3">
        <v>88</v>
      </c>
      <c r="N13" s="3">
        <v>93</v>
      </c>
      <c r="O13" s="3">
        <v>85</v>
      </c>
      <c r="P13" s="3">
        <v>69</v>
      </c>
      <c r="Q13" s="3">
        <v>73</v>
      </c>
      <c r="R13" s="3">
        <v>69</v>
      </c>
      <c r="S13" s="3">
        <v>86</v>
      </c>
      <c r="T13" s="3">
        <v>69</v>
      </c>
      <c r="U13" s="3">
        <v>80</v>
      </c>
      <c r="V13" s="3">
        <v>87</v>
      </c>
    </row>
    <row r="14" spans="1:22">
      <c r="B14" s="3" t="s">
        <v>45</v>
      </c>
      <c r="C14" s="3" t="s">
        <v>535</v>
      </c>
      <c r="D14" s="3" t="s">
        <v>536</v>
      </c>
      <c r="E14" s="3" t="s">
        <v>10</v>
      </c>
      <c r="F14" s="3" t="s">
        <v>11</v>
      </c>
      <c r="G14" s="3">
        <v>80</v>
      </c>
      <c r="H14" s="3">
        <v>55</v>
      </c>
      <c r="I14" s="3"/>
      <c r="J14" s="3"/>
      <c r="K14" s="3">
        <v>69</v>
      </c>
      <c r="L14" s="3">
        <v>56</v>
      </c>
      <c r="M14" s="3">
        <v>70</v>
      </c>
      <c r="N14" s="3">
        <v>47</v>
      </c>
      <c r="O14" s="3">
        <v>84</v>
      </c>
      <c r="P14" s="3">
        <v>60</v>
      </c>
      <c r="Q14" s="3">
        <v>69</v>
      </c>
      <c r="R14" s="3">
        <v>66</v>
      </c>
      <c r="S14" s="3">
        <v>88</v>
      </c>
      <c r="T14" s="3">
        <v>56</v>
      </c>
      <c r="U14" s="3">
        <v>51</v>
      </c>
      <c r="V14" s="3">
        <v>80</v>
      </c>
    </row>
    <row r="15" spans="1:22">
      <c r="B15" s="3" t="s">
        <v>50</v>
      </c>
      <c r="C15" s="3" t="s">
        <v>537</v>
      </c>
      <c r="D15" s="3" t="s">
        <v>538</v>
      </c>
      <c r="E15" s="3" t="s">
        <v>10</v>
      </c>
      <c r="F15" s="3" t="s">
        <v>11</v>
      </c>
      <c r="G15" s="3">
        <v>90</v>
      </c>
      <c r="H15" s="3">
        <v>85</v>
      </c>
      <c r="I15" s="3"/>
      <c r="J15" s="3"/>
      <c r="K15" s="3">
        <v>91</v>
      </c>
      <c r="L15" s="3">
        <v>100</v>
      </c>
      <c r="M15" s="3">
        <v>86</v>
      </c>
      <c r="N15" s="3">
        <v>90</v>
      </c>
      <c r="O15" s="3">
        <v>98</v>
      </c>
      <c r="P15" s="3">
        <v>86</v>
      </c>
      <c r="Q15" s="3">
        <v>73</v>
      </c>
      <c r="R15" s="3">
        <v>70</v>
      </c>
      <c r="S15" s="3">
        <v>97</v>
      </c>
      <c r="T15" s="3">
        <v>100</v>
      </c>
      <c r="U15" s="3">
        <v>75</v>
      </c>
      <c r="V15" s="3">
        <v>98</v>
      </c>
    </row>
    <row r="16" spans="1:22">
      <c r="B16" s="3" t="s">
        <v>53</v>
      </c>
      <c r="C16" s="3" t="s">
        <v>539</v>
      </c>
      <c r="D16" s="3" t="s">
        <v>540</v>
      </c>
      <c r="E16" s="3" t="s">
        <v>10</v>
      </c>
      <c r="F16" s="3" t="s">
        <v>49</v>
      </c>
      <c r="G16" s="3">
        <v>86</v>
      </c>
      <c r="H16" s="3">
        <v>80</v>
      </c>
      <c r="I16" s="3"/>
      <c r="J16" s="3"/>
      <c r="K16" s="3">
        <v>91</v>
      </c>
      <c r="L16" s="3">
        <v>95</v>
      </c>
      <c r="M16" s="3">
        <v>92</v>
      </c>
      <c r="N16" s="3">
        <v>95</v>
      </c>
      <c r="O16" s="3">
        <v>86</v>
      </c>
      <c r="P16" s="3">
        <v>86</v>
      </c>
      <c r="Q16" s="3">
        <v>83</v>
      </c>
      <c r="R16" s="3">
        <v>80</v>
      </c>
      <c r="S16" s="3">
        <v>92</v>
      </c>
      <c r="T16" s="3">
        <v>95</v>
      </c>
      <c r="U16" s="3">
        <v>86</v>
      </c>
      <c r="V16" s="3">
        <v>90</v>
      </c>
    </row>
    <row r="17" spans="2:22">
      <c r="B17" s="3" t="s">
        <v>56</v>
      </c>
      <c r="C17" s="3" t="s">
        <v>541</v>
      </c>
      <c r="D17" s="3" t="s">
        <v>542</v>
      </c>
      <c r="E17" s="3" t="s">
        <v>543</v>
      </c>
      <c r="F17" s="3" t="s">
        <v>49</v>
      </c>
      <c r="G17" s="3">
        <v>92</v>
      </c>
      <c r="H17" s="3"/>
      <c r="I17" s="3">
        <v>94</v>
      </c>
      <c r="J17" s="3">
        <v>92</v>
      </c>
      <c r="K17" s="3">
        <v>96</v>
      </c>
      <c r="L17" s="3">
        <v>88</v>
      </c>
      <c r="M17" s="3">
        <v>100</v>
      </c>
      <c r="N17" s="3">
        <v>96</v>
      </c>
      <c r="O17" s="3">
        <v>86</v>
      </c>
      <c r="P17" s="3">
        <v>86</v>
      </c>
      <c r="Q17" s="3">
        <v>86</v>
      </c>
      <c r="R17" s="3">
        <v>95</v>
      </c>
      <c r="S17" s="3">
        <v>98</v>
      </c>
      <c r="T17" s="3">
        <v>88</v>
      </c>
      <c r="U17" s="3">
        <v>86</v>
      </c>
      <c r="V17" s="3">
        <v>86</v>
      </c>
    </row>
    <row r="18" spans="2:22">
      <c r="B18" s="3" t="s">
        <v>59</v>
      </c>
      <c r="C18" s="3" t="s">
        <v>544</v>
      </c>
      <c r="D18" s="3" t="s">
        <v>545</v>
      </c>
      <c r="E18" s="3" t="s">
        <v>10</v>
      </c>
      <c r="F18" s="3" t="s">
        <v>11</v>
      </c>
      <c r="G18" s="3">
        <v>86</v>
      </c>
      <c r="H18" s="3">
        <v>85</v>
      </c>
      <c r="I18" s="3"/>
      <c r="J18" s="3"/>
      <c r="K18" s="3">
        <v>80</v>
      </c>
      <c r="L18" s="3">
        <v>69</v>
      </c>
      <c r="M18" s="3">
        <v>72</v>
      </c>
      <c r="N18" s="3">
        <v>84</v>
      </c>
      <c r="O18" s="3">
        <v>86</v>
      </c>
      <c r="P18" s="3">
        <v>69</v>
      </c>
      <c r="Q18" s="3">
        <v>61</v>
      </c>
      <c r="R18" s="3">
        <v>93</v>
      </c>
      <c r="S18" s="3">
        <v>86</v>
      </c>
      <c r="T18" s="3">
        <v>69</v>
      </c>
      <c r="U18" s="3">
        <v>82</v>
      </c>
      <c r="V18" s="3">
        <v>86</v>
      </c>
    </row>
    <row r="19" spans="2:22">
      <c r="B19" s="3" t="s">
        <v>62</v>
      </c>
      <c r="C19" s="3" t="s">
        <v>546</v>
      </c>
      <c r="D19" s="3" t="s">
        <v>547</v>
      </c>
      <c r="E19" s="3" t="s">
        <v>10</v>
      </c>
      <c r="F19" s="3" t="s">
        <v>11</v>
      </c>
      <c r="G19" s="3">
        <v>69</v>
      </c>
      <c r="H19" s="3"/>
      <c r="I19" s="3"/>
      <c r="J19" s="3"/>
      <c r="K19" s="3">
        <v>69</v>
      </c>
      <c r="L19" s="3">
        <v>0</v>
      </c>
      <c r="M19" s="3">
        <v>82</v>
      </c>
      <c r="N19" s="3">
        <v>90</v>
      </c>
      <c r="O19" s="3">
        <v>80</v>
      </c>
      <c r="P19" s="3">
        <v>69</v>
      </c>
      <c r="Q19" s="3">
        <v>53</v>
      </c>
      <c r="R19" s="3">
        <v>61</v>
      </c>
      <c r="S19" s="3">
        <v>86</v>
      </c>
      <c r="T19" s="3">
        <v>0</v>
      </c>
      <c r="U19" s="3">
        <v>51</v>
      </c>
      <c r="V19" s="3">
        <v>69</v>
      </c>
    </row>
    <row r="20" spans="2:22">
      <c r="B20" s="3" t="s">
        <v>65</v>
      </c>
      <c r="C20" s="3" t="s">
        <v>548</v>
      </c>
      <c r="D20" s="3" t="s">
        <v>549</v>
      </c>
      <c r="E20" s="3" t="s">
        <v>10</v>
      </c>
      <c r="F20" s="3" t="s">
        <v>49</v>
      </c>
      <c r="G20" s="3">
        <v>86</v>
      </c>
      <c r="H20" s="3">
        <v>69</v>
      </c>
      <c r="I20" s="3"/>
      <c r="J20" s="3"/>
      <c r="K20" s="3">
        <v>89</v>
      </c>
      <c r="L20" s="3">
        <v>89</v>
      </c>
      <c r="M20" s="3">
        <v>86</v>
      </c>
      <c r="N20" s="3">
        <v>76</v>
      </c>
      <c r="O20" s="3">
        <v>86</v>
      </c>
      <c r="P20" s="3">
        <v>86</v>
      </c>
      <c r="Q20" s="3">
        <v>74</v>
      </c>
      <c r="R20" s="3">
        <v>91</v>
      </c>
      <c r="S20" s="3">
        <v>92</v>
      </c>
      <c r="T20" s="3">
        <v>89</v>
      </c>
      <c r="U20" s="3">
        <v>76</v>
      </c>
      <c r="V20" s="3">
        <v>86</v>
      </c>
    </row>
    <row r="21" spans="2:22">
      <c r="B21" s="3" t="s">
        <v>69</v>
      </c>
      <c r="C21" s="3" t="s">
        <v>550</v>
      </c>
      <c r="D21" s="3" t="s">
        <v>551</v>
      </c>
      <c r="E21" s="3" t="s">
        <v>10</v>
      </c>
      <c r="F21" s="3" t="s">
        <v>11</v>
      </c>
      <c r="G21" s="3">
        <v>94</v>
      </c>
      <c r="H21" s="3">
        <v>96</v>
      </c>
      <c r="I21" s="3"/>
      <c r="J21" s="3"/>
      <c r="K21" s="3">
        <v>99</v>
      </c>
      <c r="L21" s="3">
        <v>86</v>
      </c>
      <c r="M21" s="3">
        <v>97</v>
      </c>
      <c r="N21" s="3">
        <v>98</v>
      </c>
      <c r="O21" s="3">
        <v>98</v>
      </c>
      <c r="P21" s="3">
        <v>98</v>
      </c>
      <c r="Q21" s="3">
        <v>86</v>
      </c>
      <c r="R21" s="3">
        <v>93</v>
      </c>
      <c r="S21" s="3">
        <v>100</v>
      </c>
      <c r="T21" s="3">
        <v>86</v>
      </c>
      <c r="U21" s="3">
        <v>98</v>
      </c>
      <c r="V21" s="3">
        <v>94</v>
      </c>
    </row>
    <row r="22" spans="2:22">
      <c r="B22" s="3" t="s">
        <v>72</v>
      </c>
      <c r="C22" s="3" t="s">
        <v>552</v>
      </c>
      <c r="D22" s="3" t="s">
        <v>553</v>
      </c>
      <c r="E22" s="3" t="s">
        <v>10</v>
      </c>
      <c r="F22" s="3" t="s">
        <v>11</v>
      </c>
      <c r="G22" s="3">
        <v>0</v>
      </c>
      <c r="H22" s="3">
        <v>0</v>
      </c>
      <c r="I22" s="3"/>
      <c r="J22" s="3"/>
      <c r="K22" s="3">
        <v>0</v>
      </c>
      <c r="L22" s="3">
        <v>0</v>
      </c>
      <c r="M22" s="3">
        <v>0</v>
      </c>
      <c r="N22" s="3">
        <v>47</v>
      </c>
      <c r="O22" s="3">
        <v>5</v>
      </c>
      <c r="P22" s="3">
        <v>10</v>
      </c>
      <c r="Q22" s="3">
        <v>0</v>
      </c>
      <c r="R22" s="3">
        <v>51</v>
      </c>
      <c r="S22" s="3">
        <v>5</v>
      </c>
      <c r="T22" s="3">
        <v>0</v>
      </c>
      <c r="U22" s="3">
        <v>10</v>
      </c>
      <c r="V22" s="3">
        <v>5</v>
      </c>
    </row>
    <row r="23" spans="2:22">
      <c r="B23" s="3" t="s">
        <v>75</v>
      </c>
      <c r="C23" s="3" t="s">
        <v>554</v>
      </c>
      <c r="D23" s="3" t="s">
        <v>555</v>
      </c>
      <c r="E23" s="3" t="s">
        <v>10</v>
      </c>
      <c r="F23" s="3" t="s">
        <v>49</v>
      </c>
      <c r="G23" s="3">
        <v>90</v>
      </c>
      <c r="H23" s="3">
        <v>75</v>
      </c>
      <c r="I23" s="3"/>
      <c r="J23" s="3"/>
      <c r="K23" s="3">
        <v>95</v>
      </c>
      <c r="L23" s="3">
        <v>100</v>
      </c>
      <c r="M23" s="3">
        <v>93</v>
      </c>
      <c r="N23" s="3">
        <v>96</v>
      </c>
      <c r="O23" s="3">
        <v>96</v>
      </c>
      <c r="P23" s="3">
        <v>98</v>
      </c>
      <c r="Q23" s="3">
        <v>86</v>
      </c>
      <c r="R23" s="3">
        <v>95</v>
      </c>
      <c r="S23" s="3">
        <v>98</v>
      </c>
      <c r="T23" s="3">
        <v>100</v>
      </c>
      <c r="U23" s="3">
        <v>98</v>
      </c>
      <c r="V23" s="3">
        <v>96</v>
      </c>
    </row>
    <row r="24" spans="2:22">
      <c r="B24" s="3" t="s">
        <v>79</v>
      </c>
      <c r="C24" s="3" t="s">
        <v>556</v>
      </c>
      <c r="D24" s="3" t="s">
        <v>557</v>
      </c>
      <c r="E24" s="3" t="s">
        <v>543</v>
      </c>
      <c r="F24" s="3" t="s">
        <v>49</v>
      </c>
      <c r="G24" s="3">
        <v>86</v>
      </c>
      <c r="H24" s="3"/>
      <c r="I24" s="3">
        <v>95</v>
      </c>
      <c r="J24" s="3">
        <v>90</v>
      </c>
      <c r="K24" s="3">
        <v>95</v>
      </c>
      <c r="L24" s="3">
        <v>95</v>
      </c>
      <c r="M24" s="3">
        <v>90</v>
      </c>
      <c r="N24" s="3">
        <v>86</v>
      </c>
      <c r="O24" s="3">
        <v>96</v>
      </c>
      <c r="P24" s="3">
        <v>86</v>
      </c>
      <c r="Q24" s="3">
        <v>86</v>
      </c>
      <c r="R24" s="3">
        <v>88</v>
      </c>
      <c r="S24" s="3">
        <v>98</v>
      </c>
      <c r="T24" s="3">
        <v>95</v>
      </c>
      <c r="U24" s="3">
        <v>86</v>
      </c>
      <c r="V24" s="3">
        <v>97</v>
      </c>
    </row>
    <row r="25" spans="2:22">
      <c r="B25" s="3" t="s">
        <v>82</v>
      </c>
      <c r="C25" s="3" t="s">
        <v>558</v>
      </c>
      <c r="D25" s="3" t="s">
        <v>559</v>
      </c>
      <c r="E25" s="3" t="s">
        <v>543</v>
      </c>
      <c r="F25" s="3" t="s">
        <v>49</v>
      </c>
      <c r="G25" s="3">
        <v>86</v>
      </c>
      <c r="H25" s="3"/>
      <c r="I25" s="3">
        <v>90</v>
      </c>
      <c r="J25" s="3">
        <v>86</v>
      </c>
      <c r="K25" s="3">
        <v>95</v>
      </c>
      <c r="L25" s="3">
        <v>86</v>
      </c>
      <c r="M25" s="3">
        <v>87</v>
      </c>
      <c r="N25" s="3">
        <v>86</v>
      </c>
      <c r="O25" s="3">
        <v>86</v>
      </c>
      <c r="P25" s="3">
        <v>86</v>
      </c>
      <c r="Q25" s="3">
        <v>74</v>
      </c>
      <c r="R25" s="3">
        <v>86</v>
      </c>
      <c r="S25" s="3">
        <v>93</v>
      </c>
      <c r="T25" s="3">
        <v>86</v>
      </c>
      <c r="U25" s="3">
        <v>71</v>
      </c>
      <c r="V25" s="3">
        <v>95</v>
      </c>
    </row>
    <row r="26" spans="2:22">
      <c r="B26" s="3" t="s">
        <v>85</v>
      </c>
      <c r="C26" s="3" t="s">
        <v>560</v>
      </c>
      <c r="D26" s="3" t="s">
        <v>561</v>
      </c>
      <c r="E26" s="3" t="s">
        <v>10</v>
      </c>
      <c r="F26" s="3" t="s">
        <v>11</v>
      </c>
      <c r="G26" s="3">
        <v>51</v>
      </c>
      <c r="H26" s="3">
        <v>86</v>
      </c>
      <c r="I26" s="3"/>
      <c r="J26" s="3"/>
      <c r="K26" s="3">
        <v>95</v>
      </c>
      <c r="L26" s="3">
        <v>94</v>
      </c>
      <c r="M26" s="3">
        <v>84</v>
      </c>
      <c r="N26" s="3">
        <v>80</v>
      </c>
      <c r="O26" s="3">
        <v>97</v>
      </c>
      <c r="P26" s="3">
        <v>69</v>
      </c>
      <c r="Q26" s="3">
        <v>69</v>
      </c>
      <c r="R26" s="3">
        <v>81</v>
      </c>
      <c r="S26" s="3">
        <v>86</v>
      </c>
      <c r="T26" s="3">
        <v>94</v>
      </c>
      <c r="U26" s="3">
        <v>78</v>
      </c>
      <c r="V26" s="3">
        <v>75</v>
      </c>
    </row>
    <row r="27" spans="2:22">
      <c r="B27" s="3" t="s">
        <v>88</v>
      </c>
      <c r="C27" s="3" t="s">
        <v>562</v>
      </c>
      <c r="D27" s="3" t="s">
        <v>563</v>
      </c>
      <c r="E27" s="3" t="s">
        <v>10</v>
      </c>
      <c r="F27" s="3" t="s">
        <v>11</v>
      </c>
      <c r="G27" s="3">
        <v>86</v>
      </c>
      <c r="H27" s="3">
        <v>75</v>
      </c>
      <c r="I27" s="3"/>
      <c r="J27" s="3"/>
      <c r="K27" s="3">
        <v>91</v>
      </c>
      <c r="L27" s="3">
        <v>100</v>
      </c>
      <c r="M27" s="3">
        <v>81</v>
      </c>
      <c r="N27" s="3">
        <v>84</v>
      </c>
      <c r="O27" s="3">
        <v>80</v>
      </c>
      <c r="P27" s="3">
        <v>69</v>
      </c>
      <c r="Q27" s="3">
        <v>58</v>
      </c>
      <c r="R27" s="3">
        <v>86</v>
      </c>
      <c r="S27" s="3">
        <v>86</v>
      </c>
      <c r="T27" s="3">
        <v>100</v>
      </c>
      <c r="U27" s="3">
        <v>70</v>
      </c>
      <c r="V27" s="3">
        <v>93</v>
      </c>
    </row>
    <row r="28" spans="2:22">
      <c r="B28" s="3" t="s">
        <v>91</v>
      </c>
      <c r="C28" s="3" t="s">
        <v>564</v>
      </c>
      <c r="D28" s="3" t="s">
        <v>565</v>
      </c>
      <c r="E28" s="3" t="s">
        <v>10</v>
      </c>
      <c r="F28" s="3" t="s">
        <v>11</v>
      </c>
      <c r="G28" s="3">
        <v>90</v>
      </c>
      <c r="H28" s="3">
        <v>96</v>
      </c>
      <c r="I28" s="3"/>
      <c r="J28" s="3"/>
      <c r="K28" s="3">
        <v>95</v>
      </c>
      <c r="L28" s="3">
        <v>95</v>
      </c>
      <c r="M28" s="3">
        <v>95</v>
      </c>
      <c r="N28" s="3">
        <v>98</v>
      </c>
      <c r="O28" s="3">
        <v>96</v>
      </c>
      <c r="P28" s="3">
        <v>98</v>
      </c>
      <c r="Q28" s="3">
        <v>86</v>
      </c>
      <c r="R28" s="3">
        <v>95</v>
      </c>
      <c r="S28" s="3">
        <v>98</v>
      </c>
      <c r="T28" s="3">
        <v>95</v>
      </c>
      <c r="U28" s="3">
        <v>98</v>
      </c>
      <c r="V28" s="3">
        <v>98</v>
      </c>
    </row>
    <row r="29" spans="2:22">
      <c r="B29" s="3" t="s">
        <v>95</v>
      </c>
      <c r="C29" s="3" t="s">
        <v>566</v>
      </c>
      <c r="D29" s="3" t="s">
        <v>567</v>
      </c>
      <c r="E29" s="3" t="s">
        <v>10</v>
      </c>
      <c r="F29" s="3" t="s">
        <v>11</v>
      </c>
      <c r="G29" s="3">
        <v>60</v>
      </c>
      <c r="H29" s="3">
        <v>75</v>
      </c>
      <c r="I29" s="3"/>
      <c r="J29" s="3"/>
      <c r="K29" s="3">
        <v>60</v>
      </c>
      <c r="L29" s="3">
        <v>75</v>
      </c>
      <c r="M29" s="3">
        <v>74</v>
      </c>
      <c r="N29" s="3">
        <v>47</v>
      </c>
      <c r="O29" s="3">
        <v>69</v>
      </c>
      <c r="P29" s="3">
        <v>66</v>
      </c>
      <c r="Q29" s="3">
        <v>64</v>
      </c>
      <c r="R29" s="3">
        <v>83</v>
      </c>
      <c r="S29" s="3">
        <v>86</v>
      </c>
      <c r="T29" s="3">
        <v>75</v>
      </c>
      <c r="U29" s="3">
        <v>56</v>
      </c>
      <c r="V29" s="3">
        <v>51</v>
      </c>
    </row>
    <row r="30" spans="2:22">
      <c r="B30" s="3" t="s">
        <v>568</v>
      </c>
      <c r="C30" s="3" t="s">
        <v>569</v>
      </c>
      <c r="D30" s="3" t="s">
        <v>570</v>
      </c>
      <c r="E30" s="3" t="s">
        <v>10</v>
      </c>
      <c r="F30" s="3" t="s">
        <v>49</v>
      </c>
      <c r="G30" s="3">
        <v>69</v>
      </c>
      <c r="H30" s="3">
        <v>95</v>
      </c>
      <c r="I30" s="3"/>
      <c r="J30" s="3"/>
      <c r="K30" s="3">
        <v>86</v>
      </c>
      <c r="L30" s="3">
        <v>80</v>
      </c>
      <c r="M30" s="3">
        <v>70</v>
      </c>
      <c r="N30" s="3">
        <v>95</v>
      </c>
      <c r="O30" s="3">
        <v>98</v>
      </c>
      <c r="P30" s="3">
        <v>98</v>
      </c>
      <c r="Q30" s="3">
        <v>78</v>
      </c>
      <c r="R30" s="3">
        <v>86</v>
      </c>
      <c r="S30" s="3">
        <v>98</v>
      </c>
      <c r="T30" s="3">
        <v>80</v>
      </c>
      <c r="U30" s="3">
        <v>98</v>
      </c>
      <c r="V30" s="3">
        <v>86</v>
      </c>
    </row>
    <row r="31" spans="2:22">
      <c r="B31" s="3" t="s">
        <v>571</v>
      </c>
      <c r="C31" s="3" t="s">
        <v>572</v>
      </c>
      <c r="D31" s="3" t="s">
        <v>573</v>
      </c>
      <c r="E31" s="3" t="s">
        <v>10</v>
      </c>
      <c r="F31" s="3" t="s">
        <v>11</v>
      </c>
      <c r="G31" s="3">
        <v>80</v>
      </c>
      <c r="H31" s="3">
        <v>65</v>
      </c>
      <c r="I31" s="3"/>
      <c r="J31" s="3"/>
      <c r="K31" s="3">
        <v>91</v>
      </c>
      <c r="L31" s="3">
        <v>60</v>
      </c>
      <c r="M31" s="3">
        <v>97</v>
      </c>
      <c r="N31" s="3">
        <v>90</v>
      </c>
      <c r="O31" s="3">
        <v>85</v>
      </c>
      <c r="P31" s="3">
        <v>80</v>
      </c>
      <c r="Q31" s="3">
        <v>32</v>
      </c>
      <c r="R31" s="3">
        <v>78</v>
      </c>
      <c r="S31" s="3">
        <v>86</v>
      </c>
      <c r="T31" s="3">
        <v>60</v>
      </c>
      <c r="U31" s="3">
        <v>86</v>
      </c>
      <c r="V31" s="3">
        <v>86</v>
      </c>
    </row>
  </sheetData>
  <mergeCells count="2">
    <mergeCell ref="A1:N1"/>
    <mergeCell ref="A2:N2"/>
  </mergeCells>
  <conditionalFormatting sqref="G6:V31">
    <cfRule type="containsBlanks" dxfId="341" priority="1">
      <formula>LEN(TRIM(G6))=0</formula>
    </cfRule>
    <cfRule type="cellIs" dxfId="340" priority="2" operator="between">
      <formula>31</formula>
      <formula>50</formula>
    </cfRule>
    <cfRule type="cellIs" dxfId="339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S33"/>
  <sheetViews>
    <sheetView view="pageLayout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9" width="19.85546875" customWidth="1"/>
  </cols>
  <sheetData>
    <row r="1" spans="1:19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9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9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576</v>
      </c>
      <c r="H5" s="6" t="s">
        <v>577</v>
      </c>
      <c r="I5" s="2" t="s">
        <v>578</v>
      </c>
      <c r="J5" s="2" t="s">
        <v>4514</v>
      </c>
      <c r="K5" s="2" t="s">
        <v>4515</v>
      </c>
      <c r="L5" s="2" t="s">
        <v>4689</v>
      </c>
      <c r="M5" s="2" t="s">
        <v>4690</v>
      </c>
      <c r="N5" s="2" t="s">
        <v>4691</v>
      </c>
      <c r="O5" s="2" t="s">
        <v>4692</v>
      </c>
      <c r="P5" s="2" t="s">
        <v>4693</v>
      </c>
      <c r="Q5" s="7" t="s">
        <v>579</v>
      </c>
      <c r="R5" s="7" t="s">
        <v>580</v>
      </c>
      <c r="S5" s="7" t="s">
        <v>4539</v>
      </c>
    </row>
    <row r="6" spans="1:19">
      <c r="B6" s="3" t="s">
        <v>7</v>
      </c>
      <c r="C6" s="3" t="s">
        <v>574</v>
      </c>
      <c r="D6" s="3" t="s">
        <v>575</v>
      </c>
      <c r="E6" s="3" t="s">
        <v>10</v>
      </c>
      <c r="F6" s="3" t="s">
        <v>49</v>
      </c>
      <c r="G6" s="3">
        <v>89</v>
      </c>
      <c r="H6" s="3">
        <v>91</v>
      </c>
      <c r="I6" s="3">
        <v>86</v>
      </c>
      <c r="J6" s="3">
        <v>94</v>
      </c>
      <c r="K6" s="3">
        <v>95</v>
      </c>
      <c r="L6" s="3">
        <v>86</v>
      </c>
      <c r="M6" s="3">
        <v>86</v>
      </c>
      <c r="N6" s="3">
        <v>86</v>
      </c>
      <c r="O6" s="3">
        <v>95</v>
      </c>
      <c r="P6" s="3">
        <v>98</v>
      </c>
      <c r="Q6" s="3">
        <v>95</v>
      </c>
      <c r="R6" s="3">
        <v>90</v>
      </c>
      <c r="S6" s="3">
        <v>91</v>
      </c>
    </row>
    <row r="7" spans="1:19">
      <c r="B7" s="3" t="s">
        <v>23</v>
      </c>
      <c r="C7" s="3" t="s">
        <v>581</v>
      </c>
      <c r="D7" s="3" t="s">
        <v>582</v>
      </c>
      <c r="E7" s="3" t="s">
        <v>308</v>
      </c>
      <c r="F7" s="3" t="s">
        <v>11</v>
      </c>
      <c r="G7" s="3">
        <v>63</v>
      </c>
      <c r="H7" s="3">
        <v>50</v>
      </c>
      <c r="I7" s="3">
        <v>0</v>
      </c>
      <c r="J7" s="3">
        <v>69</v>
      </c>
      <c r="K7" s="3">
        <v>91</v>
      </c>
      <c r="L7" s="3">
        <v>70</v>
      </c>
      <c r="M7" s="3">
        <v>69</v>
      </c>
      <c r="N7" s="3">
        <v>69</v>
      </c>
      <c r="O7" s="3">
        <v>91</v>
      </c>
      <c r="P7" s="3">
        <v>55</v>
      </c>
      <c r="Q7" s="3">
        <v>90</v>
      </c>
      <c r="R7" s="3">
        <v>55</v>
      </c>
      <c r="S7" s="3">
        <v>86</v>
      </c>
    </row>
    <row r="8" spans="1:19">
      <c r="B8" s="3" t="s">
        <v>27</v>
      </c>
      <c r="C8" s="3" t="s">
        <v>583</v>
      </c>
      <c r="D8" s="3" t="s">
        <v>584</v>
      </c>
      <c r="E8" s="3" t="s">
        <v>10</v>
      </c>
      <c r="F8" s="3" t="s">
        <v>49</v>
      </c>
      <c r="G8" s="3">
        <v>95</v>
      </c>
      <c r="H8" s="3">
        <v>91</v>
      </c>
      <c r="I8" s="3">
        <v>86</v>
      </c>
      <c r="J8" s="3">
        <v>95</v>
      </c>
      <c r="K8" s="3">
        <v>91</v>
      </c>
      <c r="L8" s="3">
        <v>94</v>
      </c>
      <c r="M8" s="3">
        <v>91</v>
      </c>
      <c r="N8" s="3">
        <v>91</v>
      </c>
      <c r="O8" s="3">
        <v>91</v>
      </c>
      <c r="P8" s="3">
        <v>100</v>
      </c>
      <c r="Q8" s="3">
        <v>86</v>
      </c>
      <c r="R8" s="3">
        <v>95</v>
      </c>
      <c r="S8" s="3">
        <v>86</v>
      </c>
    </row>
    <row r="9" spans="1:19">
      <c r="B9" s="3" t="s">
        <v>30</v>
      </c>
      <c r="C9" s="3" t="s">
        <v>585</v>
      </c>
      <c r="D9" s="3" t="s">
        <v>586</v>
      </c>
      <c r="E9" s="3" t="s">
        <v>10</v>
      </c>
      <c r="F9" s="3" t="s">
        <v>49</v>
      </c>
      <c r="G9" s="3">
        <v>95</v>
      </c>
      <c r="H9" s="3">
        <v>50</v>
      </c>
      <c r="I9" s="3">
        <v>0</v>
      </c>
      <c r="J9" s="3">
        <v>86</v>
      </c>
      <c r="K9" s="3">
        <v>91</v>
      </c>
      <c r="L9" s="3">
        <v>69</v>
      </c>
      <c r="M9" s="3">
        <v>69</v>
      </c>
      <c r="N9" s="3">
        <v>85</v>
      </c>
      <c r="O9" s="3">
        <v>91</v>
      </c>
      <c r="P9" s="3">
        <v>100</v>
      </c>
      <c r="Q9" s="3">
        <v>90</v>
      </c>
      <c r="R9" s="3">
        <v>86</v>
      </c>
      <c r="S9" s="3">
        <v>86</v>
      </c>
    </row>
    <row r="10" spans="1:19">
      <c r="B10" s="3" t="s">
        <v>33</v>
      </c>
      <c r="C10" s="3" t="s">
        <v>587</v>
      </c>
      <c r="D10" s="3" t="s">
        <v>588</v>
      </c>
      <c r="E10" s="3" t="s">
        <v>589</v>
      </c>
      <c r="F10" s="3" t="s">
        <v>49</v>
      </c>
      <c r="G10" s="3">
        <v>69</v>
      </c>
      <c r="H10" s="3">
        <v>40</v>
      </c>
      <c r="I10" s="3">
        <v>0</v>
      </c>
      <c r="J10" s="3">
        <v>51</v>
      </c>
      <c r="K10" s="3">
        <v>75</v>
      </c>
      <c r="L10" s="3">
        <v>5</v>
      </c>
      <c r="M10" s="3">
        <v>5</v>
      </c>
      <c r="N10" s="3">
        <v>5</v>
      </c>
      <c r="O10" s="3">
        <v>75</v>
      </c>
      <c r="P10" s="3">
        <v>95</v>
      </c>
      <c r="Q10" s="3">
        <v>70</v>
      </c>
      <c r="R10" s="3">
        <v>69</v>
      </c>
      <c r="S10" s="3">
        <v>89</v>
      </c>
    </row>
    <row r="11" spans="1:19">
      <c r="B11" s="3" t="s">
        <v>36</v>
      </c>
      <c r="C11" s="3" t="s">
        <v>590</v>
      </c>
      <c r="D11" s="3" t="s">
        <v>591</v>
      </c>
      <c r="E11" s="3" t="s">
        <v>10</v>
      </c>
      <c r="F11" s="3" t="s">
        <v>49</v>
      </c>
      <c r="G11" s="3">
        <v>77</v>
      </c>
      <c r="H11" s="3">
        <v>86</v>
      </c>
      <c r="I11" s="3">
        <v>86</v>
      </c>
      <c r="J11" s="3">
        <v>95</v>
      </c>
      <c r="K11" s="3">
        <v>75</v>
      </c>
      <c r="L11" s="3">
        <v>75</v>
      </c>
      <c r="M11" s="3">
        <v>77</v>
      </c>
      <c r="N11" s="3">
        <v>83</v>
      </c>
      <c r="O11" s="3">
        <v>75</v>
      </c>
      <c r="P11" s="3">
        <v>72</v>
      </c>
      <c r="Q11" s="3">
        <v>95</v>
      </c>
      <c r="R11" s="3">
        <v>86</v>
      </c>
      <c r="S11" s="3">
        <v>91</v>
      </c>
    </row>
    <row r="12" spans="1:19">
      <c r="B12" s="3" t="s">
        <v>39</v>
      </c>
      <c r="C12" s="3" t="s">
        <v>592</v>
      </c>
      <c r="D12" s="3" t="s">
        <v>593</v>
      </c>
      <c r="E12" s="3" t="s">
        <v>10</v>
      </c>
      <c r="F12" s="3" t="s">
        <v>49</v>
      </c>
      <c r="G12" s="3">
        <v>73</v>
      </c>
      <c r="H12" s="3">
        <v>76</v>
      </c>
      <c r="I12" s="3">
        <v>56</v>
      </c>
      <c r="J12" s="3">
        <v>95</v>
      </c>
      <c r="K12" s="3">
        <v>91</v>
      </c>
      <c r="L12" s="3">
        <v>69</v>
      </c>
      <c r="M12" s="3">
        <v>69</v>
      </c>
      <c r="N12" s="3">
        <v>69</v>
      </c>
      <c r="O12" s="3">
        <v>91</v>
      </c>
      <c r="P12" s="3">
        <v>58</v>
      </c>
      <c r="Q12" s="3">
        <v>95</v>
      </c>
      <c r="R12" s="3">
        <v>89</v>
      </c>
      <c r="S12" s="3">
        <v>91</v>
      </c>
    </row>
    <row r="13" spans="1:19">
      <c r="B13" s="3" t="s">
        <v>42</v>
      </c>
      <c r="C13" s="3" t="s">
        <v>594</v>
      </c>
      <c r="D13" s="3" t="s">
        <v>595</v>
      </c>
      <c r="E13" s="3" t="s">
        <v>10</v>
      </c>
      <c r="F13" s="3" t="s">
        <v>49</v>
      </c>
      <c r="G13" s="3">
        <v>91</v>
      </c>
      <c r="H13" s="3">
        <v>91</v>
      </c>
      <c r="I13" s="3">
        <v>86</v>
      </c>
      <c r="J13" s="3">
        <v>86</v>
      </c>
      <c r="K13" s="3">
        <v>95</v>
      </c>
      <c r="L13" s="3">
        <v>70</v>
      </c>
      <c r="M13" s="3">
        <v>80</v>
      </c>
      <c r="N13" s="3">
        <v>85</v>
      </c>
      <c r="O13" s="3">
        <v>95</v>
      </c>
      <c r="P13" s="3">
        <v>100</v>
      </c>
      <c r="Q13" s="3">
        <v>95</v>
      </c>
      <c r="R13" s="3">
        <v>90</v>
      </c>
      <c r="S13" s="3">
        <v>95</v>
      </c>
    </row>
    <row r="14" spans="1:19">
      <c r="B14" s="3" t="s">
        <v>45</v>
      </c>
      <c r="C14" s="3" t="s">
        <v>596</v>
      </c>
      <c r="D14" s="3" t="s">
        <v>597</v>
      </c>
      <c r="E14" s="3" t="s">
        <v>10</v>
      </c>
      <c r="F14" s="3" t="s">
        <v>49</v>
      </c>
      <c r="G14" s="3">
        <v>88</v>
      </c>
      <c r="H14" s="3">
        <v>69</v>
      </c>
      <c r="I14" s="3">
        <v>51</v>
      </c>
      <c r="J14" s="3">
        <v>93</v>
      </c>
      <c r="K14" s="3">
        <v>75</v>
      </c>
      <c r="L14" s="3">
        <v>61</v>
      </c>
      <c r="M14" s="3">
        <v>68</v>
      </c>
      <c r="N14" s="3">
        <v>69</v>
      </c>
      <c r="O14" s="3">
        <v>75</v>
      </c>
      <c r="P14" s="3">
        <v>80</v>
      </c>
      <c r="Q14" s="3">
        <v>69</v>
      </c>
      <c r="R14" s="3">
        <v>93</v>
      </c>
      <c r="S14" s="3">
        <v>86</v>
      </c>
    </row>
    <row r="15" spans="1:19">
      <c r="B15" s="3" t="s">
        <v>50</v>
      </c>
      <c r="C15" s="3" t="s">
        <v>598</v>
      </c>
      <c r="D15" s="3" t="s">
        <v>599</v>
      </c>
      <c r="E15" s="3" t="s">
        <v>10</v>
      </c>
      <c r="F15" s="3" t="s">
        <v>49</v>
      </c>
      <c r="G15" s="3">
        <v>75</v>
      </c>
      <c r="H15" s="3">
        <v>89</v>
      </c>
      <c r="I15" s="3">
        <v>69</v>
      </c>
      <c r="J15" s="3">
        <v>70</v>
      </c>
      <c r="K15" s="3">
        <v>95</v>
      </c>
      <c r="L15" s="3">
        <v>70</v>
      </c>
      <c r="M15" s="3">
        <v>80</v>
      </c>
      <c r="N15" s="3">
        <v>95</v>
      </c>
      <c r="O15" s="3">
        <v>95</v>
      </c>
      <c r="P15" s="3">
        <v>88</v>
      </c>
      <c r="Q15" s="3">
        <v>94</v>
      </c>
      <c r="R15" s="3">
        <v>86</v>
      </c>
      <c r="S15" s="3">
        <v>91</v>
      </c>
    </row>
    <row r="16" spans="1:19">
      <c r="B16" s="3" t="s">
        <v>53</v>
      </c>
      <c r="C16" s="3" t="s">
        <v>600</v>
      </c>
      <c r="D16" s="3" t="s">
        <v>601</v>
      </c>
      <c r="E16" s="3" t="s">
        <v>602</v>
      </c>
      <c r="F16" s="3" t="s">
        <v>11</v>
      </c>
      <c r="G16" s="3">
        <v>67</v>
      </c>
      <c r="H16" s="3">
        <v>31</v>
      </c>
      <c r="I16" s="3">
        <v>0</v>
      </c>
      <c r="J16" s="3">
        <v>63</v>
      </c>
      <c r="K16" s="3">
        <v>75</v>
      </c>
      <c r="L16" s="3">
        <v>69</v>
      </c>
      <c r="M16" s="3">
        <v>69</v>
      </c>
      <c r="N16" s="3">
        <v>70</v>
      </c>
      <c r="O16" s="3">
        <v>75</v>
      </c>
      <c r="P16" s="3">
        <v>55</v>
      </c>
      <c r="Q16" s="3">
        <v>90</v>
      </c>
      <c r="R16" s="3">
        <v>60</v>
      </c>
      <c r="S16" s="3">
        <v>86</v>
      </c>
    </row>
    <row r="17" spans="2:19">
      <c r="B17" s="3" t="s">
        <v>56</v>
      </c>
      <c r="C17" s="3" t="s">
        <v>603</v>
      </c>
      <c r="D17" s="3" t="s">
        <v>604</v>
      </c>
      <c r="E17" s="3" t="s">
        <v>10</v>
      </c>
      <c r="F17" s="3" t="s">
        <v>11</v>
      </c>
      <c r="G17" s="3">
        <v>77</v>
      </c>
      <c r="H17" s="3">
        <v>31</v>
      </c>
      <c r="I17" s="3">
        <v>0</v>
      </c>
      <c r="J17" s="3">
        <v>86</v>
      </c>
      <c r="K17" s="3">
        <v>75</v>
      </c>
      <c r="L17" s="3">
        <v>5</v>
      </c>
      <c r="M17" s="3">
        <v>5</v>
      </c>
      <c r="N17" s="3">
        <v>5</v>
      </c>
      <c r="O17" s="3">
        <v>75</v>
      </c>
      <c r="P17" s="3">
        <v>80</v>
      </c>
      <c r="Q17" s="3">
        <v>94</v>
      </c>
      <c r="R17" s="3">
        <v>90</v>
      </c>
      <c r="S17" s="3">
        <v>91</v>
      </c>
    </row>
    <row r="18" spans="2:19">
      <c r="B18" s="3" t="s">
        <v>59</v>
      </c>
      <c r="C18" s="3" t="s">
        <v>605</v>
      </c>
      <c r="D18" s="3" t="s">
        <v>606</v>
      </c>
      <c r="E18" s="3" t="s">
        <v>308</v>
      </c>
      <c r="F18" s="3" t="s">
        <v>11</v>
      </c>
      <c r="G18" s="3">
        <v>75</v>
      </c>
      <c r="H18" s="3">
        <v>60</v>
      </c>
      <c r="I18" s="3">
        <v>51</v>
      </c>
      <c r="J18" s="3">
        <v>90</v>
      </c>
      <c r="K18" s="3">
        <v>91</v>
      </c>
      <c r="L18" s="3">
        <v>69</v>
      </c>
      <c r="M18" s="3">
        <v>69</v>
      </c>
      <c r="N18" s="3">
        <v>69</v>
      </c>
      <c r="O18" s="3">
        <v>91</v>
      </c>
      <c r="P18" s="3">
        <v>58</v>
      </c>
      <c r="Q18" s="3">
        <v>85</v>
      </c>
      <c r="R18" s="3">
        <v>78</v>
      </c>
      <c r="S18" s="3">
        <v>91</v>
      </c>
    </row>
    <row r="19" spans="2:19">
      <c r="B19" s="3" t="s">
        <v>62</v>
      </c>
      <c r="C19" s="3" t="s">
        <v>607</v>
      </c>
      <c r="D19" s="3" t="s">
        <v>608</v>
      </c>
      <c r="E19" s="3" t="s">
        <v>10</v>
      </c>
      <c r="F19" s="3" t="s">
        <v>49</v>
      </c>
      <c r="G19" s="3">
        <v>98</v>
      </c>
      <c r="H19" s="3">
        <v>91</v>
      </c>
      <c r="I19" s="3">
        <v>86</v>
      </c>
      <c r="J19" s="3">
        <v>98</v>
      </c>
      <c r="K19" s="3">
        <v>95</v>
      </c>
      <c r="L19" s="3">
        <v>92</v>
      </c>
      <c r="M19" s="3">
        <v>92</v>
      </c>
      <c r="N19" s="3">
        <v>94</v>
      </c>
      <c r="O19" s="3">
        <v>95</v>
      </c>
      <c r="P19" s="3">
        <v>94</v>
      </c>
      <c r="Q19" s="3">
        <v>100</v>
      </c>
      <c r="R19" s="3">
        <v>100</v>
      </c>
      <c r="S19" s="3">
        <v>91</v>
      </c>
    </row>
    <row r="20" spans="2:19">
      <c r="B20" s="3" t="s">
        <v>65</v>
      </c>
      <c r="C20" s="3" t="s">
        <v>609</v>
      </c>
      <c r="D20" s="3" t="s">
        <v>610</v>
      </c>
      <c r="E20" s="3" t="s">
        <v>10</v>
      </c>
      <c r="F20" s="3" t="s">
        <v>11</v>
      </c>
      <c r="G20" s="3">
        <v>96</v>
      </c>
      <c r="H20" s="3">
        <v>96</v>
      </c>
      <c r="I20" s="3">
        <v>87</v>
      </c>
      <c r="J20" s="3">
        <v>95</v>
      </c>
      <c r="K20" s="3">
        <v>87</v>
      </c>
      <c r="L20" s="3">
        <v>94</v>
      </c>
      <c r="M20" s="3">
        <v>91</v>
      </c>
      <c r="N20" s="3">
        <v>91</v>
      </c>
      <c r="O20" s="3">
        <v>87</v>
      </c>
      <c r="P20" s="3">
        <v>100</v>
      </c>
      <c r="Q20" s="3">
        <v>98</v>
      </c>
      <c r="R20" s="3">
        <v>100</v>
      </c>
      <c r="S20" s="3">
        <v>95</v>
      </c>
    </row>
    <row r="21" spans="2:19">
      <c r="B21" s="3" t="s">
        <v>69</v>
      </c>
      <c r="C21" s="3" t="s">
        <v>611</v>
      </c>
      <c r="D21" s="3" t="s">
        <v>612</v>
      </c>
      <c r="E21" s="3" t="s">
        <v>10</v>
      </c>
      <c r="F21" s="3" t="s">
        <v>49</v>
      </c>
      <c r="G21" s="3">
        <v>88</v>
      </c>
      <c r="H21" s="3">
        <v>98</v>
      </c>
      <c r="I21" s="3">
        <v>86</v>
      </c>
      <c r="J21" s="3">
        <v>95</v>
      </c>
      <c r="K21" s="3">
        <v>35</v>
      </c>
      <c r="L21" s="3">
        <v>5</v>
      </c>
      <c r="M21" s="3">
        <v>8</v>
      </c>
      <c r="N21" s="3">
        <v>5</v>
      </c>
      <c r="O21" s="3">
        <v>35</v>
      </c>
      <c r="P21" s="3">
        <v>88</v>
      </c>
      <c r="Q21" s="3">
        <v>94</v>
      </c>
      <c r="R21" s="3">
        <v>94</v>
      </c>
      <c r="S21" s="3">
        <v>95</v>
      </c>
    </row>
    <row r="22" spans="2:19">
      <c r="B22" s="3" t="s">
        <v>72</v>
      </c>
      <c r="C22" s="3" t="s">
        <v>613</v>
      </c>
      <c r="D22" s="3" t="s">
        <v>614</v>
      </c>
      <c r="E22" s="3" t="s">
        <v>10</v>
      </c>
      <c r="F22" s="3" t="s">
        <v>11</v>
      </c>
      <c r="G22" s="3">
        <v>64</v>
      </c>
      <c r="H22" s="3">
        <v>61</v>
      </c>
      <c r="I22" s="3">
        <v>56</v>
      </c>
      <c r="J22" s="3">
        <v>85</v>
      </c>
      <c r="K22" s="3">
        <v>87</v>
      </c>
      <c r="L22" s="3">
        <v>85</v>
      </c>
      <c r="M22" s="3">
        <v>86</v>
      </c>
      <c r="N22" s="3">
        <v>86</v>
      </c>
      <c r="O22" s="3">
        <v>87</v>
      </c>
      <c r="P22" s="3">
        <v>86</v>
      </c>
      <c r="Q22" s="3">
        <v>69</v>
      </c>
      <c r="R22" s="3">
        <v>69</v>
      </c>
      <c r="S22" s="3">
        <v>91</v>
      </c>
    </row>
    <row r="23" spans="2:19">
      <c r="B23" s="3" t="s">
        <v>75</v>
      </c>
      <c r="C23" s="3" t="s">
        <v>615</v>
      </c>
      <c r="D23" s="3" t="s">
        <v>616</v>
      </c>
      <c r="E23" s="3" t="s">
        <v>10</v>
      </c>
      <c r="F23" s="3" t="s">
        <v>11</v>
      </c>
      <c r="G23" s="3">
        <v>95</v>
      </c>
      <c r="H23" s="3">
        <v>81</v>
      </c>
      <c r="I23" s="3">
        <v>51</v>
      </c>
      <c r="J23" s="3">
        <v>93</v>
      </c>
      <c r="K23" s="3">
        <v>91</v>
      </c>
      <c r="L23" s="3">
        <v>75</v>
      </c>
      <c r="M23" s="3">
        <v>75</v>
      </c>
      <c r="N23" s="3">
        <v>85</v>
      </c>
      <c r="O23" s="3">
        <v>91</v>
      </c>
      <c r="P23" s="3">
        <v>100</v>
      </c>
      <c r="Q23" s="3">
        <v>86</v>
      </c>
      <c r="R23" s="3">
        <v>93</v>
      </c>
      <c r="S23" s="3">
        <v>91</v>
      </c>
    </row>
    <row r="24" spans="2:19">
      <c r="B24" s="3" t="s">
        <v>79</v>
      </c>
      <c r="C24" s="3" t="s">
        <v>617</v>
      </c>
      <c r="D24" s="3" t="s">
        <v>618</v>
      </c>
      <c r="E24" s="3" t="s">
        <v>10</v>
      </c>
      <c r="F24" s="3" t="s">
        <v>11</v>
      </c>
      <c r="G24" s="3">
        <v>88</v>
      </c>
      <c r="H24" s="3">
        <v>91</v>
      </c>
      <c r="I24" s="3">
        <v>76</v>
      </c>
      <c r="J24" s="3">
        <v>90</v>
      </c>
      <c r="K24" s="3">
        <v>35</v>
      </c>
      <c r="L24" s="3">
        <v>91</v>
      </c>
      <c r="M24" s="3">
        <v>91</v>
      </c>
      <c r="N24" s="3">
        <v>91</v>
      </c>
      <c r="O24" s="3">
        <v>35</v>
      </c>
      <c r="P24" s="3">
        <v>95</v>
      </c>
      <c r="Q24" s="3">
        <v>94</v>
      </c>
      <c r="R24" s="3">
        <v>92</v>
      </c>
      <c r="S24" s="3">
        <v>89</v>
      </c>
    </row>
    <row r="25" spans="2:19">
      <c r="B25" s="3" t="s">
        <v>82</v>
      </c>
      <c r="C25" s="3" t="s">
        <v>619</v>
      </c>
      <c r="D25" s="3" t="s">
        <v>620</v>
      </c>
      <c r="E25" s="3" t="s">
        <v>10</v>
      </c>
      <c r="F25" s="3" t="s">
        <v>11</v>
      </c>
      <c r="G25" s="3">
        <v>67</v>
      </c>
      <c r="H25" s="3">
        <v>50</v>
      </c>
      <c r="I25" s="3">
        <v>0</v>
      </c>
      <c r="J25" s="3">
        <v>63</v>
      </c>
      <c r="K25" s="3">
        <v>87</v>
      </c>
      <c r="L25" s="3">
        <v>65</v>
      </c>
      <c r="M25" s="3">
        <v>69</v>
      </c>
      <c r="N25" s="3">
        <v>68</v>
      </c>
      <c r="O25" s="3">
        <v>87</v>
      </c>
      <c r="P25" s="3">
        <v>92</v>
      </c>
      <c r="Q25" s="3">
        <v>68</v>
      </c>
      <c r="R25" s="3">
        <v>60</v>
      </c>
      <c r="S25" s="3">
        <v>85</v>
      </c>
    </row>
    <row r="26" spans="2:19">
      <c r="B26" s="3" t="s">
        <v>85</v>
      </c>
      <c r="C26" s="3" t="s">
        <v>621</v>
      </c>
      <c r="D26" s="3" t="s">
        <v>622</v>
      </c>
      <c r="E26" s="3" t="s">
        <v>10</v>
      </c>
      <c r="F26" s="3" t="s">
        <v>11</v>
      </c>
      <c r="G26" s="3">
        <v>82</v>
      </c>
      <c r="H26" s="3">
        <v>87</v>
      </c>
      <c r="I26" s="3">
        <v>69</v>
      </c>
      <c r="J26" s="3">
        <v>90</v>
      </c>
      <c r="K26" s="3">
        <v>69</v>
      </c>
      <c r="L26" s="3">
        <v>70</v>
      </c>
      <c r="M26" s="3">
        <v>75</v>
      </c>
      <c r="N26" s="3">
        <v>80</v>
      </c>
      <c r="O26" s="3">
        <v>69</v>
      </c>
      <c r="P26" s="3">
        <v>78</v>
      </c>
      <c r="Q26" s="3">
        <v>86</v>
      </c>
      <c r="R26" s="3">
        <v>90</v>
      </c>
      <c r="S26" s="3">
        <v>91</v>
      </c>
    </row>
    <row r="27" spans="2:19">
      <c r="B27" s="3" t="s">
        <v>88</v>
      </c>
      <c r="C27" s="3" t="s">
        <v>623</v>
      </c>
      <c r="D27" s="3" t="s">
        <v>624</v>
      </c>
      <c r="E27" s="3" t="s">
        <v>10</v>
      </c>
      <c r="F27" s="3" t="s">
        <v>49</v>
      </c>
      <c r="G27" s="3">
        <v>86</v>
      </c>
      <c r="H27" s="3">
        <v>50</v>
      </c>
      <c r="I27" s="3">
        <v>51</v>
      </c>
      <c r="J27" s="3">
        <v>86</v>
      </c>
      <c r="K27" s="3">
        <v>65</v>
      </c>
      <c r="L27" s="3">
        <v>68</v>
      </c>
      <c r="M27" s="3">
        <v>69</v>
      </c>
      <c r="N27" s="3">
        <v>73</v>
      </c>
      <c r="O27" s="3">
        <v>65</v>
      </c>
      <c r="P27" s="3">
        <v>60</v>
      </c>
      <c r="Q27" s="3">
        <v>90</v>
      </c>
      <c r="R27" s="3">
        <v>95</v>
      </c>
      <c r="S27" s="3">
        <v>91</v>
      </c>
    </row>
    <row r="28" spans="2:19">
      <c r="B28" s="3" t="s">
        <v>91</v>
      </c>
      <c r="C28" s="3" t="s">
        <v>625</v>
      </c>
      <c r="D28" s="3" t="s">
        <v>626</v>
      </c>
      <c r="E28" s="3" t="s">
        <v>10</v>
      </c>
      <c r="F28" s="3" t="s">
        <v>11</v>
      </c>
      <c r="G28" s="3">
        <v>75</v>
      </c>
      <c r="H28" s="3">
        <v>47</v>
      </c>
      <c r="I28" s="3">
        <v>0</v>
      </c>
      <c r="J28" s="3">
        <v>95</v>
      </c>
      <c r="K28" s="3">
        <v>65</v>
      </c>
      <c r="L28" s="3">
        <v>61</v>
      </c>
      <c r="M28" s="3">
        <v>69</v>
      </c>
      <c r="N28" s="3">
        <v>65</v>
      </c>
      <c r="O28" s="3">
        <v>35</v>
      </c>
      <c r="P28" s="3">
        <v>55</v>
      </c>
      <c r="Q28" s="3">
        <v>70</v>
      </c>
      <c r="R28" s="3">
        <v>58</v>
      </c>
      <c r="S28" s="3">
        <v>85</v>
      </c>
    </row>
    <row r="29" spans="2:19">
      <c r="B29" s="3" t="s">
        <v>95</v>
      </c>
      <c r="C29" s="3" t="s">
        <v>627</v>
      </c>
      <c r="D29" s="3" t="s">
        <v>628</v>
      </c>
      <c r="E29" s="3" t="s">
        <v>308</v>
      </c>
      <c r="F29" s="3" t="s">
        <v>11</v>
      </c>
      <c r="G29" s="3">
        <v>62</v>
      </c>
      <c r="H29" s="3">
        <v>10</v>
      </c>
      <c r="I29" s="3">
        <v>0</v>
      </c>
      <c r="J29" s="3">
        <v>69</v>
      </c>
      <c r="K29" s="3">
        <v>35</v>
      </c>
      <c r="L29" s="3">
        <v>69</v>
      </c>
      <c r="M29" s="3">
        <v>70</v>
      </c>
      <c r="N29" s="3">
        <v>69</v>
      </c>
      <c r="O29" s="3">
        <v>35</v>
      </c>
      <c r="P29" s="3">
        <v>69</v>
      </c>
      <c r="Q29" s="3">
        <v>90</v>
      </c>
      <c r="R29" s="3">
        <v>69</v>
      </c>
      <c r="S29" s="3">
        <v>91</v>
      </c>
    </row>
    <row r="30" spans="2:19">
      <c r="B30" s="3" t="s">
        <v>568</v>
      </c>
      <c r="C30" s="3" t="s">
        <v>629</v>
      </c>
      <c r="D30" s="3" t="s">
        <v>630</v>
      </c>
      <c r="E30" s="3" t="s">
        <v>129</v>
      </c>
      <c r="F30" s="3" t="s">
        <v>11</v>
      </c>
      <c r="G30" s="3">
        <v>0</v>
      </c>
      <c r="H30" s="3">
        <v>0</v>
      </c>
      <c r="I30" s="3">
        <v>0</v>
      </c>
      <c r="J30" s="3">
        <v>70</v>
      </c>
      <c r="K30" s="3">
        <v>70</v>
      </c>
      <c r="L30" s="3">
        <v>61</v>
      </c>
      <c r="M30" s="3">
        <v>60</v>
      </c>
      <c r="N30" s="3">
        <v>63</v>
      </c>
      <c r="O30" s="3">
        <v>70</v>
      </c>
      <c r="P30" s="3">
        <v>51</v>
      </c>
      <c r="Q30" s="3">
        <v>0</v>
      </c>
      <c r="R30" s="3">
        <v>51</v>
      </c>
      <c r="S30" s="3">
        <v>0</v>
      </c>
    </row>
    <row r="31" spans="2:19">
      <c r="B31" s="3" t="s">
        <v>571</v>
      </c>
      <c r="C31" s="3" t="s">
        <v>631</v>
      </c>
      <c r="D31" s="3" t="s">
        <v>632</v>
      </c>
      <c r="E31" s="3" t="s">
        <v>10</v>
      </c>
      <c r="F31" s="3" t="s">
        <v>49</v>
      </c>
      <c r="G31" s="3">
        <v>89</v>
      </c>
      <c r="H31" s="3">
        <v>95</v>
      </c>
      <c r="I31" s="3">
        <v>89</v>
      </c>
      <c r="J31" s="3">
        <v>93</v>
      </c>
      <c r="K31" s="3">
        <v>95</v>
      </c>
      <c r="L31" s="3">
        <v>95</v>
      </c>
      <c r="M31" s="3">
        <v>94</v>
      </c>
      <c r="N31" s="3">
        <v>94</v>
      </c>
      <c r="O31" s="3">
        <v>95</v>
      </c>
      <c r="P31" s="3">
        <v>92</v>
      </c>
      <c r="Q31" s="3">
        <v>98</v>
      </c>
      <c r="R31" s="3">
        <v>96</v>
      </c>
      <c r="S31" s="3">
        <v>95</v>
      </c>
    </row>
    <row r="32" spans="2:19">
      <c r="B32" s="3" t="s">
        <v>633</v>
      </c>
      <c r="C32" s="3" t="s">
        <v>634</v>
      </c>
      <c r="D32" s="3" t="s">
        <v>635</v>
      </c>
      <c r="E32" s="3" t="s">
        <v>10</v>
      </c>
      <c r="F32" s="3" t="s">
        <v>11</v>
      </c>
      <c r="G32" s="3">
        <v>93</v>
      </c>
      <c r="H32" s="3">
        <v>98</v>
      </c>
      <c r="I32" s="3">
        <v>95</v>
      </c>
      <c r="J32" s="3">
        <v>95</v>
      </c>
      <c r="K32" s="3">
        <v>91</v>
      </c>
      <c r="L32" s="3">
        <v>90</v>
      </c>
      <c r="M32" s="3">
        <v>90</v>
      </c>
      <c r="N32" s="3">
        <v>90</v>
      </c>
      <c r="O32" s="3">
        <v>91</v>
      </c>
      <c r="P32" s="3">
        <v>100</v>
      </c>
      <c r="Q32" s="3">
        <v>95</v>
      </c>
      <c r="R32" s="3">
        <v>96</v>
      </c>
      <c r="S32" s="3">
        <v>91</v>
      </c>
    </row>
    <row r="33" spans="2:19">
      <c r="B33" s="3" t="s">
        <v>636</v>
      </c>
      <c r="C33" s="3" t="s">
        <v>637</v>
      </c>
      <c r="D33" s="3" t="s">
        <v>638</v>
      </c>
      <c r="E33" s="3" t="s">
        <v>10</v>
      </c>
      <c r="F33" s="3" t="s">
        <v>49</v>
      </c>
      <c r="G33" s="3">
        <v>95</v>
      </c>
      <c r="H33" s="3">
        <v>69</v>
      </c>
      <c r="I33" s="3">
        <v>51</v>
      </c>
      <c r="J33" s="3">
        <v>95</v>
      </c>
      <c r="K33" s="3">
        <v>69</v>
      </c>
      <c r="L33" s="3">
        <v>59</v>
      </c>
      <c r="M33" s="3">
        <v>64</v>
      </c>
      <c r="N33" s="3">
        <v>70</v>
      </c>
      <c r="O33" s="3">
        <v>69</v>
      </c>
      <c r="P33" s="3">
        <v>55</v>
      </c>
      <c r="Q33" s="3">
        <v>70</v>
      </c>
      <c r="R33" s="3">
        <v>69</v>
      </c>
      <c r="S33" s="3">
        <v>75</v>
      </c>
    </row>
  </sheetData>
  <mergeCells count="2">
    <mergeCell ref="A1:N1"/>
    <mergeCell ref="A2:N2"/>
  </mergeCells>
  <conditionalFormatting sqref="G6:S33">
    <cfRule type="containsBlanks" dxfId="338" priority="1">
      <formula>LEN(TRIM(G6))=0</formula>
    </cfRule>
    <cfRule type="cellIs" dxfId="337" priority="2" operator="between">
      <formula>31</formula>
      <formula>50</formula>
    </cfRule>
    <cfRule type="cellIs" dxfId="336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S32"/>
  <sheetViews>
    <sheetView view="pageLayout" zoomScaleNormal="5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9" width="20.140625" customWidth="1"/>
  </cols>
  <sheetData>
    <row r="1" spans="1:19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9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9" ht="120" customHeight="1">
      <c r="B5" s="1" t="s">
        <v>6</v>
      </c>
      <c r="C5" s="11" t="s">
        <v>0</v>
      </c>
      <c r="D5" s="11" t="s">
        <v>1</v>
      </c>
      <c r="E5" s="11" t="s">
        <v>2</v>
      </c>
      <c r="F5" s="11" t="s">
        <v>3</v>
      </c>
      <c r="G5" s="2" t="s">
        <v>576</v>
      </c>
      <c r="H5" s="2" t="s">
        <v>577</v>
      </c>
      <c r="I5" s="2" t="s">
        <v>578</v>
      </c>
      <c r="J5" s="6" t="s">
        <v>4614</v>
      </c>
      <c r="K5" s="6" t="s">
        <v>4694</v>
      </c>
      <c r="L5" s="6" t="s">
        <v>4691</v>
      </c>
      <c r="M5" s="6" t="s">
        <v>4695</v>
      </c>
      <c r="N5" s="6" t="s">
        <v>4696</v>
      </c>
      <c r="O5" s="6" t="s">
        <v>4697</v>
      </c>
      <c r="P5" s="6" t="s">
        <v>4698</v>
      </c>
      <c r="Q5" s="7" t="s">
        <v>641</v>
      </c>
      <c r="R5" s="7" t="s">
        <v>642</v>
      </c>
      <c r="S5" s="7" t="s">
        <v>4539</v>
      </c>
    </row>
    <row r="6" spans="1:19">
      <c r="B6" s="3" t="s">
        <v>7</v>
      </c>
      <c r="C6" s="3" t="s">
        <v>639</v>
      </c>
      <c r="D6" s="3" t="s">
        <v>640</v>
      </c>
      <c r="E6" s="3" t="s">
        <v>10</v>
      </c>
      <c r="F6" s="3" t="s">
        <v>11</v>
      </c>
      <c r="G6" s="3">
        <v>85</v>
      </c>
      <c r="H6" s="3">
        <v>47</v>
      </c>
      <c r="I6" s="3">
        <v>0</v>
      </c>
      <c r="J6" s="3">
        <v>70</v>
      </c>
      <c r="K6" s="3">
        <v>70</v>
      </c>
      <c r="L6" s="3">
        <v>70</v>
      </c>
      <c r="M6" s="3">
        <v>69</v>
      </c>
      <c r="N6" s="3">
        <v>69</v>
      </c>
      <c r="O6" s="3">
        <v>65</v>
      </c>
      <c r="P6" s="3">
        <v>85</v>
      </c>
      <c r="Q6" s="3">
        <v>60</v>
      </c>
      <c r="R6" s="3">
        <v>51</v>
      </c>
      <c r="S6" s="3">
        <v>85</v>
      </c>
    </row>
    <row r="7" spans="1:19">
      <c r="B7" s="3" t="s">
        <v>23</v>
      </c>
      <c r="C7" s="3" t="s">
        <v>643</v>
      </c>
      <c r="D7" s="3" t="s">
        <v>644</v>
      </c>
      <c r="E7" s="3" t="s">
        <v>10</v>
      </c>
      <c r="F7" s="3" t="s">
        <v>11</v>
      </c>
      <c r="G7" s="3">
        <v>0</v>
      </c>
      <c r="H7" s="3">
        <v>31</v>
      </c>
      <c r="I7" s="3">
        <v>0</v>
      </c>
      <c r="J7" s="3">
        <v>35</v>
      </c>
      <c r="K7" s="3">
        <v>35</v>
      </c>
      <c r="L7" s="3">
        <v>0</v>
      </c>
      <c r="M7" s="3">
        <v>0</v>
      </c>
      <c r="N7" s="3">
        <v>0</v>
      </c>
      <c r="O7" s="3">
        <v>0</v>
      </c>
      <c r="P7" s="3">
        <v>35</v>
      </c>
      <c r="Q7" s="3">
        <v>0</v>
      </c>
      <c r="R7" s="3">
        <v>17</v>
      </c>
      <c r="S7" s="3">
        <v>31</v>
      </c>
    </row>
    <row r="8" spans="1:19">
      <c r="B8" s="3" t="s">
        <v>27</v>
      </c>
      <c r="C8" s="3" t="s">
        <v>645</v>
      </c>
      <c r="D8" s="3" t="s">
        <v>646</v>
      </c>
      <c r="E8" s="3" t="s">
        <v>176</v>
      </c>
      <c r="F8" s="3" t="s">
        <v>49</v>
      </c>
      <c r="G8" s="3">
        <v>96</v>
      </c>
      <c r="H8" s="3">
        <v>91</v>
      </c>
      <c r="I8" s="3">
        <v>84</v>
      </c>
      <c r="J8" s="3">
        <v>91</v>
      </c>
      <c r="K8" s="3">
        <v>91</v>
      </c>
      <c r="L8" s="3">
        <v>93</v>
      </c>
      <c r="M8" s="3">
        <v>95</v>
      </c>
      <c r="N8" s="3">
        <v>95</v>
      </c>
      <c r="O8" s="3">
        <v>100</v>
      </c>
      <c r="P8" s="3">
        <v>95</v>
      </c>
      <c r="Q8" s="3">
        <v>94</v>
      </c>
      <c r="R8" s="3">
        <v>95</v>
      </c>
      <c r="S8" s="3">
        <v>95</v>
      </c>
    </row>
    <row r="9" spans="1:19">
      <c r="B9" s="3" t="s">
        <v>30</v>
      </c>
      <c r="C9" s="3" t="s">
        <v>647</v>
      </c>
      <c r="D9" s="3" t="s">
        <v>648</v>
      </c>
      <c r="E9" s="3" t="s">
        <v>10</v>
      </c>
      <c r="F9" s="3" t="s">
        <v>11</v>
      </c>
      <c r="G9" s="3">
        <v>16</v>
      </c>
      <c r="H9" s="3">
        <v>31</v>
      </c>
      <c r="I9" s="3">
        <v>0</v>
      </c>
      <c r="J9" s="3">
        <v>35</v>
      </c>
      <c r="K9" s="3">
        <v>35</v>
      </c>
      <c r="L9" s="3">
        <v>0</v>
      </c>
      <c r="M9" s="3">
        <v>0</v>
      </c>
      <c r="N9" s="3">
        <v>0</v>
      </c>
      <c r="O9" s="3">
        <v>0</v>
      </c>
      <c r="P9" s="3">
        <v>95</v>
      </c>
      <c r="Q9" s="3">
        <v>0</v>
      </c>
      <c r="R9" s="3">
        <v>12</v>
      </c>
      <c r="S9" s="3">
        <v>85</v>
      </c>
    </row>
    <row r="10" spans="1:19">
      <c r="B10" s="3" t="s">
        <v>33</v>
      </c>
      <c r="C10" s="3" t="s">
        <v>649</v>
      </c>
      <c r="D10" s="3" t="s">
        <v>650</v>
      </c>
      <c r="E10" s="3" t="s">
        <v>248</v>
      </c>
      <c r="F10" s="3" t="s">
        <v>49</v>
      </c>
      <c r="G10" s="3">
        <v>93</v>
      </c>
      <c r="H10" s="3">
        <v>50</v>
      </c>
      <c r="I10" s="3">
        <v>0</v>
      </c>
      <c r="J10" s="3">
        <v>91</v>
      </c>
      <c r="K10" s="3">
        <v>91</v>
      </c>
      <c r="L10" s="3">
        <v>95</v>
      </c>
      <c r="M10" s="3">
        <v>95</v>
      </c>
      <c r="N10" s="3">
        <v>94</v>
      </c>
      <c r="O10" s="3">
        <v>86</v>
      </c>
      <c r="P10" s="3">
        <v>90</v>
      </c>
      <c r="Q10" s="3">
        <v>86</v>
      </c>
      <c r="R10" s="3">
        <v>88</v>
      </c>
      <c r="S10" s="3">
        <v>94</v>
      </c>
    </row>
    <row r="11" spans="1:19">
      <c r="B11" s="3" t="s">
        <v>36</v>
      </c>
      <c r="C11" s="3" t="s">
        <v>651</v>
      </c>
      <c r="D11" s="3" t="s">
        <v>652</v>
      </c>
      <c r="E11" s="3" t="s">
        <v>653</v>
      </c>
      <c r="F11" s="3" t="s">
        <v>49</v>
      </c>
      <c r="G11" s="3">
        <v>96</v>
      </c>
      <c r="H11" s="3">
        <v>60</v>
      </c>
      <c r="I11" s="3">
        <v>60</v>
      </c>
      <c r="J11" s="3">
        <v>95</v>
      </c>
      <c r="K11" s="3">
        <v>95</v>
      </c>
      <c r="L11" s="3">
        <v>89</v>
      </c>
      <c r="M11" s="3">
        <v>88</v>
      </c>
      <c r="N11" s="3">
        <v>88</v>
      </c>
      <c r="O11" s="3">
        <v>96</v>
      </c>
      <c r="P11" s="3">
        <v>86</v>
      </c>
      <c r="Q11" s="3">
        <v>69</v>
      </c>
      <c r="R11" s="3">
        <v>95</v>
      </c>
      <c r="S11" s="3">
        <v>94</v>
      </c>
    </row>
    <row r="12" spans="1:19">
      <c r="B12" s="3" t="s">
        <v>39</v>
      </c>
      <c r="C12" s="3" t="s">
        <v>654</v>
      </c>
      <c r="D12" s="3" t="s">
        <v>655</v>
      </c>
      <c r="E12" s="3" t="s">
        <v>10</v>
      </c>
      <c r="F12" s="3" t="s">
        <v>11</v>
      </c>
      <c r="G12" s="3">
        <v>69</v>
      </c>
      <c r="H12" s="3">
        <v>50</v>
      </c>
      <c r="I12" s="3">
        <v>0</v>
      </c>
      <c r="J12" s="3">
        <v>87</v>
      </c>
      <c r="K12" s="3">
        <v>87</v>
      </c>
      <c r="L12" s="3">
        <v>96</v>
      </c>
      <c r="M12" s="3">
        <v>95</v>
      </c>
      <c r="N12" s="3">
        <v>97</v>
      </c>
      <c r="O12" s="3">
        <v>31</v>
      </c>
      <c r="P12" s="3">
        <v>35</v>
      </c>
      <c r="Q12" s="3">
        <v>69</v>
      </c>
      <c r="R12" s="3">
        <v>85</v>
      </c>
      <c r="S12" s="3">
        <v>85</v>
      </c>
    </row>
    <row r="13" spans="1:19">
      <c r="B13" s="3" t="s">
        <v>42</v>
      </c>
      <c r="C13" s="3" t="s">
        <v>656</v>
      </c>
      <c r="D13" s="3" t="s">
        <v>657</v>
      </c>
      <c r="E13" s="3" t="s">
        <v>10</v>
      </c>
      <c r="F13" s="3" t="s">
        <v>11</v>
      </c>
      <c r="G13" s="3">
        <v>0</v>
      </c>
      <c r="H13" s="3">
        <v>40</v>
      </c>
      <c r="I13" s="3">
        <v>0</v>
      </c>
      <c r="J13" s="3">
        <v>75</v>
      </c>
      <c r="K13" s="3">
        <v>75</v>
      </c>
      <c r="L13" s="3">
        <v>0</v>
      </c>
      <c r="M13" s="3">
        <v>0</v>
      </c>
      <c r="N13" s="3">
        <v>0</v>
      </c>
      <c r="O13" s="3">
        <v>0</v>
      </c>
      <c r="P13" s="3">
        <v>40</v>
      </c>
      <c r="Q13" s="3">
        <v>68</v>
      </c>
      <c r="R13" s="3">
        <v>55</v>
      </c>
      <c r="S13" s="3">
        <v>85</v>
      </c>
    </row>
    <row r="14" spans="1:19">
      <c r="B14" s="3" t="s">
        <v>45</v>
      </c>
      <c r="C14" s="3" t="s">
        <v>658</v>
      </c>
      <c r="D14" s="3" t="s">
        <v>659</v>
      </c>
      <c r="E14" s="3" t="s">
        <v>10</v>
      </c>
      <c r="F14" s="3" t="s">
        <v>11</v>
      </c>
      <c r="G14" s="3">
        <v>95</v>
      </c>
      <c r="H14" s="3">
        <v>68</v>
      </c>
      <c r="I14" s="3">
        <v>60</v>
      </c>
      <c r="J14" s="3">
        <v>91</v>
      </c>
      <c r="K14" s="3">
        <v>91</v>
      </c>
      <c r="L14" s="3">
        <v>94</v>
      </c>
      <c r="M14" s="3">
        <v>95</v>
      </c>
      <c r="N14" s="3">
        <v>93</v>
      </c>
      <c r="O14" s="3">
        <v>100</v>
      </c>
      <c r="P14" s="3">
        <v>90</v>
      </c>
      <c r="Q14" s="3">
        <v>86</v>
      </c>
      <c r="R14" s="3">
        <v>86</v>
      </c>
      <c r="S14" s="3">
        <v>96</v>
      </c>
    </row>
    <row r="15" spans="1:19">
      <c r="B15" s="3" t="s">
        <v>50</v>
      </c>
      <c r="C15" s="3" t="s">
        <v>660</v>
      </c>
      <c r="D15" s="3" t="s">
        <v>661</v>
      </c>
      <c r="E15" s="3" t="s">
        <v>10</v>
      </c>
      <c r="F15" s="3" t="s">
        <v>11</v>
      </c>
      <c r="G15" s="3">
        <v>59</v>
      </c>
      <c r="H15" s="3">
        <v>68</v>
      </c>
      <c r="I15" s="3">
        <v>56</v>
      </c>
      <c r="J15" s="3">
        <v>75</v>
      </c>
      <c r="K15" s="3">
        <v>75</v>
      </c>
      <c r="L15" s="3">
        <v>69</v>
      </c>
      <c r="M15" s="3">
        <v>69</v>
      </c>
      <c r="N15" s="3">
        <v>67</v>
      </c>
      <c r="O15" s="3">
        <v>82</v>
      </c>
      <c r="P15" s="3">
        <v>51</v>
      </c>
      <c r="Q15" s="3">
        <v>68</v>
      </c>
      <c r="R15" s="3">
        <v>58</v>
      </c>
      <c r="S15" s="3">
        <v>85</v>
      </c>
    </row>
    <row r="16" spans="1:19">
      <c r="B16" s="3" t="s">
        <v>53</v>
      </c>
      <c r="C16" s="3" t="s">
        <v>662</v>
      </c>
      <c r="D16" s="3" t="s">
        <v>663</v>
      </c>
      <c r="E16" s="3" t="s">
        <v>10</v>
      </c>
      <c r="F16" s="3" t="s">
        <v>11</v>
      </c>
      <c r="G16" s="3">
        <v>75</v>
      </c>
      <c r="H16" s="3">
        <v>69</v>
      </c>
      <c r="I16" s="3">
        <v>51</v>
      </c>
      <c r="J16" s="3">
        <v>87</v>
      </c>
      <c r="K16" s="3">
        <v>87</v>
      </c>
      <c r="L16" s="3">
        <v>92</v>
      </c>
      <c r="M16" s="3">
        <v>94</v>
      </c>
      <c r="N16" s="3">
        <v>93</v>
      </c>
      <c r="O16" s="3">
        <v>98</v>
      </c>
      <c r="P16" s="3">
        <v>86</v>
      </c>
      <c r="Q16" s="3">
        <v>69</v>
      </c>
      <c r="R16" s="3">
        <v>58</v>
      </c>
      <c r="S16" s="3">
        <v>86</v>
      </c>
    </row>
    <row r="17" spans="2:19">
      <c r="B17" s="3" t="s">
        <v>56</v>
      </c>
      <c r="C17" s="3" t="s">
        <v>664</v>
      </c>
      <c r="D17" s="3" t="s">
        <v>665</v>
      </c>
      <c r="E17" s="3" t="s">
        <v>10</v>
      </c>
      <c r="F17" s="3" t="s">
        <v>11</v>
      </c>
      <c r="G17" s="3">
        <v>86</v>
      </c>
      <c r="H17" s="3">
        <v>69</v>
      </c>
      <c r="I17" s="3">
        <v>51</v>
      </c>
      <c r="J17" s="3">
        <v>87</v>
      </c>
      <c r="K17" s="3">
        <v>87</v>
      </c>
      <c r="L17" s="3">
        <v>79</v>
      </c>
      <c r="M17" s="3">
        <v>69</v>
      </c>
      <c r="N17" s="3">
        <v>79</v>
      </c>
      <c r="O17" s="3">
        <v>90</v>
      </c>
      <c r="P17" s="3">
        <v>86</v>
      </c>
      <c r="Q17" s="3">
        <v>94</v>
      </c>
      <c r="R17" s="3">
        <v>95</v>
      </c>
      <c r="S17" s="3">
        <v>85</v>
      </c>
    </row>
    <row r="18" spans="2:19">
      <c r="B18" s="3" t="s">
        <v>59</v>
      </c>
      <c r="C18" s="3" t="s">
        <v>666</v>
      </c>
      <c r="D18" s="3" t="s">
        <v>667</v>
      </c>
      <c r="E18" s="3" t="s">
        <v>10</v>
      </c>
      <c r="F18" s="3" t="s">
        <v>11</v>
      </c>
      <c r="G18" s="3">
        <v>0</v>
      </c>
      <c r="H18" s="3">
        <v>0</v>
      </c>
      <c r="I18" s="3">
        <v>0</v>
      </c>
      <c r="J18" s="3">
        <v>55</v>
      </c>
      <c r="K18" s="3">
        <v>55</v>
      </c>
      <c r="L18" s="3">
        <v>35</v>
      </c>
      <c r="M18" s="3">
        <v>35</v>
      </c>
      <c r="N18" s="3">
        <v>35</v>
      </c>
      <c r="O18" s="3">
        <v>0</v>
      </c>
      <c r="P18" s="3">
        <v>35</v>
      </c>
      <c r="Q18" s="3">
        <v>0</v>
      </c>
      <c r="R18" s="3">
        <v>10</v>
      </c>
      <c r="S18" s="3">
        <v>10</v>
      </c>
    </row>
    <row r="19" spans="2:19">
      <c r="B19" s="3" t="s">
        <v>62</v>
      </c>
      <c r="C19" s="3" t="s">
        <v>668</v>
      </c>
      <c r="D19" s="3" t="s">
        <v>669</v>
      </c>
      <c r="E19" s="3" t="s">
        <v>10</v>
      </c>
      <c r="F19" s="3" t="s">
        <v>11</v>
      </c>
      <c r="G19" s="3">
        <v>0</v>
      </c>
      <c r="H19" s="3">
        <v>31</v>
      </c>
      <c r="I19" s="3">
        <v>0</v>
      </c>
      <c r="J19" s="3">
        <v>35</v>
      </c>
      <c r="K19" s="3">
        <v>35</v>
      </c>
      <c r="L19" s="3">
        <v>15</v>
      </c>
      <c r="M19" s="3">
        <v>15</v>
      </c>
      <c r="N19" s="3">
        <v>0</v>
      </c>
      <c r="O19" s="3">
        <v>0</v>
      </c>
      <c r="P19" s="3">
        <v>35</v>
      </c>
      <c r="Q19" s="3">
        <v>0</v>
      </c>
      <c r="R19" s="3">
        <v>51</v>
      </c>
      <c r="S19" s="3">
        <v>10</v>
      </c>
    </row>
    <row r="20" spans="2:19">
      <c r="B20" s="3" t="s">
        <v>65</v>
      </c>
      <c r="C20" s="3" t="s">
        <v>670</v>
      </c>
      <c r="D20" s="3" t="s">
        <v>671</v>
      </c>
      <c r="E20" s="3" t="s">
        <v>10</v>
      </c>
      <c r="F20" s="3" t="s">
        <v>11</v>
      </c>
      <c r="G20" s="3">
        <v>69</v>
      </c>
      <c r="H20" s="3">
        <v>31</v>
      </c>
      <c r="I20" s="3">
        <v>0</v>
      </c>
      <c r="J20" s="3">
        <v>91</v>
      </c>
      <c r="K20" s="3">
        <v>91</v>
      </c>
      <c r="L20" s="3">
        <v>95</v>
      </c>
      <c r="M20" s="3">
        <v>98</v>
      </c>
      <c r="N20" s="3">
        <v>95</v>
      </c>
      <c r="O20" s="3">
        <v>51</v>
      </c>
      <c r="P20" s="3">
        <v>92</v>
      </c>
      <c r="Q20" s="3">
        <v>70</v>
      </c>
      <c r="R20" s="3">
        <v>51</v>
      </c>
      <c r="S20" s="3">
        <v>85</v>
      </c>
    </row>
    <row r="21" spans="2:19">
      <c r="B21" s="3" t="s">
        <v>69</v>
      </c>
      <c r="C21" s="3" t="s">
        <v>672</v>
      </c>
      <c r="D21" s="3" t="s">
        <v>673</v>
      </c>
      <c r="E21" s="3" t="s">
        <v>10</v>
      </c>
      <c r="F21" s="3" t="s">
        <v>11</v>
      </c>
      <c r="G21" s="3">
        <v>63</v>
      </c>
      <c r="H21" s="3">
        <v>31</v>
      </c>
      <c r="I21" s="3">
        <v>0</v>
      </c>
      <c r="J21" s="3">
        <v>75</v>
      </c>
      <c r="K21" s="3">
        <v>75</v>
      </c>
      <c r="L21" s="3">
        <v>69</v>
      </c>
      <c r="M21" s="3">
        <v>75</v>
      </c>
      <c r="N21" s="3">
        <v>69</v>
      </c>
      <c r="O21" s="3">
        <v>100</v>
      </c>
      <c r="P21" s="3">
        <v>40</v>
      </c>
      <c r="Q21" s="3">
        <v>80</v>
      </c>
      <c r="R21" s="3">
        <v>51</v>
      </c>
      <c r="S21" s="3">
        <v>86</v>
      </c>
    </row>
    <row r="22" spans="2:19">
      <c r="B22" s="3" t="s">
        <v>72</v>
      </c>
      <c r="C22" s="3" t="s">
        <v>674</v>
      </c>
      <c r="D22" s="3" t="s">
        <v>675</v>
      </c>
      <c r="E22" s="3" t="s">
        <v>10</v>
      </c>
      <c r="F22" s="3" t="s">
        <v>11</v>
      </c>
      <c r="G22" s="3">
        <v>4</v>
      </c>
      <c r="H22" s="3">
        <v>31</v>
      </c>
      <c r="I22" s="3">
        <v>0</v>
      </c>
      <c r="J22" s="3">
        <v>60</v>
      </c>
      <c r="K22" s="3">
        <v>60</v>
      </c>
      <c r="L22" s="3">
        <v>35</v>
      </c>
      <c r="M22" s="3">
        <v>35</v>
      </c>
      <c r="N22" s="3">
        <v>35</v>
      </c>
      <c r="O22" s="3">
        <v>55</v>
      </c>
      <c r="P22" s="3">
        <v>60</v>
      </c>
      <c r="Q22" s="3">
        <v>0</v>
      </c>
      <c r="R22" s="3">
        <v>22</v>
      </c>
      <c r="S22" s="3">
        <v>10</v>
      </c>
    </row>
    <row r="23" spans="2:19">
      <c r="B23" s="3" t="s">
        <v>75</v>
      </c>
      <c r="C23" s="3" t="s">
        <v>676</v>
      </c>
      <c r="D23" s="3" t="s">
        <v>677</v>
      </c>
      <c r="E23" s="3" t="s">
        <v>10</v>
      </c>
      <c r="F23" s="3" t="s">
        <v>11</v>
      </c>
      <c r="G23" s="3">
        <v>100</v>
      </c>
      <c r="H23" s="3">
        <v>100</v>
      </c>
      <c r="I23" s="3">
        <v>97</v>
      </c>
      <c r="J23" s="3">
        <v>100</v>
      </c>
      <c r="K23" s="3">
        <v>100</v>
      </c>
      <c r="L23" s="3">
        <v>100</v>
      </c>
      <c r="M23" s="3">
        <v>100</v>
      </c>
      <c r="N23" s="3">
        <v>99</v>
      </c>
      <c r="O23" s="3">
        <v>100</v>
      </c>
      <c r="P23" s="3">
        <v>98</v>
      </c>
      <c r="Q23" s="3">
        <v>100</v>
      </c>
      <c r="R23" s="3">
        <v>100</v>
      </c>
      <c r="S23" s="3">
        <v>96</v>
      </c>
    </row>
    <row r="24" spans="2:19">
      <c r="B24" s="3" t="s">
        <v>79</v>
      </c>
      <c r="C24" s="3" t="s">
        <v>678</v>
      </c>
      <c r="D24" s="3" t="s">
        <v>679</v>
      </c>
      <c r="E24" s="3" t="s">
        <v>10</v>
      </c>
      <c r="F24" s="3" t="s">
        <v>11</v>
      </c>
      <c r="G24" s="3">
        <v>0</v>
      </c>
      <c r="H24" s="3">
        <v>76</v>
      </c>
      <c r="I24" s="3">
        <v>0</v>
      </c>
      <c r="J24" s="3">
        <v>35</v>
      </c>
      <c r="K24" s="3">
        <v>35</v>
      </c>
      <c r="L24" s="3">
        <v>0</v>
      </c>
      <c r="M24" s="3">
        <v>0</v>
      </c>
      <c r="N24" s="3">
        <v>0</v>
      </c>
      <c r="O24" s="3">
        <v>0</v>
      </c>
      <c r="P24" s="3">
        <v>35</v>
      </c>
      <c r="Q24" s="3">
        <v>0</v>
      </c>
      <c r="R24" s="3">
        <v>31</v>
      </c>
      <c r="S24" s="3">
        <v>10</v>
      </c>
    </row>
    <row r="25" spans="2:19">
      <c r="B25" s="3" t="s">
        <v>82</v>
      </c>
      <c r="C25" s="3" t="s">
        <v>680</v>
      </c>
      <c r="D25" s="3" t="s">
        <v>681</v>
      </c>
      <c r="E25" s="3" t="s">
        <v>10</v>
      </c>
      <c r="F25" s="3" t="s">
        <v>11</v>
      </c>
      <c r="G25" s="3">
        <v>50</v>
      </c>
      <c r="H25" s="3">
        <v>76</v>
      </c>
      <c r="I25" s="3">
        <v>68</v>
      </c>
      <c r="J25" s="3">
        <v>35</v>
      </c>
      <c r="K25" s="3">
        <v>35</v>
      </c>
      <c r="L25" s="3">
        <v>0</v>
      </c>
      <c r="M25" s="3">
        <v>10</v>
      </c>
      <c r="N25" s="3">
        <v>0</v>
      </c>
      <c r="O25" s="3">
        <v>51</v>
      </c>
      <c r="P25" s="3">
        <v>35</v>
      </c>
      <c r="Q25" s="3">
        <v>61</v>
      </c>
      <c r="R25" s="3">
        <v>60</v>
      </c>
      <c r="S25" s="3">
        <v>85</v>
      </c>
    </row>
    <row r="26" spans="2:19">
      <c r="B26" s="3" t="s">
        <v>85</v>
      </c>
      <c r="C26" s="3" t="s">
        <v>682</v>
      </c>
      <c r="D26" s="3" t="s">
        <v>683</v>
      </c>
      <c r="E26" s="3" t="s">
        <v>10</v>
      </c>
      <c r="F26" s="3" t="s">
        <v>11</v>
      </c>
      <c r="G26" s="3">
        <v>71</v>
      </c>
      <c r="H26" s="3">
        <v>76</v>
      </c>
      <c r="I26" s="3">
        <v>56</v>
      </c>
      <c r="J26" s="3">
        <v>35</v>
      </c>
      <c r="K26" s="3">
        <v>35</v>
      </c>
      <c r="L26" s="3">
        <v>79</v>
      </c>
      <c r="M26" s="3">
        <v>75</v>
      </c>
      <c r="N26" s="3">
        <v>69</v>
      </c>
      <c r="O26" s="3">
        <v>98</v>
      </c>
      <c r="P26" s="3">
        <v>65</v>
      </c>
      <c r="Q26" s="3">
        <v>80</v>
      </c>
      <c r="R26" s="3">
        <v>76</v>
      </c>
      <c r="S26" s="3">
        <v>85</v>
      </c>
    </row>
    <row r="27" spans="2:19">
      <c r="B27" s="3" t="s">
        <v>88</v>
      </c>
      <c r="C27" s="3" t="s">
        <v>684</v>
      </c>
      <c r="D27" s="3" t="s">
        <v>685</v>
      </c>
      <c r="E27" s="3" t="s">
        <v>543</v>
      </c>
      <c r="F27" s="3" t="s">
        <v>49</v>
      </c>
      <c r="G27" s="3">
        <v>95</v>
      </c>
      <c r="H27" s="3">
        <v>98</v>
      </c>
      <c r="I27" s="3">
        <v>95</v>
      </c>
      <c r="J27" s="3">
        <v>97</v>
      </c>
      <c r="K27" s="3">
        <v>97</v>
      </c>
      <c r="L27" s="3">
        <v>99</v>
      </c>
      <c r="M27" s="3">
        <v>100</v>
      </c>
      <c r="N27" s="3">
        <v>100</v>
      </c>
      <c r="O27" s="3">
        <v>100</v>
      </c>
      <c r="P27" s="3">
        <v>98</v>
      </c>
      <c r="Q27" s="3">
        <v>98</v>
      </c>
      <c r="R27" s="3">
        <v>100</v>
      </c>
      <c r="S27" s="3">
        <v>95</v>
      </c>
    </row>
    <row r="28" spans="2:19">
      <c r="B28" s="3" t="s">
        <v>91</v>
      </c>
      <c r="C28" s="3" t="s">
        <v>686</v>
      </c>
      <c r="D28" s="3" t="s">
        <v>687</v>
      </c>
      <c r="E28" s="3" t="s">
        <v>543</v>
      </c>
      <c r="F28" s="3" t="s">
        <v>49</v>
      </c>
      <c r="G28" s="3">
        <v>79</v>
      </c>
      <c r="H28" s="3">
        <v>95</v>
      </c>
      <c r="I28" s="3">
        <v>86</v>
      </c>
      <c r="J28" s="3">
        <v>95</v>
      </c>
      <c r="K28" s="3">
        <v>95</v>
      </c>
      <c r="L28" s="3">
        <v>95</v>
      </c>
      <c r="M28" s="3">
        <v>95</v>
      </c>
      <c r="N28" s="3">
        <v>95</v>
      </c>
      <c r="O28" s="3">
        <v>100</v>
      </c>
      <c r="P28" s="3">
        <v>95</v>
      </c>
      <c r="Q28" s="3">
        <v>95</v>
      </c>
      <c r="R28" s="3">
        <v>100</v>
      </c>
      <c r="S28" s="3">
        <v>94</v>
      </c>
    </row>
    <row r="29" spans="2:19">
      <c r="B29" s="3" t="s">
        <v>95</v>
      </c>
      <c r="C29" s="3" t="s">
        <v>688</v>
      </c>
      <c r="D29" s="3" t="s">
        <v>689</v>
      </c>
      <c r="E29" s="3" t="s">
        <v>10</v>
      </c>
      <c r="F29" s="3" t="s">
        <v>11</v>
      </c>
      <c r="G29" s="3">
        <v>8</v>
      </c>
      <c r="H29" s="3">
        <v>47</v>
      </c>
      <c r="I29" s="3">
        <v>0</v>
      </c>
      <c r="J29" s="3">
        <v>65</v>
      </c>
      <c r="K29" s="3">
        <v>65</v>
      </c>
      <c r="L29" s="3">
        <v>60</v>
      </c>
      <c r="M29" s="3">
        <v>61</v>
      </c>
      <c r="N29" s="3">
        <v>60</v>
      </c>
      <c r="O29" s="3">
        <v>0</v>
      </c>
      <c r="P29" s="3">
        <v>51</v>
      </c>
      <c r="Q29" s="3">
        <v>68</v>
      </c>
      <c r="R29" s="3">
        <v>23</v>
      </c>
      <c r="S29" s="3">
        <v>85</v>
      </c>
    </row>
    <row r="30" spans="2:19">
      <c r="B30" s="3" t="s">
        <v>568</v>
      </c>
      <c r="C30" s="3" t="s">
        <v>690</v>
      </c>
      <c r="D30" s="3" t="s">
        <v>691</v>
      </c>
      <c r="E30" s="3" t="s">
        <v>10</v>
      </c>
      <c r="F30" s="3" t="s">
        <v>11</v>
      </c>
      <c r="G30" s="3">
        <v>95</v>
      </c>
      <c r="H30" s="3">
        <v>96</v>
      </c>
      <c r="I30" s="3">
        <v>95</v>
      </c>
      <c r="J30" s="3">
        <v>95</v>
      </c>
      <c r="K30" s="3">
        <v>95</v>
      </c>
      <c r="L30" s="3">
        <v>99</v>
      </c>
      <c r="M30" s="3">
        <v>100</v>
      </c>
      <c r="N30" s="3">
        <v>100</v>
      </c>
      <c r="O30" s="3">
        <v>100</v>
      </c>
      <c r="P30" s="3">
        <v>98</v>
      </c>
      <c r="Q30" s="3">
        <v>98</v>
      </c>
      <c r="R30" s="3">
        <v>100</v>
      </c>
      <c r="S30" s="3">
        <v>95</v>
      </c>
    </row>
    <row r="31" spans="2:19">
      <c r="B31" s="3" t="s">
        <v>571</v>
      </c>
      <c r="C31" s="3" t="s">
        <v>692</v>
      </c>
      <c r="D31" s="3" t="s">
        <v>693</v>
      </c>
      <c r="E31" s="3" t="s">
        <v>10</v>
      </c>
      <c r="F31" s="3" t="s">
        <v>11</v>
      </c>
      <c r="G31" s="3">
        <v>93</v>
      </c>
      <c r="H31" s="3">
        <v>100</v>
      </c>
      <c r="I31" s="3">
        <v>97</v>
      </c>
      <c r="J31" s="3">
        <v>97</v>
      </c>
      <c r="K31" s="3">
        <v>97</v>
      </c>
      <c r="L31" s="3">
        <v>99</v>
      </c>
      <c r="M31" s="3">
        <v>100</v>
      </c>
      <c r="N31" s="3">
        <v>99</v>
      </c>
      <c r="O31" s="3">
        <v>100</v>
      </c>
      <c r="P31" s="3">
        <v>98</v>
      </c>
      <c r="Q31" s="3">
        <v>96</v>
      </c>
      <c r="R31" s="3">
        <v>100</v>
      </c>
      <c r="S31" s="3">
        <v>95</v>
      </c>
    </row>
    <row r="32" spans="2:19">
      <c r="B32" s="3" t="s">
        <v>633</v>
      </c>
      <c r="C32" s="3" t="s">
        <v>694</v>
      </c>
      <c r="D32" s="3" t="s">
        <v>695</v>
      </c>
      <c r="E32" s="3" t="s">
        <v>10</v>
      </c>
      <c r="F32" s="3" t="s">
        <v>11</v>
      </c>
      <c r="G32" s="3">
        <v>93</v>
      </c>
      <c r="H32" s="3">
        <v>76</v>
      </c>
      <c r="I32" s="3">
        <v>0</v>
      </c>
      <c r="J32" s="3">
        <v>87</v>
      </c>
      <c r="K32" s="3">
        <v>87</v>
      </c>
      <c r="L32" s="3">
        <v>90</v>
      </c>
      <c r="M32" s="3">
        <v>87</v>
      </c>
      <c r="N32" s="3">
        <v>87</v>
      </c>
      <c r="O32" s="3">
        <v>87</v>
      </c>
      <c r="P32" s="3">
        <v>90</v>
      </c>
      <c r="Q32" s="3">
        <v>95</v>
      </c>
      <c r="R32" s="3">
        <v>96</v>
      </c>
      <c r="S32" s="3">
        <v>94</v>
      </c>
    </row>
  </sheetData>
  <mergeCells count="2">
    <mergeCell ref="A1:N1"/>
    <mergeCell ref="A2:N2"/>
  </mergeCells>
  <conditionalFormatting sqref="G6:S32">
    <cfRule type="containsBlanks" dxfId="335" priority="1">
      <formula>LEN(TRIM(G6))=0</formula>
    </cfRule>
    <cfRule type="cellIs" dxfId="334" priority="2" operator="between">
      <formula>31</formula>
      <formula>50</formula>
    </cfRule>
    <cfRule type="cellIs" dxfId="333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S32"/>
  <sheetViews>
    <sheetView view="pageLayout" zoomScaleNormal="5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9" width="20.140625" customWidth="1"/>
  </cols>
  <sheetData>
    <row r="1" spans="1:19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9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9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698</v>
      </c>
      <c r="H5" s="2" t="s">
        <v>577</v>
      </c>
      <c r="I5" s="2" t="s">
        <v>578</v>
      </c>
      <c r="J5" s="2" t="s">
        <v>4695</v>
      </c>
      <c r="K5" s="2" t="s">
        <v>4699</v>
      </c>
      <c r="L5" s="2" t="s">
        <v>4691</v>
      </c>
      <c r="M5" s="2" t="s">
        <v>4696</v>
      </c>
      <c r="N5" s="2" t="s">
        <v>4614</v>
      </c>
      <c r="O5" s="2" t="s">
        <v>4700</v>
      </c>
      <c r="P5" s="2" t="s">
        <v>4701</v>
      </c>
      <c r="Q5" s="7" t="s">
        <v>641</v>
      </c>
      <c r="R5" s="7" t="s">
        <v>699</v>
      </c>
      <c r="S5" s="7" t="s">
        <v>4539</v>
      </c>
    </row>
    <row r="6" spans="1:19">
      <c r="B6" s="3" t="s">
        <v>7</v>
      </c>
      <c r="C6" s="3" t="s">
        <v>696</v>
      </c>
      <c r="D6" s="3" t="s">
        <v>697</v>
      </c>
      <c r="E6" s="3" t="s">
        <v>10</v>
      </c>
      <c r="F6" s="3" t="s">
        <v>11</v>
      </c>
      <c r="G6" s="3">
        <v>73</v>
      </c>
      <c r="H6" s="3">
        <v>69</v>
      </c>
      <c r="I6" s="3">
        <v>51</v>
      </c>
      <c r="J6" s="3">
        <v>69</v>
      </c>
      <c r="K6" s="3">
        <v>87</v>
      </c>
      <c r="L6" s="3">
        <v>69</v>
      </c>
      <c r="M6" s="3">
        <v>69</v>
      </c>
      <c r="N6" s="3">
        <v>87</v>
      </c>
      <c r="O6" s="3">
        <v>51</v>
      </c>
      <c r="P6" s="3">
        <v>70</v>
      </c>
      <c r="Q6" s="3">
        <v>98</v>
      </c>
      <c r="R6" s="3">
        <v>90</v>
      </c>
      <c r="S6" s="3">
        <v>85</v>
      </c>
    </row>
    <row r="7" spans="1:19">
      <c r="B7" s="3" t="s">
        <v>23</v>
      </c>
      <c r="C7" s="3" t="s">
        <v>700</v>
      </c>
      <c r="D7" s="3" t="s">
        <v>701</v>
      </c>
      <c r="E7" s="3" t="s">
        <v>10</v>
      </c>
      <c r="F7" s="3" t="s">
        <v>11</v>
      </c>
      <c r="G7" s="3">
        <v>77</v>
      </c>
      <c r="H7" s="3">
        <v>61</v>
      </c>
      <c r="I7" s="3">
        <v>0</v>
      </c>
      <c r="J7" s="3">
        <v>60</v>
      </c>
      <c r="K7" s="3">
        <v>91</v>
      </c>
      <c r="L7" s="3">
        <v>60</v>
      </c>
      <c r="M7" s="3">
        <v>61</v>
      </c>
      <c r="N7" s="3">
        <v>91</v>
      </c>
      <c r="O7" s="3">
        <v>84</v>
      </c>
      <c r="P7" s="3">
        <v>85</v>
      </c>
      <c r="Q7" s="3">
        <v>60</v>
      </c>
      <c r="R7" s="3">
        <v>56</v>
      </c>
      <c r="S7" s="3">
        <v>95</v>
      </c>
    </row>
    <row r="8" spans="1:19">
      <c r="B8" s="3" t="s">
        <v>27</v>
      </c>
      <c r="C8" s="3" t="s">
        <v>702</v>
      </c>
      <c r="D8" s="3" t="s">
        <v>703</v>
      </c>
      <c r="E8" s="3" t="s">
        <v>10</v>
      </c>
      <c r="F8" s="3" t="s">
        <v>11</v>
      </c>
      <c r="G8" s="3">
        <v>4</v>
      </c>
      <c r="H8" s="3">
        <v>50</v>
      </c>
      <c r="I8" s="3">
        <v>0</v>
      </c>
      <c r="J8" s="3">
        <v>35</v>
      </c>
      <c r="K8" s="3">
        <v>75</v>
      </c>
      <c r="L8" s="3">
        <v>35</v>
      </c>
      <c r="M8" s="3">
        <v>35</v>
      </c>
      <c r="N8" s="3">
        <v>75</v>
      </c>
      <c r="O8" s="3">
        <v>0</v>
      </c>
      <c r="P8" s="3">
        <v>35</v>
      </c>
      <c r="Q8" s="3">
        <v>0</v>
      </c>
      <c r="R8" s="3">
        <v>0</v>
      </c>
      <c r="S8" s="3">
        <v>10</v>
      </c>
    </row>
    <row r="9" spans="1:19">
      <c r="B9" s="3" t="s">
        <v>30</v>
      </c>
      <c r="C9" s="3" t="s">
        <v>704</v>
      </c>
      <c r="D9" s="3" t="s">
        <v>705</v>
      </c>
      <c r="E9" s="3" t="s">
        <v>308</v>
      </c>
      <c r="F9" s="3" t="s">
        <v>11</v>
      </c>
      <c r="G9" s="3">
        <v>100</v>
      </c>
      <c r="H9" s="3">
        <v>95</v>
      </c>
      <c r="I9" s="3">
        <v>86</v>
      </c>
      <c r="J9" s="3">
        <v>75</v>
      </c>
      <c r="K9" s="3">
        <v>91</v>
      </c>
      <c r="L9" s="3">
        <v>85</v>
      </c>
      <c r="M9" s="3">
        <v>69</v>
      </c>
      <c r="N9" s="3">
        <v>91</v>
      </c>
      <c r="O9" s="3">
        <v>100</v>
      </c>
      <c r="P9" s="3">
        <v>86</v>
      </c>
      <c r="Q9" s="3">
        <v>100</v>
      </c>
      <c r="R9" s="3">
        <v>100</v>
      </c>
      <c r="S9" s="3">
        <v>91</v>
      </c>
    </row>
    <row r="10" spans="1:19">
      <c r="B10" s="3" t="s">
        <v>33</v>
      </c>
      <c r="C10" s="3" t="s">
        <v>706</v>
      </c>
      <c r="D10" s="3" t="s">
        <v>707</v>
      </c>
      <c r="E10" s="3" t="s">
        <v>10</v>
      </c>
      <c r="F10" s="3" t="s">
        <v>11</v>
      </c>
      <c r="G10" s="3">
        <v>67</v>
      </c>
      <c r="H10" s="3">
        <v>91</v>
      </c>
      <c r="I10" s="3">
        <v>76</v>
      </c>
      <c r="J10" s="3">
        <v>69</v>
      </c>
      <c r="K10" s="3">
        <v>65</v>
      </c>
      <c r="L10" s="3">
        <v>67</v>
      </c>
      <c r="M10" s="3">
        <v>65</v>
      </c>
      <c r="N10" s="3">
        <v>65</v>
      </c>
      <c r="O10" s="3">
        <v>51</v>
      </c>
      <c r="P10" s="3">
        <v>86</v>
      </c>
      <c r="Q10" s="3">
        <v>80</v>
      </c>
      <c r="R10" s="3">
        <v>63</v>
      </c>
      <c r="S10" s="3">
        <v>91</v>
      </c>
    </row>
    <row r="11" spans="1:19">
      <c r="B11" s="3" t="s">
        <v>36</v>
      </c>
      <c r="C11" s="3" t="s">
        <v>708</v>
      </c>
      <c r="D11" s="3" t="s">
        <v>709</v>
      </c>
      <c r="E11" s="3" t="s">
        <v>10</v>
      </c>
      <c r="F11" s="3" t="s">
        <v>11</v>
      </c>
      <c r="G11" s="3">
        <v>71</v>
      </c>
      <c r="H11" s="3">
        <v>98</v>
      </c>
      <c r="I11" s="3">
        <v>92</v>
      </c>
      <c r="J11" s="3">
        <v>95</v>
      </c>
      <c r="K11" s="3">
        <v>75</v>
      </c>
      <c r="L11" s="3">
        <v>94</v>
      </c>
      <c r="M11" s="3">
        <v>98</v>
      </c>
      <c r="N11" s="3">
        <v>75</v>
      </c>
      <c r="O11" s="3">
        <v>95</v>
      </c>
      <c r="P11" s="3">
        <v>90</v>
      </c>
      <c r="Q11" s="3">
        <v>94</v>
      </c>
      <c r="R11" s="3">
        <v>97</v>
      </c>
      <c r="S11" s="3">
        <v>91</v>
      </c>
    </row>
    <row r="12" spans="1:19">
      <c r="B12" s="3" t="s">
        <v>39</v>
      </c>
      <c r="C12" s="3" t="s">
        <v>710</v>
      </c>
      <c r="D12" s="3" t="s">
        <v>711</v>
      </c>
      <c r="E12" s="3" t="s">
        <v>10</v>
      </c>
      <c r="F12" s="3" t="s">
        <v>11</v>
      </c>
      <c r="G12" s="3">
        <v>8</v>
      </c>
      <c r="H12" s="3">
        <v>31</v>
      </c>
      <c r="I12" s="3">
        <v>0</v>
      </c>
      <c r="J12" s="3">
        <v>35</v>
      </c>
      <c r="K12" s="3">
        <v>55</v>
      </c>
      <c r="L12" s="3">
        <v>35</v>
      </c>
      <c r="M12" s="3">
        <v>35</v>
      </c>
      <c r="N12" s="3">
        <v>55</v>
      </c>
      <c r="O12" s="3">
        <v>0</v>
      </c>
      <c r="P12" s="3">
        <v>51</v>
      </c>
      <c r="Q12" s="3">
        <v>10</v>
      </c>
      <c r="R12" s="3">
        <v>0</v>
      </c>
      <c r="S12" s="3">
        <v>10</v>
      </c>
    </row>
    <row r="13" spans="1:19">
      <c r="B13" s="3" t="s">
        <v>42</v>
      </c>
      <c r="C13" s="3" t="s">
        <v>712</v>
      </c>
      <c r="D13" s="3" t="s">
        <v>713</v>
      </c>
      <c r="E13" s="3" t="s">
        <v>10</v>
      </c>
      <c r="F13" s="3" t="s">
        <v>11</v>
      </c>
      <c r="G13" s="3">
        <v>71</v>
      </c>
      <c r="H13" s="3">
        <v>50</v>
      </c>
      <c r="I13" s="3">
        <v>0</v>
      </c>
      <c r="J13" s="3">
        <v>69</v>
      </c>
      <c r="K13" s="3">
        <v>35</v>
      </c>
      <c r="L13" s="3">
        <v>70</v>
      </c>
      <c r="M13" s="3">
        <v>69</v>
      </c>
      <c r="N13" s="3">
        <v>35</v>
      </c>
      <c r="O13" s="3">
        <v>62</v>
      </c>
      <c r="P13" s="3">
        <v>86</v>
      </c>
      <c r="Q13" s="3">
        <v>80</v>
      </c>
      <c r="R13" s="3">
        <v>76</v>
      </c>
      <c r="S13" s="3">
        <v>85</v>
      </c>
    </row>
    <row r="14" spans="1:19">
      <c r="B14" s="3" t="s">
        <v>45</v>
      </c>
      <c r="C14" s="3" t="s">
        <v>714</v>
      </c>
      <c r="D14" s="3" t="s">
        <v>715</v>
      </c>
      <c r="E14" s="3" t="s">
        <v>10</v>
      </c>
      <c r="F14" s="3" t="s">
        <v>11</v>
      </c>
      <c r="G14" s="3">
        <v>0</v>
      </c>
      <c r="H14" s="3">
        <v>47</v>
      </c>
      <c r="I14" s="3">
        <v>0</v>
      </c>
      <c r="J14" s="3">
        <v>0</v>
      </c>
      <c r="K14" s="3">
        <v>35</v>
      </c>
      <c r="L14" s="3">
        <v>0</v>
      </c>
      <c r="M14" s="3">
        <v>0</v>
      </c>
      <c r="N14" s="3">
        <v>35</v>
      </c>
      <c r="O14" s="3">
        <v>0</v>
      </c>
      <c r="P14" s="3">
        <v>86</v>
      </c>
      <c r="Q14" s="3">
        <v>0</v>
      </c>
      <c r="R14" s="3">
        <v>0</v>
      </c>
      <c r="S14" s="3">
        <v>10</v>
      </c>
    </row>
    <row r="15" spans="1:19">
      <c r="B15" s="3" t="s">
        <v>50</v>
      </c>
      <c r="C15" s="3" t="s">
        <v>716</v>
      </c>
      <c r="D15" s="3" t="s">
        <v>717</v>
      </c>
      <c r="E15" s="3" t="s">
        <v>10</v>
      </c>
      <c r="F15" s="3" t="s">
        <v>11</v>
      </c>
      <c r="G15" s="3">
        <v>100</v>
      </c>
      <c r="H15" s="3">
        <v>95</v>
      </c>
      <c r="I15" s="3">
        <v>86</v>
      </c>
      <c r="J15" s="3">
        <v>94</v>
      </c>
      <c r="K15" s="3">
        <v>97</v>
      </c>
      <c r="L15" s="3">
        <v>95</v>
      </c>
      <c r="M15" s="3">
        <v>95</v>
      </c>
      <c r="N15" s="3">
        <v>97</v>
      </c>
      <c r="O15" s="3">
        <v>100</v>
      </c>
      <c r="P15" s="3">
        <v>91</v>
      </c>
      <c r="Q15" s="3">
        <v>98</v>
      </c>
      <c r="R15" s="3">
        <v>97</v>
      </c>
      <c r="S15" s="3">
        <v>95</v>
      </c>
    </row>
    <row r="16" spans="1:19">
      <c r="B16" s="3" t="s">
        <v>53</v>
      </c>
      <c r="C16" s="3" t="s">
        <v>718</v>
      </c>
      <c r="D16" s="3" t="s">
        <v>719</v>
      </c>
      <c r="E16" s="3" t="s">
        <v>10</v>
      </c>
      <c r="F16" s="3" t="s">
        <v>11</v>
      </c>
      <c r="G16" s="3">
        <v>88</v>
      </c>
      <c r="H16" s="3">
        <v>50</v>
      </c>
      <c r="I16" s="3">
        <v>0</v>
      </c>
      <c r="J16" s="3">
        <v>86</v>
      </c>
      <c r="K16" s="3">
        <v>91</v>
      </c>
      <c r="L16" s="3">
        <v>86</v>
      </c>
      <c r="M16" s="3">
        <v>86</v>
      </c>
      <c r="N16" s="3">
        <v>91</v>
      </c>
      <c r="O16" s="3">
        <v>100</v>
      </c>
      <c r="P16" s="3">
        <v>87</v>
      </c>
      <c r="Q16" s="3">
        <v>98</v>
      </c>
      <c r="R16" s="3">
        <v>97</v>
      </c>
      <c r="S16" s="3">
        <v>91</v>
      </c>
    </row>
    <row r="17" spans="2:19">
      <c r="B17" s="3" t="s">
        <v>56</v>
      </c>
      <c r="C17" s="3" t="s">
        <v>720</v>
      </c>
      <c r="D17" s="3" t="s">
        <v>721</v>
      </c>
      <c r="E17" s="3" t="s">
        <v>10</v>
      </c>
      <c r="F17" s="3" t="s">
        <v>11</v>
      </c>
      <c r="G17" s="3">
        <v>75</v>
      </c>
      <c r="H17" s="3">
        <v>10</v>
      </c>
      <c r="I17" s="3">
        <v>0</v>
      </c>
      <c r="J17" s="3">
        <v>69</v>
      </c>
      <c r="K17" s="3">
        <v>69</v>
      </c>
      <c r="L17" s="3">
        <v>69</v>
      </c>
      <c r="M17" s="3">
        <v>69</v>
      </c>
      <c r="N17" s="3">
        <v>69</v>
      </c>
      <c r="O17" s="3">
        <v>69</v>
      </c>
      <c r="P17" s="3">
        <v>98</v>
      </c>
      <c r="Q17" s="3">
        <v>86</v>
      </c>
      <c r="R17" s="3">
        <v>31</v>
      </c>
      <c r="S17" s="3">
        <v>85</v>
      </c>
    </row>
    <row r="18" spans="2:19">
      <c r="B18" s="3" t="s">
        <v>59</v>
      </c>
      <c r="C18" s="3" t="s">
        <v>722</v>
      </c>
      <c r="D18" s="3" t="s">
        <v>723</v>
      </c>
      <c r="E18" s="3" t="s">
        <v>10</v>
      </c>
      <c r="F18" s="3" t="s">
        <v>11</v>
      </c>
      <c r="G18" s="3">
        <v>66</v>
      </c>
      <c r="H18" s="3">
        <v>47</v>
      </c>
      <c r="I18" s="3">
        <v>0</v>
      </c>
      <c r="J18" s="3">
        <v>69</v>
      </c>
      <c r="K18" s="3">
        <v>91</v>
      </c>
      <c r="L18" s="3">
        <v>69</v>
      </c>
      <c r="M18" s="3">
        <v>69</v>
      </c>
      <c r="N18" s="3">
        <v>91</v>
      </c>
      <c r="O18" s="3">
        <v>53</v>
      </c>
      <c r="P18" s="3">
        <v>72</v>
      </c>
      <c r="Q18" s="3">
        <v>94</v>
      </c>
      <c r="R18" s="3">
        <v>96</v>
      </c>
      <c r="S18" s="3">
        <v>91</v>
      </c>
    </row>
    <row r="19" spans="2:19">
      <c r="B19" s="3" t="s">
        <v>62</v>
      </c>
      <c r="C19" s="3" t="s">
        <v>724</v>
      </c>
      <c r="D19" s="3" t="s">
        <v>725</v>
      </c>
      <c r="E19" s="3" t="s">
        <v>726</v>
      </c>
      <c r="F19" s="3" t="s">
        <v>11</v>
      </c>
      <c r="G19" s="3">
        <v>50</v>
      </c>
      <c r="H19" s="3">
        <v>80</v>
      </c>
      <c r="I19" s="3">
        <v>70</v>
      </c>
      <c r="J19" s="3">
        <v>94</v>
      </c>
      <c r="K19" s="3">
        <v>95</v>
      </c>
      <c r="L19" s="3">
        <v>94</v>
      </c>
      <c r="M19" s="3">
        <v>95</v>
      </c>
      <c r="N19" s="3">
        <v>95</v>
      </c>
      <c r="O19" s="3">
        <v>70</v>
      </c>
      <c r="P19" s="3">
        <v>80</v>
      </c>
      <c r="Q19" s="3">
        <v>68</v>
      </c>
      <c r="R19" s="3">
        <v>51</v>
      </c>
      <c r="S19" s="3">
        <v>10</v>
      </c>
    </row>
    <row r="20" spans="2:19">
      <c r="B20" s="3" t="s">
        <v>65</v>
      </c>
      <c r="C20" s="3" t="s">
        <v>727</v>
      </c>
      <c r="D20" s="3" t="s">
        <v>728</v>
      </c>
      <c r="E20" s="3" t="s">
        <v>10</v>
      </c>
      <c r="F20" s="3" t="s">
        <v>11</v>
      </c>
      <c r="G20" s="3">
        <v>73</v>
      </c>
      <c r="H20" s="3">
        <v>47</v>
      </c>
      <c r="I20" s="3">
        <v>0</v>
      </c>
      <c r="J20" s="3">
        <v>0</v>
      </c>
      <c r="K20" s="3">
        <v>35</v>
      </c>
      <c r="L20" s="3">
        <v>0</v>
      </c>
      <c r="M20" s="3">
        <v>0</v>
      </c>
      <c r="N20" s="3">
        <v>35</v>
      </c>
      <c r="O20" s="3">
        <v>0</v>
      </c>
      <c r="P20" s="3">
        <v>98</v>
      </c>
      <c r="Q20" s="3">
        <v>10</v>
      </c>
      <c r="R20" s="3">
        <v>51</v>
      </c>
      <c r="S20" s="3">
        <v>85</v>
      </c>
    </row>
    <row r="21" spans="2:19">
      <c r="B21" s="3" t="s">
        <v>69</v>
      </c>
      <c r="C21" s="3" t="s">
        <v>729</v>
      </c>
      <c r="D21" s="3" t="s">
        <v>730</v>
      </c>
      <c r="E21" s="3" t="s">
        <v>731</v>
      </c>
      <c r="F21" s="3" t="s">
        <v>49</v>
      </c>
      <c r="G21" s="3">
        <v>61</v>
      </c>
      <c r="H21" s="3">
        <v>18</v>
      </c>
      <c r="I21" s="3">
        <v>0</v>
      </c>
      <c r="J21" s="3">
        <v>70</v>
      </c>
      <c r="K21" s="3">
        <v>35</v>
      </c>
      <c r="L21" s="3">
        <v>70</v>
      </c>
      <c r="M21" s="3">
        <v>70</v>
      </c>
      <c r="N21" s="3">
        <v>35</v>
      </c>
      <c r="O21" s="3">
        <v>0</v>
      </c>
      <c r="P21" s="3">
        <v>51</v>
      </c>
      <c r="Q21" s="3">
        <v>64</v>
      </c>
      <c r="R21" s="3">
        <v>51</v>
      </c>
      <c r="S21" s="3">
        <v>85</v>
      </c>
    </row>
    <row r="22" spans="2:19">
      <c r="B22" s="3" t="s">
        <v>72</v>
      </c>
      <c r="C22" s="3" t="s">
        <v>732</v>
      </c>
      <c r="D22" s="3" t="s">
        <v>733</v>
      </c>
      <c r="E22" s="3" t="s">
        <v>10</v>
      </c>
      <c r="F22" s="3" t="s">
        <v>11</v>
      </c>
      <c r="G22" s="3">
        <v>77</v>
      </c>
      <c r="H22" s="3">
        <v>91</v>
      </c>
      <c r="I22" s="3">
        <v>86</v>
      </c>
      <c r="J22" s="3">
        <v>69</v>
      </c>
      <c r="K22" s="3">
        <v>87</v>
      </c>
      <c r="L22" s="3">
        <v>70</v>
      </c>
      <c r="M22" s="3">
        <v>80</v>
      </c>
      <c r="N22" s="3">
        <v>87</v>
      </c>
      <c r="O22" s="3">
        <v>51</v>
      </c>
      <c r="P22" s="3">
        <v>68</v>
      </c>
      <c r="Q22" s="3">
        <v>85</v>
      </c>
      <c r="R22" s="3">
        <v>96</v>
      </c>
      <c r="S22" s="3">
        <v>86</v>
      </c>
    </row>
    <row r="23" spans="2:19">
      <c r="B23" s="3" t="s">
        <v>75</v>
      </c>
      <c r="C23" s="3" t="s">
        <v>734</v>
      </c>
      <c r="D23" s="3" t="s">
        <v>735</v>
      </c>
      <c r="E23" s="3" t="s">
        <v>10</v>
      </c>
      <c r="F23" s="3" t="s">
        <v>11</v>
      </c>
      <c r="G23" s="3">
        <v>81</v>
      </c>
      <c r="H23" s="3">
        <v>45</v>
      </c>
      <c r="I23" s="3">
        <v>0</v>
      </c>
      <c r="J23" s="3">
        <v>69</v>
      </c>
      <c r="K23" s="3">
        <v>35</v>
      </c>
      <c r="L23" s="3">
        <v>70</v>
      </c>
      <c r="M23" s="3">
        <v>80</v>
      </c>
      <c r="N23" s="3">
        <v>35</v>
      </c>
      <c r="O23" s="3">
        <v>62</v>
      </c>
      <c r="P23" s="3">
        <v>86</v>
      </c>
      <c r="Q23" s="3">
        <v>69</v>
      </c>
      <c r="R23" s="3">
        <v>78</v>
      </c>
      <c r="S23" s="3">
        <v>86</v>
      </c>
    </row>
    <row r="24" spans="2:19">
      <c r="B24" s="3" t="s">
        <v>79</v>
      </c>
      <c r="C24" s="3" t="s">
        <v>736</v>
      </c>
      <c r="D24" s="3" t="s">
        <v>737</v>
      </c>
      <c r="E24" s="3" t="s">
        <v>129</v>
      </c>
      <c r="F24" s="3" t="s">
        <v>11</v>
      </c>
      <c r="G24" s="3">
        <v>69</v>
      </c>
      <c r="H24" s="3">
        <v>69</v>
      </c>
      <c r="I24" s="3">
        <v>51</v>
      </c>
      <c r="J24" s="3">
        <v>60</v>
      </c>
      <c r="K24" s="3">
        <v>55</v>
      </c>
      <c r="L24" s="3">
        <v>60</v>
      </c>
      <c r="M24" s="3">
        <v>61</v>
      </c>
      <c r="N24" s="3">
        <v>55</v>
      </c>
      <c r="O24" s="3">
        <v>65</v>
      </c>
      <c r="P24" s="3">
        <v>69</v>
      </c>
      <c r="Q24" s="3">
        <v>69</v>
      </c>
      <c r="R24" s="3">
        <v>72</v>
      </c>
      <c r="S24" s="3">
        <v>10</v>
      </c>
    </row>
    <row r="25" spans="2:19">
      <c r="B25" s="3" t="s">
        <v>82</v>
      </c>
      <c r="C25" s="3" t="s">
        <v>738</v>
      </c>
      <c r="D25" s="3" t="s">
        <v>739</v>
      </c>
      <c r="E25" s="3" t="s">
        <v>10</v>
      </c>
      <c r="F25" s="3" t="s">
        <v>11</v>
      </c>
      <c r="G25" s="3">
        <v>52</v>
      </c>
      <c r="H25" s="3">
        <v>91</v>
      </c>
      <c r="I25" s="3">
        <v>86</v>
      </c>
      <c r="J25" s="3">
        <v>69</v>
      </c>
      <c r="K25" s="3">
        <v>75</v>
      </c>
      <c r="L25" s="3">
        <v>65</v>
      </c>
      <c r="M25" s="3">
        <v>67</v>
      </c>
      <c r="N25" s="3">
        <v>75</v>
      </c>
      <c r="O25" s="3">
        <v>55</v>
      </c>
      <c r="P25" s="3">
        <v>51</v>
      </c>
      <c r="Q25" s="3">
        <v>90</v>
      </c>
      <c r="R25" s="3">
        <v>69</v>
      </c>
      <c r="S25" s="3">
        <v>91</v>
      </c>
    </row>
    <row r="26" spans="2:19">
      <c r="B26" s="3" t="s">
        <v>85</v>
      </c>
      <c r="C26" s="3" t="s">
        <v>740</v>
      </c>
      <c r="D26" s="3" t="s">
        <v>741</v>
      </c>
      <c r="E26" s="3" t="s">
        <v>10</v>
      </c>
      <c r="F26" s="3" t="s">
        <v>11</v>
      </c>
      <c r="G26" s="3">
        <v>74</v>
      </c>
      <c r="H26" s="3">
        <v>45</v>
      </c>
      <c r="I26" s="3">
        <v>0</v>
      </c>
      <c r="J26" s="3">
        <v>70</v>
      </c>
      <c r="K26" s="3">
        <v>75</v>
      </c>
      <c r="L26" s="3">
        <v>75</v>
      </c>
      <c r="M26" s="3">
        <v>70</v>
      </c>
      <c r="N26" s="3">
        <v>75</v>
      </c>
      <c r="O26" s="3">
        <v>51</v>
      </c>
      <c r="P26" s="3">
        <v>51</v>
      </c>
      <c r="Q26" s="3">
        <v>68</v>
      </c>
      <c r="R26" s="3">
        <v>51</v>
      </c>
      <c r="S26" s="3">
        <v>85</v>
      </c>
    </row>
    <row r="27" spans="2:19">
      <c r="B27" s="3" t="s">
        <v>88</v>
      </c>
      <c r="C27" s="3" t="s">
        <v>742</v>
      </c>
      <c r="D27" s="3" t="s">
        <v>743</v>
      </c>
      <c r="E27" s="3" t="s">
        <v>589</v>
      </c>
      <c r="F27" s="3" t="s">
        <v>49</v>
      </c>
      <c r="G27" s="3">
        <v>89</v>
      </c>
      <c r="H27" s="3">
        <v>89</v>
      </c>
      <c r="I27" s="3">
        <v>69</v>
      </c>
      <c r="J27" s="3">
        <v>69</v>
      </c>
      <c r="K27" s="3">
        <v>91</v>
      </c>
      <c r="L27" s="3">
        <v>70</v>
      </c>
      <c r="M27" s="3">
        <v>69</v>
      </c>
      <c r="N27" s="3">
        <v>91</v>
      </c>
      <c r="O27" s="3">
        <v>72</v>
      </c>
      <c r="P27" s="3">
        <v>86</v>
      </c>
      <c r="Q27" s="3">
        <v>69</v>
      </c>
      <c r="R27" s="3">
        <v>92</v>
      </c>
      <c r="S27" s="3">
        <v>85</v>
      </c>
    </row>
    <row r="28" spans="2:19">
      <c r="B28" s="3" t="s">
        <v>91</v>
      </c>
      <c r="C28" s="3" t="s">
        <v>744</v>
      </c>
      <c r="D28" s="3" t="s">
        <v>745</v>
      </c>
      <c r="E28" s="3" t="s">
        <v>10</v>
      </c>
      <c r="F28" s="3" t="s">
        <v>11</v>
      </c>
      <c r="G28" s="3">
        <v>63</v>
      </c>
      <c r="H28" s="3">
        <v>69</v>
      </c>
      <c r="I28" s="3">
        <v>56</v>
      </c>
      <c r="J28" s="3">
        <v>85</v>
      </c>
      <c r="K28" s="3">
        <v>80</v>
      </c>
      <c r="L28" s="3">
        <v>83</v>
      </c>
      <c r="M28" s="3">
        <v>84</v>
      </c>
      <c r="N28" s="3">
        <v>80</v>
      </c>
      <c r="O28" s="3">
        <v>72</v>
      </c>
      <c r="P28" s="3">
        <v>70</v>
      </c>
      <c r="Q28" s="3">
        <v>85</v>
      </c>
      <c r="R28" s="3">
        <v>51</v>
      </c>
      <c r="S28" s="3">
        <v>76</v>
      </c>
    </row>
    <row r="29" spans="2:19">
      <c r="B29" s="3" t="s">
        <v>95</v>
      </c>
      <c r="C29" s="3" t="s">
        <v>746</v>
      </c>
      <c r="D29" s="3" t="s">
        <v>747</v>
      </c>
      <c r="E29" s="3" t="s">
        <v>10</v>
      </c>
      <c r="F29" s="3" t="s">
        <v>11</v>
      </c>
      <c r="G29" s="3">
        <v>100</v>
      </c>
      <c r="H29" s="3">
        <v>95</v>
      </c>
      <c r="I29" s="3">
        <v>86</v>
      </c>
      <c r="J29" s="3">
        <v>75</v>
      </c>
      <c r="K29" s="3">
        <v>95</v>
      </c>
      <c r="L29" s="3">
        <v>85</v>
      </c>
      <c r="M29" s="3">
        <v>69</v>
      </c>
      <c r="N29" s="3">
        <v>95</v>
      </c>
      <c r="O29" s="3">
        <v>100</v>
      </c>
      <c r="P29" s="3">
        <v>90</v>
      </c>
      <c r="Q29" s="3">
        <v>100</v>
      </c>
      <c r="R29" s="3">
        <v>96</v>
      </c>
      <c r="S29" s="3">
        <v>91</v>
      </c>
    </row>
    <row r="30" spans="2:19">
      <c r="B30" s="3" t="s">
        <v>568</v>
      </c>
      <c r="C30" s="3" t="s">
        <v>748</v>
      </c>
      <c r="D30" s="3" t="s">
        <v>749</v>
      </c>
      <c r="E30" s="3" t="s">
        <v>10</v>
      </c>
      <c r="F30" s="3" t="s">
        <v>11</v>
      </c>
      <c r="G30" s="3">
        <v>12</v>
      </c>
      <c r="H30" s="3">
        <v>0</v>
      </c>
      <c r="I30" s="3">
        <v>0</v>
      </c>
      <c r="J30" s="3">
        <v>31</v>
      </c>
      <c r="K30" s="3">
        <v>35</v>
      </c>
      <c r="L30" s="3">
        <v>31</v>
      </c>
      <c r="M30" s="3">
        <v>31</v>
      </c>
      <c r="N30" s="3">
        <v>35</v>
      </c>
      <c r="O30" s="3">
        <v>0</v>
      </c>
      <c r="P30" s="3">
        <v>35</v>
      </c>
      <c r="Q30" s="3">
        <v>15</v>
      </c>
      <c r="R30" s="3">
        <v>0</v>
      </c>
      <c r="S30" s="3">
        <v>85</v>
      </c>
    </row>
    <row r="31" spans="2:19">
      <c r="B31" s="3" t="s">
        <v>571</v>
      </c>
      <c r="C31" s="3" t="s">
        <v>750</v>
      </c>
      <c r="D31" s="3" t="s">
        <v>751</v>
      </c>
      <c r="E31" s="3" t="s">
        <v>752</v>
      </c>
      <c r="F31" s="3" t="s">
        <v>11</v>
      </c>
      <c r="G31" s="3">
        <v>71</v>
      </c>
      <c r="H31" s="3">
        <v>76</v>
      </c>
      <c r="I31" s="3">
        <v>60</v>
      </c>
      <c r="J31" s="3">
        <v>92</v>
      </c>
      <c r="K31" s="3">
        <v>35</v>
      </c>
      <c r="L31" s="3">
        <v>92</v>
      </c>
      <c r="M31" s="3">
        <v>94</v>
      </c>
      <c r="N31" s="3">
        <v>35</v>
      </c>
      <c r="O31" s="3">
        <v>51</v>
      </c>
      <c r="P31" s="3">
        <v>80</v>
      </c>
      <c r="Q31" s="3">
        <v>70</v>
      </c>
      <c r="R31" s="3">
        <v>70</v>
      </c>
      <c r="S31" s="3">
        <v>85</v>
      </c>
    </row>
    <row r="32" spans="2:19">
      <c r="B32" s="3" t="s">
        <v>633</v>
      </c>
      <c r="C32" s="3" t="s">
        <v>753</v>
      </c>
      <c r="D32" s="3" t="s">
        <v>754</v>
      </c>
      <c r="E32" s="3" t="s">
        <v>10</v>
      </c>
      <c r="F32" s="3" t="s">
        <v>11</v>
      </c>
      <c r="G32" s="3">
        <v>85</v>
      </c>
      <c r="H32" s="3">
        <v>86</v>
      </c>
      <c r="I32" s="3">
        <v>60</v>
      </c>
      <c r="J32" s="3">
        <v>70</v>
      </c>
      <c r="K32" s="3">
        <v>91</v>
      </c>
      <c r="L32" s="3">
        <v>70</v>
      </c>
      <c r="M32" s="3">
        <v>69</v>
      </c>
      <c r="N32" s="3">
        <v>91</v>
      </c>
      <c r="O32" s="3">
        <v>80</v>
      </c>
      <c r="P32" s="3">
        <v>90</v>
      </c>
      <c r="Q32" s="3">
        <v>68</v>
      </c>
      <c r="R32" s="3">
        <v>55</v>
      </c>
      <c r="S32" s="3">
        <v>95</v>
      </c>
    </row>
  </sheetData>
  <mergeCells count="2">
    <mergeCell ref="A1:N1"/>
    <mergeCell ref="A2:N2"/>
  </mergeCells>
  <conditionalFormatting sqref="G6:S32">
    <cfRule type="containsBlanks" dxfId="332" priority="1">
      <formula>LEN(TRIM(G6))=0</formula>
    </cfRule>
    <cfRule type="cellIs" dxfId="331" priority="2" operator="between">
      <formula>31</formula>
      <formula>50</formula>
    </cfRule>
    <cfRule type="cellIs" dxfId="330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P24"/>
  <sheetViews>
    <sheetView view="pageLayout" zoomScaleNormal="8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6" width="18.28515625" customWidth="1"/>
  </cols>
  <sheetData>
    <row r="1" spans="1:16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6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6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757</v>
      </c>
      <c r="H5" s="2" t="s">
        <v>758</v>
      </c>
      <c r="I5" s="2" t="s">
        <v>4716</v>
      </c>
      <c r="J5" s="2" t="s">
        <v>4717</v>
      </c>
      <c r="K5" s="2" t="s">
        <v>4718</v>
      </c>
      <c r="L5" s="2" t="s">
        <v>4719</v>
      </c>
      <c r="M5" s="2" t="s">
        <v>4720</v>
      </c>
      <c r="N5" s="7" t="s">
        <v>759</v>
      </c>
      <c r="O5" s="7" t="s">
        <v>4540</v>
      </c>
      <c r="P5" s="7" t="s">
        <v>4541</v>
      </c>
    </row>
    <row r="6" spans="1:16">
      <c r="B6" s="3" t="s">
        <v>7</v>
      </c>
      <c r="C6" s="3" t="s">
        <v>755</v>
      </c>
      <c r="D6" s="3" t="s">
        <v>756</v>
      </c>
      <c r="E6" s="3" t="s">
        <v>10</v>
      </c>
      <c r="F6" s="3" t="s">
        <v>49</v>
      </c>
      <c r="G6" s="3">
        <v>70</v>
      </c>
      <c r="H6" s="3">
        <v>51</v>
      </c>
      <c r="I6" s="3">
        <v>75</v>
      </c>
      <c r="J6" s="3">
        <v>75</v>
      </c>
      <c r="K6" s="3">
        <v>75</v>
      </c>
      <c r="L6" s="3">
        <v>91</v>
      </c>
      <c r="M6" s="3">
        <v>96</v>
      </c>
      <c r="N6" s="3">
        <v>58</v>
      </c>
      <c r="O6" s="3">
        <v>91</v>
      </c>
      <c r="P6" s="3">
        <v>69</v>
      </c>
    </row>
    <row r="7" spans="1:16">
      <c r="B7" s="3" t="s">
        <v>23</v>
      </c>
      <c r="C7" s="3" t="s">
        <v>760</v>
      </c>
      <c r="D7" s="3" t="s">
        <v>761</v>
      </c>
      <c r="E7" s="3" t="s">
        <v>543</v>
      </c>
      <c r="F7" s="3" t="s">
        <v>49</v>
      </c>
      <c r="G7" s="3">
        <v>69</v>
      </c>
      <c r="H7" s="3">
        <v>10</v>
      </c>
      <c r="I7" s="3">
        <v>35</v>
      </c>
      <c r="J7" s="3">
        <v>35</v>
      </c>
      <c r="K7" s="3">
        <v>35</v>
      </c>
      <c r="L7" s="3">
        <v>10</v>
      </c>
      <c r="M7" s="3">
        <v>0</v>
      </c>
      <c r="N7" s="3">
        <v>0</v>
      </c>
      <c r="O7" s="3">
        <v>35</v>
      </c>
      <c r="P7" s="3">
        <v>0</v>
      </c>
    </row>
    <row r="8" spans="1:16">
      <c r="B8" s="3" t="s">
        <v>27</v>
      </c>
      <c r="C8" s="3" t="s">
        <v>762</v>
      </c>
      <c r="D8" s="3" t="s">
        <v>763</v>
      </c>
      <c r="E8" s="3" t="s">
        <v>764</v>
      </c>
      <c r="F8" s="3" t="s">
        <v>11</v>
      </c>
      <c r="G8" s="3">
        <v>89</v>
      </c>
      <c r="H8" s="3">
        <v>52</v>
      </c>
      <c r="I8" s="3">
        <v>65</v>
      </c>
      <c r="J8" s="3">
        <v>75</v>
      </c>
      <c r="K8" s="3">
        <v>75</v>
      </c>
      <c r="L8" s="3">
        <v>87</v>
      </c>
      <c r="M8" s="3">
        <v>89</v>
      </c>
      <c r="N8" s="3">
        <v>73</v>
      </c>
      <c r="O8" s="3">
        <v>75</v>
      </c>
      <c r="P8" s="3">
        <v>65</v>
      </c>
    </row>
    <row r="9" spans="1:16">
      <c r="B9" s="3" t="s">
        <v>30</v>
      </c>
      <c r="C9" s="3" t="s">
        <v>765</v>
      </c>
      <c r="D9" s="3" t="s">
        <v>766</v>
      </c>
      <c r="E9" s="3" t="s">
        <v>10</v>
      </c>
      <c r="F9" s="3" t="s">
        <v>49</v>
      </c>
      <c r="G9" s="3">
        <v>98</v>
      </c>
      <c r="H9" s="3">
        <v>90</v>
      </c>
      <c r="I9" s="3">
        <v>91</v>
      </c>
      <c r="J9" s="3">
        <v>95</v>
      </c>
      <c r="K9" s="3">
        <v>95</v>
      </c>
      <c r="L9" s="3">
        <v>91</v>
      </c>
      <c r="M9" s="3">
        <v>86</v>
      </c>
      <c r="N9" s="3">
        <v>89</v>
      </c>
      <c r="O9" s="3">
        <v>95</v>
      </c>
      <c r="P9" s="3">
        <v>98</v>
      </c>
    </row>
    <row r="10" spans="1:16">
      <c r="B10" s="3" t="s">
        <v>33</v>
      </c>
      <c r="C10" s="3" t="s">
        <v>767</v>
      </c>
      <c r="D10" s="3" t="s">
        <v>768</v>
      </c>
      <c r="E10" s="3" t="s">
        <v>769</v>
      </c>
      <c r="F10" s="3" t="s">
        <v>49</v>
      </c>
      <c r="G10" s="3">
        <v>98</v>
      </c>
      <c r="H10" s="3">
        <v>69</v>
      </c>
      <c r="I10" s="3">
        <v>65</v>
      </c>
      <c r="J10" s="3">
        <v>91</v>
      </c>
      <c r="K10" s="3">
        <v>91</v>
      </c>
      <c r="L10" s="3">
        <v>75</v>
      </c>
      <c r="M10" s="3">
        <v>63</v>
      </c>
      <c r="N10" s="3">
        <v>70</v>
      </c>
      <c r="O10" s="3">
        <v>55</v>
      </c>
      <c r="P10" s="3">
        <v>88</v>
      </c>
    </row>
    <row r="11" spans="1:16">
      <c r="B11" s="3" t="s">
        <v>36</v>
      </c>
      <c r="C11" s="3" t="s">
        <v>770</v>
      </c>
      <c r="D11" s="3" t="s">
        <v>771</v>
      </c>
      <c r="E11" s="3" t="s">
        <v>129</v>
      </c>
      <c r="F11" s="3" t="s">
        <v>11</v>
      </c>
      <c r="G11" s="3">
        <v>0</v>
      </c>
      <c r="H11" s="3">
        <v>70</v>
      </c>
      <c r="I11" s="3">
        <v>35</v>
      </c>
      <c r="J11" s="3">
        <v>75</v>
      </c>
      <c r="K11" s="3">
        <v>75</v>
      </c>
      <c r="L11" s="3">
        <v>87</v>
      </c>
      <c r="M11" s="3">
        <v>21</v>
      </c>
      <c r="N11" s="3">
        <v>70</v>
      </c>
      <c r="O11" s="3">
        <v>35</v>
      </c>
      <c r="P11" s="3">
        <v>31</v>
      </c>
    </row>
    <row r="12" spans="1:16">
      <c r="B12" s="3" t="s">
        <v>39</v>
      </c>
      <c r="C12" s="3" t="s">
        <v>772</v>
      </c>
      <c r="D12" s="3" t="s">
        <v>773</v>
      </c>
      <c r="E12" s="3" t="s">
        <v>308</v>
      </c>
      <c r="F12" s="3" t="s">
        <v>49</v>
      </c>
      <c r="G12" s="3">
        <v>87</v>
      </c>
      <c r="H12" s="3">
        <v>55</v>
      </c>
      <c r="I12" s="3">
        <v>91</v>
      </c>
      <c r="J12" s="3">
        <v>91</v>
      </c>
      <c r="K12" s="3">
        <v>91</v>
      </c>
      <c r="L12" s="3">
        <v>91</v>
      </c>
      <c r="M12" s="3">
        <v>86</v>
      </c>
      <c r="N12" s="3">
        <v>69</v>
      </c>
      <c r="O12" s="3">
        <v>91</v>
      </c>
      <c r="P12" s="3">
        <v>88</v>
      </c>
    </row>
    <row r="13" spans="1:16">
      <c r="B13" s="3" t="s">
        <v>42</v>
      </c>
      <c r="C13" s="3" t="s">
        <v>774</v>
      </c>
      <c r="D13" s="3" t="s">
        <v>775</v>
      </c>
      <c r="E13" s="3" t="s">
        <v>335</v>
      </c>
      <c r="F13" s="3" t="s">
        <v>49</v>
      </c>
      <c r="G13" s="3">
        <v>95</v>
      </c>
      <c r="H13" s="3">
        <v>85</v>
      </c>
      <c r="I13" s="3">
        <v>87</v>
      </c>
      <c r="J13" s="3">
        <v>91</v>
      </c>
      <c r="K13" s="3">
        <v>91</v>
      </c>
      <c r="L13" s="3">
        <v>75</v>
      </c>
      <c r="M13" s="3">
        <v>83</v>
      </c>
      <c r="N13" s="3">
        <v>77</v>
      </c>
      <c r="O13" s="3">
        <v>91</v>
      </c>
      <c r="P13" s="3">
        <v>91</v>
      </c>
    </row>
    <row r="14" spans="1:16">
      <c r="B14" s="3" t="s">
        <v>45</v>
      </c>
      <c r="C14" s="3" t="s">
        <v>776</v>
      </c>
      <c r="D14" s="3" t="s">
        <v>777</v>
      </c>
      <c r="E14" s="3" t="s">
        <v>10</v>
      </c>
      <c r="F14" s="3" t="s">
        <v>49</v>
      </c>
      <c r="G14" s="3">
        <v>88</v>
      </c>
      <c r="H14" s="3">
        <v>90</v>
      </c>
      <c r="I14" s="3">
        <v>91</v>
      </c>
      <c r="J14" s="3">
        <v>91</v>
      </c>
      <c r="K14" s="3">
        <v>91</v>
      </c>
      <c r="L14" s="3">
        <v>95</v>
      </c>
      <c r="M14" s="3">
        <v>86</v>
      </c>
      <c r="N14" s="3">
        <v>90</v>
      </c>
      <c r="O14" s="3">
        <v>95</v>
      </c>
      <c r="P14" s="3">
        <v>91</v>
      </c>
    </row>
    <row r="15" spans="1:16">
      <c r="B15" s="3" t="s">
        <v>50</v>
      </c>
      <c r="C15" s="3" t="s">
        <v>778</v>
      </c>
      <c r="D15" s="3" t="s">
        <v>779</v>
      </c>
      <c r="E15" s="3" t="s">
        <v>10</v>
      </c>
      <c r="F15" s="3" t="s">
        <v>49</v>
      </c>
      <c r="G15" s="3">
        <v>72</v>
      </c>
      <c r="H15" s="3">
        <v>65</v>
      </c>
      <c r="I15" s="3">
        <v>87</v>
      </c>
      <c r="J15" s="3">
        <v>75</v>
      </c>
      <c r="K15" s="3">
        <v>75</v>
      </c>
      <c r="L15" s="3">
        <v>75</v>
      </c>
      <c r="M15" s="3">
        <v>79</v>
      </c>
      <c r="N15" s="3">
        <v>69</v>
      </c>
      <c r="O15" s="3">
        <v>35</v>
      </c>
      <c r="P15" s="3">
        <v>31</v>
      </c>
    </row>
    <row r="16" spans="1:16">
      <c r="B16" s="3" t="s">
        <v>53</v>
      </c>
      <c r="C16" s="3" t="s">
        <v>780</v>
      </c>
      <c r="D16" s="3" t="s">
        <v>781</v>
      </c>
      <c r="E16" s="3" t="s">
        <v>300</v>
      </c>
      <c r="F16" s="3" t="s">
        <v>49</v>
      </c>
      <c r="G16" s="3">
        <v>69</v>
      </c>
      <c r="H16" s="3">
        <v>70</v>
      </c>
      <c r="I16" s="3">
        <v>35</v>
      </c>
      <c r="J16" s="3">
        <v>75</v>
      </c>
      <c r="K16" s="3">
        <v>75</v>
      </c>
      <c r="L16" s="3">
        <v>75</v>
      </c>
      <c r="M16" s="3">
        <v>71</v>
      </c>
      <c r="N16" s="3">
        <v>71</v>
      </c>
      <c r="O16" s="3">
        <v>35</v>
      </c>
      <c r="P16" s="3">
        <v>86</v>
      </c>
    </row>
    <row r="17" spans="2:16">
      <c r="B17" s="3" t="s">
        <v>56</v>
      </c>
      <c r="C17" s="3" t="s">
        <v>782</v>
      </c>
      <c r="D17" s="3" t="s">
        <v>783</v>
      </c>
      <c r="E17" s="3" t="s">
        <v>10</v>
      </c>
      <c r="F17" s="3" t="s">
        <v>49</v>
      </c>
      <c r="G17" s="3">
        <v>65</v>
      </c>
      <c r="H17" s="3">
        <v>60</v>
      </c>
      <c r="I17" s="3">
        <v>35</v>
      </c>
      <c r="J17" s="3">
        <v>37</v>
      </c>
      <c r="K17" s="3">
        <v>35</v>
      </c>
      <c r="L17" s="3">
        <v>35</v>
      </c>
      <c r="M17" s="3">
        <v>66</v>
      </c>
      <c r="N17" s="3">
        <v>19</v>
      </c>
      <c r="O17" s="3">
        <v>35</v>
      </c>
      <c r="P17" s="3">
        <v>31</v>
      </c>
    </row>
    <row r="18" spans="2:16">
      <c r="B18" s="3" t="s">
        <v>59</v>
      </c>
      <c r="C18" s="3" t="s">
        <v>784</v>
      </c>
      <c r="D18" s="3" t="s">
        <v>785</v>
      </c>
      <c r="E18" s="3" t="s">
        <v>129</v>
      </c>
      <c r="F18" s="3" t="s">
        <v>11</v>
      </c>
      <c r="G18" s="3">
        <v>98</v>
      </c>
      <c r="H18" s="3">
        <v>45</v>
      </c>
      <c r="I18" s="3">
        <v>35</v>
      </c>
      <c r="J18" s="3">
        <v>37</v>
      </c>
      <c r="K18" s="3">
        <v>35</v>
      </c>
      <c r="L18" s="3">
        <v>35</v>
      </c>
      <c r="M18" s="3">
        <v>22</v>
      </c>
      <c r="N18" s="3">
        <v>21</v>
      </c>
      <c r="O18" s="3">
        <v>35</v>
      </c>
      <c r="P18" s="3">
        <v>31</v>
      </c>
    </row>
    <row r="19" spans="2:16">
      <c r="B19" s="3" t="s">
        <v>62</v>
      </c>
      <c r="C19" s="3" t="s">
        <v>786</v>
      </c>
      <c r="D19" s="3" t="s">
        <v>787</v>
      </c>
      <c r="E19" s="3" t="s">
        <v>10</v>
      </c>
      <c r="F19" s="3" t="s">
        <v>49</v>
      </c>
      <c r="G19" s="3">
        <v>95</v>
      </c>
      <c r="H19" s="3">
        <v>51</v>
      </c>
      <c r="I19" s="3">
        <v>35</v>
      </c>
      <c r="J19" s="3">
        <v>95</v>
      </c>
      <c r="K19" s="3">
        <v>50</v>
      </c>
      <c r="L19" s="3">
        <v>65</v>
      </c>
      <c r="M19" s="3">
        <v>51</v>
      </c>
      <c r="N19" s="3">
        <v>62</v>
      </c>
      <c r="O19" s="3">
        <v>65</v>
      </c>
      <c r="P19" s="3">
        <v>75</v>
      </c>
    </row>
    <row r="20" spans="2:16">
      <c r="B20" s="3" t="s">
        <v>65</v>
      </c>
      <c r="C20" s="3" t="s">
        <v>788</v>
      </c>
      <c r="D20" s="3" t="s">
        <v>789</v>
      </c>
      <c r="E20" s="3" t="s">
        <v>10</v>
      </c>
      <c r="F20" s="3" t="s">
        <v>49</v>
      </c>
      <c r="G20" s="3">
        <v>88</v>
      </c>
      <c r="H20" s="3">
        <v>90</v>
      </c>
      <c r="I20" s="3">
        <v>95</v>
      </c>
      <c r="J20" s="3">
        <v>97</v>
      </c>
      <c r="K20" s="3">
        <v>97</v>
      </c>
      <c r="L20" s="3">
        <v>97</v>
      </c>
      <c r="M20" s="3">
        <v>95</v>
      </c>
      <c r="N20" s="3">
        <v>99</v>
      </c>
      <c r="O20" s="3">
        <v>97</v>
      </c>
      <c r="P20" s="3">
        <v>99</v>
      </c>
    </row>
    <row r="21" spans="2:16">
      <c r="B21" s="3" t="s">
        <v>69</v>
      </c>
      <c r="C21" s="3" t="s">
        <v>790</v>
      </c>
      <c r="D21" s="3" t="s">
        <v>791</v>
      </c>
      <c r="E21" s="3" t="s">
        <v>769</v>
      </c>
      <c r="F21" s="3" t="s">
        <v>11</v>
      </c>
      <c r="G21" s="3">
        <v>89</v>
      </c>
      <c r="H21" s="3">
        <v>70</v>
      </c>
      <c r="I21" s="3">
        <v>65</v>
      </c>
      <c r="J21" s="3">
        <v>91</v>
      </c>
      <c r="K21" s="3">
        <v>91</v>
      </c>
      <c r="L21" s="3">
        <v>91</v>
      </c>
      <c r="M21" s="3">
        <v>86</v>
      </c>
      <c r="N21" s="3">
        <v>72</v>
      </c>
      <c r="O21" s="3">
        <v>75</v>
      </c>
      <c r="P21" s="3">
        <v>65</v>
      </c>
    </row>
    <row r="22" spans="2:16">
      <c r="B22" s="3" t="s">
        <v>72</v>
      </c>
      <c r="C22" s="3" t="s">
        <v>792</v>
      </c>
      <c r="D22" s="3" t="s">
        <v>793</v>
      </c>
      <c r="E22" s="3" t="s">
        <v>794</v>
      </c>
      <c r="F22" s="3" t="s">
        <v>49</v>
      </c>
      <c r="G22" s="3">
        <v>65</v>
      </c>
      <c r="H22" s="3">
        <v>70</v>
      </c>
      <c r="I22" s="3">
        <v>95</v>
      </c>
      <c r="J22" s="3">
        <v>97</v>
      </c>
      <c r="K22" s="3">
        <v>97</v>
      </c>
      <c r="L22" s="3">
        <v>97</v>
      </c>
      <c r="M22" s="3">
        <v>95</v>
      </c>
      <c r="N22" s="3">
        <v>90</v>
      </c>
      <c r="O22" s="3">
        <v>97</v>
      </c>
      <c r="P22" s="3">
        <v>97</v>
      </c>
    </row>
    <row r="23" spans="2:16">
      <c r="B23" s="3" t="s">
        <v>75</v>
      </c>
      <c r="C23" s="3" t="s">
        <v>795</v>
      </c>
      <c r="D23" s="3" t="s">
        <v>796</v>
      </c>
      <c r="E23" s="3" t="s">
        <v>10</v>
      </c>
      <c r="F23" s="3" t="s">
        <v>49</v>
      </c>
      <c r="G23" s="3">
        <v>90</v>
      </c>
      <c r="H23" s="3">
        <v>70</v>
      </c>
      <c r="I23" s="3">
        <v>91</v>
      </c>
      <c r="J23" s="3">
        <v>95</v>
      </c>
      <c r="K23" s="3">
        <v>95</v>
      </c>
      <c r="L23" s="3">
        <v>95</v>
      </c>
      <c r="M23" s="3">
        <v>86</v>
      </c>
      <c r="N23" s="3">
        <v>88</v>
      </c>
      <c r="O23" s="3">
        <v>95</v>
      </c>
      <c r="P23" s="3">
        <v>90</v>
      </c>
    </row>
    <row r="24" spans="2:16">
      <c r="B24" s="3" t="s">
        <v>79</v>
      </c>
      <c r="C24" s="3" t="s">
        <v>797</v>
      </c>
      <c r="D24" s="3" t="s">
        <v>798</v>
      </c>
      <c r="E24" s="3" t="s">
        <v>10</v>
      </c>
      <c r="F24" s="3" t="s">
        <v>49</v>
      </c>
      <c r="G24" s="3">
        <v>86</v>
      </c>
      <c r="H24" s="3">
        <v>85</v>
      </c>
      <c r="I24" s="3">
        <v>95</v>
      </c>
      <c r="J24" s="3">
        <v>91</v>
      </c>
      <c r="K24" s="3">
        <v>91</v>
      </c>
      <c r="L24" s="3">
        <v>91</v>
      </c>
      <c r="M24" s="3">
        <v>90</v>
      </c>
      <c r="N24" s="3">
        <v>81</v>
      </c>
      <c r="O24" s="3">
        <v>95</v>
      </c>
      <c r="P24" s="3">
        <v>95</v>
      </c>
    </row>
  </sheetData>
  <mergeCells count="2">
    <mergeCell ref="A1:N1"/>
    <mergeCell ref="A2:N2"/>
  </mergeCells>
  <conditionalFormatting sqref="G6:P24">
    <cfRule type="containsBlanks" dxfId="329" priority="1">
      <formula>LEN(TRIM(G6))=0</formula>
    </cfRule>
    <cfRule type="cellIs" dxfId="328" priority="2" operator="between">
      <formula>31</formula>
      <formula>50</formula>
    </cfRule>
    <cfRule type="cellIs" dxfId="327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N19"/>
  <sheetViews>
    <sheetView view="pageLayout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8" width="19.7109375" customWidth="1"/>
  </cols>
  <sheetData>
    <row r="1" spans="1:14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801</v>
      </c>
      <c r="H5" s="2" t="s">
        <v>4716</v>
      </c>
    </row>
    <row r="6" spans="1:14">
      <c r="B6" s="3" t="s">
        <v>7</v>
      </c>
      <c r="C6" s="3" t="s">
        <v>799</v>
      </c>
      <c r="D6" s="3" t="s">
        <v>800</v>
      </c>
      <c r="E6" s="3" t="s">
        <v>10</v>
      </c>
      <c r="F6" s="3" t="s">
        <v>49</v>
      </c>
      <c r="G6" s="3">
        <v>96</v>
      </c>
      <c r="H6" s="3">
        <v>91</v>
      </c>
    </row>
    <row r="7" spans="1:14">
      <c r="B7" s="3" t="s">
        <v>23</v>
      </c>
      <c r="C7" s="3" t="s">
        <v>802</v>
      </c>
      <c r="D7" s="3" t="s">
        <v>803</v>
      </c>
      <c r="E7" s="3" t="s">
        <v>10</v>
      </c>
      <c r="F7" s="3" t="s">
        <v>49</v>
      </c>
      <c r="G7" s="3">
        <v>95</v>
      </c>
      <c r="H7" s="3">
        <v>91</v>
      </c>
    </row>
    <row r="8" spans="1:14">
      <c r="B8" s="3" t="s">
        <v>27</v>
      </c>
      <c r="C8" s="3" t="s">
        <v>804</v>
      </c>
      <c r="D8" s="3" t="s">
        <v>805</v>
      </c>
      <c r="E8" s="3" t="s">
        <v>10</v>
      </c>
      <c r="F8" s="3" t="s">
        <v>11</v>
      </c>
      <c r="G8" s="3">
        <v>95</v>
      </c>
      <c r="H8" s="3">
        <v>91</v>
      </c>
    </row>
    <row r="9" spans="1:14">
      <c r="B9" s="3" t="s">
        <v>30</v>
      </c>
      <c r="C9" s="3" t="s">
        <v>806</v>
      </c>
      <c r="D9" s="3" t="s">
        <v>807</v>
      </c>
      <c r="E9" s="3" t="s">
        <v>10</v>
      </c>
      <c r="F9" s="3" t="s">
        <v>49</v>
      </c>
      <c r="G9" s="3">
        <v>97</v>
      </c>
      <c r="H9" s="3">
        <v>91</v>
      </c>
    </row>
    <row r="10" spans="1:14">
      <c r="B10" s="3" t="s">
        <v>33</v>
      </c>
      <c r="C10" s="3" t="s">
        <v>808</v>
      </c>
      <c r="D10" s="3" t="s">
        <v>809</v>
      </c>
      <c r="E10" s="3" t="s">
        <v>10</v>
      </c>
      <c r="F10" s="3" t="s">
        <v>11</v>
      </c>
      <c r="G10" s="3">
        <v>97</v>
      </c>
      <c r="H10" s="3">
        <v>91</v>
      </c>
    </row>
    <row r="11" spans="1:14">
      <c r="B11" s="3" t="s">
        <v>36</v>
      </c>
      <c r="C11" s="3" t="s">
        <v>810</v>
      </c>
      <c r="D11" s="3" t="s">
        <v>811</v>
      </c>
      <c r="E11" s="3" t="s">
        <v>10</v>
      </c>
      <c r="F11" s="3" t="s">
        <v>11</v>
      </c>
      <c r="G11" s="3">
        <v>92</v>
      </c>
      <c r="H11" s="3">
        <v>0</v>
      </c>
    </row>
    <row r="12" spans="1:14">
      <c r="B12" s="3" t="s">
        <v>39</v>
      </c>
      <c r="C12" s="3" t="s">
        <v>812</v>
      </c>
      <c r="D12" s="3" t="s">
        <v>813</v>
      </c>
      <c r="E12" s="3" t="s">
        <v>10</v>
      </c>
      <c r="F12" s="3" t="s">
        <v>11</v>
      </c>
      <c r="G12" s="3">
        <v>95</v>
      </c>
      <c r="H12" s="3">
        <v>91</v>
      </c>
    </row>
    <row r="13" spans="1:14">
      <c r="B13" s="3" t="s">
        <v>42</v>
      </c>
      <c r="C13" s="3" t="s">
        <v>814</v>
      </c>
      <c r="D13" s="3" t="s">
        <v>815</v>
      </c>
      <c r="E13" s="3" t="s">
        <v>816</v>
      </c>
      <c r="F13" s="3" t="s">
        <v>11</v>
      </c>
      <c r="G13" s="3">
        <v>97</v>
      </c>
      <c r="H13" s="3">
        <v>91</v>
      </c>
    </row>
    <row r="14" spans="1:14">
      <c r="B14" s="3" t="s">
        <v>45</v>
      </c>
      <c r="C14" s="3" t="s">
        <v>817</v>
      </c>
      <c r="D14" s="3" t="s">
        <v>818</v>
      </c>
      <c r="E14" s="3" t="s">
        <v>819</v>
      </c>
      <c r="F14" s="3" t="s">
        <v>49</v>
      </c>
      <c r="G14" s="3">
        <v>0</v>
      </c>
      <c r="H14" s="3">
        <v>0</v>
      </c>
    </row>
    <row r="15" spans="1:14">
      <c r="B15" s="3" t="s">
        <v>50</v>
      </c>
      <c r="C15" s="3" t="s">
        <v>820</v>
      </c>
      <c r="D15" s="3" t="s">
        <v>821</v>
      </c>
      <c r="E15" s="3" t="s">
        <v>10</v>
      </c>
      <c r="F15" s="3" t="s">
        <v>49</v>
      </c>
      <c r="G15" s="3">
        <v>95</v>
      </c>
      <c r="H15" s="3">
        <v>91</v>
      </c>
    </row>
    <row r="16" spans="1:14">
      <c r="B16" s="3" t="s">
        <v>53</v>
      </c>
      <c r="C16" s="3" t="s">
        <v>822</v>
      </c>
      <c r="D16" s="3" t="s">
        <v>823</v>
      </c>
      <c r="E16" s="3" t="s">
        <v>335</v>
      </c>
      <c r="F16" s="3" t="s">
        <v>49</v>
      </c>
      <c r="G16" s="3">
        <v>95</v>
      </c>
      <c r="H16" s="3">
        <v>91</v>
      </c>
    </row>
    <row r="17" spans="2:8">
      <c r="B17" s="3" t="s">
        <v>56</v>
      </c>
      <c r="C17" s="3" t="s">
        <v>824</v>
      </c>
      <c r="D17" s="3" t="s">
        <v>825</v>
      </c>
      <c r="E17" s="3" t="s">
        <v>10</v>
      </c>
      <c r="F17" s="3" t="s">
        <v>49</v>
      </c>
      <c r="G17" s="3">
        <v>97</v>
      </c>
      <c r="H17" s="3">
        <v>91</v>
      </c>
    </row>
    <row r="18" spans="2:8">
      <c r="B18" s="3" t="s">
        <v>59</v>
      </c>
      <c r="C18" s="3" t="s">
        <v>826</v>
      </c>
      <c r="D18" s="3" t="s">
        <v>827</v>
      </c>
      <c r="E18" s="3" t="s">
        <v>10</v>
      </c>
      <c r="F18" s="3" t="s">
        <v>49</v>
      </c>
      <c r="G18" s="3">
        <v>97</v>
      </c>
      <c r="H18" s="3">
        <v>91</v>
      </c>
    </row>
    <row r="19" spans="2:8">
      <c r="B19" s="3" t="s">
        <v>62</v>
      </c>
      <c r="C19" s="3" t="s">
        <v>828</v>
      </c>
      <c r="D19" s="3" t="s">
        <v>829</v>
      </c>
      <c r="E19" s="3" t="s">
        <v>10</v>
      </c>
      <c r="F19" s="3" t="s">
        <v>49</v>
      </c>
      <c r="G19" s="3">
        <v>95</v>
      </c>
      <c r="H19" s="3">
        <v>91</v>
      </c>
    </row>
  </sheetData>
  <mergeCells count="2">
    <mergeCell ref="A1:N1"/>
    <mergeCell ref="A2:N2"/>
  </mergeCells>
  <conditionalFormatting sqref="G6:H19">
    <cfRule type="containsBlanks" dxfId="326" priority="1">
      <formula>LEN(TRIM(G6))=0</formula>
    </cfRule>
    <cfRule type="cellIs" dxfId="325" priority="2" operator="between">
      <formula>31</formula>
      <formula>50</formula>
    </cfRule>
    <cfRule type="cellIs" dxfId="324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R21"/>
  <sheetViews>
    <sheetView view="pageLayout" topLeftCell="C1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8" width="19.42578125" customWidth="1"/>
  </cols>
  <sheetData>
    <row r="1" spans="1:18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8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8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832</v>
      </c>
      <c r="H5" s="2" t="s">
        <v>833</v>
      </c>
      <c r="I5" s="2" t="s">
        <v>834</v>
      </c>
      <c r="J5" s="2" t="s">
        <v>835</v>
      </c>
      <c r="K5" s="2" t="s">
        <v>837</v>
      </c>
      <c r="L5" s="2" t="s">
        <v>838</v>
      </c>
      <c r="M5" s="2" t="s">
        <v>839</v>
      </c>
      <c r="N5" s="2" t="s">
        <v>842</v>
      </c>
      <c r="O5" s="2" t="s">
        <v>4721</v>
      </c>
      <c r="P5" s="7" t="s">
        <v>836</v>
      </c>
      <c r="Q5" s="7" t="s">
        <v>840</v>
      </c>
      <c r="R5" s="7" t="s">
        <v>841</v>
      </c>
    </row>
    <row r="6" spans="1:18">
      <c r="B6" s="3" t="s">
        <v>7</v>
      </c>
      <c r="C6" s="3" t="s">
        <v>830</v>
      </c>
      <c r="D6" s="3" t="s">
        <v>831</v>
      </c>
      <c r="E6" s="3" t="s">
        <v>10</v>
      </c>
      <c r="F6" s="3" t="s">
        <v>11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</row>
    <row r="7" spans="1:18">
      <c r="B7" s="3" t="s">
        <v>23</v>
      </c>
      <c r="C7" s="3" t="s">
        <v>843</v>
      </c>
      <c r="D7" s="3" t="s">
        <v>844</v>
      </c>
      <c r="E7" s="3" t="s">
        <v>10</v>
      </c>
      <c r="F7" s="3" t="s">
        <v>49</v>
      </c>
      <c r="G7" s="3">
        <v>51</v>
      </c>
      <c r="H7" s="3">
        <v>51</v>
      </c>
      <c r="I7" s="3">
        <v>55</v>
      </c>
      <c r="J7" s="3">
        <v>51</v>
      </c>
      <c r="K7" s="3">
        <v>40</v>
      </c>
      <c r="L7" s="3">
        <v>40</v>
      </c>
      <c r="M7" s="3">
        <v>40</v>
      </c>
      <c r="N7" s="3">
        <v>65</v>
      </c>
      <c r="O7" s="3">
        <v>65</v>
      </c>
      <c r="P7" s="3">
        <v>40</v>
      </c>
      <c r="Q7" s="3">
        <v>70</v>
      </c>
      <c r="R7" s="3">
        <v>51</v>
      </c>
    </row>
    <row r="8" spans="1:18">
      <c r="B8" s="3" t="s">
        <v>27</v>
      </c>
      <c r="C8" s="3" t="s">
        <v>845</v>
      </c>
      <c r="D8" s="3" t="s">
        <v>846</v>
      </c>
      <c r="E8" s="3" t="s">
        <v>847</v>
      </c>
      <c r="F8" s="3" t="s">
        <v>49</v>
      </c>
      <c r="G8" s="3">
        <v>79</v>
      </c>
      <c r="H8" s="3">
        <v>69</v>
      </c>
      <c r="I8" s="3">
        <v>78</v>
      </c>
      <c r="J8" s="3">
        <v>76</v>
      </c>
      <c r="K8" s="3">
        <v>70</v>
      </c>
      <c r="L8" s="3">
        <v>70</v>
      </c>
      <c r="M8" s="3">
        <v>70</v>
      </c>
      <c r="N8" s="3">
        <v>51</v>
      </c>
      <c r="O8" s="3">
        <v>51</v>
      </c>
      <c r="P8" s="3">
        <v>71</v>
      </c>
      <c r="Q8" s="3">
        <v>70</v>
      </c>
      <c r="R8" s="3">
        <v>86</v>
      </c>
    </row>
    <row r="9" spans="1:18">
      <c r="B9" s="3" t="s">
        <v>30</v>
      </c>
      <c r="C9" s="3" t="s">
        <v>848</v>
      </c>
      <c r="D9" s="3" t="s">
        <v>849</v>
      </c>
      <c r="E9" s="3" t="s">
        <v>10</v>
      </c>
      <c r="F9" s="3" t="s">
        <v>49</v>
      </c>
      <c r="G9" s="3">
        <v>87</v>
      </c>
      <c r="H9" s="3">
        <v>95</v>
      </c>
      <c r="I9" s="3">
        <v>96</v>
      </c>
      <c r="J9" s="3">
        <v>86</v>
      </c>
      <c r="K9" s="3">
        <v>96</v>
      </c>
      <c r="L9" s="3">
        <v>97</v>
      </c>
      <c r="M9" s="3">
        <v>97</v>
      </c>
      <c r="N9" s="3">
        <v>69</v>
      </c>
      <c r="O9" s="3">
        <v>86</v>
      </c>
      <c r="P9" s="3">
        <v>86</v>
      </c>
      <c r="Q9" s="3">
        <v>87</v>
      </c>
      <c r="R9" s="3">
        <v>99</v>
      </c>
    </row>
    <row r="10" spans="1:18">
      <c r="B10" s="3" t="s">
        <v>33</v>
      </c>
      <c r="C10" s="3" t="s">
        <v>850</v>
      </c>
      <c r="D10" s="3" t="s">
        <v>851</v>
      </c>
      <c r="E10" s="3" t="s">
        <v>10</v>
      </c>
      <c r="F10" s="3" t="s">
        <v>49</v>
      </c>
      <c r="G10" s="3">
        <v>89</v>
      </c>
      <c r="H10" s="3">
        <v>87</v>
      </c>
      <c r="I10" s="3">
        <v>55</v>
      </c>
      <c r="J10" s="3">
        <v>86</v>
      </c>
      <c r="K10" s="3">
        <v>91</v>
      </c>
      <c r="L10" s="3">
        <v>93</v>
      </c>
      <c r="M10" s="3">
        <v>93</v>
      </c>
      <c r="N10" s="3">
        <v>80</v>
      </c>
      <c r="O10" s="3">
        <v>0</v>
      </c>
      <c r="P10" s="3">
        <v>87</v>
      </c>
      <c r="Q10" s="3">
        <v>87</v>
      </c>
      <c r="R10" s="3">
        <v>86</v>
      </c>
    </row>
    <row r="11" spans="1:18">
      <c r="B11" s="3" t="s">
        <v>36</v>
      </c>
      <c r="C11" s="3" t="s">
        <v>852</v>
      </c>
      <c r="D11" s="3" t="s">
        <v>853</v>
      </c>
      <c r="E11" s="3" t="s">
        <v>10</v>
      </c>
      <c r="F11" s="3" t="s">
        <v>49</v>
      </c>
      <c r="G11" s="3">
        <v>86</v>
      </c>
      <c r="H11" s="3">
        <v>91</v>
      </c>
      <c r="I11" s="3">
        <v>100</v>
      </c>
      <c r="J11" s="3">
        <v>91</v>
      </c>
      <c r="K11" s="3">
        <v>98</v>
      </c>
      <c r="L11" s="3">
        <v>97</v>
      </c>
      <c r="M11" s="3">
        <v>97</v>
      </c>
      <c r="N11" s="3">
        <v>62</v>
      </c>
      <c r="O11" s="3">
        <v>62</v>
      </c>
      <c r="P11" s="3">
        <v>98</v>
      </c>
      <c r="Q11" s="3">
        <v>69</v>
      </c>
      <c r="R11" s="3">
        <v>88</v>
      </c>
    </row>
    <row r="12" spans="1:18">
      <c r="B12" s="3" t="s">
        <v>39</v>
      </c>
      <c r="C12" s="3" t="s">
        <v>854</v>
      </c>
      <c r="D12" s="3" t="s">
        <v>855</v>
      </c>
      <c r="E12" s="3" t="s">
        <v>10</v>
      </c>
      <c r="F12" s="3" t="s">
        <v>49</v>
      </c>
      <c r="G12" s="3">
        <v>95</v>
      </c>
      <c r="H12" s="3">
        <v>97</v>
      </c>
      <c r="I12" s="3">
        <v>96</v>
      </c>
      <c r="J12" s="3">
        <v>98</v>
      </c>
      <c r="K12" s="3">
        <v>98</v>
      </c>
      <c r="L12" s="3">
        <v>97</v>
      </c>
      <c r="M12" s="3">
        <v>97</v>
      </c>
      <c r="N12" s="3">
        <v>90</v>
      </c>
      <c r="O12" s="3">
        <v>89</v>
      </c>
      <c r="P12" s="3">
        <v>98</v>
      </c>
      <c r="Q12" s="3">
        <v>90</v>
      </c>
      <c r="R12" s="3">
        <v>98</v>
      </c>
    </row>
    <row r="13" spans="1:18">
      <c r="B13" s="3" t="s">
        <v>42</v>
      </c>
      <c r="C13" s="3" t="s">
        <v>856</v>
      </c>
      <c r="D13" s="3" t="s">
        <v>857</v>
      </c>
      <c r="E13" s="3" t="s">
        <v>10</v>
      </c>
      <c r="F13" s="3" t="s">
        <v>49</v>
      </c>
      <c r="G13" s="3">
        <v>88</v>
      </c>
      <c r="H13" s="3">
        <v>88</v>
      </c>
      <c r="I13" s="3">
        <v>95</v>
      </c>
      <c r="J13" s="3">
        <v>96</v>
      </c>
      <c r="K13" s="3">
        <v>96</v>
      </c>
      <c r="L13" s="3">
        <v>97</v>
      </c>
      <c r="M13" s="3">
        <v>97</v>
      </c>
      <c r="N13" s="3">
        <v>96</v>
      </c>
      <c r="O13" s="3">
        <v>96</v>
      </c>
      <c r="P13" s="3">
        <v>93</v>
      </c>
      <c r="Q13" s="3">
        <v>95</v>
      </c>
      <c r="R13" s="3">
        <v>96</v>
      </c>
    </row>
    <row r="14" spans="1:18">
      <c r="B14" s="3" t="s">
        <v>45</v>
      </c>
      <c r="C14" s="3" t="s">
        <v>858</v>
      </c>
      <c r="D14" s="3" t="s">
        <v>859</v>
      </c>
      <c r="E14" s="3" t="s">
        <v>10</v>
      </c>
      <c r="F14" s="3" t="s">
        <v>49</v>
      </c>
      <c r="G14" s="3">
        <v>90</v>
      </c>
      <c r="H14" s="3">
        <v>90</v>
      </c>
      <c r="I14" s="3">
        <v>100</v>
      </c>
      <c r="J14" s="3">
        <v>96</v>
      </c>
      <c r="K14" s="3">
        <v>96</v>
      </c>
      <c r="L14" s="3">
        <v>97</v>
      </c>
      <c r="M14" s="3">
        <v>97</v>
      </c>
      <c r="N14" s="3">
        <v>69</v>
      </c>
      <c r="O14" s="3">
        <v>69</v>
      </c>
      <c r="P14" s="3">
        <v>98</v>
      </c>
      <c r="Q14" s="3">
        <v>90</v>
      </c>
      <c r="R14" s="3">
        <v>90</v>
      </c>
    </row>
    <row r="15" spans="1:18">
      <c r="B15" s="3" t="s">
        <v>50</v>
      </c>
      <c r="C15" s="3" t="s">
        <v>860</v>
      </c>
      <c r="D15" s="3" t="s">
        <v>861</v>
      </c>
      <c r="E15" s="3" t="s">
        <v>10</v>
      </c>
      <c r="F15" s="3" t="s">
        <v>49</v>
      </c>
      <c r="G15" s="3">
        <v>91</v>
      </c>
      <c r="H15" s="3">
        <v>76</v>
      </c>
      <c r="I15" s="3">
        <v>97</v>
      </c>
      <c r="J15" s="3">
        <v>86</v>
      </c>
      <c r="K15" s="3">
        <v>81</v>
      </c>
      <c r="L15" s="3">
        <v>80</v>
      </c>
      <c r="M15" s="3">
        <v>80</v>
      </c>
      <c r="N15" s="3">
        <v>80</v>
      </c>
      <c r="O15" s="3">
        <v>79</v>
      </c>
      <c r="P15" s="3">
        <v>81</v>
      </c>
      <c r="Q15" s="3">
        <v>87</v>
      </c>
      <c r="R15" s="3">
        <v>88</v>
      </c>
    </row>
    <row r="16" spans="1:18">
      <c r="B16" s="3" t="s">
        <v>53</v>
      </c>
      <c r="C16" s="3" t="s">
        <v>850</v>
      </c>
      <c r="D16" s="3" t="s">
        <v>851</v>
      </c>
      <c r="E16" s="3" t="s">
        <v>10</v>
      </c>
      <c r="F16" s="3" t="s">
        <v>49</v>
      </c>
      <c r="G16" s="3">
        <v>89</v>
      </c>
      <c r="H16" s="3">
        <v>87</v>
      </c>
      <c r="I16" s="3">
        <v>55</v>
      </c>
      <c r="J16" s="3">
        <v>86</v>
      </c>
      <c r="K16" s="3">
        <v>91</v>
      </c>
      <c r="L16" s="3">
        <v>93</v>
      </c>
      <c r="M16" s="3">
        <v>93</v>
      </c>
      <c r="N16" s="3">
        <v>80</v>
      </c>
      <c r="O16" s="3">
        <v>80</v>
      </c>
      <c r="P16" s="3">
        <v>87</v>
      </c>
      <c r="Q16" s="3">
        <v>87</v>
      </c>
      <c r="R16" s="3">
        <v>86</v>
      </c>
    </row>
    <row r="17" spans="2:18">
      <c r="B17" s="3" t="s">
        <v>56</v>
      </c>
      <c r="C17" s="3" t="s">
        <v>862</v>
      </c>
      <c r="D17" s="3" t="s">
        <v>863</v>
      </c>
      <c r="E17" s="3" t="s">
        <v>794</v>
      </c>
      <c r="F17" s="3" t="s">
        <v>11</v>
      </c>
      <c r="G17" s="3">
        <v>0</v>
      </c>
      <c r="H17" s="3">
        <v>0</v>
      </c>
      <c r="I17" s="3"/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</row>
    <row r="18" spans="2:18">
      <c r="B18" s="3" t="s">
        <v>59</v>
      </c>
      <c r="C18" s="3" t="s">
        <v>864</v>
      </c>
      <c r="D18" s="3" t="s">
        <v>865</v>
      </c>
      <c r="E18" s="3" t="s">
        <v>10</v>
      </c>
      <c r="F18" s="3" t="s">
        <v>11</v>
      </c>
      <c r="G18" s="3">
        <v>93</v>
      </c>
      <c r="H18" s="3">
        <v>87</v>
      </c>
      <c r="I18" s="3">
        <v>69</v>
      </c>
      <c r="J18" s="3">
        <v>91</v>
      </c>
      <c r="K18" s="3">
        <v>80</v>
      </c>
      <c r="L18" s="3">
        <v>82</v>
      </c>
      <c r="M18" s="3">
        <v>82</v>
      </c>
      <c r="N18" s="3">
        <v>0</v>
      </c>
      <c r="O18" s="3">
        <v>0</v>
      </c>
      <c r="P18" s="3">
        <v>82</v>
      </c>
      <c r="Q18" s="3">
        <v>51</v>
      </c>
      <c r="R18" s="3">
        <v>86</v>
      </c>
    </row>
    <row r="19" spans="2:18">
      <c r="B19" s="3" t="s">
        <v>62</v>
      </c>
      <c r="C19" s="3" t="s">
        <v>866</v>
      </c>
      <c r="D19" s="3" t="s">
        <v>867</v>
      </c>
      <c r="E19" s="3" t="s">
        <v>10</v>
      </c>
      <c r="F19" s="3" t="s">
        <v>49</v>
      </c>
      <c r="G19" s="3">
        <v>87</v>
      </c>
      <c r="H19" s="3">
        <v>91</v>
      </c>
      <c r="I19" s="3">
        <v>69</v>
      </c>
      <c r="J19" s="3">
        <v>96</v>
      </c>
      <c r="K19" s="3">
        <v>91</v>
      </c>
      <c r="L19" s="3">
        <v>92</v>
      </c>
      <c r="M19" s="3">
        <v>92</v>
      </c>
      <c r="N19" s="3">
        <v>69</v>
      </c>
      <c r="O19" s="3">
        <v>70</v>
      </c>
      <c r="P19" s="3">
        <v>87</v>
      </c>
      <c r="Q19" s="3">
        <v>87</v>
      </c>
      <c r="R19" s="3">
        <v>96</v>
      </c>
    </row>
    <row r="20" spans="2:18">
      <c r="B20" s="3" t="s">
        <v>65</v>
      </c>
      <c r="C20" s="3" t="s">
        <v>868</v>
      </c>
      <c r="D20" s="3" t="s">
        <v>869</v>
      </c>
      <c r="E20" s="3" t="s">
        <v>10</v>
      </c>
      <c r="F20" s="3" t="s">
        <v>11</v>
      </c>
      <c r="G20" s="3">
        <v>57</v>
      </c>
      <c r="H20" s="3">
        <v>73</v>
      </c>
      <c r="I20" s="3">
        <v>69</v>
      </c>
      <c r="J20" s="3">
        <v>51</v>
      </c>
      <c r="K20" s="3">
        <v>76</v>
      </c>
      <c r="L20" s="3">
        <v>78</v>
      </c>
      <c r="M20" s="3">
        <v>78</v>
      </c>
      <c r="N20" s="3">
        <v>0</v>
      </c>
      <c r="O20" s="3">
        <v>0</v>
      </c>
      <c r="P20" s="3">
        <v>78</v>
      </c>
      <c r="Q20" s="3">
        <v>51</v>
      </c>
      <c r="R20" s="3">
        <v>78</v>
      </c>
    </row>
    <row r="21" spans="2:18">
      <c r="B21" s="3" t="s">
        <v>69</v>
      </c>
      <c r="C21" s="3" t="s">
        <v>870</v>
      </c>
      <c r="D21" s="3" t="s">
        <v>871</v>
      </c>
      <c r="E21" s="3" t="s">
        <v>794</v>
      </c>
      <c r="F21" s="3" t="s">
        <v>11</v>
      </c>
      <c r="G21" s="3">
        <v>0</v>
      </c>
      <c r="H21" s="3">
        <v>0</v>
      </c>
      <c r="I21" s="3"/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</row>
  </sheetData>
  <mergeCells count="2">
    <mergeCell ref="A1:N1"/>
    <mergeCell ref="A2:N2"/>
  </mergeCells>
  <conditionalFormatting sqref="G6:R21">
    <cfRule type="containsBlanks" dxfId="323" priority="1">
      <formula>LEN(TRIM(G6))=0</formula>
    </cfRule>
    <cfRule type="cellIs" dxfId="322" priority="2" operator="between">
      <formula>31</formula>
      <formula>50</formula>
    </cfRule>
    <cfRule type="cellIs" dxfId="321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N15"/>
  <sheetViews>
    <sheetView view="pageLayout" zoomScaleNormal="8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4" width="19.85546875" customWidth="1"/>
  </cols>
  <sheetData>
    <row r="1" spans="1:14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874</v>
      </c>
      <c r="H5" s="2" t="s">
        <v>4722</v>
      </c>
      <c r="I5" s="2" t="s">
        <v>4723</v>
      </c>
      <c r="J5" s="2" t="s">
        <v>4724</v>
      </c>
      <c r="K5" s="2" t="s">
        <v>4725</v>
      </c>
      <c r="L5" s="7" t="s">
        <v>875</v>
      </c>
      <c r="M5" s="7" t="s">
        <v>4552</v>
      </c>
      <c r="N5" s="7" t="s">
        <v>4553</v>
      </c>
    </row>
    <row r="6" spans="1:14">
      <c r="B6" s="3" t="s">
        <v>7</v>
      </c>
      <c r="C6" s="3" t="s">
        <v>872</v>
      </c>
      <c r="D6" s="3" t="s">
        <v>873</v>
      </c>
      <c r="E6" s="3" t="s">
        <v>308</v>
      </c>
      <c r="F6" s="3" t="s">
        <v>49</v>
      </c>
      <c r="G6" s="3">
        <v>75</v>
      </c>
      <c r="H6" s="3">
        <v>31</v>
      </c>
      <c r="I6" s="3">
        <v>86</v>
      </c>
      <c r="J6" s="3">
        <v>71</v>
      </c>
      <c r="K6" s="3">
        <v>80</v>
      </c>
      <c r="L6" s="3">
        <v>86</v>
      </c>
      <c r="M6" s="3">
        <v>86</v>
      </c>
      <c r="N6" s="3">
        <v>80</v>
      </c>
    </row>
    <row r="7" spans="1:14">
      <c r="B7" s="3" t="s">
        <v>23</v>
      </c>
      <c r="C7" s="3" t="s">
        <v>876</v>
      </c>
      <c r="D7" s="3" t="s">
        <v>877</v>
      </c>
      <c r="E7" s="3" t="s">
        <v>10</v>
      </c>
      <c r="F7" s="3" t="s">
        <v>49</v>
      </c>
      <c r="G7" s="3">
        <v>86</v>
      </c>
      <c r="H7" s="3">
        <v>86</v>
      </c>
      <c r="I7" s="3">
        <v>95</v>
      </c>
      <c r="J7" s="3">
        <v>86</v>
      </c>
      <c r="K7" s="3">
        <v>86</v>
      </c>
      <c r="L7" s="3">
        <v>92</v>
      </c>
      <c r="M7" s="3">
        <v>91</v>
      </c>
      <c r="N7" s="3">
        <v>96</v>
      </c>
    </row>
    <row r="8" spans="1:14">
      <c r="B8" s="3" t="s">
        <v>27</v>
      </c>
      <c r="C8" s="3" t="s">
        <v>878</v>
      </c>
      <c r="D8" s="3" t="s">
        <v>879</v>
      </c>
      <c r="E8" s="3" t="s">
        <v>308</v>
      </c>
      <c r="F8" s="3" t="s">
        <v>49</v>
      </c>
      <c r="G8" s="3">
        <v>75</v>
      </c>
      <c r="H8" s="3">
        <v>31</v>
      </c>
      <c r="I8" s="3">
        <v>86</v>
      </c>
      <c r="J8" s="3">
        <v>72</v>
      </c>
      <c r="K8" s="3">
        <v>52</v>
      </c>
      <c r="L8" s="3">
        <v>72</v>
      </c>
      <c r="M8" s="3">
        <v>71</v>
      </c>
      <c r="N8" s="3">
        <v>80</v>
      </c>
    </row>
    <row r="9" spans="1:14">
      <c r="B9" s="3" t="s">
        <v>30</v>
      </c>
      <c r="C9" s="3" t="s">
        <v>880</v>
      </c>
      <c r="D9" s="3" t="s">
        <v>881</v>
      </c>
      <c r="E9" s="3" t="s">
        <v>308</v>
      </c>
      <c r="F9" s="3" t="s">
        <v>49</v>
      </c>
      <c r="G9" s="3">
        <v>90</v>
      </c>
      <c r="H9" s="3">
        <v>90</v>
      </c>
      <c r="I9" s="3">
        <v>90</v>
      </c>
      <c r="J9" s="3">
        <v>86</v>
      </c>
      <c r="K9" s="3">
        <v>87</v>
      </c>
      <c r="L9" s="3">
        <v>92</v>
      </c>
      <c r="M9" s="3">
        <v>91</v>
      </c>
      <c r="N9" s="3">
        <v>90</v>
      </c>
    </row>
    <row r="10" spans="1:14">
      <c r="B10" s="3" t="s">
        <v>33</v>
      </c>
      <c r="C10" s="3" t="s">
        <v>882</v>
      </c>
      <c r="D10" s="3" t="s">
        <v>883</v>
      </c>
      <c r="E10" s="3" t="s">
        <v>10</v>
      </c>
      <c r="F10" s="3" t="s">
        <v>49</v>
      </c>
      <c r="G10" s="3">
        <v>98</v>
      </c>
      <c r="H10" s="3">
        <v>88</v>
      </c>
      <c r="I10" s="3">
        <v>87</v>
      </c>
      <c r="J10" s="3">
        <v>88</v>
      </c>
      <c r="K10" s="3">
        <v>87</v>
      </c>
      <c r="L10" s="3">
        <v>86</v>
      </c>
      <c r="M10" s="3">
        <v>87</v>
      </c>
      <c r="N10" s="3">
        <v>86</v>
      </c>
    </row>
    <row r="11" spans="1:14">
      <c r="B11" s="3" t="s">
        <v>36</v>
      </c>
      <c r="C11" s="3" t="s">
        <v>884</v>
      </c>
      <c r="D11" s="3" t="s">
        <v>885</v>
      </c>
      <c r="E11" s="3" t="s">
        <v>308</v>
      </c>
      <c r="F11" s="3" t="s">
        <v>11</v>
      </c>
      <c r="G11" s="3">
        <v>86</v>
      </c>
      <c r="H11" s="3">
        <v>31</v>
      </c>
      <c r="I11" s="3">
        <v>86</v>
      </c>
      <c r="J11" s="3">
        <v>88</v>
      </c>
      <c r="K11" s="3">
        <v>84</v>
      </c>
      <c r="L11" s="3">
        <v>86</v>
      </c>
      <c r="M11" s="3">
        <v>90</v>
      </c>
      <c r="N11" s="3">
        <v>86</v>
      </c>
    </row>
    <row r="12" spans="1:14">
      <c r="B12" s="3" t="s">
        <v>39</v>
      </c>
      <c r="C12" s="3" t="s">
        <v>886</v>
      </c>
      <c r="D12" s="3" t="s">
        <v>887</v>
      </c>
      <c r="E12" s="3" t="s">
        <v>308</v>
      </c>
      <c r="F12" s="3" t="s">
        <v>49</v>
      </c>
      <c r="G12" s="3">
        <v>96</v>
      </c>
      <c r="H12" s="3">
        <v>86</v>
      </c>
      <c r="I12" s="3">
        <v>88</v>
      </c>
      <c r="J12" s="3">
        <v>86</v>
      </c>
      <c r="K12" s="3">
        <v>86</v>
      </c>
      <c r="L12" s="3">
        <v>86</v>
      </c>
      <c r="M12" s="3">
        <v>93</v>
      </c>
      <c r="N12" s="3">
        <v>92</v>
      </c>
    </row>
    <row r="13" spans="1:14">
      <c r="B13" s="3" t="s">
        <v>42</v>
      </c>
      <c r="C13" s="3" t="s">
        <v>888</v>
      </c>
      <c r="D13" s="3" t="s">
        <v>889</v>
      </c>
      <c r="E13" s="3" t="s">
        <v>890</v>
      </c>
      <c r="F13" s="3" t="s">
        <v>49</v>
      </c>
      <c r="G13" s="3">
        <v>88</v>
      </c>
      <c r="H13" s="3">
        <v>99</v>
      </c>
      <c r="I13" s="3">
        <v>93</v>
      </c>
      <c r="J13" s="3">
        <v>86</v>
      </c>
      <c r="K13" s="3">
        <v>88</v>
      </c>
      <c r="L13" s="3">
        <v>95</v>
      </c>
      <c r="M13" s="3">
        <v>86</v>
      </c>
      <c r="N13" s="3">
        <v>88</v>
      </c>
    </row>
    <row r="14" spans="1:14">
      <c r="B14" s="3" t="s">
        <v>45</v>
      </c>
      <c r="C14" s="3" t="s">
        <v>891</v>
      </c>
      <c r="D14" s="3" t="s">
        <v>892</v>
      </c>
      <c r="E14" s="3" t="s">
        <v>893</v>
      </c>
      <c r="F14" s="3" t="s">
        <v>49</v>
      </c>
      <c r="G14" s="3">
        <v>86</v>
      </c>
      <c r="H14" s="3">
        <v>31</v>
      </c>
      <c r="I14" s="3">
        <v>86</v>
      </c>
      <c r="J14" s="3">
        <v>88</v>
      </c>
      <c r="K14" s="3">
        <v>63</v>
      </c>
      <c r="L14" s="3">
        <v>88</v>
      </c>
      <c r="M14" s="3">
        <v>93</v>
      </c>
      <c r="N14" s="3">
        <v>80</v>
      </c>
    </row>
    <row r="15" spans="1:14">
      <c r="B15" s="3" t="s">
        <v>50</v>
      </c>
      <c r="C15" s="3" t="s">
        <v>894</v>
      </c>
      <c r="D15" s="3" t="s">
        <v>895</v>
      </c>
      <c r="E15" s="3" t="s">
        <v>10</v>
      </c>
      <c r="F15" s="3" t="s">
        <v>49</v>
      </c>
      <c r="G15" s="3">
        <v>86</v>
      </c>
      <c r="H15" s="3">
        <v>94</v>
      </c>
      <c r="I15" s="3">
        <v>93</v>
      </c>
      <c r="J15" s="3">
        <v>86</v>
      </c>
      <c r="K15" s="3">
        <v>86</v>
      </c>
      <c r="L15" s="3">
        <v>93</v>
      </c>
      <c r="M15" s="3">
        <v>90</v>
      </c>
      <c r="N15" s="3">
        <v>95</v>
      </c>
    </row>
  </sheetData>
  <mergeCells count="2">
    <mergeCell ref="A1:N1"/>
    <mergeCell ref="A2:N2"/>
  </mergeCells>
  <conditionalFormatting sqref="G6:N15">
    <cfRule type="containsBlanks" dxfId="320" priority="1">
      <formula>LEN(TRIM(G6))=0</formula>
    </cfRule>
    <cfRule type="cellIs" dxfId="319" priority="2" operator="between">
      <formula>31</formula>
      <formula>50</formula>
    </cfRule>
    <cfRule type="cellIs" dxfId="318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M13" sqref="M13"/>
    </sheetView>
  </sheetViews>
  <sheetFormatPr defaultRowHeight="15"/>
  <cols>
    <col min="2" max="2" width="5.140625" bestFit="1" customWidth="1"/>
    <col min="3" max="3" width="7" bestFit="1" customWidth="1"/>
    <col min="4" max="5" width="12" bestFit="1" customWidth="1"/>
    <col min="6" max="6" width="6.5703125" bestFit="1" customWidth="1"/>
    <col min="7" max="7" width="4.7109375" bestFit="1" customWidth="1"/>
    <col min="8" max="8" width="4.42578125" bestFit="1" customWidth="1"/>
    <col min="9" max="9" width="12" bestFit="1" customWidth="1"/>
    <col min="10" max="10" width="7.7109375" bestFit="1" customWidth="1"/>
    <col min="11" max="11" width="23.140625" bestFit="1" customWidth="1"/>
  </cols>
  <sheetData>
    <row r="1" spans="1:12">
      <c r="A1" t="s">
        <v>4770</v>
      </c>
      <c r="B1" t="s">
        <v>4769</v>
      </c>
      <c r="C1" t="s">
        <v>4765</v>
      </c>
      <c r="D1" t="s">
        <v>4767</v>
      </c>
      <c r="E1" t="s">
        <v>4766</v>
      </c>
      <c r="F1" t="s">
        <v>4768</v>
      </c>
      <c r="G1" t="s">
        <v>4771</v>
      </c>
      <c r="H1" t="s">
        <v>4772</v>
      </c>
      <c r="I1" t="s">
        <v>4773</v>
      </c>
      <c r="J1" t="s">
        <v>4774</v>
      </c>
      <c r="K1" t="s">
        <v>4775</v>
      </c>
      <c r="L1" t="s">
        <v>4776</v>
      </c>
    </row>
    <row r="2" spans="1:12">
      <c r="A2">
        <v>10286621</v>
      </c>
      <c r="B2" t="s">
        <v>4764</v>
      </c>
      <c r="C2">
        <v>93.125</v>
      </c>
      <c r="D2">
        <v>92.946693528163038</v>
      </c>
      <c r="E2">
        <v>93.036269039265761</v>
      </c>
      <c r="F2">
        <v>8</v>
      </c>
      <c r="G2">
        <v>98</v>
      </c>
      <c r="H2">
        <v>86</v>
      </c>
      <c r="I2">
        <v>4.3239366983604848</v>
      </c>
      <c r="J2">
        <v>93.5</v>
      </c>
      <c r="K2" s="3" t="s">
        <v>10</v>
      </c>
      <c r="L2" s="3" t="s">
        <v>49</v>
      </c>
    </row>
    <row r="3" spans="1:12">
      <c r="A3">
        <v>10863101</v>
      </c>
      <c r="B3" t="s">
        <v>4764</v>
      </c>
      <c r="C3">
        <v>76.125</v>
      </c>
      <c r="D3">
        <v>67.863156281242595</v>
      </c>
      <c r="E3">
        <v>72.754153075342799</v>
      </c>
      <c r="F3">
        <v>8</v>
      </c>
      <c r="G3">
        <v>88</v>
      </c>
      <c r="H3">
        <v>31</v>
      </c>
      <c r="I3">
        <v>19.737111526983156</v>
      </c>
      <c r="J3">
        <v>86</v>
      </c>
      <c r="K3" s="3" t="s">
        <v>10</v>
      </c>
      <c r="L3" s="3" t="s">
        <v>49</v>
      </c>
    </row>
    <row r="4" spans="1:12">
      <c r="A4">
        <v>10829567</v>
      </c>
      <c r="B4" t="s">
        <v>4764</v>
      </c>
      <c r="C4">
        <v>61.875</v>
      </c>
      <c r="D4">
        <v>57.407448750679663</v>
      </c>
      <c r="E4">
        <v>59.887827526321914</v>
      </c>
      <c r="F4">
        <v>8</v>
      </c>
      <c r="G4">
        <v>86</v>
      </c>
      <c r="H4">
        <v>31</v>
      </c>
      <c r="I4">
        <v>15.132155922311362</v>
      </c>
      <c r="J4">
        <v>62</v>
      </c>
      <c r="K4" s="3" t="s">
        <v>10</v>
      </c>
      <c r="L4" s="3" t="s">
        <v>11</v>
      </c>
    </row>
    <row r="5" spans="1:12">
      <c r="A5">
        <v>10784087</v>
      </c>
      <c r="B5" t="s">
        <v>4764</v>
      </c>
      <c r="C5">
        <v>77.375</v>
      </c>
      <c r="D5">
        <v>68.529845359772438</v>
      </c>
      <c r="E5">
        <v>73.749778503761618</v>
      </c>
      <c r="F5">
        <v>8</v>
      </c>
      <c r="G5">
        <v>90</v>
      </c>
      <c r="H5">
        <v>31</v>
      </c>
      <c r="I5">
        <v>20.687729282285741</v>
      </c>
      <c r="J5">
        <v>86</v>
      </c>
      <c r="K5" s="3" t="s">
        <v>10</v>
      </c>
      <c r="L5" s="3" t="s">
        <v>11</v>
      </c>
    </row>
    <row r="6" spans="1:12">
      <c r="A6">
        <v>9798551</v>
      </c>
      <c r="B6" t="s">
        <v>4764</v>
      </c>
      <c r="C6">
        <v>64.5</v>
      </c>
      <c r="D6">
        <v>58.499942203799996</v>
      </c>
      <c r="E6">
        <v>61.769881807448996</v>
      </c>
      <c r="F6">
        <v>8</v>
      </c>
      <c r="G6">
        <v>86</v>
      </c>
      <c r="H6">
        <v>31</v>
      </c>
      <c r="I6">
        <v>18.158036394783597</v>
      </c>
      <c r="J6">
        <v>70</v>
      </c>
      <c r="K6" s="3" t="s">
        <v>152</v>
      </c>
      <c r="L6" s="3" t="s">
        <v>11</v>
      </c>
    </row>
    <row r="7" spans="1:12">
      <c r="A7">
        <v>6508041</v>
      </c>
      <c r="B7" t="s">
        <v>4764</v>
      </c>
      <c r="C7">
        <v>91.625</v>
      </c>
      <c r="D7">
        <v>91.447759927372203</v>
      </c>
      <c r="E7">
        <v>91.536365517097735</v>
      </c>
      <c r="F7">
        <v>8</v>
      </c>
      <c r="G7">
        <v>98</v>
      </c>
      <c r="H7">
        <v>86</v>
      </c>
      <c r="I7">
        <v>4.3073856837496489</v>
      </c>
      <c r="J7">
        <v>92</v>
      </c>
      <c r="K7" s="3" t="s">
        <v>68</v>
      </c>
      <c r="L7" s="3" t="s">
        <v>11</v>
      </c>
    </row>
    <row r="8" spans="1:12">
      <c r="A8">
        <v>10285944</v>
      </c>
      <c r="B8" t="s">
        <v>4764</v>
      </c>
      <c r="C8">
        <v>88</v>
      </c>
      <c r="D8">
        <v>87.942001901807714</v>
      </c>
      <c r="E8">
        <v>87.970725994536366</v>
      </c>
      <c r="F8">
        <v>8</v>
      </c>
      <c r="G8">
        <v>93</v>
      </c>
      <c r="H8">
        <v>86</v>
      </c>
      <c r="I8">
        <v>2.4494897427831779</v>
      </c>
      <c r="J8">
        <v>87.5</v>
      </c>
      <c r="K8" s="3" t="s">
        <v>10</v>
      </c>
      <c r="L8" s="3" t="s">
        <v>49</v>
      </c>
    </row>
    <row r="9" spans="1:12">
      <c r="A9">
        <v>10845989</v>
      </c>
      <c r="B9" t="s">
        <v>4764</v>
      </c>
      <c r="C9">
        <v>25</v>
      </c>
      <c r="D9">
        <v>-1</v>
      </c>
      <c r="E9">
        <v>-1</v>
      </c>
      <c r="F9">
        <v>8</v>
      </c>
      <c r="G9">
        <v>80</v>
      </c>
      <c r="H9">
        <v>0</v>
      </c>
      <c r="I9">
        <v>35.310864374256582</v>
      </c>
      <c r="J9">
        <v>0</v>
      </c>
      <c r="K9" s="3" t="s">
        <v>308</v>
      </c>
      <c r="L9" s="3" t="s">
        <v>11</v>
      </c>
    </row>
    <row r="10" spans="1:12">
      <c r="A10">
        <v>10705867</v>
      </c>
      <c r="B10" t="s">
        <v>4764</v>
      </c>
      <c r="C10">
        <v>91.5</v>
      </c>
      <c r="D10">
        <v>91.414738899787068</v>
      </c>
      <c r="E10">
        <v>91.457006987467878</v>
      </c>
      <c r="F10">
        <v>8</v>
      </c>
      <c r="G10">
        <v>97</v>
      </c>
      <c r="H10">
        <v>88</v>
      </c>
      <c r="I10">
        <v>3.0237157840738176</v>
      </c>
      <c r="J10">
        <v>90</v>
      </c>
      <c r="K10" s="3" t="s">
        <v>912</v>
      </c>
      <c r="L10" s="3" t="s">
        <v>49</v>
      </c>
    </row>
    <row r="11" spans="1:12">
      <c r="A11">
        <v>10931688</v>
      </c>
      <c r="B11" t="s">
        <v>4764</v>
      </c>
      <c r="C11">
        <v>75.125</v>
      </c>
      <c r="D11">
        <v>67.121523544239238</v>
      </c>
      <c r="E11">
        <v>71.822221809798236</v>
      </c>
      <c r="F11">
        <v>8</v>
      </c>
      <c r="G11">
        <v>90</v>
      </c>
      <c r="H11">
        <v>31</v>
      </c>
      <c r="I11">
        <v>19.715385580085126</v>
      </c>
      <c r="J11">
        <v>80.5</v>
      </c>
      <c r="K11" s="3" t="s">
        <v>152</v>
      </c>
      <c r="L11" s="3" t="s">
        <v>11</v>
      </c>
    </row>
    <row r="12" spans="1:12">
      <c r="A12">
        <v>10285605</v>
      </c>
      <c r="B12" t="s">
        <v>4764</v>
      </c>
      <c r="C12">
        <v>79.25</v>
      </c>
      <c r="D12">
        <v>78.855518727644764</v>
      </c>
      <c r="E12">
        <v>79.053851983327817</v>
      </c>
      <c r="F12">
        <v>8</v>
      </c>
      <c r="G12">
        <v>86</v>
      </c>
      <c r="H12">
        <v>70</v>
      </c>
      <c r="I12">
        <v>5.9221135223354651</v>
      </c>
      <c r="J12">
        <v>79.5</v>
      </c>
      <c r="K12" s="3" t="s">
        <v>10</v>
      </c>
      <c r="L12" s="3" t="s">
        <v>49</v>
      </c>
    </row>
    <row r="13" spans="1:12">
      <c r="A13">
        <v>10389516</v>
      </c>
      <c r="B13" t="s">
        <v>4764</v>
      </c>
      <c r="C13">
        <v>91.25</v>
      </c>
      <c r="D13">
        <v>91.163234284578735</v>
      </c>
      <c r="E13">
        <v>91.206576974040402</v>
      </c>
      <c r="F13">
        <v>8</v>
      </c>
      <c r="G13">
        <v>96</v>
      </c>
      <c r="H13">
        <v>87</v>
      </c>
      <c r="I13">
        <v>3.0118812346154309</v>
      </c>
      <c r="J13">
        <v>91</v>
      </c>
      <c r="K13" s="3" t="s">
        <v>308</v>
      </c>
      <c r="L13" s="3" t="s">
        <v>11</v>
      </c>
    </row>
    <row r="14" spans="1:12">
      <c r="A14">
        <v>10920122</v>
      </c>
      <c r="B14" t="s">
        <v>4764</v>
      </c>
      <c r="C14">
        <v>91.5</v>
      </c>
      <c r="D14">
        <v>91.323841022174264</v>
      </c>
      <c r="E14">
        <v>91.412108931671213</v>
      </c>
      <c r="F14">
        <v>8</v>
      </c>
      <c r="G14">
        <v>96</v>
      </c>
      <c r="H14">
        <v>86</v>
      </c>
      <c r="I14">
        <v>4.2761798705987903</v>
      </c>
      <c r="J14">
        <v>91.5</v>
      </c>
      <c r="K14" s="3" t="s">
        <v>929</v>
      </c>
      <c r="L14" s="3" t="s">
        <v>11</v>
      </c>
    </row>
    <row r="15" spans="1:12">
      <c r="A15">
        <v>10389431</v>
      </c>
      <c r="B15" t="s">
        <v>4764</v>
      </c>
      <c r="C15">
        <v>91</v>
      </c>
      <c r="D15">
        <v>90.88635809935613</v>
      </c>
      <c r="E15">
        <v>90.943337074806237</v>
      </c>
      <c r="F15">
        <v>8</v>
      </c>
      <c r="G15">
        <v>95</v>
      </c>
      <c r="H15">
        <v>86</v>
      </c>
      <c r="I15">
        <v>3.4226138716316967</v>
      </c>
      <c r="J15">
        <v>91.5</v>
      </c>
      <c r="K15" s="3" t="s">
        <v>10</v>
      </c>
      <c r="L15" s="3" t="s">
        <v>11</v>
      </c>
    </row>
    <row r="16" spans="1:12">
      <c r="A16">
        <v>9811554</v>
      </c>
      <c r="B16" t="s">
        <v>4764</v>
      </c>
      <c r="C16">
        <v>79.666666666666671</v>
      </c>
      <c r="D16">
        <v>79.190897597977241</v>
      </c>
      <c r="E16">
        <v>79.429271376314716</v>
      </c>
      <c r="F16">
        <v>3</v>
      </c>
      <c r="G16">
        <v>87</v>
      </c>
      <c r="H16">
        <v>72</v>
      </c>
      <c r="I16">
        <v>7.5055534994651749</v>
      </c>
      <c r="J16">
        <v>80</v>
      </c>
      <c r="K16" s="3" t="s">
        <v>129</v>
      </c>
      <c r="L16" s="3" t="s">
        <v>11</v>
      </c>
    </row>
    <row r="17" spans="1:12">
      <c r="A17">
        <v>9409097</v>
      </c>
      <c r="B17" t="s">
        <v>4764</v>
      </c>
      <c r="C17">
        <v>67.666666666666671</v>
      </c>
      <c r="D17">
        <v>65.007122190073446</v>
      </c>
      <c r="E17">
        <v>66.348705364526552</v>
      </c>
      <c r="F17">
        <v>3</v>
      </c>
      <c r="G17">
        <v>83</v>
      </c>
      <c r="H17">
        <v>51</v>
      </c>
      <c r="I17">
        <v>16.041612554021278</v>
      </c>
      <c r="J17">
        <v>69</v>
      </c>
      <c r="K17" s="3" t="s">
        <v>10</v>
      </c>
      <c r="L17" s="3" t="s">
        <v>49</v>
      </c>
    </row>
    <row r="18" spans="1:12">
      <c r="A18">
        <v>9408930</v>
      </c>
      <c r="B18" t="s">
        <v>4764</v>
      </c>
      <c r="C18">
        <v>68</v>
      </c>
      <c r="D18">
        <v>64.556511420943337</v>
      </c>
      <c r="E18">
        <v>66.203230310633174</v>
      </c>
      <c r="F18">
        <v>3</v>
      </c>
      <c r="G18">
        <v>90</v>
      </c>
      <c r="H18">
        <v>52</v>
      </c>
      <c r="I18">
        <v>19.697715603592208</v>
      </c>
      <c r="J18">
        <v>62</v>
      </c>
      <c r="K18" s="3" t="s">
        <v>10</v>
      </c>
      <c r="L18" s="3" t="s">
        <v>49</v>
      </c>
    </row>
    <row r="19" spans="1:12">
      <c r="A19">
        <v>9408847</v>
      </c>
      <c r="B19" t="s">
        <v>4764</v>
      </c>
      <c r="C19">
        <v>80.333333333333329</v>
      </c>
      <c r="D19">
        <v>77.970483567092316</v>
      </c>
      <c r="E19">
        <v>79.190800890545134</v>
      </c>
      <c r="F19">
        <v>3</v>
      </c>
      <c r="G19">
        <v>90</v>
      </c>
      <c r="H19">
        <v>62</v>
      </c>
      <c r="I19">
        <v>15.88500340992516</v>
      </c>
      <c r="J19">
        <v>89</v>
      </c>
      <c r="K19" s="3" t="s">
        <v>10</v>
      </c>
      <c r="L19" s="3" t="s">
        <v>49</v>
      </c>
    </row>
    <row r="20" spans="1:12">
      <c r="A20">
        <v>9409263</v>
      </c>
      <c r="B20" t="s">
        <v>4764</v>
      </c>
      <c r="C20">
        <v>68</v>
      </c>
      <c r="D20">
        <v>64.388777555110224</v>
      </c>
      <c r="E20">
        <v>66.127851347464798</v>
      </c>
      <c r="F20">
        <v>3</v>
      </c>
      <c r="G20">
        <v>90</v>
      </c>
      <c r="H20">
        <v>51</v>
      </c>
      <c r="I20">
        <v>19.974984355438178</v>
      </c>
      <c r="J20">
        <v>63</v>
      </c>
      <c r="K20" s="3" t="s">
        <v>10</v>
      </c>
      <c r="L20" s="3" t="s">
        <v>49</v>
      </c>
    </row>
    <row r="21" spans="1:12">
      <c r="A21">
        <v>9409430</v>
      </c>
      <c r="B21" t="s">
        <v>4764</v>
      </c>
      <c r="C21">
        <v>53.666666666666664</v>
      </c>
      <c r="D21">
        <v>53.414201183431956</v>
      </c>
      <c r="E21">
        <v>53.538243828957071</v>
      </c>
      <c r="F21">
        <v>3</v>
      </c>
      <c r="G21">
        <v>59</v>
      </c>
      <c r="H21">
        <v>51</v>
      </c>
      <c r="I21">
        <v>4.618802153516973</v>
      </c>
      <c r="J21">
        <v>51</v>
      </c>
      <c r="K21" s="3" t="s">
        <v>10</v>
      </c>
      <c r="L21" s="3" t="s">
        <v>49</v>
      </c>
    </row>
    <row r="22" spans="1:12">
      <c r="A22">
        <v>9409846</v>
      </c>
      <c r="B22" t="s">
        <v>4764</v>
      </c>
      <c r="C22">
        <v>54.666666666666664</v>
      </c>
      <c r="D22">
        <v>54.205714285714286</v>
      </c>
      <c r="E22">
        <v>54.430711824870961</v>
      </c>
      <c r="F22">
        <v>3</v>
      </c>
      <c r="G22">
        <v>62</v>
      </c>
      <c r="H22">
        <v>51</v>
      </c>
      <c r="I22">
        <v>6.3508529610858595</v>
      </c>
      <c r="J22">
        <v>51</v>
      </c>
      <c r="K22" s="3" t="s">
        <v>10</v>
      </c>
      <c r="L22" s="3" t="s">
        <v>49</v>
      </c>
    </row>
    <row r="23" spans="1:12">
      <c r="A23">
        <v>9409180</v>
      </c>
      <c r="B23" t="s">
        <v>4764</v>
      </c>
      <c r="C23">
        <v>57</v>
      </c>
      <c r="D23">
        <v>55.857142857142861</v>
      </c>
      <c r="E23">
        <v>56.406585921731349</v>
      </c>
      <c r="F23">
        <v>3</v>
      </c>
      <c r="G23">
        <v>69</v>
      </c>
      <c r="H23">
        <v>51</v>
      </c>
      <c r="I23">
        <v>10.392304845413264</v>
      </c>
      <c r="J23">
        <v>51</v>
      </c>
      <c r="K23" s="3" t="s">
        <v>10</v>
      </c>
      <c r="L23" s="3" t="s">
        <v>49</v>
      </c>
    </row>
    <row r="24" spans="1:12">
      <c r="A24">
        <v>9408681</v>
      </c>
      <c r="B24" t="s">
        <v>4764</v>
      </c>
      <c r="C24">
        <v>88</v>
      </c>
      <c r="D24">
        <v>87.453446191051995</v>
      </c>
      <c r="E24">
        <v>87.721571784815765</v>
      </c>
      <c r="F24">
        <v>3</v>
      </c>
      <c r="G24">
        <v>98</v>
      </c>
      <c r="H24">
        <v>82</v>
      </c>
      <c r="I24">
        <v>8.717797887081348</v>
      </c>
      <c r="J24">
        <v>84</v>
      </c>
      <c r="K24" s="3" t="s">
        <v>10</v>
      </c>
      <c r="L24" s="3" t="s">
        <v>49</v>
      </c>
    </row>
    <row r="25" spans="1:12">
      <c r="A25">
        <v>9975262</v>
      </c>
      <c r="B25" t="s">
        <v>4764</v>
      </c>
      <c r="C25">
        <v>79</v>
      </c>
      <c r="D25">
        <v>78.213825676255922</v>
      </c>
      <c r="E25">
        <v>78.609297762511986</v>
      </c>
      <c r="F25">
        <v>3</v>
      </c>
      <c r="G25">
        <v>88</v>
      </c>
      <c r="H25">
        <v>69</v>
      </c>
      <c r="I25">
        <v>9.5393920141694561</v>
      </c>
      <c r="J25">
        <v>80</v>
      </c>
      <c r="K25" s="3" t="s">
        <v>10</v>
      </c>
      <c r="L25" s="3" t="s">
        <v>11</v>
      </c>
    </row>
    <row r="26" spans="1:12">
      <c r="A26">
        <v>5078058</v>
      </c>
      <c r="B26" t="s">
        <v>4764</v>
      </c>
      <c r="C26">
        <v>75.333333333333329</v>
      </c>
      <c r="D26">
        <v>74.020636897349235</v>
      </c>
      <c r="E26">
        <v>74.654410013387476</v>
      </c>
      <c r="F26">
        <v>3</v>
      </c>
      <c r="G26">
        <v>90</v>
      </c>
      <c r="H26">
        <v>67</v>
      </c>
      <c r="I26">
        <v>12.741009902410951</v>
      </c>
      <c r="J26">
        <v>69</v>
      </c>
      <c r="K26" s="3" t="s">
        <v>111</v>
      </c>
      <c r="L26" s="3" t="s">
        <v>11</v>
      </c>
    </row>
    <row r="27" spans="1:12">
      <c r="A27">
        <v>9413258</v>
      </c>
      <c r="B27" t="s">
        <v>4764</v>
      </c>
      <c r="C27">
        <v>84</v>
      </c>
      <c r="D27">
        <v>83.020094057289455</v>
      </c>
      <c r="E27">
        <v>83.517643611679659</v>
      </c>
      <c r="F27">
        <v>3</v>
      </c>
      <c r="G27">
        <v>93</v>
      </c>
      <c r="H27">
        <v>72</v>
      </c>
      <c r="I27">
        <v>10.816653826391969</v>
      </c>
      <c r="J27">
        <v>87</v>
      </c>
      <c r="K27" s="3" t="s">
        <v>10</v>
      </c>
      <c r="L27" s="3" t="s">
        <v>49</v>
      </c>
    </row>
    <row r="28" spans="1:12">
      <c r="A28">
        <v>9409679</v>
      </c>
      <c r="B28" t="s">
        <v>4764</v>
      </c>
      <c r="C28">
        <v>51.333333333333336</v>
      </c>
      <c r="D28">
        <v>51.329032258064515</v>
      </c>
      <c r="E28">
        <v>51.331178110822634</v>
      </c>
      <c r="F28">
        <v>3</v>
      </c>
      <c r="G28">
        <v>52</v>
      </c>
      <c r="H28">
        <v>51</v>
      </c>
      <c r="I28">
        <v>0.57735026918975707</v>
      </c>
      <c r="J28">
        <v>51</v>
      </c>
      <c r="K28" s="3" t="s">
        <v>10</v>
      </c>
      <c r="L28" s="3" t="s">
        <v>49</v>
      </c>
    </row>
    <row r="29" spans="1:12">
      <c r="A29">
        <v>9409596</v>
      </c>
      <c r="B29" t="s">
        <v>4764</v>
      </c>
      <c r="C29">
        <v>51</v>
      </c>
      <c r="D29">
        <v>51</v>
      </c>
      <c r="E29">
        <v>50.999999999999972</v>
      </c>
      <c r="F29">
        <v>3</v>
      </c>
      <c r="G29">
        <v>51</v>
      </c>
      <c r="H29">
        <v>51</v>
      </c>
      <c r="I29">
        <v>0</v>
      </c>
      <c r="J29">
        <v>51</v>
      </c>
      <c r="K29" s="3" t="s">
        <v>10</v>
      </c>
      <c r="L29" s="3" t="s">
        <v>49</v>
      </c>
    </row>
    <row r="30" spans="1:12">
      <c r="A30">
        <v>9409346</v>
      </c>
      <c r="B30" t="s">
        <v>4764</v>
      </c>
      <c r="C30">
        <v>86</v>
      </c>
      <c r="D30">
        <v>85.992247712624518</v>
      </c>
      <c r="E30">
        <v>85.99612385630698</v>
      </c>
      <c r="F30">
        <v>3</v>
      </c>
      <c r="G30">
        <v>87</v>
      </c>
      <c r="H30">
        <v>85</v>
      </c>
      <c r="I30">
        <v>1</v>
      </c>
      <c r="J30">
        <v>86</v>
      </c>
      <c r="K30" s="3" t="s">
        <v>10</v>
      </c>
      <c r="L30" s="3" t="s">
        <v>49</v>
      </c>
    </row>
    <row r="31" spans="1:12">
      <c r="A31">
        <v>9409763</v>
      </c>
      <c r="B31" t="s">
        <v>4764</v>
      </c>
      <c r="C31">
        <v>51</v>
      </c>
      <c r="D31">
        <v>51</v>
      </c>
      <c r="E31">
        <v>50.999999999999972</v>
      </c>
      <c r="F31">
        <v>3</v>
      </c>
      <c r="G31">
        <v>51</v>
      </c>
      <c r="H31">
        <v>51</v>
      </c>
      <c r="I31">
        <v>0</v>
      </c>
      <c r="J31">
        <v>51</v>
      </c>
      <c r="K31" s="3" t="s">
        <v>10</v>
      </c>
      <c r="L31" s="3" t="s">
        <v>49</v>
      </c>
    </row>
    <row r="32" spans="1:12">
      <c r="A32">
        <v>5824428</v>
      </c>
      <c r="B32" t="s">
        <v>4764</v>
      </c>
      <c r="C32">
        <v>61.666666666666664</v>
      </c>
      <c r="D32">
        <v>58.52073732718894</v>
      </c>
      <c r="E32">
        <v>59.989164710059271</v>
      </c>
      <c r="F32">
        <v>3</v>
      </c>
      <c r="G32">
        <v>83</v>
      </c>
      <c r="H32">
        <v>51</v>
      </c>
      <c r="I32">
        <v>18.475208614068016</v>
      </c>
      <c r="J32">
        <v>51</v>
      </c>
      <c r="K32" s="3" t="s">
        <v>152</v>
      </c>
      <c r="L32" s="3" t="s">
        <v>11</v>
      </c>
    </row>
    <row r="33" spans="1:12">
      <c r="A33">
        <v>10243285</v>
      </c>
      <c r="B33" t="s">
        <v>4764</v>
      </c>
      <c r="C33">
        <v>91.75</v>
      </c>
      <c r="D33">
        <v>90.651805276039454</v>
      </c>
      <c r="E33">
        <v>91.238270100075241</v>
      </c>
      <c r="F33">
        <v>8</v>
      </c>
      <c r="G33">
        <v>99</v>
      </c>
      <c r="H33">
        <v>69</v>
      </c>
      <c r="I33">
        <v>9.6621500121423729</v>
      </c>
      <c r="J33">
        <v>94.5</v>
      </c>
      <c r="K33" s="3" t="s">
        <v>10</v>
      </c>
      <c r="L33" s="3" t="s">
        <v>49</v>
      </c>
    </row>
    <row r="34" spans="1:12">
      <c r="A34">
        <v>10244131</v>
      </c>
      <c r="B34" t="s">
        <v>4764</v>
      </c>
      <c r="C34">
        <v>82.75</v>
      </c>
      <c r="D34">
        <v>81.886151203688186</v>
      </c>
      <c r="E34">
        <v>82.323644206825676</v>
      </c>
      <c r="F34">
        <v>8</v>
      </c>
      <c r="G34">
        <v>93</v>
      </c>
      <c r="H34">
        <v>70</v>
      </c>
      <c r="I34">
        <v>8.8438840853035661</v>
      </c>
      <c r="J34">
        <v>83.5</v>
      </c>
      <c r="K34" s="3" t="s">
        <v>10</v>
      </c>
      <c r="L34" s="3" t="s">
        <v>49</v>
      </c>
    </row>
    <row r="35" spans="1:12">
      <c r="A35">
        <v>10243200</v>
      </c>
      <c r="B35" t="s">
        <v>4764</v>
      </c>
      <c r="C35">
        <v>87.625</v>
      </c>
      <c r="D35">
        <v>86.962650181721926</v>
      </c>
      <c r="E35">
        <v>87.311612885450572</v>
      </c>
      <c r="F35">
        <v>8</v>
      </c>
      <c r="G35">
        <v>94</v>
      </c>
      <c r="H35">
        <v>70</v>
      </c>
      <c r="I35">
        <v>7.5011903817232328</v>
      </c>
      <c r="J35">
        <v>89.5</v>
      </c>
      <c r="K35" s="3" t="s">
        <v>893</v>
      </c>
      <c r="L35" s="3" t="s">
        <v>49</v>
      </c>
    </row>
    <row r="36" spans="1:12">
      <c r="A36">
        <v>10244300</v>
      </c>
      <c r="B36" t="s">
        <v>4764</v>
      </c>
      <c r="C36">
        <v>85.125</v>
      </c>
      <c r="D36">
        <v>83.843222777589062</v>
      </c>
      <c r="E36">
        <v>84.495179476542717</v>
      </c>
      <c r="F36">
        <v>8</v>
      </c>
      <c r="G36">
        <v>96</v>
      </c>
      <c r="H36">
        <v>69</v>
      </c>
      <c r="I36">
        <v>10.842212478482951</v>
      </c>
      <c r="J36">
        <v>86</v>
      </c>
      <c r="K36" s="3" t="s">
        <v>10</v>
      </c>
      <c r="L36" s="3" t="s">
        <v>49</v>
      </c>
    </row>
    <row r="37" spans="1:12">
      <c r="A37" t="e">
        <f>INT(SQRT(((#REF!-1032000000) * 3 + 42)^2.48))</f>
        <v>#REF!</v>
      </c>
      <c r="B37" t="s">
        <v>4764</v>
      </c>
      <c r="C37" t="e">
        <f>AVERAGE(#REF!)</f>
        <v>#REF!</v>
      </c>
      <c r="D37" t="e">
        <f>HARMEAN(#REF!)</f>
        <v>#REF!</v>
      </c>
      <c r="E37" t="e">
        <f>GEOMEAN(#REF!)</f>
        <v>#REF!</v>
      </c>
      <c r="F37">
        <v>9</v>
      </c>
      <c r="G37" t="e">
        <f>MAX(#REF!)</f>
        <v>#REF!</v>
      </c>
      <c r="H37" t="e">
        <f>MIN(#REF!)</f>
        <v>#REF!</v>
      </c>
      <c r="I37" t="e">
        <f>STDEV(#REF!)</f>
        <v>#REF!</v>
      </c>
      <c r="J37" t="e">
        <f>MEDIAN(#REF!)</f>
        <v>#REF!</v>
      </c>
      <c r="K37" s="3" t="s">
        <v>10</v>
      </c>
      <c r="L37" s="3" t="s">
        <v>49</v>
      </c>
    </row>
    <row r="38" spans="1:12">
      <c r="A38" t="e">
        <f t="shared" ref="A38:A57" si="0">INT(SQRT(((#REF!-1032000000) * 3 + 42)^2.48))</f>
        <v>#REF!</v>
      </c>
      <c r="B38" t="s">
        <v>4764</v>
      </c>
      <c r="C38" t="e">
        <f t="shared" ref="C38:C57" si="1">AVERAGE(#REF!)</f>
        <v>#REF!</v>
      </c>
      <c r="D38">
        <v>-1</v>
      </c>
      <c r="E38">
        <v>-1</v>
      </c>
      <c r="F38">
        <v>9</v>
      </c>
      <c r="G38" t="e">
        <f t="shared" ref="G38:G57" si="2">MAX(#REF!)</f>
        <v>#REF!</v>
      </c>
      <c r="H38" t="e">
        <f t="shared" ref="H38:H57" si="3">MIN(#REF!)</f>
        <v>#REF!</v>
      </c>
      <c r="I38" t="e">
        <f t="shared" ref="I38:I57" si="4">STDEV(#REF!)</f>
        <v>#REF!</v>
      </c>
      <c r="J38" t="e">
        <f t="shared" ref="J38:J57" si="5">MEDIAN(#REF!)</f>
        <v>#REF!</v>
      </c>
      <c r="K38" s="3" t="s">
        <v>10</v>
      </c>
      <c r="L38" s="3" t="s">
        <v>11</v>
      </c>
    </row>
    <row r="39" spans="1:12">
      <c r="A39" t="e">
        <f t="shared" ref="A39:A57" si="6">INT(SQRT(((#REF!-1032000000) * 3 + 42)^2.48))</f>
        <v>#REF!</v>
      </c>
      <c r="B39" t="s">
        <v>4764</v>
      </c>
      <c r="C39" t="e">
        <f t="shared" ref="C39:C57" si="7">AVERAGE(#REF!)</f>
        <v>#REF!</v>
      </c>
      <c r="D39" t="e">
        <f t="shared" ref="D39:D57" si="8">HARMEAN(#REF!)</f>
        <v>#REF!</v>
      </c>
      <c r="E39" t="e">
        <f t="shared" ref="E39:E57" si="9">GEOMEAN(#REF!)</f>
        <v>#REF!</v>
      </c>
      <c r="F39">
        <v>9</v>
      </c>
      <c r="G39" t="e">
        <f t="shared" ref="G39:G57" si="10">MAX(#REF!)</f>
        <v>#REF!</v>
      </c>
      <c r="H39" t="e">
        <f t="shared" ref="H39:H57" si="11">MIN(#REF!)</f>
        <v>#REF!</v>
      </c>
      <c r="I39" t="e">
        <f t="shared" ref="I39:I57" si="12">STDEV(#REF!)</f>
        <v>#REF!</v>
      </c>
      <c r="J39" t="e">
        <f t="shared" ref="J39:J57" si="13">MEDIAN(#REF!)</f>
        <v>#REF!</v>
      </c>
      <c r="K39" s="3" t="s">
        <v>10</v>
      </c>
      <c r="L39" s="3" t="s">
        <v>49</v>
      </c>
    </row>
    <row r="40" spans="1:12">
      <c r="A40" t="e">
        <f t="shared" ref="A40:A57" si="14">INT(SQRT(((#REF!-1032000000) * 3 + 42)^2.48))</f>
        <v>#REF!</v>
      </c>
      <c r="B40" t="s">
        <v>4764</v>
      </c>
      <c r="C40" t="e">
        <f t="shared" ref="C40:C57" si="15">AVERAGE(#REF!)</f>
        <v>#REF!</v>
      </c>
      <c r="D40" t="e">
        <f t="shared" ref="D40:D57" si="16">HARMEAN(#REF!)</f>
        <v>#REF!</v>
      </c>
      <c r="E40" t="e">
        <f t="shared" ref="E40:E57" si="17">GEOMEAN(#REF!)</f>
        <v>#REF!</v>
      </c>
      <c r="F40">
        <v>9</v>
      </c>
      <c r="G40" t="e">
        <f t="shared" ref="G40:G57" si="18">MAX(#REF!)</f>
        <v>#REF!</v>
      </c>
      <c r="H40" t="e">
        <f t="shared" ref="H40:H57" si="19">MIN(#REF!)</f>
        <v>#REF!</v>
      </c>
      <c r="I40" t="e">
        <f t="shared" ref="I40:I57" si="20">STDEV(#REF!)</f>
        <v>#REF!</v>
      </c>
      <c r="J40" t="e">
        <f t="shared" ref="J40:J57" si="21">MEDIAN(#REF!)</f>
        <v>#REF!</v>
      </c>
      <c r="K40" s="3" t="s">
        <v>10</v>
      </c>
      <c r="L40" s="3" t="s">
        <v>11</v>
      </c>
    </row>
    <row r="41" spans="1:12">
      <c r="A41" t="e">
        <f t="shared" ref="A41:A57" si="22">INT(SQRT(((#REF!-1032000000) * 3 + 42)^2.48))</f>
        <v>#REF!</v>
      </c>
      <c r="B41" t="s">
        <v>4764</v>
      </c>
      <c r="C41" t="e">
        <f t="shared" ref="C41:C57" si="23">AVERAGE(#REF!)</f>
        <v>#REF!</v>
      </c>
      <c r="D41">
        <v>-1</v>
      </c>
      <c r="E41">
        <v>-1</v>
      </c>
      <c r="F41">
        <v>9</v>
      </c>
      <c r="G41" t="e">
        <f t="shared" ref="G41:G57" si="24">MAX(#REF!)</f>
        <v>#REF!</v>
      </c>
      <c r="H41" t="e">
        <f t="shared" ref="H41:H57" si="25">MIN(#REF!)</f>
        <v>#REF!</v>
      </c>
      <c r="I41" t="e">
        <f t="shared" ref="I41:I57" si="26">STDEV(#REF!)</f>
        <v>#REF!</v>
      </c>
      <c r="J41" t="e">
        <f t="shared" ref="J41:J57" si="27">MEDIAN(#REF!)</f>
        <v>#REF!</v>
      </c>
      <c r="K41" s="3" t="s">
        <v>816</v>
      </c>
      <c r="L41" s="3" t="s">
        <v>49</v>
      </c>
    </row>
    <row r="42" spans="1:12">
      <c r="A42" t="e">
        <f t="shared" ref="A42:A57" si="28">INT(SQRT(((#REF!-1032000000) * 3 + 42)^2.48))</f>
        <v>#REF!</v>
      </c>
      <c r="B42" t="s">
        <v>4764</v>
      </c>
      <c r="C42" t="e">
        <f t="shared" ref="C42:C57" si="29">AVERAGE(#REF!)</f>
        <v>#REF!</v>
      </c>
      <c r="D42" t="e">
        <f t="shared" ref="D42:D57" si="30">HARMEAN(#REF!)</f>
        <v>#REF!</v>
      </c>
      <c r="E42" t="e">
        <f t="shared" ref="E42:E57" si="31">GEOMEAN(#REF!)</f>
        <v>#REF!</v>
      </c>
      <c r="F42">
        <v>9</v>
      </c>
      <c r="G42" t="e">
        <f t="shared" ref="G42:G57" si="32">MAX(#REF!)</f>
        <v>#REF!</v>
      </c>
      <c r="H42" t="e">
        <f t="shared" ref="H42:H57" si="33">MIN(#REF!)</f>
        <v>#REF!</v>
      </c>
      <c r="I42" t="e">
        <f t="shared" ref="I42:I57" si="34">STDEV(#REF!)</f>
        <v>#REF!</v>
      </c>
      <c r="J42" t="e">
        <f t="shared" ref="J42:J57" si="35">MEDIAN(#REF!)</f>
        <v>#REF!</v>
      </c>
      <c r="K42" s="3" t="s">
        <v>10</v>
      </c>
      <c r="L42" s="3" t="s">
        <v>49</v>
      </c>
    </row>
    <row r="43" spans="1:12">
      <c r="A43" t="e">
        <f t="shared" ref="A43:A57" si="36">INT(SQRT(((#REF!-1032000000) * 3 + 42)^2.48))</f>
        <v>#REF!</v>
      </c>
      <c r="B43" t="s">
        <v>4764</v>
      </c>
      <c r="C43" t="e">
        <f t="shared" ref="C43:C57" si="37">AVERAGE(#REF!)</f>
        <v>#REF!</v>
      </c>
      <c r="D43" t="e">
        <f t="shared" ref="D43:D57" si="38">HARMEAN(#REF!)</f>
        <v>#REF!</v>
      </c>
      <c r="E43" t="e">
        <f t="shared" ref="E43:E57" si="39">GEOMEAN(#REF!)</f>
        <v>#REF!</v>
      </c>
      <c r="F43">
        <v>9</v>
      </c>
      <c r="G43" t="e">
        <f t="shared" ref="G43:G57" si="40">MAX(#REF!)</f>
        <v>#REF!</v>
      </c>
      <c r="H43" t="e">
        <f t="shared" ref="H43:H57" si="41">MIN(#REF!)</f>
        <v>#REF!</v>
      </c>
      <c r="I43" t="e">
        <f t="shared" ref="I43:I57" si="42">STDEV(#REF!)</f>
        <v>#REF!</v>
      </c>
      <c r="J43" t="e">
        <f t="shared" ref="J43:J57" si="43">MEDIAN(#REF!)</f>
        <v>#REF!</v>
      </c>
      <c r="K43" s="3" t="s">
        <v>10</v>
      </c>
      <c r="L43" s="3" t="s">
        <v>11</v>
      </c>
    </row>
    <row r="44" spans="1:12">
      <c r="A44" t="e">
        <f t="shared" ref="A44:A57" si="44">INT(SQRT(((#REF!-1032000000) * 3 + 42)^2.48))</f>
        <v>#REF!</v>
      </c>
      <c r="B44" t="s">
        <v>4764</v>
      </c>
      <c r="C44" t="e">
        <f t="shared" ref="C44:C57" si="45">AVERAGE(#REF!)</f>
        <v>#REF!</v>
      </c>
      <c r="D44" t="e">
        <f t="shared" ref="D44:D57" si="46">HARMEAN(#REF!)</f>
        <v>#REF!</v>
      </c>
      <c r="E44" t="e">
        <f t="shared" ref="E44:E57" si="47">GEOMEAN(#REF!)</f>
        <v>#REF!</v>
      </c>
      <c r="F44">
        <v>9</v>
      </c>
      <c r="G44" t="e">
        <f t="shared" ref="G44:G57" si="48">MAX(#REF!)</f>
        <v>#REF!</v>
      </c>
      <c r="H44" t="e">
        <f t="shared" ref="H44:H57" si="49">MIN(#REF!)</f>
        <v>#REF!</v>
      </c>
      <c r="I44" t="e">
        <f t="shared" ref="I44:I57" si="50">STDEV(#REF!)</f>
        <v>#REF!</v>
      </c>
      <c r="J44" t="e">
        <f t="shared" ref="J44:J57" si="51">MEDIAN(#REF!)</f>
        <v>#REF!</v>
      </c>
      <c r="K44" s="3" t="s">
        <v>10</v>
      </c>
      <c r="L44" s="3" t="s">
        <v>11</v>
      </c>
    </row>
    <row r="45" spans="1:12">
      <c r="A45" t="e">
        <f t="shared" ref="A45:A57" si="52">INT(SQRT(((#REF!-1032000000) * 3 + 42)^2.48))</f>
        <v>#REF!</v>
      </c>
      <c r="B45" t="s">
        <v>4764</v>
      </c>
      <c r="C45" t="e">
        <f t="shared" ref="C45:C57" si="53">AVERAGE(#REF!)</f>
        <v>#REF!</v>
      </c>
      <c r="D45">
        <v>-1</v>
      </c>
      <c r="E45">
        <v>-1</v>
      </c>
      <c r="F45">
        <v>9</v>
      </c>
      <c r="G45" t="e">
        <f t="shared" ref="G45:G57" si="54">MAX(#REF!)</f>
        <v>#REF!</v>
      </c>
      <c r="H45" t="e">
        <f t="shared" ref="H45:H57" si="55">MIN(#REF!)</f>
        <v>#REF!</v>
      </c>
      <c r="I45" t="e">
        <f t="shared" ref="I45:I57" si="56">STDEV(#REF!)</f>
        <v>#REF!</v>
      </c>
      <c r="J45" t="e">
        <f t="shared" ref="J45:J57" si="57">MEDIAN(#REF!)</f>
        <v>#REF!</v>
      </c>
      <c r="K45" s="3" t="s">
        <v>300</v>
      </c>
      <c r="L45" s="3" t="s">
        <v>11</v>
      </c>
    </row>
    <row r="46" spans="1:12">
      <c r="A46" t="e">
        <f t="shared" ref="A46:A57" si="58">INT(SQRT(((#REF!-1032000000) * 3 + 42)^2.48))</f>
        <v>#REF!</v>
      </c>
      <c r="B46" t="s">
        <v>4764</v>
      </c>
      <c r="C46" t="e">
        <f t="shared" ref="C46:C57" si="59">AVERAGE(#REF!)</f>
        <v>#REF!</v>
      </c>
      <c r="D46" t="e">
        <f t="shared" ref="D46:D57" si="60">HARMEAN(#REF!)</f>
        <v>#REF!</v>
      </c>
      <c r="E46" t="e">
        <f t="shared" ref="E46:E57" si="61">GEOMEAN(#REF!)</f>
        <v>#REF!</v>
      </c>
      <c r="F46">
        <v>9</v>
      </c>
      <c r="G46" t="e">
        <f t="shared" ref="G46:G57" si="62">MAX(#REF!)</f>
        <v>#REF!</v>
      </c>
      <c r="H46" t="e">
        <f t="shared" ref="H46:H57" si="63">MIN(#REF!)</f>
        <v>#REF!</v>
      </c>
      <c r="I46" t="e">
        <f t="shared" ref="I46:I57" si="64">STDEV(#REF!)</f>
        <v>#REF!</v>
      </c>
      <c r="J46" t="e">
        <f t="shared" ref="J46:J57" si="65">MEDIAN(#REF!)</f>
        <v>#REF!</v>
      </c>
      <c r="K46" s="3" t="s">
        <v>308</v>
      </c>
      <c r="L46" s="3" t="s">
        <v>49</v>
      </c>
    </row>
    <row r="47" spans="1:12">
      <c r="A47" t="e">
        <f t="shared" ref="A47:A57" si="66">INT(SQRT(((#REF!-1032000000) * 3 + 42)^2.48))</f>
        <v>#REF!</v>
      </c>
      <c r="B47" t="s">
        <v>4764</v>
      </c>
      <c r="C47" t="e">
        <f t="shared" ref="C47:C57" si="67">AVERAGE(#REF!)</f>
        <v>#REF!</v>
      </c>
      <c r="D47">
        <v>-1</v>
      </c>
      <c r="E47">
        <v>-1</v>
      </c>
      <c r="F47">
        <v>9</v>
      </c>
      <c r="G47" t="e">
        <f t="shared" ref="G47:G57" si="68">MAX(#REF!)</f>
        <v>#REF!</v>
      </c>
      <c r="H47" t="e">
        <f t="shared" ref="H47:H57" si="69">MIN(#REF!)</f>
        <v>#REF!</v>
      </c>
      <c r="I47" t="e">
        <f t="shared" ref="I47:I57" si="70">STDEV(#REF!)</f>
        <v>#REF!</v>
      </c>
      <c r="J47" t="e">
        <f t="shared" ref="J47:J57" si="71">MEDIAN(#REF!)</f>
        <v>#REF!</v>
      </c>
      <c r="K47" s="3" t="s">
        <v>1016</v>
      </c>
      <c r="L47" s="3" t="s">
        <v>11</v>
      </c>
    </row>
    <row r="48" spans="1:12">
      <c r="A48" t="e">
        <f t="shared" ref="A48:A57" si="72">INT(SQRT(((#REF!-1032000000) * 3 + 42)^2.48))</f>
        <v>#REF!</v>
      </c>
      <c r="B48" t="s">
        <v>4764</v>
      </c>
      <c r="C48" t="e">
        <f t="shared" ref="C48:C57" si="73">AVERAGE(#REF!)</f>
        <v>#REF!</v>
      </c>
      <c r="D48" t="e">
        <f t="shared" ref="D48:D57" si="74">HARMEAN(#REF!)</f>
        <v>#REF!</v>
      </c>
      <c r="E48" t="e">
        <f t="shared" ref="E48:E57" si="75">GEOMEAN(#REF!)</f>
        <v>#REF!</v>
      </c>
      <c r="F48">
        <v>9</v>
      </c>
      <c r="G48" t="e">
        <f t="shared" ref="G48:G57" si="76">MAX(#REF!)</f>
        <v>#REF!</v>
      </c>
      <c r="H48" t="e">
        <f t="shared" ref="H48:H57" si="77">MIN(#REF!)</f>
        <v>#REF!</v>
      </c>
      <c r="I48" t="e">
        <f t="shared" ref="I48:I57" si="78">STDEV(#REF!)</f>
        <v>#REF!</v>
      </c>
      <c r="J48" t="e">
        <f t="shared" ref="J48:J57" si="79">MEDIAN(#REF!)</f>
        <v>#REF!</v>
      </c>
      <c r="K48" s="3" t="s">
        <v>308</v>
      </c>
      <c r="L48" s="3" t="s">
        <v>49</v>
      </c>
    </row>
    <row r="49" spans="1:13">
      <c r="A49" t="e">
        <f t="shared" ref="A49:A57" si="80">INT(SQRT(((#REF!-1032000000) * 3 + 42)^2.48))</f>
        <v>#REF!</v>
      </c>
      <c r="B49" t="s">
        <v>4764</v>
      </c>
      <c r="C49" t="e">
        <f t="shared" ref="C49:C57" si="81">AVERAGE(#REF!)</f>
        <v>#REF!</v>
      </c>
      <c r="D49">
        <v>-1</v>
      </c>
      <c r="E49">
        <v>-1</v>
      </c>
      <c r="F49">
        <v>9</v>
      </c>
      <c r="G49" t="e">
        <f t="shared" ref="G49:G57" si="82">MAX(#REF!)</f>
        <v>#REF!</v>
      </c>
      <c r="H49" t="e">
        <f t="shared" ref="H49:H57" si="83">MIN(#REF!)</f>
        <v>#REF!</v>
      </c>
      <c r="I49" t="e">
        <f t="shared" ref="I49:I57" si="84">STDEV(#REF!)</f>
        <v>#REF!</v>
      </c>
      <c r="J49" t="e">
        <f t="shared" ref="J49:J57" si="85">MEDIAN(#REF!)</f>
        <v>#REF!</v>
      </c>
      <c r="K49" s="3" t="s">
        <v>10</v>
      </c>
      <c r="L49" s="3" t="s">
        <v>49</v>
      </c>
    </row>
    <row r="50" spans="1:13">
      <c r="A50" t="e">
        <f t="shared" ref="A50:A57" si="86">INT(SQRT(((#REF!-1032000000) * 3 + 42)^2.48))</f>
        <v>#REF!</v>
      </c>
      <c r="B50" t="s">
        <v>4764</v>
      </c>
      <c r="C50" t="e">
        <f t="shared" ref="C50:C57" si="87">AVERAGE(#REF!)</f>
        <v>#REF!</v>
      </c>
      <c r="D50" t="e">
        <f t="shared" ref="D50:D57" si="88">HARMEAN(#REF!)</f>
        <v>#REF!</v>
      </c>
      <c r="E50" t="e">
        <f t="shared" ref="E50:E57" si="89">GEOMEAN(#REF!)</f>
        <v>#REF!</v>
      </c>
      <c r="F50">
        <v>9</v>
      </c>
      <c r="G50" t="e">
        <f t="shared" ref="G50:G57" si="90">MAX(#REF!)</f>
        <v>#REF!</v>
      </c>
      <c r="H50" t="e">
        <f t="shared" ref="H50:H57" si="91">MIN(#REF!)</f>
        <v>#REF!</v>
      </c>
      <c r="I50" t="e">
        <f t="shared" ref="I50:I57" si="92">STDEV(#REF!)</f>
        <v>#REF!</v>
      </c>
      <c r="J50" t="e">
        <f t="shared" ref="J50:J57" si="93">MEDIAN(#REF!)</f>
        <v>#REF!</v>
      </c>
      <c r="K50" s="3" t="s">
        <v>10</v>
      </c>
      <c r="L50" s="3" t="s">
        <v>49</v>
      </c>
    </row>
    <row r="51" spans="1:13">
      <c r="A51" t="e">
        <f t="shared" ref="A51:A57" si="94">INT(SQRT(((#REF!-1032000000) * 3 + 42)^2.48))</f>
        <v>#REF!</v>
      </c>
      <c r="B51" t="s">
        <v>4764</v>
      </c>
      <c r="C51" t="e">
        <f t="shared" ref="C51:C57" si="95">AVERAGE(#REF!)</f>
        <v>#REF!</v>
      </c>
      <c r="D51" t="e">
        <f t="shared" ref="D51:D57" si="96">HARMEAN(#REF!)</f>
        <v>#REF!</v>
      </c>
      <c r="E51" t="e">
        <f t="shared" ref="E51:E57" si="97">GEOMEAN(#REF!)</f>
        <v>#REF!</v>
      </c>
      <c r="F51">
        <v>9</v>
      </c>
      <c r="G51" t="e">
        <f t="shared" ref="G51:G57" si="98">MAX(#REF!)</f>
        <v>#REF!</v>
      </c>
      <c r="H51" t="e">
        <f t="shared" ref="H51:H57" si="99">MIN(#REF!)</f>
        <v>#REF!</v>
      </c>
      <c r="I51" t="e">
        <f t="shared" ref="I51:I57" si="100">STDEV(#REF!)</f>
        <v>#REF!</v>
      </c>
      <c r="J51" t="e">
        <f t="shared" ref="J51:J57" si="101">MEDIAN(#REF!)</f>
        <v>#REF!</v>
      </c>
      <c r="K51" s="3" t="s">
        <v>1025</v>
      </c>
      <c r="L51" s="3" t="s">
        <v>11</v>
      </c>
    </row>
    <row r="52" spans="1:13">
      <c r="A52" t="e">
        <f t="shared" ref="A52:A57" si="102">INT(SQRT(((#REF!-1032000000) * 3 + 42)^2.48))</f>
        <v>#REF!</v>
      </c>
      <c r="B52" t="s">
        <v>4764</v>
      </c>
      <c r="C52" t="e">
        <f t="shared" ref="C52:C57" si="103">AVERAGE(#REF!)</f>
        <v>#REF!</v>
      </c>
      <c r="D52" t="e">
        <f t="shared" ref="D52:D57" si="104">HARMEAN(#REF!)</f>
        <v>#REF!</v>
      </c>
      <c r="E52" t="e">
        <f t="shared" ref="E52:E57" si="105">GEOMEAN(#REF!)</f>
        <v>#REF!</v>
      </c>
      <c r="F52">
        <v>9</v>
      </c>
      <c r="G52" t="e">
        <f t="shared" ref="G52:G57" si="106">MAX(#REF!)</f>
        <v>#REF!</v>
      </c>
      <c r="H52" t="e">
        <f t="shared" ref="H52:H57" si="107">MIN(#REF!)</f>
        <v>#REF!</v>
      </c>
      <c r="I52" t="e">
        <f t="shared" ref="I52:I57" si="108">STDEV(#REF!)</f>
        <v>#REF!</v>
      </c>
      <c r="J52" t="e">
        <f t="shared" ref="J52:J57" si="109">MEDIAN(#REF!)</f>
        <v>#REF!</v>
      </c>
      <c r="K52" s="3" t="s">
        <v>1025</v>
      </c>
      <c r="L52" s="3" t="s">
        <v>11</v>
      </c>
    </row>
    <row r="53" spans="1:13">
      <c r="A53" t="e">
        <f t="shared" ref="A53:A57" si="110">INT(SQRT(((#REF!-1032000000) * 3 + 42)^2.48))</f>
        <v>#REF!</v>
      </c>
      <c r="B53" t="s">
        <v>4764</v>
      </c>
      <c r="C53" t="e">
        <f t="shared" ref="C53:C57" si="111">AVERAGE(#REF!)</f>
        <v>#REF!</v>
      </c>
      <c r="D53" t="e">
        <f t="shared" ref="D53:D57" si="112">HARMEAN(#REF!)</f>
        <v>#REF!</v>
      </c>
      <c r="E53" t="e">
        <f t="shared" ref="E53:E57" si="113">GEOMEAN(#REF!)</f>
        <v>#REF!</v>
      </c>
      <c r="F53">
        <v>9</v>
      </c>
      <c r="G53" t="e">
        <f t="shared" ref="G53:G57" si="114">MAX(#REF!)</f>
        <v>#REF!</v>
      </c>
      <c r="H53" t="e">
        <f t="shared" ref="H53:H57" si="115">MIN(#REF!)</f>
        <v>#REF!</v>
      </c>
      <c r="I53" t="e">
        <f t="shared" ref="I53:I57" si="116">STDEV(#REF!)</f>
        <v>#REF!</v>
      </c>
      <c r="J53" t="e">
        <f t="shared" ref="J53:J57" si="117">MEDIAN(#REF!)</f>
        <v>#REF!</v>
      </c>
      <c r="K53" s="3" t="s">
        <v>10</v>
      </c>
      <c r="L53" s="3" t="s">
        <v>11</v>
      </c>
    </row>
    <row r="54" spans="1:13">
      <c r="A54" t="e">
        <f t="shared" ref="A54:A57" si="118">INT(SQRT(((#REF!-1032000000) * 3 + 42)^2.48))</f>
        <v>#REF!</v>
      </c>
      <c r="B54" t="s">
        <v>4764</v>
      </c>
      <c r="C54" t="e">
        <f t="shared" ref="C54:C57" si="119">AVERAGE(#REF!)</f>
        <v>#REF!</v>
      </c>
      <c r="D54" t="e">
        <f t="shared" ref="D54:D57" si="120">HARMEAN(#REF!)</f>
        <v>#REF!</v>
      </c>
      <c r="E54" t="e">
        <f t="shared" ref="E54:E57" si="121">GEOMEAN(#REF!)</f>
        <v>#REF!</v>
      </c>
      <c r="F54">
        <v>9</v>
      </c>
      <c r="G54" t="e">
        <f t="shared" ref="G54:G57" si="122">MAX(#REF!)</f>
        <v>#REF!</v>
      </c>
      <c r="H54" t="e">
        <f t="shared" ref="H54:H57" si="123">MIN(#REF!)</f>
        <v>#REF!</v>
      </c>
      <c r="I54" t="e">
        <f t="shared" ref="I54:I57" si="124">STDEV(#REF!)</f>
        <v>#REF!</v>
      </c>
      <c r="J54" t="e">
        <f t="shared" ref="J54:J57" si="125">MEDIAN(#REF!)</f>
        <v>#REF!</v>
      </c>
      <c r="K54" s="3" t="s">
        <v>10</v>
      </c>
      <c r="L54" s="3" t="s">
        <v>49</v>
      </c>
    </row>
    <row r="55" spans="1:13">
      <c r="A55" t="e">
        <f t="shared" ref="A55:A57" si="126">INT(SQRT(((#REF!-1032000000) * 3 + 42)^2.48))</f>
        <v>#REF!</v>
      </c>
      <c r="B55" t="s">
        <v>4764</v>
      </c>
      <c r="C55" t="e">
        <f t="shared" ref="C55:C57" si="127">AVERAGE(#REF!)</f>
        <v>#REF!</v>
      </c>
      <c r="D55" t="e">
        <f t="shared" ref="D55:D57" si="128">HARMEAN(#REF!)</f>
        <v>#REF!</v>
      </c>
      <c r="E55" t="e">
        <f t="shared" ref="E55:E57" si="129">GEOMEAN(#REF!)</f>
        <v>#REF!</v>
      </c>
      <c r="F55">
        <v>9</v>
      </c>
      <c r="G55" t="e">
        <f t="shared" ref="G55:G57" si="130">MAX(#REF!)</f>
        <v>#REF!</v>
      </c>
      <c r="H55" t="e">
        <f t="shared" ref="H55:H57" si="131">MIN(#REF!)</f>
        <v>#REF!</v>
      </c>
      <c r="I55" t="e">
        <f t="shared" ref="I55:I57" si="132">STDEV(#REF!)</f>
        <v>#REF!</v>
      </c>
      <c r="J55" t="e">
        <f t="shared" ref="J55:J57" si="133">MEDIAN(#REF!)</f>
        <v>#REF!</v>
      </c>
      <c r="K55" s="3" t="s">
        <v>308</v>
      </c>
      <c r="L55" s="3" t="s">
        <v>11</v>
      </c>
    </row>
    <row r="56" spans="1:13">
      <c r="A56" t="e">
        <f t="shared" ref="A56:A57" si="134">INT(SQRT(((#REF!-1032000000) * 3 + 42)^2.48))</f>
        <v>#REF!</v>
      </c>
      <c r="B56" t="s">
        <v>4764</v>
      </c>
      <c r="C56" t="e">
        <f t="shared" ref="C56:C57" si="135">AVERAGE(#REF!)</f>
        <v>#REF!</v>
      </c>
      <c r="D56" t="e">
        <f t="shared" ref="D56:D57" si="136">HARMEAN(#REF!)</f>
        <v>#REF!</v>
      </c>
      <c r="E56" t="e">
        <f t="shared" ref="E56:E57" si="137">GEOMEAN(#REF!)</f>
        <v>#REF!</v>
      </c>
      <c r="F56">
        <v>9</v>
      </c>
      <c r="G56" t="e">
        <f t="shared" ref="G56:G57" si="138">MAX(#REF!)</f>
        <v>#REF!</v>
      </c>
      <c r="H56" t="e">
        <f t="shared" ref="H56:H57" si="139">MIN(#REF!)</f>
        <v>#REF!</v>
      </c>
      <c r="I56" t="e">
        <f t="shared" ref="I56:I57" si="140">STDEV(#REF!)</f>
        <v>#REF!</v>
      </c>
      <c r="J56" t="e">
        <f t="shared" ref="J56:J57" si="141">MEDIAN(#REF!)</f>
        <v>#REF!</v>
      </c>
      <c r="K56" s="3" t="s">
        <v>10</v>
      </c>
      <c r="L56" s="3" t="s">
        <v>11</v>
      </c>
    </row>
    <row r="57" spans="1:13">
      <c r="A57" t="e">
        <f t="shared" ref="A57" si="142">INT(SQRT(((#REF!-1032000000) * 3 + 42)^2.48))</f>
        <v>#REF!</v>
      </c>
      <c r="B57" t="s">
        <v>4764</v>
      </c>
      <c r="C57" t="e">
        <f t="shared" ref="C57" si="143">AVERAGE(#REF!)</f>
        <v>#REF!</v>
      </c>
      <c r="D57" t="e">
        <f t="shared" ref="D57" si="144">HARMEAN(#REF!)</f>
        <v>#REF!</v>
      </c>
      <c r="E57" t="e">
        <f t="shared" ref="E57" si="145">GEOMEAN(#REF!)</f>
        <v>#REF!</v>
      </c>
      <c r="F57">
        <v>9</v>
      </c>
      <c r="G57" t="e">
        <f t="shared" ref="G57" si="146">MAX(#REF!)</f>
        <v>#REF!</v>
      </c>
      <c r="H57" t="e">
        <f t="shared" ref="H57" si="147">MIN(#REF!)</f>
        <v>#REF!</v>
      </c>
      <c r="I57" t="e">
        <f t="shared" ref="I57" si="148">STDEV(#REF!)</f>
        <v>#REF!</v>
      </c>
      <c r="J57" t="e">
        <f t="shared" ref="J57" si="149">MEDIAN(#REF!)</f>
        <v>#REF!</v>
      </c>
      <c r="K57" s="3" t="s">
        <v>10</v>
      </c>
      <c r="L57" s="3" t="s">
        <v>49</v>
      </c>
    </row>
    <row r="58" spans="1:13">
      <c r="M58" t="s">
        <v>4777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8"/>
  <sheetViews>
    <sheetView view="pageLayout" zoomScaleNormal="5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21" width="20" customWidth="1"/>
  </cols>
  <sheetData>
    <row r="1" spans="1:21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1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1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12</v>
      </c>
      <c r="H5" s="2" t="s">
        <v>101</v>
      </c>
      <c r="I5" s="2" t="s">
        <v>102</v>
      </c>
      <c r="J5" s="2" t="s">
        <v>103</v>
      </c>
      <c r="K5" s="2" t="s">
        <v>16</v>
      </c>
      <c r="L5" s="2" t="s">
        <v>106</v>
      </c>
      <c r="M5" s="2" t="s">
        <v>21</v>
      </c>
      <c r="N5" s="2" t="s">
        <v>108</v>
      </c>
      <c r="O5" s="2" t="s">
        <v>4514</v>
      </c>
      <c r="P5" s="2" t="s">
        <v>4584</v>
      </c>
      <c r="Q5" s="2" t="s">
        <v>4585</v>
      </c>
      <c r="R5" s="7" t="s">
        <v>104</v>
      </c>
      <c r="S5" s="7" t="s">
        <v>105</v>
      </c>
      <c r="T5" s="7" t="s">
        <v>107</v>
      </c>
      <c r="U5" s="7" t="s">
        <v>4536</v>
      </c>
    </row>
    <row r="6" spans="1:21">
      <c r="B6" s="3" t="s">
        <v>7</v>
      </c>
      <c r="C6" s="3" t="s">
        <v>99</v>
      </c>
      <c r="D6" s="3" t="s">
        <v>100</v>
      </c>
      <c r="E6" s="3" t="s">
        <v>94</v>
      </c>
      <c r="F6" s="3" t="s">
        <v>49</v>
      </c>
      <c r="G6" s="3">
        <v>78</v>
      </c>
      <c r="H6" s="3">
        <v>86</v>
      </c>
      <c r="I6" s="3"/>
      <c r="J6" s="3">
        <v>87</v>
      </c>
      <c r="K6" s="3">
        <v>86</v>
      </c>
      <c r="L6" s="3">
        <v>89</v>
      </c>
      <c r="M6" s="3">
        <v>88</v>
      </c>
      <c r="N6" s="3">
        <v>86</v>
      </c>
      <c r="O6" s="3">
        <v>86</v>
      </c>
      <c r="P6" s="3">
        <v>86</v>
      </c>
      <c r="Q6" s="3">
        <v>73</v>
      </c>
      <c r="R6" s="3">
        <v>88</v>
      </c>
      <c r="S6" s="3">
        <v>69</v>
      </c>
      <c r="T6" s="3">
        <v>63</v>
      </c>
      <c r="U6" s="3">
        <v>86</v>
      </c>
    </row>
    <row r="7" spans="1:21">
      <c r="B7" s="3" t="s">
        <v>23</v>
      </c>
      <c r="C7" s="3" t="s">
        <v>109</v>
      </c>
      <c r="D7" s="3" t="s">
        <v>110</v>
      </c>
      <c r="E7" s="3" t="s">
        <v>111</v>
      </c>
      <c r="F7" s="3" t="s">
        <v>49</v>
      </c>
      <c r="G7" s="3">
        <v>78</v>
      </c>
      <c r="H7" s="3">
        <v>90</v>
      </c>
      <c r="I7" s="3"/>
      <c r="J7" s="3">
        <v>84</v>
      </c>
      <c r="K7" s="3">
        <v>93</v>
      </c>
      <c r="L7" s="3">
        <v>96</v>
      </c>
      <c r="M7" s="3">
        <v>94</v>
      </c>
      <c r="N7" s="3">
        <v>100</v>
      </c>
      <c r="O7" s="3">
        <v>70</v>
      </c>
      <c r="P7" s="3">
        <v>86</v>
      </c>
      <c r="Q7" s="3">
        <v>86</v>
      </c>
      <c r="R7" s="3">
        <v>83</v>
      </c>
      <c r="S7" s="3">
        <v>86</v>
      </c>
      <c r="T7" s="3">
        <v>93</v>
      </c>
      <c r="U7" s="3">
        <v>86</v>
      </c>
    </row>
    <row r="8" spans="1:21">
      <c r="B8" s="3" t="s">
        <v>27</v>
      </c>
      <c r="C8" s="3" t="s">
        <v>112</v>
      </c>
      <c r="D8" s="3" t="s">
        <v>113</v>
      </c>
      <c r="E8" s="3" t="s">
        <v>10</v>
      </c>
      <c r="F8" s="3" t="s">
        <v>11</v>
      </c>
      <c r="G8" s="3">
        <v>70</v>
      </c>
      <c r="H8" s="3"/>
      <c r="I8" s="3">
        <v>68</v>
      </c>
      <c r="J8" s="3">
        <v>10</v>
      </c>
      <c r="K8" s="3">
        <v>66</v>
      </c>
      <c r="L8" s="3">
        <v>0</v>
      </c>
      <c r="M8" s="3">
        <v>53</v>
      </c>
      <c r="N8" s="3">
        <v>75</v>
      </c>
      <c r="O8" s="3">
        <v>70</v>
      </c>
      <c r="P8" s="3">
        <v>53</v>
      </c>
      <c r="Q8" s="3">
        <v>22</v>
      </c>
      <c r="R8" s="3">
        <v>50</v>
      </c>
      <c r="S8" s="3">
        <v>75</v>
      </c>
      <c r="T8" s="3">
        <v>30</v>
      </c>
      <c r="U8" s="3">
        <v>53</v>
      </c>
    </row>
    <row r="9" spans="1:21">
      <c r="B9" s="3" t="s">
        <v>30</v>
      </c>
      <c r="C9" s="3" t="s">
        <v>114</v>
      </c>
      <c r="D9" s="3" t="s">
        <v>115</v>
      </c>
      <c r="E9" s="3" t="s">
        <v>116</v>
      </c>
      <c r="F9" s="3" t="s">
        <v>11</v>
      </c>
      <c r="G9" s="3">
        <v>10</v>
      </c>
      <c r="H9" s="3">
        <v>72</v>
      </c>
      <c r="I9" s="3"/>
      <c r="J9" s="3">
        <v>60</v>
      </c>
      <c r="K9" s="3"/>
      <c r="L9" s="3">
        <v>0</v>
      </c>
      <c r="M9" s="3">
        <v>51</v>
      </c>
      <c r="N9" s="3">
        <v>51</v>
      </c>
      <c r="O9" s="3">
        <v>70</v>
      </c>
      <c r="P9" s="3">
        <v>61</v>
      </c>
      <c r="Q9" s="3">
        <v>4</v>
      </c>
      <c r="R9" s="3">
        <v>59</v>
      </c>
      <c r="S9" s="3">
        <v>56</v>
      </c>
      <c r="T9" s="3">
        <v>10</v>
      </c>
      <c r="U9" s="3">
        <v>61</v>
      </c>
    </row>
    <row r="10" spans="1:21">
      <c r="B10" s="3" t="s">
        <v>33</v>
      </c>
      <c r="C10" s="3" t="s">
        <v>117</v>
      </c>
      <c r="D10" s="3" t="s">
        <v>118</v>
      </c>
      <c r="E10" s="3" t="s">
        <v>94</v>
      </c>
      <c r="F10" s="3" t="s">
        <v>49</v>
      </c>
      <c r="G10" s="3">
        <v>76</v>
      </c>
      <c r="H10" s="3">
        <v>86</v>
      </c>
      <c r="I10" s="3"/>
      <c r="J10" s="3">
        <v>72</v>
      </c>
      <c r="K10" s="3">
        <v>61</v>
      </c>
      <c r="L10" s="3">
        <v>69</v>
      </c>
      <c r="M10" s="3">
        <v>79</v>
      </c>
      <c r="N10" s="3">
        <v>76</v>
      </c>
      <c r="O10" s="3">
        <v>79</v>
      </c>
      <c r="P10" s="3">
        <v>77</v>
      </c>
      <c r="Q10" s="3">
        <v>51</v>
      </c>
      <c r="R10" s="3">
        <v>60</v>
      </c>
      <c r="S10" s="3">
        <v>56</v>
      </c>
      <c r="T10" s="3">
        <v>40</v>
      </c>
      <c r="U10" s="3">
        <v>77</v>
      </c>
    </row>
    <row r="11" spans="1:21">
      <c r="B11" s="3" t="s">
        <v>36</v>
      </c>
      <c r="C11" s="3" t="s">
        <v>119</v>
      </c>
      <c r="D11" s="3" t="s">
        <v>120</v>
      </c>
      <c r="E11" s="3" t="s">
        <v>10</v>
      </c>
      <c r="F11" s="3" t="s">
        <v>11</v>
      </c>
      <c r="G11" s="3">
        <v>69</v>
      </c>
      <c r="H11" s="3"/>
      <c r="I11" s="3">
        <v>88</v>
      </c>
      <c r="J11" s="3">
        <v>50</v>
      </c>
      <c r="K11" s="3"/>
      <c r="L11" s="3">
        <v>0</v>
      </c>
      <c r="M11" s="3">
        <v>68</v>
      </c>
      <c r="N11" s="3">
        <v>28</v>
      </c>
      <c r="O11" s="3">
        <v>75</v>
      </c>
      <c r="P11" s="3">
        <v>51</v>
      </c>
      <c r="Q11" s="3">
        <v>0</v>
      </c>
      <c r="R11" s="3">
        <v>50</v>
      </c>
      <c r="S11" s="3">
        <v>56</v>
      </c>
      <c r="T11" s="3">
        <v>0</v>
      </c>
      <c r="U11" s="3">
        <v>51</v>
      </c>
    </row>
    <row r="12" spans="1:21">
      <c r="B12" s="3" t="s">
        <v>39</v>
      </c>
      <c r="C12" s="3" t="s">
        <v>121</v>
      </c>
      <c r="D12" s="3" t="s">
        <v>122</v>
      </c>
      <c r="E12" s="3" t="s">
        <v>10</v>
      </c>
      <c r="F12" s="3" t="s">
        <v>11</v>
      </c>
      <c r="G12" s="3">
        <v>78</v>
      </c>
      <c r="H12" s="3"/>
      <c r="I12" s="3">
        <v>100</v>
      </c>
      <c r="J12" s="3">
        <v>67</v>
      </c>
      <c r="K12" s="3">
        <v>79</v>
      </c>
      <c r="L12" s="3">
        <v>0</v>
      </c>
      <c r="M12" s="3">
        <v>86</v>
      </c>
      <c r="N12" s="3">
        <v>20</v>
      </c>
      <c r="O12" s="3">
        <v>70</v>
      </c>
      <c r="P12" s="3">
        <v>80</v>
      </c>
      <c r="Q12" s="3">
        <v>0</v>
      </c>
      <c r="R12" s="3">
        <v>78</v>
      </c>
      <c r="S12" s="3">
        <v>75</v>
      </c>
      <c r="T12" s="3">
        <v>40</v>
      </c>
      <c r="U12" s="3">
        <v>80</v>
      </c>
    </row>
    <row r="13" spans="1:21">
      <c r="B13" s="3" t="s">
        <v>42</v>
      </c>
      <c r="C13" s="3" t="s">
        <v>123</v>
      </c>
      <c r="D13" s="3" t="s">
        <v>124</v>
      </c>
      <c r="E13" s="3" t="s">
        <v>10</v>
      </c>
      <c r="F13" s="3" t="s">
        <v>49</v>
      </c>
      <c r="G13" s="3">
        <v>80</v>
      </c>
      <c r="H13" s="3"/>
      <c r="I13" s="3">
        <v>97</v>
      </c>
      <c r="J13" s="3">
        <v>83</v>
      </c>
      <c r="K13" s="3">
        <v>93</v>
      </c>
      <c r="L13" s="3">
        <v>95</v>
      </c>
      <c r="M13" s="3">
        <v>85</v>
      </c>
      <c r="N13" s="3">
        <v>100</v>
      </c>
      <c r="O13" s="3">
        <v>97</v>
      </c>
      <c r="P13" s="3">
        <v>88</v>
      </c>
      <c r="Q13" s="3">
        <v>86</v>
      </c>
      <c r="R13" s="3">
        <v>88</v>
      </c>
      <c r="S13" s="3">
        <v>91</v>
      </c>
      <c r="T13" s="3">
        <v>86</v>
      </c>
      <c r="U13" s="3">
        <v>87</v>
      </c>
    </row>
    <row r="14" spans="1:21">
      <c r="B14" s="3" t="s">
        <v>45</v>
      </c>
      <c r="C14" s="3" t="s">
        <v>125</v>
      </c>
      <c r="D14" s="3" t="s">
        <v>126</v>
      </c>
      <c r="E14" s="3" t="s">
        <v>10</v>
      </c>
      <c r="F14" s="3" t="s">
        <v>49</v>
      </c>
      <c r="G14" s="3">
        <v>80</v>
      </c>
      <c r="H14" s="3"/>
      <c r="I14" s="3">
        <v>100</v>
      </c>
      <c r="J14" s="3">
        <v>80</v>
      </c>
      <c r="K14" s="3">
        <v>81</v>
      </c>
      <c r="L14" s="3">
        <v>96</v>
      </c>
      <c r="M14" s="3">
        <v>78</v>
      </c>
      <c r="N14" s="3">
        <v>90</v>
      </c>
      <c r="O14" s="3">
        <v>90</v>
      </c>
      <c r="P14" s="3">
        <v>86</v>
      </c>
      <c r="Q14" s="3">
        <v>90</v>
      </c>
      <c r="R14" s="3">
        <v>76</v>
      </c>
      <c r="S14" s="3">
        <v>86</v>
      </c>
      <c r="T14" s="3">
        <v>96</v>
      </c>
      <c r="U14" s="3">
        <v>80</v>
      </c>
    </row>
    <row r="15" spans="1:21">
      <c r="B15" s="3" t="s">
        <v>50</v>
      </c>
      <c r="C15" s="3" t="s">
        <v>127</v>
      </c>
      <c r="D15" s="3" t="s">
        <v>128</v>
      </c>
      <c r="E15" s="3" t="s">
        <v>129</v>
      </c>
      <c r="F15" s="3" t="s">
        <v>11</v>
      </c>
      <c r="G15" s="3">
        <v>86</v>
      </c>
      <c r="H15" s="3"/>
      <c r="I15" s="3"/>
      <c r="J15" s="3">
        <v>83</v>
      </c>
      <c r="K15" s="3">
        <v>81</v>
      </c>
      <c r="L15" s="3">
        <v>0</v>
      </c>
      <c r="M15" s="3">
        <v>90</v>
      </c>
      <c r="N15" s="3">
        <v>80</v>
      </c>
      <c r="O15" s="3">
        <v>97</v>
      </c>
      <c r="P15" s="3">
        <v>95</v>
      </c>
      <c r="Q15" s="3">
        <v>31</v>
      </c>
      <c r="R15" s="3">
        <v>90</v>
      </c>
      <c r="S15" s="3">
        <v>86</v>
      </c>
      <c r="T15" s="3">
        <v>48</v>
      </c>
      <c r="U15" s="3">
        <v>95</v>
      </c>
    </row>
    <row r="16" spans="1:21">
      <c r="B16" s="3" t="s">
        <v>53</v>
      </c>
      <c r="C16" s="3" t="s">
        <v>130</v>
      </c>
      <c r="D16" s="3" t="s">
        <v>131</v>
      </c>
      <c r="E16" s="3" t="s">
        <v>10</v>
      </c>
      <c r="F16" s="3" t="s">
        <v>11</v>
      </c>
      <c r="G16" s="3">
        <v>51</v>
      </c>
      <c r="H16" s="3"/>
      <c r="I16" s="3">
        <v>69</v>
      </c>
      <c r="J16" s="3">
        <v>50</v>
      </c>
      <c r="K16" s="3"/>
      <c r="L16" s="3">
        <v>0</v>
      </c>
      <c r="M16" s="3">
        <v>51</v>
      </c>
      <c r="N16" s="3">
        <v>12</v>
      </c>
      <c r="O16" s="3">
        <v>80</v>
      </c>
      <c r="P16" s="3">
        <v>31</v>
      </c>
      <c r="Q16" s="3">
        <v>0</v>
      </c>
      <c r="R16" s="3">
        <v>50</v>
      </c>
      <c r="S16" s="3">
        <v>56</v>
      </c>
      <c r="T16" s="3">
        <v>0</v>
      </c>
      <c r="U16" s="3">
        <v>37</v>
      </c>
    </row>
    <row r="17" spans="2:21">
      <c r="B17" s="3" t="s">
        <v>56</v>
      </c>
      <c r="C17" s="3" t="s">
        <v>132</v>
      </c>
      <c r="D17" s="3" t="s">
        <v>133</v>
      </c>
      <c r="E17" s="3" t="s">
        <v>10</v>
      </c>
      <c r="F17" s="3" t="s">
        <v>49</v>
      </c>
      <c r="G17" s="3">
        <v>78</v>
      </c>
      <c r="H17" s="3"/>
      <c r="I17" s="3">
        <v>95</v>
      </c>
      <c r="J17" s="3">
        <v>88</v>
      </c>
      <c r="K17" s="3">
        <v>75</v>
      </c>
      <c r="L17" s="3">
        <v>86</v>
      </c>
      <c r="M17" s="3">
        <v>90</v>
      </c>
      <c r="N17" s="3">
        <v>76</v>
      </c>
      <c r="O17" s="3">
        <v>97</v>
      </c>
      <c r="P17" s="3">
        <v>90</v>
      </c>
      <c r="Q17" s="3">
        <v>79</v>
      </c>
      <c r="R17" s="3">
        <v>87</v>
      </c>
      <c r="S17" s="3">
        <v>91</v>
      </c>
      <c r="T17" s="3">
        <v>82</v>
      </c>
      <c r="U17" s="3">
        <v>90</v>
      </c>
    </row>
    <row r="18" spans="2:21">
      <c r="B18" s="3" t="s">
        <v>59</v>
      </c>
      <c r="C18" s="3" t="s">
        <v>134</v>
      </c>
      <c r="D18" s="3" t="s">
        <v>135</v>
      </c>
      <c r="E18" s="3" t="s">
        <v>10</v>
      </c>
      <c r="F18" s="3" t="s">
        <v>11</v>
      </c>
      <c r="G18" s="3">
        <v>82</v>
      </c>
      <c r="H18" s="3"/>
      <c r="I18" s="3">
        <v>86</v>
      </c>
      <c r="J18" s="3">
        <v>68</v>
      </c>
      <c r="K18" s="3">
        <v>74</v>
      </c>
      <c r="L18" s="3">
        <v>0</v>
      </c>
      <c r="M18" s="3">
        <v>86</v>
      </c>
      <c r="N18" s="3">
        <v>76</v>
      </c>
      <c r="O18" s="3">
        <v>97</v>
      </c>
      <c r="P18" s="3">
        <v>86</v>
      </c>
      <c r="Q18" s="3">
        <v>70</v>
      </c>
      <c r="R18" s="3">
        <v>90</v>
      </c>
      <c r="S18" s="3">
        <v>91</v>
      </c>
      <c r="T18" s="3">
        <v>70</v>
      </c>
      <c r="U18" s="3">
        <v>86</v>
      </c>
    </row>
    <row r="19" spans="2:21">
      <c r="B19" s="3" t="s">
        <v>62</v>
      </c>
      <c r="C19" s="3" t="s">
        <v>136</v>
      </c>
      <c r="D19" s="3" t="s">
        <v>137</v>
      </c>
      <c r="E19" s="3" t="s">
        <v>10</v>
      </c>
      <c r="F19" s="3" t="s">
        <v>49</v>
      </c>
      <c r="G19" s="3">
        <v>80</v>
      </c>
      <c r="H19" s="3"/>
      <c r="I19" s="3">
        <v>86</v>
      </c>
      <c r="J19" s="3">
        <v>76</v>
      </c>
      <c r="K19" s="3">
        <v>66</v>
      </c>
      <c r="L19" s="3">
        <v>91</v>
      </c>
      <c r="M19" s="3">
        <v>88</v>
      </c>
      <c r="N19" s="3">
        <v>94</v>
      </c>
      <c r="O19" s="3">
        <v>97</v>
      </c>
      <c r="P19" s="3">
        <v>100</v>
      </c>
      <c r="Q19" s="3">
        <v>80</v>
      </c>
      <c r="R19" s="3">
        <v>88</v>
      </c>
      <c r="S19" s="3">
        <v>86</v>
      </c>
      <c r="T19" s="3">
        <v>91</v>
      </c>
      <c r="U19" s="3">
        <v>97</v>
      </c>
    </row>
    <row r="20" spans="2:21">
      <c r="B20" s="3" t="s">
        <v>65</v>
      </c>
      <c r="C20" s="3" t="s">
        <v>138</v>
      </c>
      <c r="D20" s="3" t="s">
        <v>139</v>
      </c>
      <c r="E20" s="3" t="s">
        <v>10</v>
      </c>
      <c r="F20" s="3" t="s">
        <v>11</v>
      </c>
      <c r="G20" s="3">
        <v>51</v>
      </c>
      <c r="H20" s="3"/>
      <c r="I20" s="3">
        <v>9</v>
      </c>
      <c r="J20" s="3">
        <v>51</v>
      </c>
      <c r="K20" s="3"/>
      <c r="L20" s="3">
        <v>0</v>
      </c>
      <c r="M20" s="3">
        <v>12</v>
      </c>
      <c r="N20" s="3">
        <v>51</v>
      </c>
      <c r="O20" s="3">
        <v>90</v>
      </c>
      <c r="P20" s="3">
        <v>51</v>
      </c>
      <c r="Q20" s="3">
        <v>7</v>
      </c>
      <c r="R20" s="3">
        <v>71</v>
      </c>
      <c r="S20" s="3">
        <v>56</v>
      </c>
      <c r="T20" s="3">
        <v>2</v>
      </c>
      <c r="U20" s="3">
        <v>51</v>
      </c>
    </row>
    <row r="21" spans="2:21">
      <c r="B21" s="3" t="s">
        <v>69</v>
      </c>
      <c r="C21" s="3" t="s">
        <v>140</v>
      </c>
      <c r="D21" s="3" t="s">
        <v>141</v>
      </c>
      <c r="E21" s="3" t="s">
        <v>10</v>
      </c>
      <c r="F21" s="3" t="s">
        <v>11</v>
      </c>
      <c r="G21" s="3">
        <v>86</v>
      </c>
      <c r="H21" s="3"/>
      <c r="I21" s="3">
        <v>100</v>
      </c>
      <c r="J21" s="3">
        <v>83</v>
      </c>
      <c r="K21" s="3">
        <v>87</v>
      </c>
      <c r="L21" s="3">
        <v>96</v>
      </c>
      <c r="M21" s="3">
        <v>86</v>
      </c>
      <c r="N21" s="3">
        <v>95</v>
      </c>
      <c r="O21" s="3">
        <v>97</v>
      </c>
      <c r="P21" s="3">
        <v>74</v>
      </c>
      <c r="Q21" s="3">
        <v>93</v>
      </c>
      <c r="R21" s="3">
        <v>90</v>
      </c>
      <c r="S21" s="3">
        <v>86</v>
      </c>
      <c r="T21" s="3">
        <v>93</v>
      </c>
      <c r="U21" s="3">
        <v>74</v>
      </c>
    </row>
    <row r="22" spans="2:21">
      <c r="B22" s="3" t="s">
        <v>72</v>
      </c>
      <c r="C22" s="3" t="s">
        <v>142</v>
      </c>
      <c r="D22" s="3" t="s">
        <v>143</v>
      </c>
      <c r="E22" s="3" t="s">
        <v>10</v>
      </c>
      <c r="F22" s="3" t="s">
        <v>11</v>
      </c>
      <c r="G22" s="3">
        <v>80</v>
      </c>
      <c r="H22" s="3"/>
      <c r="I22" s="3">
        <v>85</v>
      </c>
      <c r="J22" s="3">
        <v>67</v>
      </c>
      <c r="K22" s="3">
        <v>70</v>
      </c>
      <c r="L22" s="3">
        <v>0</v>
      </c>
      <c r="M22" s="3">
        <v>61</v>
      </c>
      <c r="N22" s="3">
        <v>22</v>
      </c>
      <c r="O22" s="3">
        <v>80</v>
      </c>
      <c r="P22" s="3">
        <v>73</v>
      </c>
      <c r="Q22" s="3">
        <v>10</v>
      </c>
      <c r="R22" s="3">
        <v>65</v>
      </c>
      <c r="S22" s="3">
        <v>75</v>
      </c>
      <c r="T22" s="3">
        <v>5</v>
      </c>
      <c r="U22" s="3">
        <v>72</v>
      </c>
    </row>
    <row r="23" spans="2:21">
      <c r="B23" s="3" t="s">
        <v>75</v>
      </c>
      <c r="C23" s="3" t="s">
        <v>144</v>
      </c>
      <c r="D23" s="3" t="s">
        <v>145</v>
      </c>
      <c r="E23" s="3" t="s">
        <v>10</v>
      </c>
      <c r="F23" s="3" t="s">
        <v>11</v>
      </c>
      <c r="G23" s="3">
        <v>87</v>
      </c>
      <c r="H23" s="3"/>
      <c r="I23" s="3">
        <v>100</v>
      </c>
      <c r="J23" s="3">
        <v>86</v>
      </c>
      <c r="K23" s="3">
        <v>91</v>
      </c>
      <c r="L23" s="3">
        <v>76</v>
      </c>
      <c r="M23" s="3">
        <v>92</v>
      </c>
      <c r="N23" s="3">
        <v>98</v>
      </c>
      <c r="O23" s="3">
        <v>100</v>
      </c>
      <c r="P23" s="3">
        <v>99</v>
      </c>
      <c r="Q23" s="3">
        <v>95</v>
      </c>
      <c r="R23" s="3">
        <v>98</v>
      </c>
      <c r="S23" s="3">
        <v>86</v>
      </c>
      <c r="T23" s="3">
        <v>90</v>
      </c>
      <c r="U23" s="3">
        <v>97</v>
      </c>
    </row>
    <row r="24" spans="2:21">
      <c r="B24" s="3" t="s">
        <v>79</v>
      </c>
      <c r="C24" s="3" t="s">
        <v>146</v>
      </c>
      <c r="D24" s="3" t="s">
        <v>147</v>
      </c>
      <c r="E24" s="3" t="s">
        <v>10</v>
      </c>
      <c r="F24" s="3" t="s">
        <v>11</v>
      </c>
      <c r="G24" s="3">
        <v>80</v>
      </c>
      <c r="H24" s="3"/>
      <c r="I24" s="3">
        <v>86</v>
      </c>
      <c r="J24" s="3">
        <v>55</v>
      </c>
      <c r="K24" s="3">
        <v>71</v>
      </c>
      <c r="L24" s="3">
        <v>0</v>
      </c>
      <c r="M24" s="3">
        <v>88</v>
      </c>
      <c r="N24" s="3">
        <v>76</v>
      </c>
      <c r="O24" s="3">
        <v>90</v>
      </c>
      <c r="P24" s="3">
        <v>72</v>
      </c>
      <c r="Q24" s="3">
        <v>81</v>
      </c>
      <c r="R24" s="3">
        <v>89</v>
      </c>
      <c r="S24" s="3">
        <v>75</v>
      </c>
      <c r="T24" s="3">
        <v>10</v>
      </c>
      <c r="U24" s="3">
        <v>74</v>
      </c>
    </row>
    <row r="25" spans="2:21">
      <c r="B25" s="3" t="s">
        <v>82</v>
      </c>
      <c r="C25" s="3" t="s">
        <v>148</v>
      </c>
      <c r="D25" s="3" t="s">
        <v>149</v>
      </c>
      <c r="E25" s="3" t="s">
        <v>10</v>
      </c>
      <c r="F25" s="3" t="s">
        <v>11</v>
      </c>
      <c r="G25" s="3">
        <v>30</v>
      </c>
      <c r="H25" s="3"/>
      <c r="I25" s="3">
        <v>75</v>
      </c>
      <c r="J25" s="3">
        <v>51</v>
      </c>
      <c r="K25" s="3">
        <v>74</v>
      </c>
      <c r="L25" s="3">
        <v>0</v>
      </c>
      <c r="M25" s="3">
        <v>78</v>
      </c>
      <c r="N25" s="3">
        <v>18</v>
      </c>
      <c r="O25" s="3">
        <v>86</v>
      </c>
      <c r="P25" s="3">
        <v>14</v>
      </c>
      <c r="Q25" s="3">
        <v>80</v>
      </c>
      <c r="R25" s="3">
        <v>60</v>
      </c>
      <c r="S25" s="3">
        <v>76</v>
      </c>
      <c r="T25" s="3">
        <v>5</v>
      </c>
      <c r="U25" s="3">
        <v>30</v>
      </c>
    </row>
    <row r="26" spans="2:21">
      <c r="B26" s="3" t="s">
        <v>85</v>
      </c>
      <c r="C26" s="3" t="s">
        <v>150</v>
      </c>
      <c r="D26" s="3" t="s">
        <v>151</v>
      </c>
      <c r="E26" s="3" t="s">
        <v>152</v>
      </c>
      <c r="F26" s="3" t="s">
        <v>11</v>
      </c>
      <c r="G26" s="3">
        <v>10</v>
      </c>
      <c r="H26" s="3">
        <v>64</v>
      </c>
      <c r="I26" s="3"/>
      <c r="J26" s="3">
        <v>60</v>
      </c>
      <c r="K26" s="3"/>
      <c r="L26" s="3">
        <v>0</v>
      </c>
      <c r="M26" s="3">
        <v>54</v>
      </c>
      <c r="N26" s="3">
        <v>51</v>
      </c>
      <c r="O26" s="3">
        <v>31</v>
      </c>
      <c r="P26" s="3">
        <v>70</v>
      </c>
      <c r="Q26" s="3">
        <v>63</v>
      </c>
      <c r="R26" s="3">
        <v>51</v>
      </c>
      <c r="S26" s="3">
        <v>56</v>
      </c>
      <c r="T26" s="3">
        <v>30</v>
      </c>
      <c r="U26" s="3">
        <v>70</v>
      </c>
    </row>
    <row r="27" spans="2:21">
      <c r="B27" s="3" t="s">
        <v>88</v>
      </c>
      <c r="C27" s="3" t="s">
        <v>153</v>
      </c>
      <c r="D27" s="3" t="s">
        <v>154</v>
      </c>
      <c r="E27" s="3" t="s">
        <v>10</v>
      </c>
      <c r="F27" s="3" t="s">
        <v>11</v>
      </c>
      <c r="G27" s="3">
        <v>80</v>
      </c>
      <c r="H27" s="3"/>
      <c r="I27" s="3">
        <v>80</v>
      </c>
      <c r="J27" s="3">
        <v>98</v>
      </c>
      <c r="K27" s="3">
        <v>79</v>
      </c>
      <c r="L27" s="3">
        <v>96</v>
      </c>
      <c r="M27" s="3">
        <v>86</v>
      </c>
      <c r="N27" s="3">
        <v>90</v>
      </c>
      <c r="O27" s="3">
        <v>92</v>
      </c>
      <c r="P27" s="3">
        <v>86</v>
      </c>
      <c r="Q27" s="3">
        <v>77</v>
      </c>
      <c r="R27" s="3">
        <v>85</v>
      </c>
      <c r="S27" s="3">
        <v>75</v>
      </c>
      <c r="T27" s="3">
        <v>70</v>
      </c>
      <c r="U27" s="3">
        <v>86</v>
      </c>
    </row>
    <row r="28" spans="2:21">
      <c r="B28" s="3" t="s">
        <v>91</v>
      </c>
      <c r="C28" s="3" t="s">
        <v>155</v>
      </c>
      <c r="D28" s="3" t="s">
        <v>156</v>
      </c>
      <c r="E28" s="3" t="s">
        <v>10</v>
      </c>
      <c r="F28" s="3" t="s">
        <v>11</v>
      </c>
      <c r="G28" s="3">
        <v>76</v>
      </c>
      <c r="H28" s="3"/>
      <c r="I28" s="3">
        <v>86</v>
      </c>
      <c r="J28" s="3">
        <v>55</v>
      </c>
      <c r="K28" s="3"/>
      <c r="L28" s="3">
        <v>0</v>
      </c>
      <c r="M28" s="3">
        <v>86</v>
      </c>
      <c r="N28" s="3">
        <v>22</v>
      </c>
      <c r="O28" s="3">
        <v>70</v>
      </c>
      <c r="P28" s="3">
        <v>51</v>
      </c>
      <c r="Q28" s="3">
        <v>31</v>
      </c>
      <c r="R28" s="3">
        <v>74</v>
      </c>
      <c r="S28" s="3">
        <v>75</v>
      </c>
      <c r="T28" s="3">
        <v>10</v>
      </c>
      <c r="U28" s="3">
        <v>51</v>
      </c>
    </row>
  </sheetData>
  <mergeCells count="2">
    <mergeCell ref="A1:N1"/>
    <mergeCell ref="A2:N2"/>
  </mergeCells>
  <conditionalFormatting sqref="G6:U28">
    <cfRule type="containsBlanks" dxfId="371" priority="1">
      <formula>LEN(TRIM(G6))=0</formula>
    </cfRule>
    <cfRule type="cellIs" dxfId="370" priority="2" operator="between">
      <formula>31</formula>
      <formula>50</formula>
    </cfRule>
    <cfRule type="cellIs" dxfId="369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X16"/>
  <sheetViews>
    <sheetView view="pageLayout" zoomScaleNormal="85" workbookViewId="0">
      <selection activeCell="E6" sqref="E6:F16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4" width="19.7109375" customWidth="1"/>
    <col min="15" max="15" width="11.7109375" bestFit="1" customWidth="1"/>
  </cols>
  <sheetData>
    <row r="1" spans="1:24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874</v>
      </c>
      <c r="H5" s="2" t="s">
        <v>4722</v>
      </c>
      <c r="I5" s="2" t="s">
        <v>4726</v>
      </c>
      <c r="J5" s="2" t="s">
        <v>4727</v>
      </c>
      <c r="K5" s="2" t="s">
        <v>4728</v>
      </c>
      <c r="L5" s="7" t="s">
        <v>4553</v>
      </c>
      <c r="M5" s="7" t="s">
        <v>4554</v>
      </c>
      <c r="N5" s="7" t="s">
        <v>4555</v>
      </c>
      <c r="O5" s="8" t="s">
        <v>4770</v>
      </c>
      <c r="P5" s="21" t="s">
        <v>4769</v>
      </c>
      <c r="Q5" s="20" t="s">
        <v>4765</v>
      </c>
      <c r="R5" s="20" t="s">
        <v>4767</v>
      </c>
      <c r="S5" s="20" t="s">
        <v>4766</v>
      </c>
      <c r="T5" s="20" t="s">
        <v>4768</v>
      </c>
      <c r="U5" s="20" t="s">
        <v>4771</v>
      </c>
      <c r="V5" s="20" t="s">
        <v>4772</v>
      </c>
      <c r="W5" s="20" t="s">
        <v>4773</v>
      </c>
      <c r="X5" s="20" t="s">
        <v>4774</v>
      </c>
    </row>
    <row r="6" spans="1:24">
      <c r="B6" s="3" t="s">
        <v>7</v>
      </c>
      <c r="C6" s="3" t="s">
        <v>896</v>
      </c>
      <c r="D6" s="3" t="s">
        <v>897</v>
      </c>
      <c r="E6" s="3" t="s">
        <v>10</v>
      </c>
      <c r="F6" s="3" t="s">
        <v>49</v>
      </c>
      <c r="G6" s="3">
        <v>98</v>
      </c>
      <c r="H6" s="3">
        <v>98</v>
      </c>
      <c r="I6" s="3">
        <v>95</v>
      </c>
      <c r="J6" s="3">
        <v>92</v>
      </c>
      <c r="K6" s="3">
        <v>86</v>
      </c>
      <c r="L6" s="3">
        <v>96</v>
      </c>
      <c r="M6" s="3">
        <v>90</v>
      </c>
      <c r="N6" s="3">
        <v>90</v>
      </c>
      <c r="O6">
        <f>INT(SQRT(((D6-1032000000) * 3 + 42)^2.48))</f>
        <v>10286621</v>
      </c>
      <c r="P6" t="s">
        <v>4764</v>
      </c>
      <c r="Q6">
        <f>AVERAGE(G6:N6)</f>
        <v>93.125</v>
      </c>
      <c r="R6">
        <f>HARMEAN(G6:N6)</f>
        <v>92.946693528163038</v>
      </c>
      <c r="S6">
        <f>GEOMEAN(G6:N6)</f>
        <v>93.036269039265761</v>
      </c>
      <c r="T6">
        <v>8</v>
      </c>
      <c r="U6">
        <f>MAX(G6:N6)</f>
        <v>98</v>
      </c>
      <c r="V6">
        <f>MIN(G6:N6)</f>
        <v>86</v>
      </c>
      <c r="W6">
        <f>STDEV(G6:N6)</f>
        <v>4.3239366983604848</v>
      </c>
      <c r="X6">
        <f>MEDIAN(G6:N6)</f>
        <v>93.5</v>
      </c>
    </row>
    <row r="7" spans="1:24">
      <c r="B7" s="3" t="s">
        <v>23</v>
      </c>
      <c r="C7" s="3" t="s">
        <v>830</v>
      </c>
      <c r="D7" s="3" t="s">
        <v>831</v>
      </c>
      <c r="E7" s="3" t="s">
        <v>10</v>
      </c>
      <c r="F7" s="3" t="s">
        <v>49</v>
      </c>
      <c r="G7" s="3">
        <v>86</v>
      </c>
      <c r="H7" s="3">
        <v>31</v>
      </c>
      <c r="I7" s="3">
        <v>87</v>
      </c>
      <c r="J7" s="3">
        <v>65</v>
      </c>
      <c r="K7" s="3">
        <v>80</v>
      </c>
      <c r="L7" s="3">
        <v>88</v>
      </c>
      <c r="M7" s="3">
        <v>86</v>
      </c>
      <c r="N7" s="3">
        <v>86</v>
      </c>
      <c r="O7">
        <f t="shared" ref="O7:O16" si="0">INT(SQRT(((D7-1032000000) * 3 + 42)^2.48))</f>
        <v>10863101</v>
      </c>
      <c r="P7" t="s">
        <v>4764</v>
      </c>
      <c r="Q7">
        <f>AVERAGE(G7:N7)</f>
        <v>76.125</v>
      </c>
      <c r="R7">
        <f>HARMEAN(G7:N7)</f>
        <v>67.863156281242595</v>
      </c>
      <c r="S7">
        <f>GEOMEAN(G7:N7)</f>
        <v>72.754153075342799</v>
      </c>
      <c r="T7">
        <v>8</v>
      </c>
      <c r="U7">
        <f t="shared" ref="U7:U16" si="1">MAX(G7:N7)</f>
        <v>88</v>
      </c>
      <c r="V7">
        <f t="shared" ref="V7:V16" si="2">MIN(G7:N7)</f>
        <v>31</v>
      </c>
      <c r="W7">
        <f t="shared" ref="W7:W16" si="3">STDEV(G7:N7)</f>
        <v>19.737111526983156</v>
      </c>
      <c r="X7">
        <f t="shared" ref="X7:X16" si="4">MEDIAN(G7:N7)</f>
        <v>86</v>
      </c>
    </row>
    <row r="8" spans="1:24">
      <c r="B8" s="3" t="s">
        <v>27</v>
      </c>
      <c r="C8" s="3" t="s">
        <v>898</v>
      </c>
      <c r="D8" s="3" t="s">
        <v>899</v>
      </c>
      <c r="E8" s="3" t="s">
        <v>10</v>
      </c>
      <c r="F8" s="3" t="s">
        <v>11</v>
      </c>
      <c r="G8" s="3">
        <v>65</v>
      </c>
      <c r="H8" s="3">
        <v>31</v>
      </c>
      <c r="I8" s="3">
        <v>62</v>
      </c>
      <c r="J8" s="3">
        <v>62</v>
      </c>
      <c r="K8" s="3">
        <v>69</v>
      </c>
      <c r="L8" s="3">
        <v>86</v>
      </c>
      <c r="M8" s="3">
        <v>60</v>
      </c>
      <c r="N8" s="3">
        <v>60</v>
      </c>
      <c r="O8">
        <f t="shared" si="0"/>
        <v>10829567</v>
      </c>
      <c r="P8" t="s">
        <v>4764</v>
      </c>
      <c r="Q8">
        <f>AVERAGE(G8:N8)</f>
        <v>61.875</v>
      </c>
      <c r="R8">
        <f>HARMEAN(G8:N8)</f>
        <v>57.407448750679663</v>
      </c>
      <c r="S8">
        <f>GEOMEAN(G8:N8)</f>
        <v>59.887827526321914</v>
      </c>
      <c r="T8">
        <v>8</v>
      </c>
      <c r="U8">
        <f t="shared" si="1"/>
        <v>86</v>
      </c>
      <c r="V8">
        <f t="shared" si="2"/>
        <v>31</v>
      </c>
      <c r="W8">
        <f t="shared" si="3"/>
        <v>15.132155922311362</v>
      </c>
      <c r="X8">
        <f t="shared" si="4"/>
        <v>62</v>
      </c>
    </row>
    <row r="9" spans="1:24">
      <c r="B9" s="3" t="s">
        <v>30</v>
      </c>
      <c r="C9" s="3" t="s">
        <v>900</v>
      </c>
      <c r="D9" s="3" t="s">
        <v>901</v>
      </c>
      <c r="E9" s="3" t="s">
        <v>10</v>
      </c>
      <c r="F9" s="3" t="s">
        <v>11</v>
      </c>
      <c r="G9" s="3">
        <v>86</v>
      </c>
      <c r="H9" s="3">
        <v>31</v>
      </c>
      <c r="I9" s="3">
        <v>85</v>
      </c>
      <c r="J9" s="3">
        <v>63</v>
      </c>
      <c r="K9" s="3">
        <v>90</v>
      </c>
      <c r="L9" s="3">
        <v>88</v>
      </c>
      <c r="M9" s="3">
        <v>90</v>
      </c>
      <c r="N9" s="3">
        <v>86</v>
      </c>
      <c r="O9">
        <f t="shared" si="0"/>
        <v>10784087</v>
      </c>
      <c r="P9" t="s">
        <v>4764</v>
      </c>
      <c r="Q9">
        <f>AVERAGE(G9:N9)</f>
        <v>77.375</v>
      </c>
      <c r="R9">
        <f>HARMEAN(G9:N9)</f>
        <v>68.529845359772438</v>
      </c>
      <c r="S9">
        <f>GEOMEAN(G9:N9)</f>
        <v>73.749778503761618</v>
      </c>
      <c r="T9">
        <v>8</v>
      </c>
      <c r="U9">
        <f t="shared" si="1"/>
        <v>90</v>
      </c>
      <c r="V9">
        <f t="shared" si="2"/>
        <v>31</v>
      </c>
      <c r="W9">
        <f t="shared" si="3"/>
        <v>20.687729282285741</v>
      </c>
      <c r="X9">
        <f t="shared" si="4"/>
        <v>86</v>
      </c>
    </row>
    <row r="10" spans="1:24">
      <c r="B10" s="3" t="s">
        <v>33</v>
      </c>
      <c r="C10" s="3" t="s">
        <v>902</v>
      </c>
      <c r="D10" s="3" t="s">
        <v>903</v>
      </c>
      <c r="E10" s="3" t="s">
        <v>152</v>
      </c>
      <c r="F10" s="3" t="s">
        <v>11</v>
      </c>
      <c r="G10" s="3">
        <v>86</v>
      </c>
      <c r="H10" s="3">
        <v>31</v>
      </c>
      <c r="I10" s="3">
        <v>52</v>
      </c>
      <c r="J10" s="3">
        <v>52</v>
      </c>
      <c r="K10" s="3">
        <v>70</v>
      </c>
      <c r="L10" s="3">
        <v>80</v>
      </c>
      <c r="M10" s="3">
        <v>75</v>
      </c>
      <c r="N10" s="3">
        <v>70</v>
      </c>
      <c r="O10">
        <f t="shared" si="0"/>
        <v>9798551</v>
      </c>
      <c r="P10" t="s">
        <v>4764</v>
      </c>
      <c r="Q10">
        <f>AVERAGE(G10:N10)</f>
        <v>64.5</v>
      </c>
      <c r="R10">
        <f>HARMEAN(G10:N10)</f>
        <v>58.499942203799996</v>
      </c>
      <c r="S10">
        <f>GEOMEAN(G10:N10)</f>
        <v>61.769881807448996</v>
      </c>
      <c r="T10">
        <v>8</v>
      </c>
      <c r="U10">
        <f t="shared" si="1"/>
        <v>86</v>
      </c>
      <c r="V10">
        <f t="shared" si="2"/>
        <v>31</v>
      </c>
      <c r="W10">
        <f t="shared" si="3"/>
        <v>18.158036394783597</v>
      </c>
      <c r="X10">
        <f t="shared" si="4"/>
        <v>70</v>
      </c>
    </row>
    <row r="11" spans="1:24">
      <c r="B11" s="3" t="s">
        <v>36</v>
      </c>
      <c r="C11" s="3" t="s">
        <v>904</v>
      </c>
      <c r="D11" s="3" t="s">
        <v>905</v>
      </c>
      <c r="E11" s="3" t="s">
        <v>68</v>
      </c>
      <c r="F11" s="3" t="s">
        <v>11</v>
      </c>
      <c r="G11" s="3">
        <v>86</v>
      </c>
      <c r="H11" s="3">
        <v>98</v>
      </c>
      <c r="I11" s="3">
        <v>95</v>
      </c>
      <c r="J11" s="3">
        <v>87</v>
      </c>
      <c r="K11" s="3">
        <v>92</v>
      </c>
      <c r="L11" s="3">
        <v>95</v>
      </c>
      <c r="M11" s="3">
        <v>92</v>
      </c>
      <c r="N11" s="3">
        <v>88</v>
      </c>
      <c r="O11">
        <f t="shared" si="0"/>
        <v>6508041</v>
      </c>
      <c r="P11" t="s">
        <v>4764</v>
      </c>
      <c r="Q11">
        <f>AVERAGE(G11:N11)</f>
        <v>91.625</v>
      </c>
      <c r="R11">
        <f>HARMEAN(G11:N11)</f>
        <v>91.447759927372203</v>
      </c>
      <c r="S11">
        <f>GEOMEAN(G11:N11)</f>
        <v>91.536365517097735</v>
      </c>
      <c r="T11">
        <v>8</v>
      </c>
      <c r="U11">
        <f t="shared" si="1"/>
        <v>98</v>
      </c>
      <c r="V11">
        <f t="shared" si="2"/>
        <v>86</v>
      </c>
      <c r="W11">
        <f t="shared" si="3"/>
        <v>4.3073856837496489</v>
      </c>
      <c r="X11">
        <f t="shared" si="4"/>
        <v>92</v>
      </c>
    </row>
    <row r="12" spans="1:24">
      <c r="B12" s="3" t="s">
        <v>39</v>
      </c>
      <c r="C12" s="3" t="s">
        <v>906</v>
      </c>
      <c r="D12" s="3" t="s">
        <v>907</v>
      </c>
      <c r="E12" s="3" t="s">
        <v>10</v>
      </c>
      <c r="F12" s="3" t="s">
        <v>49</v>
      </c>
      <c r="G12" s="3">
        <v>86</v>
      </c>
      <c r="H12" s="3">
        <v>87</v>
      </c>
      <c r="I12" s="3">
        <v>88</v>
      </c>
      <c r="J12" s="3">
        <v>88</v>
      </c>
      <c r="K12" s="3">
        <v>86</v>
      </c>
      <c r="L12" s="3">
        <v>93</v>
      </c>
      <c r="M12" s="3">
        <v>90</v>
      </c>
      <c r="N12" s="3">
        <v>86</v>
      </c>
      <c r="O12">
        <f t="shared" si="0"/>
        <v>10285944</v>
      </c>
      <c r="P12" t="s">
        <v>4764</v>
      </c>
      <c r="Q12">
        <f>AVERAGE(G12:N12)</f>
        <v>88</v>
      </c>
      <c r="R12">
        <f>HARMEAN(G12:N12)</f>
        <v>87.942001901807714</v>
      </c>
      <c r="S12">
        <f>GEOMEAN(G12:N12)</f>
        <v>87.970725994536366</v>
      </c>
      <c r="T12">
        <v>8</v>
      </c>
      <c r="U12">
        <f t="shared" si="1"/>
        <v>93</v>
      </c>
      <c r="V12">
        <f t="shared" si="2"/>
        <v>86</v>
      </c>
      <c r="W12">
        <f t="shared" si="3"/>
        <v>2.4494897427831779</v>
      </c>
      <c r="X12">
        <f t="shared" si="4"/>
        <v>87.5</v>
      </c>
    </row>
    <row r="13" spans="1:24">
      <c r="B13" s="3" t="s">
        <v>42</v>
      </c>
      <c r="C13" s="3" t="s">
        <v>908</v>
      </c>
      <c r="D13" s="3" t="s">
        <v>909</v>
      </c>
      <c r="E13" s="3" t="s">
        <v>308</v>
      </c>
      <c r="F13" s="3" t="s">
        <v>11</v>
      </c>
      <c r="G13" s="3">
        <v>68</v>
      </c>
      <c r="H13" s="3">
        <v>0</v>
      </c>
      <c r="I13" s="3">
        <v>52</v>
      </c>
      <c r="J13" s="3">
        <v>0</v>
      </c>
      <c r="K13" s="3">
        <v>0</v>
      </c>
      <c r="L13" s="3">
        <v>80</v>
      </c>
      <c r="M13" s="3">
        <v>0</v>
      </c>
      <c r="N13" s="3">
        <v>0</v>
      </c>
      <c r="O13">
        <f t="shared" si="0"/>
        <v>10845989</v>
      </c>
      <c r="P13" t="s">
        <v>4764</v>
      </c>
      <c r="Q13">
        <f>AVERAGE(G13:N13)</f>
        <v>25</v>
      </c>
      <c r="R13">
        <v>-1</v>
      </c>
      <c r="S13">
        <v>-1</v>
      </c>
      <c r="T13">
        <v>8</v>
      </c>
      <c r="U13">
        <f t="shared" si="1"/>
        <v>80</v>
      </c>
      <c r="V13">
        <f t="shared" si="2"/>
        <v>0</v>
      </c>
      <c r="W13">
        <f t="shared" si="3"/>
        <v>35.310864374256582</v>
      </c>
      <c r="X13">
        <f t="shared" si="4"/>
        <v>0</v>
      </c>
    </row>
    <row r="14" spans="1:24">
      <c r="B14" s="3" t="s">
        <v>45</v>
      </c>
      <c r="C14" s="3" t="s">
        <v>910</v>
      </c>
      <c r="D14" s="3" t="s">
        <v>911</v>
      </c>
      <c r="E14" s="3" t="s">
        <v>912</v>
      </c>
      <c r="F14" s="3" t="s">
        <v>49</v>
      </c>
      <c r="G14" s="3">
        <v>90</v>
      </c>
      <c r="H14" s="3">
        <v>97</v>
      </c>
      <c r="I14" s="3">
        <v>88</v>
      </c>
      <c r="J14" s="3">
        <v>90</v>
      </c>
      <c r="K14" s="3">
        <v>92</v>
      </c>
      <c r="L14" s="3">
        <v>95</v>
      </c>
      <c r="M14" s="3">
        <v>90</v>
      </c>
      <c r="N14" s="3">
        <v>90</v>
      </c>
      <c r="O14">
        <f t="shared" si="0"/>
        <v>10705867</v>
      </c>
      <c r="P14" t="s">
        <v>4764</v>
      </c>
      <c r="Q14">
        <f>AVERAGE(G14:N14)</f>
        <v>91.5</v>
      </c>
      <c r="R14">
        <f>HARMEAN(G14:N14)</f>
        <v>91.414738899787068</v>
      </c>
      <c r="S14">
        <f>GEOMEAN(G14:N14)</f>
        <v>91.457006987467878</v>
      </c>
      <c r="T14">
        <v>8</v>
      </c>
      <c r="U14">
        <f t="shared" si="1"/>
        <v>97</v>
      </c>
      <c r="V14">
        <f t="shared" si="2"/>
        <v>88</v>
      </c>
      <c r="W14">
        <f t="shared" si="3"/>
        <v>3.0237157840738176</v>
      </c>
      <c r="X14">
        <f t="shared" si="4"/>
        <v>90</v>
      </c>
    </row>
    <row r="15" spans="1:24">
      <c r="B15" s="3" t="s">
        <v>50</v>
      </c>
      <c r="C15" s="3" t="s">
        <v>913</v>
      </c>
      <c r="D15" s="3" t="s">
        <v>914</v>
      </c>
      <c r="E15" s="3" t="s">
        <v>152</v>
      </c>
      <c r="F15" s="3" t="s">
        <v>11</v>
      </c>
      <c r="G15" s="3">
        <v>90</v>
      </c>
      <c r="H15" s="3">
        <v>31</v>
      </c>
      <c r="I15" s="3">
        <v>69</v>
      </c>
      <c r="J15" s="3">
        <v>72</v>
      </c>
      <c r="K15" s="3">
        <v>75</v>
      </c>
      <c r="L15" s="3">
        <v>88</v>
      </c>
      <c r="M15" s="3">
        <v>86</v>
      </c>
      <c r="N15" s="3">
        <v>90</v>
      </c>
      <c r="O15">
        <f t="shared" si="0"/>
        <v>10931688</v>
      </c>
      <c r="P15" t="s">
        <v>4764</v>
      </c>
      <c r="Q15">
        <f>AVERAGE(G15:N15)</f>
        <v>75.125</v>
      </c>
      <c r="R15">
        <f>HARMEAN(G15:N15)</f>
        <v>67.121523544239238</v>
      </c>
      <c r="S15">
        <f>GEOMEAN(G15:N15)</f>
        <v>71.822221809798236</v>
      </c>
      <c r="T15">
        <v>8</v>
      </c>
      <c r="U15">
        <f t="shared" si="1"/>
        <v>90</v>
      </c>
      <c r="V15">
        <f t="shared" si="2"/>
        <v>31</v>
      </c>
      <c r="W15">
        <f t="shared" si="3"/>
        <v>19.715385580085126</v>
      </c>
      <c r="X15">
        <f t="shared" si="4"/>
        <v>80.5</v>
      </c>
    </row>
    <row r="16" spans="1:24">
      <c r="B16" s="3" t="s">
        <v>53</v>
      </c>
      <c r="C16" s="3" t="s">
        <v>915</v>
      </c>
      <c r="D16" s="3" t="s">
        <v>916</v>
      </c>
      <c r="E16" s="3" t="s">
        <v>10</v>
      </c>
      <c r="F16" s="3" t="s">
        <v>49</v>
      </c>
      <c r="G16" s="3">
        <v>86</v>
      </c>
      <c r="H16" s="3">
        <v>84</v>
      </c>
      <c r="I16" s="3">
        <v>74</v>
      </c>
      <c r="J16" s="3">
        <v>79</v>
      </c>
      <c r="K16" s="3">
        <v>86</v>
      </c>
      <c r="L16" s="3">
        <v>80</v>
      </c>
      <c r="M16" s="3">
        <v>75</v>
      </c>
      <c r="N16" s="3">
        <v>70</v>
      </c>
      <c r="O16">
        <f t="shared" si="0"/>
        <v>10285605</v>
      </c>
      <c r="P16" t="s">
        <v>4764</v>
      </c>
      <c r="Q16">
        <f>AVERAGE(G16:N16)</f>
        <v>79.25</v>
      </c>
      <c r="R16">
        <f>HARMEAN(G16:N16)</f>
        <v>78.855518727644764</v>
      </c>
      <c r="S16">
        <f>GEOMEAN(G16:N16)</f>
        <v>79.053851983327817</v>
      </c>
      <c r="T16">
        <v>8</v>
      </c>
      <c r="U16">
        <f t="shared" si="1"/>
        <v>86</v>
      </c>
      <c r="V16">
        <f t="shared" si="2"/>
        <v>70</v>
      </c>
      <c r="W16">
        <f t="shared" si="3"/>
        <v>5.9221135223354651</v>
      </c>
      <c r="X16">
        <f t="shared" si="4"/>
        <v>79.5</v>
      </c>
    </row>
  </sheetData>
  <mergeCells count="2">
    <mergeCell ref="A1:N1"/>
    <mergeCell ref="A2:N2"/>
  </mergeCells>
  <conditionalFormatting sqref="G6:N16">
    <cfRule type="containsBlanks" dxfId="2" priority="1">
      <formula>LEN(TRIM(G6))=0</formula>
    </cfRule>
    <cfRule type="cellIs" dxfId="1" priority="2" operator="between">
      <formula>31</formula>
      <formula>50</formula>
    </cfRule>
    <cfRule type="cellIs" dxfId="0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X8"/>
  <sheetViews>
    <sheetView view="pageLayout" topLeftCell="O1" zoomScaleNormal="70" workbookViewId="0">
      <selection activeCell="O6" sqref="O6:X6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4" width="20.7109375" customWidth="1"/>
    <col min="15" max="15" width="18.42578125" customWidth="1"/>
  </cols>
  <sheetData>
    <row r="1" spans="1:24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6" t="s">
        <v>921</v>
      </c>
      <c r="H5" s="2" t="s">
        <v>922</v>
      </c>
      <c r="I5" s="2" t="s">
        <v>923</v>
      </c>
      <c r="J5" s="2" t="s">
        <v>924</v>
      </c>
      <c r="K5" s="2" t="s">
        <v>925</v>
      </c>
      <c r="L5" s="2" t="s">
        <v>926</v>
      </c>
      <c r="M5" s="7" t="s">
        <v>919</v>
      </c>
      <c r="N5" s="7" t="s">
        <v>920</v>
      </c>
      <c r="O5" s="3"/>
    </row>
    <row r="6" spans="1:24">
      <c r="B6" s="3" t="s">
        <v>7</v>
      </c>
      <c r="C6" s="3" t="s">
        <v>917</v>
      </c>
      <c r="D6" s="3" t="s">
        <v>918</v>
      </c>
      <c r="E6" s="3" t="s">
        <v>308</v>
      </c>
      <c r="F6" s="3" t="s">
        <v>11</v>
      </c>
      <c r="G6" s="3">
        <v>91</v>
      </c>
      <c r="H6" s="3">
        <v>94</v>
      </c>
      <c r="I6" s="3">
        <v>91</v>
      </c>
      <c r="J6" s="3">
        <v>87</v>
      </c>
      <c r="K6" s="3">
        <v>93</v>
      </c>
      <c r="L6" s="3">
        <v>96</v>
      </c>
      <c r="M6" s="3">
        <v>88</v>
      </c>
      <c r="N6" s="3">
        <v>90</v>
      </c>
      <c r="O6">
        <f>INT(SQRT(((D6-1032000000) * 3 + 42)^2.48))</f>
        <v>10389516</v>
      </c>
      <c r="P6" t="s">
        <v>4764</v>
      </c>
      <c r="Q6">
        <f>AVERAGE(G6:N6)</f>
        <v>91.25</v>
      </c>
      <c r="R6">
        <f>HARMEAN(G6:N6)</f>
        <v>91.163234284578735</v>
      </c>
      <c r="S6">
        <f>GEOMEAN(G6:N6)</f>
        <v>91.206576974040402</v>
      </c>
      <c r="T6">
        <v>8</v>
      </c>
      <c r="U6">
        <f>MAX(G6:N6)</f>
        <v>96</v>
      </c>
      <c r="V6">
        <f>MIN(G6:N6)</f>
        <v>87</v>
      </c>
      <c r="W6">
        <f>STDEV(G6:N6)</f>
        <v>3.0118812346154309</v>
      </c>
      <c r="X6">
        <f>MEDIAN(G6:N6)</f>
        <v>91</v>
      </c>
    </row>
    <row r="7" spans="1:24">
      <c r="B7" s="3" t="s">
        <v>23</v>
      </c>
      <c r="C7" s="3" t="s">
        <v>927</v>
      </c>
      <c r="D7" s="3" t="s">
        <v>928</v>
      </c>
      <c r="E7" s="3" t="s">
        <v>929</v>
      </c>
      <c r="F7" s="3" t="s">
        <v>11</v>
      </c>
      <c r="G7" s="3">
        <v>91</v>
      </c>
      <c r="H7" s="3">
        <v>96</v>
      </c>
      <c r="I7" s="3">
        <v>92</v>
      </c>
      <c r="J7" s="3">
        <v>86</v>
      </c>
      <c r="K7" s="3">
        <v>96</v>
      </c>
      <c r="L7" s="3">
        <v>96</v>
      </c>
      <c r="M7" s="3">
        <v>86</v>
      </c>
      <c r="N7" s="3">
        <v>89</v>
      </c>
      <c r="O7">
        <f>INT(SQRT(((D7-1032000000) * 3 + 42)^2.48))</f>
        <v>10920122</v>
      </c>
      <c r="P7" t="s">
        <v>4764</v>
      </c>
      <c r="Q7">
        <f>AVERAGE(G7:N7)</f>
        <v>91.5</v>
      </c>
      <c r="R7">
        <f>HARMEAN(G7:N7)</f>
        <v>91.323841022174264</v>
      </c>
      <c r="S7">
        <f>GEOMEAN(G7:N7)</f>
        <v>91.412108931671213</v>
      </c>
      <c r="T7">
        <v>8</v>
      </c>
      <c r="U7">
        <f>MAX(G7:N7)</f>
        <v>96</v>
      </c>
      <c r="V7">
        <f>MIN(G7:N7)</f>
        <v>86</v>
      </c>
      <c r="W7">
        <f>STDEV(G7:N7)</f>
        <v>4.2761798705987903</v>
      </c>
      <c r="X7">
        <f>MEDIAN(G7:N7)</f>
        <v>91.5</v>
      </c>
    </row>
    <row r="8" spans="1:24">
      <c r="B8" s="3" t="s">
        <v>27</v>
      </c>
      <c r="C8" s="3" t="s">
        <v>930</v>
      </c>
      <c r="D8" s="3" t="s">
        <v>931</v>
      </c>
      <c r="E8" s="3" t="s">
        <v>10</v>
      </c>
      <c r="F8" s="3" t="s">
        <v>11</v>
      </c>
      <c r="G8" s="3">
        <v>95</v>
      </c>
      <c r="H8" s="3">
        <v>93</v>
      </c>
      <c r="I8" s="3">
        <v>89</v>
      </c>
      <c r="J8" s="3">
        <v>86</v>
      </c>
      <c r="K8" s="3">
        <v>92</v>
      </c>
      <c r="L8" s="3">
        <v>95</v>
      </c>
      <c r="M8" s="3">
        <v>87</v>
      </c>
      <c r="N8" s="3">
        <v>91</v>
      </c>
      <c r="O8">
        <f>INT(SQRT(((D8-1032000000) * 3 + 42)^2.48))</f>
        <v>10389431</v>
      </c>
      <c r="P8" t="s">
        <v>4764</v>
      </c>
      <c r="Q8">
        <f>AVERAGE(G8:N8)</f>
        <v>91</v>
      </c>
      <c r="R8">
        <f>HARMEAN(G8:N8)</f>
        <v>90.88635809935613</v>
      </c>
      <c r="S8">
        <f>GEOMEAN(G8:N8)</f>
        <v>90.943337074806237</v>
      </c>
      <c r="T8">
        <v>8</v>
      </c>
      <c r="U8">
        <f>MAX(G8:N8)</f>
        <v>95</v>
      </c>
      <c r="V8">
        <f>MIN(G8:N8)</f>
        <v>86</v>
      </c>
      <c r="W8">
        <f>STDEV(G8:N8)</f>
        <v>3.4226138716316967</v>
      </c>
      <c r="X8">
        <f>MEDIAN(G8:N8)</f>
        <v>91.5</v>
      </c>
    </row>
  </sheetData>
  <mergeCells count="2">
    <mergeCell ref="A1:N1"/>
    <mergeCell ref="A2:N2"/>
  </mergeCells>
  <conditionalFormatting sqref="G6:N8">
    <cfRule type="containsBlanks" dxfId="317" priority="1">
      <formula>LEN(TRIM(G6))=0</formula>
    </cfRule>
    <cfRule type="cellIs" dxfId="316" priority="2" operator="between">
      <formula>31</formula>
      <formula>50</formula>
    </cfRule>
    <cfRule type="cellIs" dxfId="315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S22"/>
  <sheetViews>
    <sheetView view="pageLayout" topLeftCell="E1" zoomScaleNormal="70" workbookViewId="0">
      <selection activeCell="J6" sqref="J6:S6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9" width="20.7109375" customWidth="1"/>
    <col min="10" max="10" width="10.28515625" bestFit="1" customWidth="1"/>
  </cols>
  <sheetData>
    <row r="1" spans="1:19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9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9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934</v>
      </c>
      <c r="H5" s="2" t="s">
        <v>935</v>
      </c>
      <c r="I5" s="2" t="s">
        <v>936</v>
      </c>
    </row>
    <row r="6" spans="1:19">
      <c r="B6" s="3" t="s">
        <v>7</v>
      </c>
      <c r="C6" s="3" t="s">
        <v>932</v>
      </c>
      <c r="D6" s="3" t="s">
        <v>933</v>
      </c>
      <c r="E6" s="3" t="s">
        <v>129</v>
      </c>
      <c r="F6" s="3" t="s">
        <v>11</v>
      </c>
      <c r="G6" s="3">
        <v>72</v>
      </c>
      <c r="H6" s="3">
        <v>87</v>
      </c>
      <c r="I6" s="3">
        <v>80</v>
      </c>
      <c r="J6">
        <f>INT(SQRT(((D6-1032000000) * 3 + 42)^2.48))</f>
        <v>9811554</v>
      </c>
      <c r="K6" t="s">
        <v>4764</v>
      </c>
      <c r="L6">
        <f>AVERAGE(G6:I6)</f>
        <v>79.666666666666671</v>
      </c>
      <c r="M6">
        <f>HARMEAN(G6:I6)</f>
        <v>79.190897597977241</v>
      </c>
      <c r="N6">
        <f>GEOMEAN(G6:I6)</f>
        <v>79.429271376314716</v>
      </c>
      <c r="O6">
        <v>3</v>
      </c>
      <c r="P6">
        <f>MAX(G6:I6)</f>
        <v>87</v>
      </c>
      <c r="Q6">
        <f>MIN(G6:I6)</f>
        <v>72</v>
      </c>
      <c r="R6">
        <f>STDEV(G6:I6)</f>
        <v>7.5055534994651749</v>
      </c>
      <c r="S6">
        <f>MEDIAN(G6:I6)</f>
        <v>80</v>
      </c>
    </row>
    <row r="7" spans="1:19">
      <c r="B7" s="3" t="s">
        <v>23</v>
      </c>
      <c r="C7" s="3" t="s">
        <v>937</v>
      </c>
      <c r="D7" s="3" t="s">
        <v>938</v>
      </c>
      <c r="E7" s="3" t="s">
        <v>10</v>
      </c>
      <c r="F7" s="3" t="s">
        <v>49</v>
      </c>
      <c r="G7" s="3">
        <v>51</v>
      </c>
      <c r="H7" s="3">
        <v>69</v>
      </c>
      <c r="I7" s="3">
        <v>83</v>
      </c>
      <c r="J7">
        <f t="shared" ref="J7:J22" si="0">INT(SQRT(((D7-1032000000) * 3 + 42)^2.48))</f>
        <v>9409097</v>
      </c>
      <c r="K7" t="s">
        <v>4764</v>
      </c>
      <c r="L7">
        <f t="shared" ref="L7:L22" si="1">AVERAGE(G7:I7)</f>
        <v>67.666666666666671</v>
      </c>
      <c r="M7">
        <f t="shared" ref="M7:M22" si="2">HARMEAN(G7:I7)</f>
        <v>65.007122190073446</v>
      </c>
      <c r="N7">
        <f t="shared" ref="N7:N22" si="3">GEOMEAN(G7:I7)</f>
        <v>66.348705364526552</v>
      </c>
      <c r="O7">
        <v>4</v>
      </c>
      <c r="P7">
        <f t="shared" ref="P7:P22" si="4">MAX(G7:I7)</f>
        <v>83</v>
      </c>
      <c r="Q7">
        <f t="shared" ref="Q7:Q22" si="5">MIN(G7:I7)</f>
        <v>51</v>
      </c>
      <c r="R7">
        <f t="shared" ref="R7:R22" si="6">STDEV(G7:I7)</f>
        <v>16.041612554021278</v>
      </c>
      <c r="S7">
        <f t="shared" ref="S7:S22" si="7">MEDIAN(G7:I7)</f>
        <v>69</v>
      </c>
    </row>
    <row r="8" spans="1:19">
      <c r="B8" s="3" t="s">
        <v>27</v>
      </c>
      <c r="C8" s="3" t="s">
        <v>939</v>
      </c>
      <c r="D8" s="3" t="s">
        <v>940</v>
      </c>
      <c r="E8" s="3" t="s">
        <v>10</v>
      </c>
      <c r="F8" s="3" t="s">
        <v>49</v>
      </c>
      <c r="G8" s="3">
        <v>52</v>
      </c>
      <c r="H8" s="3">
        <v>62</v>
      </c>
      <c r="I8" s="3">
        <v>90</v>
      </c>
      <c r="J8">
        <f t="shared" si="0"/>
        <v>9408930</v>
      </c>
      <c r="K8" t="s">
        <v>4764</v>
      </c>
      <c r="L8">
        <f t="shared" si="1"/>
        <v>68</v>
      </c>
      <c r="M8">
        <f t="shared" si="2"/>
        <v>64.556511420943337</v>
      </c>
      <c r="N8">
        <f t="shared" si="3"/>
        <v>66.203230310633174</v>
      </c>
      <c r="O8">
        <v>5</v>
      </c>
      <c r="P8">
        <f t="shared" si="4"/>
        <v>90</v>
      </c>
      <c r="Q8">
        <f t="shared" si="5"/>
        <v>52</v>
      </c>
      <c r="R8">
        <f t="shared" si="6"/>
        <v>19.697715603592208</v>
      </c>
      <c r="S8">
        <f t="shared" si="7"/>
        <v>62</v>
      </c>
    </row>
    <row r="9" spans="1:19">
      <c r="B9" s="3" t="s">
        <v>30</v>
      </c>
      <c r="C9" s="3" t="s">
        <v>941</v>
      </c>
      <c r="D9" s="3" t="s">
        <v>942</v>
      </c>
      <c r="E9" s="3" t="s">
        <v>10</v>
      </c>
      <c r="F9" s="3" t="s">
        <v>49</v>
      </c>
      <c r="G9" s="3">
        <v>62</v>
      </c>
      <c r="H9" s="3">
        <v>90</v>
      </c>
      <c r="I9" s="3">
        <v>89</v>
      </c>
      <c r="J9">
        <f t="shared" si="0"/>
        <v>9408847</v>
      </c>
      <c r="K9" t="s">
        <v>4764</v>
      </c>
      <c r="L9">
        <f t="shared" si="1"/>
        <v>80.333333333333329</v>
      </c>
      <c r="M9">
        <f t="shared" si="2"/>
        <v>77.970483567092316</v>
      </c>
      <c r="N9">
        <f t="shared" si="3"/>
        <v>79.190800890545134</v>
      </c>
      <c r="O9">
        <v>6</v>
      </c>
      <c r="P9">
        <f t="shared" si="4"/>
        <v>90</v>
      </c>
      <c r="Q9">
        <f t="shared" si="5"/>
        <v>62</v>
      </c>
      <c r="R9">
        <f t="shared" si="6"/>
        <v>15.88500340992516</v>
      </c>
      <c r="S9">
        <f t="shared" si="7"/>
        <v>89</v>
      </c>
    </row>
    <row r="10" spans="1:19">
      <c r="B10" s="3" t="s">
        <v>33</v>
      </c>
      <c r="C10" s="3" t="s">
        <v>943</v>
      </c>
      <c r="D10" s="3" t="s">
        <v>944</v>
      </c>
      <c r="E10" s="3" t="s">
        <v>10</v>
      </c>
      <c r="F10" s="3" t="s">
        <v>49</v>
      </c>
      <c r="G10" s="3">
        <v>51</v>
      </c>
      <c r="H10" s="3">
        <v>63</v>
      </c>
      <c r="I10" s="3">
        <v>90</v>
      </c>
      <c r="J10">
        <f t="shared" si="0"/>
        <v>9409263</v>
      </c>
      <c r="K10" t="s">
        <v>4764</v>
      </c>
      <c r="L10">
        <f t="shared" si="1"/>
        <v>68</v>
      </c>
      <c r="M10">
        <f t="shared" si="2"/>
        <v>64.388777555110224</v>
      </c>
      <c r="N10">
        <f t="shared" si="3"/>
        <v>66.127851347464798</v>
      </c>
      <c r="O10">
        <v>7</v>
      </c>
      <c r="P10">
        <f t="shared" si="4"/>
        <v>90</v>
      </c>
      <c r="Q10">
        <f t="shared" si="5"/>
        <v>51</v>
      </c>
      <c r="R10">
        <f t="shared" si="6"/>
        <v>19.974984355438178</v>
      </c>
      <c r="S10">
        <f t="shared" si="7"/>
        <v>63</v>
      </c>
    </row>
    <row r="11" spans="1:19">
      <c r="B11" s="3" t="s">
        <v>36</v>
      </c>
      <c r="C11" s="3" t="s">
        <v>945</v>
      </c>
      <c r="D11" s="3" t="s">
        <v>946</v>
      </c>
      <c r="E11" s="3" t="s">
        <v>10</v>
      </c>
      <c r="F11" s="3" t="s">
        <v>49</v>
      </c>
      <c r="G11" s="3">
        <v>51</v>
      </c>
      <c r="H11" s="3">
        <v>59</v>
      </c>
      <c r="I11" s="3">
        <v>51</v>
      </c>
      <c r="J11">
        <f t="shared" si="0"/>
        <v>9409430</v>
      </c>
      <c r="K11" t="s">
        <v>4764</v>
      </c>
      <c r="L11">
        <f t="shared" si="1"/>
        <v>53.666666666666664</v>
      </c>
      <c r="M11">
        <f t="shared" si="2"/>
        <v>53.414201183431956</v>
      </c>
      <c r="N11">
        <f t="shared" si="3"/>
        <v>53.538243828957071</v>
      </c>
      <c r="O11">
        <v>8</v>
      </c>
      <c r="P11">
        <f t="shared" si="4"/>
        <v>59</v>
      </c>
      <c r="Q11">
        <f t="shared" si="5"/>
        <v>51</v>
      </c>
      <c r="R11">
        <f t="shared" si="6"/>
        <v>4.618802153516973</v>
      </c>
      <c r="S11">
        <f t="shared" si="7"/>
        <v>51</v>
      </c>
    </row>
    <row r="12" spans="1:19">
      <c r="B12" s="3" t="s">
        <v>39</v>
      </c>
      <c r="C12" s="3" t="s">
        <v>947</v>
      </c>
      <c r="D12" s="3" t="s">
        <v>948</v>
      </c>
      <c r="E12" s="3" t="s">
        <v>10</v>
      </c>
      <c r="F12" s="3" t="s">
        <v>49</v>
      </c>
      <c r="G12" s="3">
        <v>51</v>
      </c>
      <c r="H12" s="3">
        <v>62</v>
      </c>
      <c r="I12" s="3">
        <v>51</v>
      </c>
      <c r="J12">
        <f t="shared" si="0"/>
        <v>9409846</v>
      </c>
      <c r="K12" t="s">
        <v>4764</v>
      </c>
      <c r="L12">
        <f t="shared" si="1"/>
        <v>54.666666666666664</v>
      </c>
      <c r="M12">
        <f t="shared" si="2"/>
        <v>54.205714285714286</v>
      </c>
      <c r="N12">
        <f t="shared" si="3"/>
        <v>54.430711824870961</v>
      </c>
      <c r="O12">
        <v>9</v>
      </c>
      <c r="P12">
        <f t="shared" si="4"/>
        <v>62</v>
      </c>
      <c r="Q12">
        <f t="shared" si="5"/>
        <v>51</v>
      </c>
      <c r="R12">
        <f t="shared" si="6"/>
        <v>6.3508529610858595</v>
      </c>
      <c r="S12">
        <f t="shared" si="7"/>
        <v>51</v>
      </c>
    </row>
    <row r="13" spans="1:19">
      <c r="B13" s="3" t="s">
        <v>42</v>
      </c>
      <c r="C13" s="3" t="s">
        <v>949</v>
      </c>
      <c r="D13" s="3" t="s">
        <v>950</v>
      </c>
      <c r="E13" s="3" t="s">
        <v>10</v>
      </c>
      <c r="F13" s="3" t="s">
        <v>49</v>
      </c>
      <c r="G13" s="3">
        <v>51</v>
      </c>
      <c r="H13" s="3">
        <v>69</v>
      </c>
      <c r="I13" s="3">
        <v>51</v>
      </c>
      <c r="J13">
        <f t="shared" si="0"/>
        <v>9409180</v>
      </c>
      <c r="K13" t="s">
        <v>4764</v>
      </c>
      <c r="L13">
        <f t="shared" si="1"/>
        <v>57</v>
      </c>
      <c r="M13">
        <f t="shared" si="2"/>
        <v>55.857142857142861</v>
      </c>
      <c r="N13">
        <f t="shared" si="3"/>
        <v>56.406585921731349</v>
      </c>
      <c r="O13">
        <v>10</v>
      </c>
      <c r="P13">
        <f t="shared" si="4"/>
        <v>69</v>
      </c>
      <c r="Q13">
        <f t="shared" si="5"/>
        <v>51</v>
      </c>
      <c r="R13">
        <f t="shared" si="6"/>
        <v>10.392304845413264</v>
      </c>
      <c r="S13">
        <f t="shared" si="7"/>
        <v>51</v>
      </c>
    </row>
    <row r="14" spans="1:19">
      <c r="B14" s="3" t="s">
        <v>45</v>
      </c>
      <c r="C14" s="3" t="s">
        <v>951</v>
      </c>
      <c r="D14" s="3" t="s">
        <v>952</v>
      </c>
      <c r="E14" s="3" t="s">
        <v>10</v>
      </c>
      <c r="F14" s="3" t="s">
        <v>49</v>
      </c>
      <c r="G14" s="3">
        <v>82</v>
      </c>
      <c r="H14" s="3">
        <v>98</v>
      </c>
      <c r="I14" s="3">
        <v>84</v>
      </c>
      <c r="J14">
        <f t="shared" si="0"/>
        <v>9408681</v>
      </c>
      <c r="K14" t="s">
        <v>4764</v>
      </c>
      <c r="L14">
        <f t="shared" si="1"/>
        <v>88</v>
      </c>
      <c r="M14">
        <f t="shared" si="2"/>
        <v>87.453446191051995</v>
      </c>
      <c r="N14">
        <f t="shared" si="3"/>
        <v>87.721571784815765</v>
      </c>
      <c r="O14">
        <v>11</v>
      </c>
      <c r="P14">
        <f t="shared" si="4"/>
        <v>98</v>
      </c>
      <c r="Q14">
        <f t="shared" si="5"/>
        <v>82</v>
      </c>
      <c r="R14">
        <f t="shared" si="6"/>
        <v>8.717797887081348</v>
      </c>
      <c r="S14">
        <f t="shared" si="7"/>
        <v>84</v>
      </c>
    </row>
    <row r="15" spans="1:19">
      <c r="B15" s="3" t="s">
        <v>50</v>
      </c>
      <c r="C15" s="3" t="s">
        <v>953</v>
      </c>
      <c r="D15" s="3" t="s">
        <v>954</v>
      </c>
      <c r="E15" s="3" t="s">
        <v>10</v>
      </c>
      <c r="F15" s="3" t="s">
        <v>11</v>
      </c>
      <c r="G15" s="3">
        <v>80</v>
      </c>
      <c r="H15" s="3">
        <v>69</v>
      </c>
      <c r="I15" s="3">
        <v>88</v>
      </c>
      <c r="J15">
        <f t="shared" si="0"/>
        <v>9975262</v>
      </c>
      <c r="K15" t="s">
        <v>4764</v>
      </c>
      <c r="L15">
        <f t="shared" si="1"/>
        <v>79</v>
      </c>
      <c r="M15">
        <f t="shared" si="2"/>
        <v>78.213825676255922</v>
      </c>
      <c r="N15">
        <f t="shared" si="3"/>
        <v>78.609297762511986</v>
      </c>
      <c r="O15">
        <v>12</v>
      </c>
      <c r="P15">
        <f t="shared" si="4"/>
        <v>88</v>
      </c>
      <c r="Q15">
        <f t="shared" si="5"/>
        <v>69</v>
      </c>
      <c r="R15">
        <f t="shared" si="6"/>
        <v>9.5393920141694561</v>
      </c>
      <c r="S15">
        <f t="shared" si="7"/>
        <v>80</v>
      </c>
    </row>
    <row r="16" spans="1:19">
      <c r="B16" s="3" t="s">
        <v>53</v>
      </c>
      <c r="C16" s="3" t="s">
        <v>955</v>
      </c>
      <c r="D16" s="3" t="s">
        <v>956</v>
      </c>
      <c r="E16" s="3" t="s">
        <v>111</v>
      </c>
      <c r="F16" s="3" t="s">
        <v>11</v>
      </c>
      <c r="G16" s="3">
        <v>69</v>
      </c>
      <c r="H16" s="3">
        <v>67</v>
      </c>
      <c r="I16" s="3">
        <v>90</v>
      </c>
      <c r="J16">
        <f t="shared" si="0"/>
        <v>5078058</v>
      </c>
      <c r="K16" t="s">
        <v>4764</v>
      </c>
      <c r="L16">
        <f t="shared" si="1"/>
        <v>75.333333333333329</v>
      </c>
      <c r="M16">
        <f t="shared" si="2"/>
        <v>74.020636897349235</v>
      </c>
      <c r="N16">
        <f t="shared" si="3"/>
        <v>74.654410013387476</v>
      </c>
      <c r="O16">
        <v>13</v>
      </c>
      <c r="P16">
        <f t="shared" si="4"/>
        <v>90</v>
      </c>
      <c r="Q16">
        <f t="shared" si="5"/>
        <v>67</v>
      </c>
      <c r="R16">
        <f t="shared" si="6"/>
        <v>12.741009902410951</v>
      </c>
      <c r="S16">
        <f t="shared" si="7"/>
        <v>69</v>
      </c>
    </row>
    <row r="17" spans="2:19">
      <c r="B17" s="3" t="s">
        <v>56</v>
      </c>
      <c r="C17" s="3" t="s">
        <v>957</v>
      </c>
      <c r="D17" s="3" t="s">
        <v>958</v>
      </c>
      <c r="E17" s="3" t="s">
        <v>10</v>
      </c>
      <c r="F17" s="3" t="s">
        <v>49</v>
      </c>
      <c r="G17" s="3">
        <v>72</v>
      </c>
      <c r="H17" s="3">
        <v>87</v>
      </c>
      <c r="I17" s="3">
        <v>93</v>
      </c>
      <c r="J17">
        <f t="shared" si="0"/>
        <v>9413258</v>
      </c>
      <c r="K17" t="s">
        <v>4764</v>
      </c>
      <c r="L17">
        <f t="shared" si="1"/>
        <v>84</v>
      </c>
      <c r="M17">
        <f t="shared" si="2"/>
        <v>83.020094057289455</v>
      </c>
      <c r="N17">
        <f t="shared" si="3"/>
        <v>83.517643611679659</v>
      </c>
      <c r="O17">
        <v>14</v>
      </c>
      <c r="P17">
        <f t="shared" si="4"/>
        <v>93</v>
      </c>
      <c r="Q17">
        <f t="shared" si="5"/>
        <v>72</v>
      </c>
      <c r="R17">
        <f t="shared" si="6"/>
        <v>10.816653826391969</v>
      </c>
      <c r="S17">
        <f t="shared" si="7"/>
        <v>87</v>
      </c>
    </row>
    <row r="18" spans="2:19">
      <c r="B18" s="3" t="s">
        <v>59</v>
      </c>
      <c r="C18" s="3" t="s">
        <v>959</v>
      </c>
      <c r="D18" s="3" t="s">
        <v>960</v>
      </c>
      <c r="E18" s="3" t="s">
        <v>10</v>
      </c>
      <c r="F18" s="3" t="s">
        <v>49</v>
      </c>
      <c r="G18" s="3">
        <v>51</v>
      </c>
      <c r="H18" s="3">
        <v>52</v>
      </c>
      <c r="I18" s="3">
        <v>51</v>
      </c>
      <c r="J18">
        <f t="shared" si="0"/>
        <v>9409679</v>
      </c>
      <c r="K18" t="s">
        <v>4764</v>
      </c>
      <c r="L18">
        <f t="shared" si="1"/>
        <v>51.333333333333336</v>
      </c>
      <c r="M18">
        <f t="shared" si="2"/>
        <v>51.329032258064515</v>
      </c>
      <c r="N18">
        <f t="shared" si="3"/>
        <v>51.331178110822634</v>
      </c>
      <c r="O18">
        <v>15</v>
      </c>
      <c r="P18">
        <f t="shared" si="4"/>
        <v>52</v>
      </c>
      <c r="Q18">
        <f t="shared" si="5"/>
        <v>51</v>
      </c>
      <c r="R18">
        <f t="shared" si="6"/>
        <v>0.57735026918975707</v>
      </c>
      <c r="S18">
        <f t="shared" si="7"/>
        <v>51</v>
      </c>
    </row>
    <row r="19" spans="2:19">
      <c r="B19" s="3" t="s">
        <v>62</v>
      </c>
      <c r="C19" s="3" t="s">
        <v>961</v>
      </c>
      <c r="D19" s="3" t="s">
        <v>962</v>
      </c>
      <c r="E19" s="3" t="s">
        <v>10</v>
      </c>
      <c r="F19" s="3" t="s">
        <v>49</v>
      </c>
      <c r="G19" s="3">
        <v>51</v>
      </c>
      <c r="H19" s="3">
        <v>51</v>
      </c>
      <c r="I19" s="3">
        <v>51</v>
      </c>
      <c r="J19">
        <f t="shared" si="0"/>
        <v>9409596</v>
      </c>
      <c r="K19" t="s">
        <v>4764</v>
      </c>
      <c r="L19">
        <f t="shared" si="1"/>
        <v>51</v>
      </c>
      <c r="M19">
        <f t="shared" si="2"/>
        <v>51</v>
      </c>
      <c r="N19">
        <f t="shared" si="3"/>
        <v>50.999999999999972</v>
      </c>
      <c r="O19">
        <v>16</v>
      </c>
      <c r="P19">
        <f t="shared" si="4"/>
        <v>51</v>
      </c>
      <c r="Q19">
        <f t="shared" si="5"/>
        <v>51</v>
      </c>
      <c r="R19">
        <f t="shared" si="6"/>
        <v>0</v>
      </c>
      <c r="S19">
        <f t="shared" si="7"/>
        <v>51</v>
      </c>
    </row>
    <row r="20" spans="2:19">
      <c r="B20" s="3" t="s">
        <v>65</v>
      </c>
      <c r="C20" s="3" t="s">
        <v>963</v>
      </c>
      <c r="D20" s="3" t="s">
        <v>964</v>
      </c>
      <c r="E20" s="3" t="s">
        <v>10</v>
      </c>
      <c r="F20" s="3" t="s">
        <v>49</v>
      </c>
      <c r="G20" s="3">
        <v>85</v>
      </c>
      <c r="H20" s="3">
        <v>87</v>
      </c>
      <c r="I20" s="3">
        <v>86</v>
      </c>
      <c r="J20">
        <f t="shared" si="0"/>
        <v>9409346</v>
      </c>
      <c r="K20" t="s">
        <v>4764</v>
      </c>
      <c r="L20">
        <f t="shared" si="1"/>
        <v>86</v>
      </c>
      <c r="M20">
        <f t="shared" si="2"/>
        <v>85.992247712624518</v>
      </c>
      <c r="N20">
        <f t="shared" si="3"/>
        <v>85.99612385630698</v>
      </c>
      <c r="O20">
        <v>17</v>
      </c>
      <c r="P20">
        <f t="shared" si="4"/>
        <v>87</v>
      </c>
      <c r="Q20">
        <f t="shared" si="5"/>
        <v>85</v>
      </c>
      <c r="R20">
        <f t="shared" si="6"/>
        <v>1</v>
      </c>
      <c r="S20">
        <f t="shared" si="7"/>
        <v>86</v>
      </c>
    </row>
    <row r="21" spans="2:19">
      <c r="B21" s="3" t="s">
        <v>69</v>
      </c>
      <c r="C21" s="3" t="s">
        <v>965</v>
      </c>
      <c r="D21" s="3" t="s">
        <v>966</v>
      </c>
      <c r="E21" s="3" t="s">
        <v>10</v>
      </c>
      <c r="F21" s="3" t="s">
        <v>49</v>
      </c>
      <c r="G21" s="3">
        <v>51</v>
      </c>
      <c r="H21" s="3">
        <v>51</v>
      </c>
      <c r="I21" s="3">
        <v>51</v>
      </c>
      <c r="J21">
        <f t="shared" si="0"/>
        <v>9409763</v>
      </c>
      <c r="K21" t="s">
        <v>4764</v>
      </c>
      <c r="L21">
        <f t="shared" si="1"/>
        <v>51</v>
      </c>
      <c r="M21">
        <f t="shared" si="2"/>
        <v>51</v>
      </c>
      <c r="N21">
        <f t="shared" si="3"/>
        <v>50.999999999999972</v>
      </c>
      <c r="O21">
        <v>18</v>
      </c>
      <c r="P21">
        <f t="shared" si="4"/>
        <v>51</v>
      </c>
      <c r="Q21">
        <f t="shared" si="5"/>
        <v>51</v>
      </c>
      <c r="R21">
        <f t="shared" si="6"/>
        <v>0</v>
      </c>
      <c r="S21">
        <f t="shared" si="7"/>
        <v>51</v>
      </c>
    </row>
    <row r="22" spans="2:19">
      <c r="B22" s="3" t="s">
        <v>72</v>
      </c>
      <c r="C22" s="3" t="s">
        <v>967</v>
      </c>
      <c r="D22" s="3" t="s">
        <v>968</v>
      </c>
      <c r="E22" s="3" t="s">
        <v>152</v>
      </c>
      <c r="F22" s="3" t="s">
        <v>11</v>
      </c>
      <c r="G22" s="3">
        <v>51</v>
      </c>
      <c r="H22" s="3">
        <v>51</v>
      </c>
      <c r="I22" s="3">
        <v>83</v>
      </c>
      <c r="J22">
        <f t="shared" si="0"/>
        <v>5824428</v>
      </c>
      <c r="K22" t="s">
        <v>4764</v>
      </c>
      <c r="L22">
        <f t="shared" si="1"/>
        <v>61.666666666666664</v>
      </c>
      <c r="M22">
        <f t="shared" si="2"/>
        <v>58.52073732718894</v>
      </c>
      <c r="N22">
        <f t="shared" si="3"/>
        <v>59.989164710059271</v>
      </c>
      <c r="O22">
        <v>19</v>
      </c>
      <c r="P22">
        <f t="shared" si="4"/>
        <v>83</v>
      </c>
      <c r="Q22">
        <f t="shared" si="5"/>
        <v>51</v>
      </c>
      <c r="R22">
        <f t="shared" si="6"/>
        <v>18.475208614068016</v>
      </c>
      <c r="S22">
        <f t="shared" si="7"/>
        <v>51</v>
      </c>
    </row>
  </sheetData>
  <mergeCells count="2">
    <mergeCell ref="A1:N1"/>
    <mergeCell ref="A2:N2"/>
  </mergeCells>
  <conditionalFormatting sqref="G6:I22">
    <cfRule type="containsBlanks" dxfId="314" priority="1">
      <formula>LEN(TRIM(G6))=0</formula>
    </cfRule>
    <cfRule type="cellIs" dxfId="313" priority="2" operator="between">
      <formula>31</formula>
      <formula>50</formula>
    </cfRule>
    <cfRule type="cellIs" dxfId="312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X9"/>
  <sheetViews>
    <sheetView view="pageLayout" topLeftCell="K1" zoomScaleNormal="85" workbookViewId="0">
      <selection activeCell="O6" sqref="O6:X6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4" width="20.7109375" customWidth="1"/>
  </cols>
  <sheetData>
    <row r="1" spans="1:24">
      <c r="A1" s="16" t="s">
        <v>4542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971</v>
      </c>
      <c r="H5" s="2" t="s">
        <v>972</v>
      </c>
      <c r="I5" s="2" t="s">
        <v>973</v>
      </c>
      <c r="J5" s="2" t="s">
        <v>974</v>
      </c>
      <c r="K5" s="2" t="s">
        <v>975</v>
      </c>
      <c r="L5" s="7" t="s">
        <v>976</v>
      </c>
      <c r="M5" s="7" t="s">
        <v>977</v>
      </c>
      <c r="N5" s="7" t="s">
        <v>978</v>
      </c>
    </row>
    <row r="6" spans="1:24">
      <c r="B6" s="3" t="s">
        <v>7</v>
      </c>
      <c r="C6" s="3" t="s">
        <v>969</v>
      </c>
      <c r="D6" s="3" t="s">
        <v>970</v>
      </c>
      <c r="E6" s="3" t="s">
        <v>10</v>
      </c>
      <c r="F6" s="3" t="s">
        <v>49</v>
      </c>
      <c r="G6" s="3">
        <v>98</v>
      </c>
      <c r="H6" s="3">
        <v>99</v>
      </c>
      <c r="I6" s="3">
        <v>97</v>
      </c>
      <c r="J6" s="3">
        <v>95</v>
      </c>
      <c r="K6" s="3">
        <v>69</v>
      </c>
      <c r="L6" s="3">
        <v>91</v>
      </c>
      <c r="M6" s="3">
        <v>94</v>
      </c>
      <c r="N6" s="3">
        <v>91</v>
      </c>
      <c r="O6">
        <f>INT(SQRT(((D6-1032000000) * 3 + 42)^2.48))</f>
        <v>10243285</v>
      </c>
      <c r="P6" t="s">
        <v>4764</v>
      </c>
      <c r="Q6">
        <f>AVERAGE(G6:N6)</f>
        <v>91.75</v>
      </c>
      <c r="R6">
        <f>HARMEAN(G6:N6)</f>
        <v>90.651805276039454</v>
      </c>
      <c r="S6">
        <f>GEOMEAN(G6:N6)</f>
        <v>91.238270100075241</v>
      </c>
      <c r="T6">
        <v>8</v>
      </c>
      <c r="U6">
        <f>MAX(G6:N6)</f>
        <v>99</v>
      </c>
      <c r="V6">
        <f>MIN(G6:N6)</f>
        <v>69</v>
      </c>
      <c r="W6">
        <f>STDEV(G6:N6)</f>
        <v>9.6621500121423729</v>
      </c>
      <c r="X6">
        <f>MEDIAN(G6:N6)</f>
        <v>94.5</v>
      </c>
    </row>
    <row r="7" spans="1:24">
      <c r="B7" s="3" t="s">
        <v>23</v>
      </c>
      <c r="C7" s="3" t="s">
        <v>979</v>
      </c>
      <c r="D7" s="3" t="s">
        <v>980</v>
      </c>
      <c r="E7" s="3" t="s">
        <v>10</v>
      </c>
      <c r="F7" s="3" t="s">
        <v>49</v>
      </c>
      <c r="G7" s="3">
        <v>80</v>
      </c>
      <c r="H7" s="3">
        <v>70</v>
      </c>
      <c r="I7" s="3">
        <v>81</v>
      </c>
      <c r="J7" s="3">
        <v>93</v>
      </c>
      <c r="K7" s="3">
        <v>90</v>
      </c>
      <c r="L7" s="3">
        <v>91</v>
      </c>
      <c r="M7" s="3">
        <v>86</v>
      </c>
      <c r="N7" s="3">
        <v>71</v>
      </c>
      <c r="O7">
        <f t="shared" ref="O7:O9" si="0">INT(SQRT(((D7-1032000000) * 3 + 42)^2.48))</f>
        <v>10244131</v>
      </c>
      <c r="P7" t="s">
        <v>4764</v>
      </c>
      <c r="Q7">
        <f t="shared" ref="Q7:Q9" si="1">AVERAGE(G7:N7)</f>
        <v>82.75</v>
      </c>
      <c r="R7">
        <f t="shared" ref="R7:R9" si="2">HARMEAN(G7:N7)</f>
        <v>81.886151203688186</v>
      </c>
      <c r="S7">
        <f t="shared" ref="S7:S9" si="3">GEOMEAN(G7:N7)</f>
        <v>82.323644206825676</v>
      </c>
      <c r="T7">
        <v>8</v>
      </c>
      <c r="U7">
        <f t="shared" ref="U7:U9" si="4">MAX(G7:N7)</f>
        <v>93</v>
      </c>
      <c r="V7">
        <f t="shared" ref="V7:V9" si="5">MIN(G7:N7)</f>
        <v>70</v>
      </c>
      <c r="W7">
        <f t="shared" ref="W7:W9" si="6">STDEV(G7:N7)</f>
        <v>8.8438840853035661</v>
      </c>
      <c r="X7">
        <f t="shared" ref="X7:X9" si="7">MEDIAN(G7:N7)</f>
        <v>83.5</v>
      </c>
    </row>
    <row r="8" spans="1:24">
      <c r="B8" s="3" t="s">
        <v>27</v>
      </c>
      <c r="C8" s="3" t="s">
        <v>981</v>
      </c>
      <c r="D8" s="3" t="s">
        <v>982</v>
      </c>
      <c r="E8" s="3" t="s">
        <v>893</v>
      </c>
      <c r="F8" s="3" t="s">
        <v>49</v>
      </c>
      <c r="G8" s="3">
        <v>89</v>
      </c>
      <c r="H8" s="3">
        <v>90</v>
      </c>
      <c r="I8" s="3">
        <v>92</v>
      </c>
      <c r="J8" s="3">
        <v>94</v>
      </c>
      <c r="K8" s="3">
        <v>70</v>
      </c>
      <c r="L8" s="3">
        <v>91</v>
      </c>
      <c r="M8" s="3">
        <v>89</v>
      </c>
      <c r="N8" s="3">
        <v>86</v>
      </c>
      <c r="O8">
        <f t="shared" si="0"/>
        <v>10243200</v>
      </c>
      <c r="P8" t="s">
        <v>4764</v>
      </c>
      <c r="Q8">
        <f t="shared" si="1"/>
        <v>87.625</v>
      </c>
      <c r="R8">
        <f t="shared" si="2"/>
        <v>86.962650181721926</v>
      </c>
      <c r="S8">
        <f t="shared" si="3"/>
        <v>87.311612885450572</v>
      </c>
      <c r="T8">
        <v>8</v>
      </c>
      <c r="U8">
        <f t="shared" si="4"/>
        <v>94</v>
      </c>
      <c r="V8">
        <f t="shared" si="5"/>
        <v>70</v>
      </c>
      <c r="W8">
        <f t="shared" si="6"/>
        <v>7.5011903817232328</v>
      </c>
      <c r="X8">
        <f t="shared" si="7"/>
        <v>89.5</v>
      </c>
    </row>
    <row r="9" spans="1:24">
      <c r="B9" s="3" t="s">
        <v>30</v>
      </c>
      <c r="C9" s="3" t="s">
        <v>983</v>
      </c>
      <c r="D9" s="3" t="s">
        <v>984</v>
      </c>
      <c r="E9" s="3" t="s">
        <v>10</v>
      </c>
      <c r="F9" s="3" t="s">
        <v>49</v>
      </c>
      <c r="G9" s="3">
        <v>82</v>
      </c>
      <c r="H9" s="3">
        <v>96</v>
      </c>
      <c r="I9" s="3">
        <v>83</v>
      </c>
      <c r="J9" s="3">
        <v>95</v>
      </c>
      <c r="K9" s="3">
        <v>69</v>
      </c>
      <c r="L9" s="3">
        <v>96</v>
      </c>
      <c r="M9" s="3">
        <v>89</v>
      </c>
      <c r="N9" s="3">
        <v>71</v>
      </c>
      <c r="O9">
        <f t="shared" si="0"/>
        <v>10244300</v>
      </c>
      <c r="P9" t="s">
        <v>4764</v>
      </c>
      <c r="Q9">
        <f t="shared" si="1"/>
        <v>85.125</v>
      </c>
      <c r="R9">
        <f t="shared" si="2"/>
        <v>83.843222777589062</v>
      </c>
      <c r="S9">
        <f t="shared" si="3"/>
        <v>84.495179476542717</v>
      </c>
      <c r="T9">
        <v>8</v>
      </c>
      <c r="U9">
        <f t="shared" si="4"/>
        <v>96</v>
      </c>
      <c r="V9">
        <f t="shared" si="5"/>
        <v>69</v>
      </c>
      <c r="W9">
        <f t="shared" si="6"/>
        <v>10.842212478482951</v>
      </c>
      <c r="X9">
        <f t="shared" si="7"/>
        <v>86</v>
      </c>
    </row>
  </sheetData>
  <mergeCells count="2">
    <mergeCell ref="A1:N1"/>
    <mergeCell ref="A2:N2"/>
  </mergeCells>
  <conditionalFormatting sqref="G6:N9">
    <cfRule type="containsBlanks" dxfId="311" priority="1">
      <formula>LEN(TRIM(G6))=0</formula>
    </cfRule>
    <cfRule type="cellIs" dxfId="310" priority="2" operator="between">
      <formula>31</formula>
      <formula>50</formula>
    </cfRule>
    <cfRule type="cellIs" dxfId="309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Y26"/>
  <sheetViews>
    <sheetView view="pageLayout" zoomScaleNormal="80" workbookViewId="0">
      <selection activeCell="E6" sqref="E6:F26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5" width="20.5703125" customWidth="1"/>
  </cols>
  <sheetData>
    <row r="1" spans="1:25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5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5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987</v>
      </c>
      <c r="H5" s="2" t="s">
        <v>989</v>
      </c>
      <c r="I5" s="2" t="s">
        <v>990</v>
      </c>
      <c r="J5" s="2" t="s">
        <v>993</v>
      </c>
      <c r="K5" s="2" t="s">
        <v>994</v>
      </c>
      <c r="L5" s="2" t="s">
        <v>995</v>
      </c>
      <c r="M5" s="7" t="s">
        <v>988</v>
      </c>
      <c r="N5" s="7" t="s">
        <v>991</v>
      </c>
      <c r="O5" s="7" t="s">
        <v>992</v>
      </c>
    </row>
    <row r="6" spans="1:25">
      <c r="B6" s="3" t="s">
        <v>7</v>
      </c>
      <c r="C6" s="3" t="s">
        <v>985</v>
      </c>
      <c r="D6" s="3" t="s">
        <v>986</v>
      </c>
      <c r="E6" s="3" t="s">
        <v>10</v>
      </c>
      <c r="F6" s="3" t="s">
        <v>49</v>
      </c>
      <c r="G6" s="3">
        <v>86</v>
      </c>
      <c r="H6" s="3">
        <v>87</v>
      </c>
      <c r="I6" s="3">
        <v>87</v>
      </c>
      <c r="J6" s="3"/>
      <c r="K6" s="3">
        <v>97</v>
      </c>
      <c r="L6" s="3"/>
      <c r="M6" s="3">
        <v>95</v>
      </c>
      <c r="N6" s="3">
        <v>90</v>
      </c>
      <c r="O6" s="3">
        <v>97</v>
      </c>
      <c r="P6">
        <f>INT(SQRT(((D6-1032000000) * 3 + 42)^2.48))</f>
        <v>10243370</v>
      </c>
      <c r="Q6" t="s">
        <v>4764</v>
      </c>
      <c r="R6">
        <f>AVERAGE(G6:O6)</f>
        <v>91.285714285714292</v>
      </c>
      <c r="S6">
        <f>HARMEAN(G6:O6)</f>
        <v>91.059994674306964</v>
      </c>
      <c r="T6">
        <f>GEOMEAN(G6:O6)</f>
        <v>91.172484850364413</v>
      </c>
      <c r="U6">
        <v>9</v>
      </c>
      <c r="V6">
        <f>MAX(G6:O6)</f>
        <v>97</v>
      </c>
      <c r="W6">
        <f>MIN(G6:O6)</f>
        <v>86</v>
      </c>
      <c r="X6">
        <f>STDEV(G6:O6)</f>
        <v>4.9232200070782346</v>
      </c>
      <c r="Y6">
        <f>MEDIAN(G6:O6)</f>
        <v>90</v>
      </c>
    </row>
    <row r="7" spans="1:25">
      <c r="B7" s="3" t="s">
        <v>23</v>
      </c>
      <c r="C7" s="3" t="s">
        <v>996</v>
      </c>
      <c r="D7" s="3" t="s">
        <v>997</v>
      </c>
      <c r="E7" s="3" t="s">
        <v>10</v>
      </c>
      <c r="F7" s="3" t="s">
        <v>11</v>
      </c>
      <c r="G7" s="3">
        <v>65</v>
      </c>
      <c r="H7" s="3">
        <v>67</v>
      </c>
      <c r="I7" s="3">
        <v>67</v>
      </c>
      <c r="J7" s="3"/>
      <c r="K7" s="3">
        <v>0</v>
      </c>
      <c r="L7" s="3"/>
      <c r="M7" s="3">
        <v>60</v>
      </c>
      <c r="N7" s="3">
        <v>71</v>
      </c>
      <c r="O7" s="3">
        <v>0</v>
      </c>
      <c r="P7">
        <f t="shared" ref="P7:P26" si="0">INT(SQRT(((D7-1032000000) * 3 + 42)^2.48))</f>
        <v>10829652</v>
      </c>
      <c r="Q7" t="s">
        <v>4764</v>
      </c>
      <c r="R7">
        <f t="shared" ref="R7:R26" si="1">AVERAGE(G7:O7)</f>
        <v>47.142857142857146</v>
      </c>
      <c r="S7">
        <v>-1</v>
      </c>
      <c r="T7">
        <v>-1</v>
      </c>
      <c r="U7">
        <v>9</v>
      </c>
      <c r="V7">
        <f t="shared" ref="V7:V26" si="2">MAX(G7:O7)</f>
        <v>71</v>
      </c>
      <c r="W7">
        <f t="shared" ref="W7:W26" si="3">MIN(G7:O7)</f>
        <v>0</v>
      </c>
      <c r="X7">
        <f t="shared" ref="X7:X26" si="4">STDEV(G7:O7)</f>
        <v>32.369886064203619</v>
      </c>
      <c r="Y7">
        <f t="shared" ref="Y7:Y26" si="5">MEDIAN(G7:O7)</f>
        <v>65</v>
      </c>
    </row>
    <row r="8" spans="1:25">
      <c r="B8" s="3" t="s">
        <v>27</v>
      </c>
      <c r="C8" s="3" t="s">
        <v>998</v>
      </c>
      <c r="D8" s="3" t="s">
        <v>999</v>
      </c>
      <c r="E8" s="3" t="s">
        <v>10</v>
      </c>
      <c r="F8" s="3" t="s">
        <v>49</v>
      </c>
      <c r="G8" s="3">
        <v>55</v>
      </c>
      <c r="H8" s="3">
        <v>96</v>
      </c>
      <c r="I8" s="3">
        <v>93</v>
      </c>
      <c r="J8" s="3"/>
      <c r="K8" s="3">
        <v>86</v>
      </c>
      <c r="L8" s="3"/>
      <c r="M8" s="3">
        <v>91</v>
      </c>
      <c r="N8" s="3">
        <v>88</v>
      </c>
      <c r="O8" s="3">
        <v>86</v>
      </c>
      <c r="P8">
        <f t="shared" si="0"/>
        <v>10243454</v>
      </c>
      <c r="Q8" t="s">
        <v>4764</v>
      </c>
      <c r="R8">
        <f t="shared" si="1"/>
        <v>85</v>
      </c>
      <c r="S8">
        <f t="shared" ref="S7:S26" si="6">HARMEAN(G8:O8)</f>
        <v>82.392068368438487</v>
      </c>
      <c r="T8">
        <f t="shared" ref="T7:T26" si="7">GEOMEAN(G8:O8)</f>
        <v>83.825631526631724</v>
      </c>
      <c r="U8">
        <v>9</v>
      </c>
      <c r="V8">
        <f t="shared" si="2"/>
        <v>96</v>
      </c>
      <c r="W8">
        <f t="shared" si="3"/>
        <v>55</v>
      </c>
      <c r="X8">
        <f t="shared" si="4"/>
        <v>13.73559851869101</v>
      </c>
      <c r="Y8">
        <f t="shared" si="5"/>
        <v>88</v>
      </c>
    </row>
    <row r="9" spans="1:25">
      <c r="B9" s="3" t="s">
        <v>30</v>
      </c>
      <c r="C9" s="3" t="s">
        <v>1000</v>
      </c>
      <c r="D9" s="3" t="s">
        <v>1001</v>
      </c>
      <c r="E9" s="3" t="s">
        <v>10</v>
      </c>
      <c r="F9" s="3" t="s">
        <v>11</v>
      </c>
      <c r="G9" s="3">
        <v>55</v>
      </c>
      <c r="H9" s="3">
        <v>84</v>
      </c>
      <c r="I9" s="3">
        <v>72</v>
      </c>
      <c r="J9" s="3"/>
      <c r="K9" s="3">
        <v>72</v>
      </c>
      <c r="L9" s="3"/>
      <c r="M9" s="3">
        <v>65</v>
      </c>
      <c r="N9" s="3">
        <v>86</v>
      </c>
      <c r="O9" s="3">
        <v>72</v>
      </c>
      <c r="P9">
        <f t="shared" si="0"/>
        <v>10784172</v>
      </c>
      <c r="Q9" t="s">
        <v>4764</v>
      </c>
      <c r="R9">
        <f t="shared" si="1"/>
        <v>72.285714285714292</v>
      </c>
      <c r="S9">
        <f t="shared" si="6"/>
        <v>70.874758155098291</v>
      </c>
      <c r="T9">
        <f t="shared" si="7"/>
        <v>71.591995460138619</v>
      </c>
      <c r="U9">
        <v>9</v>
      </c>
      <c r="V9">
        <f t="shared" si="2"/>
        <v>86</v>
      </c>
      <c r="W9">
        <f t="shared" si="3"/>
        <v>55</v>
      </c>
      <c r="X9">
        <f t="shared" si="4"/>
        <v>10.625665245280508</v>
      </c>
      <c r="Y9">
        <f t="shared" si="5"/>
        <v>72</v>
      </c>
    </row>
    <row r="10" spans="1:25">
      <c r="B10" s="3" t="s">
        <v>33</v>
      </c>
      <c r="C10" s="3" t="s">
        <v>1002</v>
      </c>
      <c r="D10" s="3" t="s">
        <v>1003</v>
      </c>
      <c r="E10" s="3" t="s">
        <v>816</v>
      </c>
      <c r="F10" s="3" t="s">
        <v>49</v>
      </c>
      <c r="G10" s="3">
        <v>0</v>
      </c>
      <c r="H10" s="3">
        <v>84</v>
      </c>
      <c r="I10" s="3">
        <v>87</v>
      </c>
      <c r="J10" s="3">
        <v>92</v>
      </c>
      <c r="K10" s="3">
        <v>97</v>
      </c>
      <c r="L10" s="3">
        <v>92</v>
      </c>
      <c r="M10" s="3">
        <v>87</v>
      </c>
      <c r="N10" s="3">
        <v>92</v>
      </c>
      <c r="O10" s="3">
        <v>97</v>
      </c>
      <c r="P10">
        <f t="shared" si="0"/>
        <v>9861081</v>
      </c>
      <c r="Q10" t="s">
        <v>4764</v>
      </c>
      <c r="R10">
        <f t="shared" si="1"/>
        <v>80.888888888888886</v>
      </c>
      <c r="S10">
        <v>-1</v>
      </c>
      <c r="T10">
        <v>-1</v>
      </c>
      <c r="U10">
        <v>9</v>
      </c>
      <c r="V10">
        <f t="shared" si="2"/>
        <v>97</v>
      </c>
      <c r="W10">
        <f t="shared" si="3"/>
        <v>0</v>
      </c>
      <c r="X10">
        <f t="shared" si="4"/>
        <v>30.653076698940211</v>
      </c>
      <c r="Y10">
        <f t="shared" si="5"/>
        <v>92</v>
      </c>
    </row>
    <row r="11" spans="1:25">
      <c r="B11" s="3" t="s">
        <v>36</v>
      </c>
      <c r="C11" s="3" t="s">
        <v>1004</v>
      </c>
      <c r="D11" s="3" t="s">
        <v>1005</v>
      </c>
      <c r="E11" s="3" t="s">
        <v>10</v>
      </c>
      <c r="F11" s="3" t="s">
        <v>49</v>
      </c>
      <c r="G11" s="3">
        <v>55</v>
      </c>
      <c r="H11" s="3">
        <v>70</v>
      </c>
      <c r="I11" s="3">
        <v>84</v>
      </c>
      <c r="J11" s="3"/>
      <c r="K11" s="3">
        <v>51</v>
      </c>
      <c r="L11" s="3"/>
      <c r="M11" s="3">
        <v>40</v>
      </c>
      <c r="N11" s="3">
        <v>83</v>
      </c>
      <c r="O11" s="3">
        <v>51</v>
      </c>
      <c r="P11">
        <f t="shared" si="0"/>
        <v>10244216</v>
      </c>
      <c r="Q11" t="s">
        <v>4764</v>
      </c>
      <c r="R11">
        <f t="shared" si="1"/>
        <v>62</v>
      </c>
      <c r="S11">
        <f t="shared" si="6"/>
        <v>58.025713197580636</v>
      </c>
      <c r="T11">
        <f t="shared" si="7"/>
        <v>59.979471666254398</v>
      </c>
      <c r="U11">
        <v>9</v>
      </c>
      <c r="V11">
        <f t="shared" si="2"/>
        <v>84</v>
      </c>
      <c r="W11">
        <f t="shared" si="3"/>
        <v>40</v>
      </c>
      <c r="X11">
        <f t="shared" si="4"/>
        <v>17.146428199482248</v>
      </c>
      <c r="Y11">
        <f t="shared" si="5"/>
        <v>55</v>
      </c>
    </row>
    <row r="12" spans="1:25">
      <c r="B12" s="3" t="s">
        <v>39</v>
      </c>
      <c r="C12" s="3" t="s">
        <v>1006</v>
      </c>
      <c r="D12" s="3" t="s">
        <v>1007</v>
      </c>
      <c r="E12" s="3" t="s">
        <v>10</v>
      </c>
      <c r="F12" s="3" t="s">
        <v>11</v>
      </c>
      <c r="G12" s="3">
        <v>53</v>
      </c>
      <c r="H12" s="3">
        <v>71</v>
      </c>
      <c r="I12" s="3">
        <v>72</v>
      </c>
      <c r="J12" s="3"/>
      <c r="K12" s="3">
        <v>69</v>
      </c>
      <c r="L12" s="3"/>
      <c r="M12" s="3">
        <v>72</v>
      </c>
      <c r="N12" s="3">
        <v>81</v>
      </c>
      <c r="O12" s="3">
        <v>69</v>
      </c>
      <c r="P12">
        <f t="shared" si="0"/>
        <v>10889207</v>
      </c>
      <c r="Q12" t="s">
        <v>4764</v>
      </c>
      <c r="R12">
        <f t="shared" si="1"/>
        <v>69.571428571428569</v>
      </c>
      <c r="S12">
        <f t="shared" si="6"/>
        <v>68.586167750934408</v>
      </c>
      <c r="T12">
        <f t="shared" si="7"/>
        <v>69.100820094299365</v>
      </c>
      <c r="U12">
        <v>9</v>
      </c>
      <c r="V12">
        <f t="shared" si="2"/>
        <v>81</v>
      </c>
      <c r="W12">
        <f t="shared" si="3"/>
        <v>53</v>
      </c>
      <c r="X12">
        <f t="shared" si="4"/>
        <v>8.3637539987962608</v>
      </c>
      <c r="Y12">
        <f t="shared" si="5"/>
        <v>71</v>
      </c>
    </row>
    <row r="13" spans="1:25">
      <c r="B13" s="3" t="s">
        <v>42</v>
      </c>
      <c r="C13" s="3" t="s">
        <v>1008</v>
      </c>
      <c r="D13" s="3" t="s">
        <v>1009</v>
      </c>
      <c r="E13" s="3" t="s">
        <v>10</v>
      </c>
      <c r="F13" s="3" t="s">
        <v>11</v>
      </c>
      <c r="G13" s="3">
        <v>55</v>
      </c>
      <c r="H13" s="3">
        <v>62</v>
      </c>
      <c r="I13" s="3">
        <v>65</v>
      </c>
      <c r="J13" s="3"/>
      <c r="K13" s="3">
        <v>69</v>
      </c>
      <c r="L13" s="3"/>
      <c r="M13" s="3">
        <v>60</v>
      </c>
      <c r="N13" s="3">
        <v>76</v>
      </c>
      <c r="O13" s="3">
        <v>69</v>
      </c>
      <c r="P13">
        <f t="shared" si="0"/>
        <v>10889122</v>
      </c>
      <c r="Q13" t="s">
        <v>4764</v>
      </c>
      <c r="R13">
        <f t="shared" si="1"/>
        <v>65.142857142857139</v>
      </c>
      <c r="S13">
        <f t="shared" si="6"/>
        <v>64.51283829814767</v>
      </c>
      <c r="T13">
        <f t="shared" si="7"/>
        <v>64.827837840416365</v>
      </c>
      <c r="U13">
        <v>9</v>
      </c>
      <c r="V13">
        <f t="shared" si="2"/>
        <v>76</v>
      </c>
      <c r="W13">
        <f t="shared" si="3"/>
        <v>55</v>
      </c>
      <c r="X13">
        <f t="shared" si="4"/>
        <v>6.9144431308329919</v>
      </c>
      <c r="Y13">
        <f t="shared" si="5"/>
        <v>65</v>
      </c>
    </row>
    <row r="14" spans="1:25">
      <c r="B14" s="3" t="s">
        <v>45</v>
      </c>
      <c r="C14" s="3" t="s">
        <v>1010</v>
      </c>
      <c r="D14" s="3" t="s">
        <v>1011</v>
      </c>
      <c r="E14" s="3" t="s">
        <v>300</v>
      </c>
      <c r="F14" s="3" t="s">
        <v>11</v>
      </c>
      <c r="G14" s="3">
        <v>0</v>
      </c>
      <c r="H14" s="3">
        <v>87</v>
      </c>
      <c r="I14" s="3">
        <v>87</v>
      </c>
      <c r="J14" s="3">
        <v>86</v>
      </c>
      <c r="K14" s="3">
        <v>87</v>
      </c>
      <c r="L14" s="3">
        <v>86</v>
      </c>
      <c r="M14" s="3">
        <v>70</v>
      </c>
      <c r="N14" s="3">
        <v>100</v>
      </c>
      <c r="O14" s="3">
        <v>87</v>
      </c>
      <c r="P14">
        <f t="shared" si="0"/>
        <v>9731489</v>
      </c>
      <c r="Q14" t="s">
        <v>4764</v>
      </c>
      <c r="R14">
        <f t="shared" si="1"/>
        <v>76.666666666666671</v>
      </c>
      <c r="S14">
        <v>-1</v>
      </c>
      <c r="T14">
        <v>-1</v>
      </c>
      <c r="U14">
        <v>9</v>
      </c>
      <c r="V14">
        <f t="shared" si="2"/>
        <v>100</v>
      </c>
      <c r="W14">
        <f t="shared" si="3"/>
        <v>0</v>
      </c>
      <c r="X14">
        <f t="shared" si="4"/>
        <v>29.723727895403698</v>
      </c>
      <c r="Y14">
        <f t="shared" si="5"/>
        <v>87</v>
      </c>
    </row>
    <row r="15" spans="1:25">
      <c r="B15" s="3" t="s">
        <v>50</v>
      </c>
      <c r="C15" s="3" t="s">
        <v>1012</v>
      </c>
      <c r="D15" s="3" t="s">
        <v>1013</v>
      </c>
      <c r="E15" s="3" t="s">
        <v>308</v>
      </c>
      <c r="F15" s="3" t="s">
        <v>49</v>
      </c>
      <c r="G15" s="3">
        <v>80</v>
      </c>
      <c r="H15" s="3">
        <v>86</v>
      </c>
      <c r="I15" s="3">
        <v>86</v>
      </c>
      <c r="J15" s="3"/>
      <c r="K15" s="3">
        <v>89</v>
      </c>
      <c r="L15" s="3"/>
      <c r="M15" s="3">
        <v>86</v>
      </c>
      <c r="N15" s="3">
        <v>88</v>
      </c>
      <c r="O15" s="3">
        <v>89</v>
      </c>
      <c r="P15">
        <f t="shared" si="0"/>
        <v>10244046</v>
      </c>
      <c r="Q15" t="s">
        <v>4764</v>
      </c>
      <c r="R15">
        <f t="shared" si="1"/>
        <v>86.285714285714292</v>
      </c>
      <c r="S15">
        <f t="shared" si="6"/>
        <v>86.186445945007264</v>
      </c>
      <c r="T15">
        <f t="shared" si="7"/>
        <v>86.23678857154114</v>
      </c>
      <c r="U15">
        <v>9</v>
      </c>
      <c r="V15">
        <f t="shared" si="2"/>
        <v>89</v>
      </c>
      <c r="W15">
        <f t="shared" si="3"/>
        <v>80</v>
      </c>
      <c r="X15">
        <f t="shared" si="4"/>
        <v>3.093772546815416</v>
      </c>
      <c r="Y15">
        <f t="shared" si="5"/>
        <v>86</v>
      </c>
    </row>
    <row r="16" spans="1:25">
      <c r="B16" s="3" t="s">
        <v>53</v>
      </c>
      <c r="C16" s="3" t="s">
        <v>1014</v>
      </c>
      <c r="D16" s="3" t="s">
        <v>1015</v>
      </c>
      <c r="E16" s="3" t="s">
        <v>1016</v>
      </c>
      <c r="F16" s="3" t="s">
        <v>11</v>
      </c>
      <c r="G16" s="3">
        <v>0</v>
      </c>
      <c r="H16" s="3">
        <v>88</v>
      </c>
      <c r="I16" s="3">
        <v>87</v>
      </c>
      <c r="J16" s="3">
        <v>65</v>
      </c>
      <c r="K16" s="3">
        <v>84</v>
      </c>
      <c r="L16" s="3">
        <v>70</v>
      </c>
      <c r="M16" s="3">
        <v>86</v>
      </c>
      <c r="N16" s="3">
        <v>88</v>
      </c>
      <c r="O16" s="3">
        <v>84</v>
      </c>
      <c r="P16">
        <f t="shared" si="0"/>
        <v>10086658</v>
      </c>
      <c r="Q16" t="s">
        <v>4764</v>
      </c>
      <c r="R16">
        <f t="shared" si="1"/>
        <v>72.444444444444443</v>
      </c>
      <c r="S16">
        <v>-1</v>
      </c>
      <c r="T16">
        <v>-1</v>
      </c>
      <c r="U16">
        <v>9</v>
      </c>
      <c r="V16">
        <f t="shared" si="2"/>
        <v>88</v>
      </c>
      <c r="W16">
        <f t="shared" si="3"/>
        <v>0</v>
      </c>
      <c r="X16">
        <f t="shared" si="4"/>
        <v>28.408234330520745</v>
      </c>
      <c r="Y16">
        <f t="shared" si="5"/>
        <v>84</v>
      </c>
    </row>
    <row r="17" spans="2:25">
      <c r="B17" s="3" t="s">
        <v>56</v>
      </c>
      <c r="C17" s="3" t="s">
        <v>1017</v>
      </c>
      <c r="D17" s="3" t="s">
        <v>1018</v>
      </c>
      <c r="E17" s="3" t="s">
        <v>308</v>
      </c>
      <c r="F17" s="3" t="s">
        <v>49</v>
      </c>
      <c r="G17" s="3">
        <v>69</v>
      </c>
      <c r="H17" s="3">
        <v>97</v>
      </c>
      <c r="I17" s="3">
        <v>98</v>
      </c>
      <c r="J17" s="3"/>
      <c r="K17" s="3">
        <v>90</v>
      </c>
      <c r="L17" s="3"/>
      <c r="M17" s="3">
        <v>87</v>
      </c>
      <c r="N17" s="3">
        <v>78</v>
      </c>
      <c r="O17" s="3">
        <v>90</v>
      </c>
      <c r="P17">
        <f t="shared" si="0"/>
        <v>10243116</v>
      </c>
      <c r="Q17" t="s">
        <v>4764</v>
      </c>
      <c r="R17">
        <f t="shared" si="1"/>
        <v>87</v>
      </c>
      <c r="S17">
        <f t="shared" si="6"/>
        <v>85.84417160114009</v>
      </c>
      <c r="T17">
        <f t="shared" si="7"/>
        <v>86.438364154595448</v>
      </c>
      <c r="U17">
        <v>9</v>
      </c>
      <c r="V17">
        <f t="shared" si="2"/>
        <v>98</v>
      </c>
      <c r="W17">
        <f t="shared" si="3"/>
        <v>69</v>
      </c>
      <c r="X17">
        <f t="shared" si="4"/>
        <v>10.360180178613369</v>
      </c>
      <c r="Y17">
        <f t="shared" si="5"/>
        <v>90</v>
      </c>
    </row>
    <row r="18" spans="2:25">
      <c r="B18" s="3" t="s">
        <v>59</v>
      </c>
      <c r="C18" s="3" t="s">
        <v>1019</v>
      </c>
      <c r="D18" s="3" t="s">
        <v>1020</v>
      </c>
      <c r="E18" s="3" t="s">
        <v>10</v>
      </c>
      <c r="F18" s="3" t="s">
        <v>49</v>
      </c>
      <c r="G18" s="3">
        <v>51</v>
      </c>
      <c r="H18" s="3">
        <v>80</v>
      </c>
      <c r="I18" s="3">
        <v>70</v>
      </c>
      <c r="J18" s="3"/>
      <c r="K18" s="3">
        <v>0</v>
      </c>
      <c r="L18" s="3"/>
      <c r="M18" s="3">
        <v>86</v>
      </c>
      <c r="N18" s="3">
        <v>18</v>
      </c>
      <c r="O18" s="3">
        <v>0</v>
      </c>
      <c r="P18">
        <f t="shared" si="0"/>
        <v>10243793</v>
      </c>
      <c r="Q18" t="s">
        <v>4764</v>
      </c>
      <c r="R18">
        <f t="shared" si="1"/>
        <v>43.571428571428569</v>
      </c>
      <c r="S18">
        <v>-1</v>
      </c>
      <c r="T18">
        <v>-1</v>
      </c>
      <c r="U18">
        <v>9</v>
      </c>
      <c r="V18">
        <f t="shared" si="2"/>
        <v>86</v>
      </c>
      <c r="W18">
        <f t="shared" si="3"/>
        <v>0</v>
      </c>
      <c r="X18">
        <f t="shared" si="4"/>
        <v>37.264179148601244</v>
      </c>
      <c r="Y18">
        <f t="shared" si="5"/>
        <v>51</v>
      </c>
    </row>
    <row r="19" spans="2:25">
      <c r="B19" s="3" t="s">
        <v>62</v>
      </c>
      <c r="C19" s="3" t="s">
        <v>1021</v>
      </c>
      <c r="D19" s="3" t="s">
        <v>1022</v>
      </c>
      <c r="E19" s="3" t="s">
        <v>10</v>
      </c>
      <c r="F19" s="3" t="s">
        <v>49</v>
      </c>
      <c r="G19" s="3">
        <v>52</v>
      </c>
      <c r="H19" s="3">
        <v>51</v>
      </c>
      <c r="I19" s="3">
        <v>51</v>
      </c>
      <c r="J19" s="3"/>
      <c r="K19" s="3">
        <v>51</v>
      </c>
      <c r="L19" s="3"/>
      <c r="M19" s="3">
        <v>82</v>
      </c>
      <c r="N19" s="3">
        <v>51</v>
      </c>
      <c r="O19" s="3">
        <v>51</v>
      </c>
      <c r="P19">
        <f t="shared" si="0"/>
        <v>10243962</v>
      </c>
      <c r="Q19" t="s">
        <v>4764</v>
      </c>
      <c r="R19">
        <f t="shared" si="1"/>
        <v>55.571428571428569</v>
      </c>
      <c r="S19">
        <f t="shared" si="6"/>
        <v>54.068622575832919</v>
      </c>
      <c r="T19">
        <f t="shared" si="7"/>
        <v>54.731619198308387</v>
      </c>
      <c r="U19">
        <v>9</v>
      </c>
      <c r="V19">
        <f t="shared" si="2"/>
        <v>82</v>
      </c>
      <c r="W19">
        <f t="shared" si="3"/>
        <v>51</v>
      </c>
      <c r="X19">
        <f t="shared" si="4"/>
        <v>11.65986196112034</v>
      </c>
      <c r="Y19">
        <f t="shared" si="5"/>
        <v>51</v>
      </c>
    </row>
    <row r="20" spans="2:25">
      <c r="B20" s="3" t="s">
        <v>65</v>
      </c>
      <c r="C20" s="3" t="s">
        <v>1023</v>
      </c>
      <c r="D20" s="3" t="s">
        <v>1024</v>
      </c>
      <c r="E20" s="3" t="s">
        <v>1025</v>
      </c>
      <c r="F20" s="3" t="s">
        <v>11</v>
      </c>
      <c r="G20" s="3">
        <v>55</v>
      </c>
      <c r="H20" s="3">
        <v>82</v>
      </c>
      <c r="I20" s="3">
        <v>72</v>
      </c>
      <c r="J20" s="3"/>
      <c r="K20" s="3">
        <v>51</v>
      </c>
      <c r="L20" s="3"/>
      <c r="M20" s="3">
        <v>65</v>
      </c>
      <c r="N20" s="3">
        <v>69</v>
      </c>
      <c r="O20" s="3">
        <v>51</v>
      </c>
      <c r="P20">
        <f t="shared" si="0"/>
        <v>10652901</v>
      </c>
      <c r="Q20" t="s">
        <v>4764</v>
      </c>
      <c r="R20">
        <f t="shared" si="1"/>
        <v>63.571428571428569</v>
      </c>
      <c r="S20">
        <f t="shared" si="6"/>
        <v>61.750784183910376</v>
      </c>
      <c r="T20">
        <f t="shared" si="7"/>
        <v>62.649264511752257</v>
      </c>
      <c r="U20">
        <v>9</v>
      </c>
      <c r="V20">
        <f t="shared" si="2"/>
        <v>82</v>
      </c>
      <c r="W20">
        <f t="shared" si="3"/>
        <v>51</v>
      </c>
      <c r="X20">
        <f t="shared" si="4"/>
        <v>11.773659058213283</v>
      </c>
      <c r="Y20">
        <f t="shared" si="5"/>
        <v>65</v>
      </c>
    </row>
    <row r="21" spans="2:25">
      <c r="B21" s="3" t="s">
        <v>69</v>
      </c>
      <c r="C21" s="3" t="s">
        <v>1026</v>
      </c>
      <c r="D21" s="3" t="s">
        <v>1027</v>
      </c>
      <c r="E21" s="3" t="s">
        <v>1025</v>
      </c>
      <c r="F21" s="3" t="s">
        <v>11</v>
      </c>
      <c r="G21" s="3">
        <v>55</v>
      </c>
      <c r="H21" s="3">
        <v>81</v>
      </c>
      <c r="I21" s="3">
        <v>71</v>
      </c>
      <c r="J21" s="3"/>
      <c r="K21" s="3">
        <v>72</v>
      </c>
      <c r="L21" s="3"/>
      <c r="M21" s="3">
        <v>88</v>
      </c>
      <c r="N21" s="3">
        <v>69</v>
      </c>
      <c r="O21" s="3">
        <v>72</v>
      </c>
      <c r="P21">
        <f t="shared" si="0"/>
        <v>10652816</v>
      </c>
      <c r="Q21" t="s">
        <v>4764</v>
      </c>
      <c r="R21">
        <f t="shared" si="1"/>
        <v>72.571428571428569</v>
      </c>
      <c r="S21">
        <f t="shared" si="6"/>
        <v>71.249595352451294</v>
      </c>
      <c r="T21">
        <f t="shared" si="7"/>
        <v>71.923668454428196</v>
      </c>
      <c r="U21">
        <v>9</v>
      </c>
      <c r="V21">
        <f t="shared" si="2"/>
        <v>88</v>
      </c>
      <c r="W21">
        <f t="shared" si="3"/>
        <v>55</v>
      </c>
      <c r="X21">
        <f t="shared" si="4"/>
        <v>10.277112805600954</v>
      </c>
      <c r="Y21">
        <f t="shared" si="5"/>
        <v>72</v>
      </c>
    </row>
    <row r="22" spans="2:25">
      <c r="B22" s="3" t="s">
        <v>72</v>
      </c>
      <c r="C22" s="3" t="s">
        <v>1028</v>
      </c>
      <c r="D22" s="3" t="s">
        <v>1029</v>
      </c>
      <c r="E22" s="3" t="s">
        <v>10</v>
      </c>
      <c r="F22" s="3" t="s">
        <v>11</v>
      </c>
      <c r="G22" s="3">
        <v>99</v>
      </c>
      <c r="H22" s="3">
        <v>96</v>
      </c>
      <c r="I22" s="3">
        <v>91</v>
      </c>
      <c r="J22" s="3"/>
      <c r="K22" s="3">
        <v>98</v>
      </c>
      <c r="L22" s="3"/>
      <c r="M22" s="3">
        <v>86</v>
      </c>
      <c r="N22" s="3">
        <v>100</v>
      </c>
      <c r="O22" s="3">
        <v>98</v>
      </c>
      <c r="P22">
        <f t="shared" si="0"/>
        <v>10547547</v>
      </c>
      <c r="Q22" t="s">
        <v>4764</v>
      </c>
      <c r="R22">
        <f t="shared" si="1"/>
        <v>95.428571428571431</v>
      </c>
      <c r="S22">
        <f t="shared" si="6"/>
        <v>95.182723499710391</v>
      </c>
      <c r="T22">
        <f t="shared" si="7"/>
        <v>95.307778336930639</v>
      </c>
      <c r="U22">
        <v>9</v>
      </c>
      <c r="V22">
        <f t="shared" si="2"/>
        <v>100</v>
      </c>
      <c r="W22">
        <f t="shared" si="3"/>
        <v>86</v>
      </c>
      <c r="X22">
        <f t="shared" si="4"/>
        <v>5.094347941825375</v>
      </c>
      <c r="Y22">
        <f t="shared" si="5"/>
        <v>98</v>
      </c>
    </row>
    <row r="23" spans="2:25">
      <c r="B23" s="3" t="s">
        <v>75</v>
      </c>
      <c r="C23" s="3" t="s">
        <v>1030</v>
      </c>
      <c r="D23" s="3" t="s">
        <v>1031</v>
      </c>
      <c r="E23" s="3" t="s">
        <v>10</v>
      </c>
      <c r="F23" s="3" t="s">
        <v>49</v>
      </c>
      <c r="G23" s="3">
        <v>97</v>
      </c>
      <c r="H23" s="3">
        <v>95</v>
      </c>
      <c r="I23" s="3">
        <v>95</v>
      </c>
      <c r="J23" s="3"/>
      <c r="K23" s="3">
        <v>96</v>
      </c>
      <c r="L23" s="3"/>
      <c r="M23" s="3">
        <v>90</v>
      </c>
      <c r="N23" s="3">
        <v>90</v>
      </c>
      <c r="O23" s="3">
        <v>96</v>
      </c>
      <c r="P23">
        <f t="shared" si="0"/>
        <v>10243539</v>
      </c>
      <c r="Q23" t="s">
        <v>4764</v>
      </c>
      <c r="R23">
        <f t="shared" si="1"/>
        <v>94.142857142857139</v>
      </c>
      <c r="S23">
        <f t="shared" si="6"/>
        <v>94.063939887998856</v>
      </c>
      <c r="T23">
        <f t="shared" si="7"/>
        <v>94.103685554613136</v>
      </c>
      <c r="U23">
        <v>9</v>
      </c>
      <c r="V23">
        <f t="shared" si="2"/>
        <v>97</v>
      </c>
      <c r="W23">
        <f t="shared" si="3"/>
        <v>90</v>
      </c>
      <c r="X23">
        <f t="shared" si="4"/>
        <v>2.9113897843110639</v>
      </c>
      <c r="Y23">
        <f t="shared" si="5"/>
        <v>95</v>
      </c>
    </row>
    <row r="24" spans="2:25">
      <c r="B24" s="3" t="s">
        <v>79</v>
      </c>
      <c r="C24" s="3" t="s">
        <v>1032</v>
      </c>
      <c r="D24" s="3" t="s">
        <v>1033</v>
      </c>
      <c r="E24" s="3" t="s">
        <v>308</v>
      </c>
      <c r="F24" s="3" t="s">
        <v>11</v>
      </c>
      <c r="G24" s="3">
        <v>70</v>
      </c>
      <c r="H24" s="3">
        <v>82</v>
      </c>
      <c r="I24" s="3">
        <v>81</v>
      </c>
      <c r="J24" s="3"/>
      <c r="K24" s="3">
        <v>77</v>
      </c>
      <c r="L24" s="3"/>
      <c r="M24" s="3">
        <v>80</v>
      </c>
      <c r="N24" s="3">
        <v>89</v>
      </c>
      <c r="O24" s="3">
        <v>77</v>
      </c>
      <c r="P24">
        <f t="shared" si="0"/>
        <v>10633723</v>
      </c>
      <c r="Q24" t="s">
        <v>4764</v>
      </c>
      <c r="R24">
        <f t="shared" si="1"/>
        <v>79.428571428571431</v>
      </c>
      <c r="S24">
        <f t="shared" si="6"/>
        <v>79.063440435941089</v>
      </c>
      <c r="T24">
        <f t="shared" si="7"/>
        <v>79.246440654463797</v>
      </c>
      <c r="U24">
        <v>9</v>
      </c>
      <c r="V24">
        <f t="shared" si="2"/>
        <v>89</v>
      </c>
      <c r="W24">
        <f t="shared" si="3"/>
        <v>70</v>
      </c>
      <c r="X24">
        <f t="shared" si="4"/>
        <v>5.7981934789248886</v>
      </c>
      <c r="Y24">
        <f t="shared" si="5"/>
        <v>80</v>
      </c>
    </row>
    <row r="25" spans="2:25">
      <c r="B25" s="3" t="s">
        <v>82</v>
      </c>
      <c r="C25" s="3" t="s">
        <v>1034</v>
      </c>
      <c r="D25" s="3" t="s">
        <v>1035</v>
      </c>
      <c r="E25" s="3" t="s">
        <v>10</v>
      </c>
      <c r="F25" s="3" t="s">
        <v>11</v>
      </c>
      <c r="G25" s="3">
        <v>70</v>
      </c>
      <c r="H25" s="3">
        <v>67</v>
      </c>
      <c r="I25" s="3">
        <v>59</v>
      </c>
      <c r="J25" s="3"/>
      <c r="K25" s="3">
        <v>51</v>
      </c>
      <c r="L25" s="3"/>
      <c r="M25" s="3">
        <v>65</v>
      </c>
      <c r="N25" s="3">
        <v>51</v>
      </c>
      <c r="O25" s="3">
        <v>51</v>
      </c>
      <c r="P25">
        <f t="shared" si="0"/>
        <v>10547632</v>
      </c>
      <c r="Q25" t="s">
        <v>4764</v>
      </c>
      <c r="R25">
        <f t="shared" si="1"/>
        <v>59.142857142857146</v>
      </c>
      <c r="S25">
        <f t="shared" si="6"/>
        <v>58.154805466794244</v>
      </c>
      <c r="T25">
        <f t="shared" si="7"/>
        <v>58.645613543851468</v>
      </c>
      <c r="U25">
        <v>9</v>
      </c>
      <c r="V25">
        <f t="shared" si="2"/>
        <v>70</v>
      </c>
      <c r="W25">
        <f t="shared" si="3"/>
        <v>51</v>
      </c>
      <c r="X25">
        <f t="shared" si="4"/>
        <v>8.2951506200625165</v>
      </c>
      <c r="Y25">
        <f t="shared" si="5"/>
        <v>59</v>
      </c>
    </row>
    <row r="26" spans="2:25">
      <c r="B26" s="3" t="s">
        <v>85</v>
      </c>
      <c r="C26" s="3" t="s">
        <v>1036</v>
      </c>
      <c r="D26" s="3" t="s">
        <v>1037</v>
      </c>
      <c r="E26" s="3" t="s">
        <v>10</v>
      </c>
      <c r="F26" s="3" t="s">
        <v>49</v>
      </c>
      <c r="G26" s="3">
        <v>69</v>
      </c>
      <c r="H26" s="3">
        <v>84</v>
      </c>
      <c r="I26" s="3">
        <v>83</v>
      </c>
      <c r="J26" s="3"/>
      <c r="K26" s="3">
        <v>86</v>
      </c>
      <c r="L26" s="3"/>
      <c r="M26" s="3">
        <v>70</v>
      </c>
      <c r="N26" s="3">
        <v>77</v>
      </c>
      <c r="O26" s="3">
        <v>86</v>
      </c>
      <c r="P26">
        <f t="shared" si="0"/>
        <v>10243708</v>
      </c>
      <c r="Q26" t="s">
        <v>4764</v>
      </c>
      <c r="R26">
        <f t="shared" si="1"/>
        <v>79.285714285714292</v>
      </c>
      <c r="S26">
        <f t="shared" si="6"/>
        <v>78.674448364000497</v>
      </c>
      <c r="T26">
        <f t="shared" si="7"/>
        <v>78.984474644301002</v>
      </c>
      <c r="U26">
        <v>9</v>
      </c>
      <c r="V26">
        <f t="shared" si="2"/>
        <v>86</v>
      </c>
      <c r="W26">
        <f t="shared" si="3"/>
        <v>69</v>
      </c>
      <c r="X26">
        <f t="shared" si="4"/>
        <v>7.3419862370316435</v>
      </c>
      <c r="Y26">
        <f t="shared" si="5"/>
        <v>83</v>
      </c>
    </row>
  </sheetData>
  <mergeCells count="2">
    <mergeCell ref="A1:N1"/>
    <mergeCell ref="A2:N2"/>
  </mergeCells>
  <conditionalFormatting sqref="G6:O26">
    <cfRule type="containsBlanks" dxfId="308" priority="1">
      <formula>LEN(TRIM(G6))=0</formula>
    </cfRule>
    <cfRule type="cellIs" dxfId="307" priority="2" operator="between">
      <formula>31</formula>
      <formula>50</formula>
    </cfRule>
    <cfRule type="cellIs" dxfId="306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N12"/>
  <sheetViews>
    <sheetView view="pageLayout" zoomScaleNormal="10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8" width="20.7109375" customWidth="1"/>
  </cols>
  <sheetData>
    <row r="1" spans="1:14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1040</v>
      </c>
      <c r="H5" s="2" t="s">
        <v>1041</v>
      </c>
    </row>
    <row r="6" spans="1:14">
      <c r="B6" s="3" t="s">
        <v>7</v>
      </c>
      <c r="C6" s="3" t="s">
        <v>1038</v>
      </c>
      <c r="D6" s="3" t="s">
        <v>1039</v>
      </c>
      <c r="E6" s="3" t="s">
        <v>10</v>
      </c>
      <c r="F6" s="3" t="s">
        <v>49</v>
      </c>
      <c r="G6" s="3">
        <v>100</v>
      </c>
      <c r="H6" s="3">
        <v>96</v>
      </c>
    </row>
    <row r="7" spans="1:14">
      <c r="B7" s="3" t="s">
        <v>23</v>
      </c>
      <c r="C7" s="3" t="s">
        <v>1042</v>
      </c>
      <c r="D7" s="3" t="s">
        <v>1043</v>
      </c>
      <c r="E7" s="3" t="s">
        <v>10</v>
      </c>
      <c r="F7" s="3" t="s">
        <v>49</v>
      </c>
      <c r="G7" s="3">
        <v>100</v>
      </c>
      <c r="H7" s="3">
        <v>84</v>
      </c>
    </row>
    <row r="8" spans="1:14">
      <c r="B8" s="3" t="s">
        <v>27</v>
      </c>
      <c r="C8" s="3" t="s">
        <v>1044</v>
      </c>
      <c r="D8" s="3" t="s">
        <v>1045</v>
      </c>
      <c r="E8" s="3" t="s">
        <v>10</v>
      </c>
      <c r="F8" s="3" t="s">
        <v>49</v>
      </c>
      <c r="G8" s="3">
        <v>96</v>
      </c>
      <c r="H8" s="3">
        <v>90</v>
      </c>
    </row>
    <row r="9" spans="1:14">
      <c r="B9" s="3" t="s">
        <v>30</v>
      </c>
      <c r="C9" s="3" t="s">
        <v>1046</v>
      </c>
      <c r="D9" s="3" t="s">
        <v>1047</v>
      </c>
      <c r="E9" s="3" t="s">
        <v>10</v>
      </c>
      <c r="F9" s="3" t="s">
        <v>49</v>
      </c>
      <c r="G9" s="3">
        <v>80</v>
      </c>
      <c r="H9" s="3">
        <v>83</v>
      </c>
    </row>
    <row r="10" spans="1:14">
      <c r="B10" s="3" t="s">
        <v>33</v>
      </c>
      <c r="C10" s="3" t="s">
        <v>1048</v>
      </c>
      <c r="D10" s="3" t="s">
        <v>1049</v>
      </c>
      <c r="E10" s="3" t="s">
        <v>10</v>
      </c>
      <c r="F10" s="3" t="s">
        <v>49</v>
      </c>
      <c r="G10" s="3">
        <v>100</v>
      </c>
      <c r="H10" s="3">
        <v>90</v>
      </c>
    </row>
    <row r="11" spans="1:14">
      <c r="B11" s="3" t="s">
        <v>36</v>
      </c>
      <c r="C11" s="3" t="s">
        <v>1050</v>
      </c>
      <c r="D11" s="3" t="s">
        <v>1051</v>
      </c>
      <c r="E11" s="3" t="s">
        <v>1052</v>
      </c>
      <c r="F11" s="3" t="s">
        <v>49</v>
      </c>
      <c r="G11" s="3">
        <v>99</v>
      </c>
      <c r="H11" s="3">
        <v>96</v>
      </c>
    </row>
    <row r="12" spans="1:14">
      <c r="B12" s="3" t="s">
        <v>39</v>
      </c>
      <c r="C12" s="3" t="s">
        <v>1053</v>
      </c>
      <c r="D12" s="3" t="s">
        <v>1054</v>
      </c>
      <c r="E12" s="3" t="s">
        <v>10</v>
      </c>
      <c r="F12" s="3" t="s">
        <v>49</v>
      </c>
      <c r="G12" s="3">
        <v>68</v>
      </c>
      <c r="H12" s="3">
        <v>81</v>
      </c>
    </row>
  </sheetData>
  <mergeCells count="2">
    <mergeCell ref="A1:N1"/>
    <mergeCell ref="A2:N2"/>
  </mergeCells>
  <conditionalFormatting sqref="G6:H12">
    <cfRule type="containsBlanks" dxfId="305" priority="1">
      <formula>LEN(TRIM(G6))=0</formula>
    </cfRule>
    <cfRule type="cellIs" dxfId="304" priority="2" operator="between">
      <formula>31</formula>
      <formula>50</formula>
    </cfRule>
    <cfRule type="cellIs" dxfId="303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N15"/>
  <sheetViews>
    <sheetView view="pageLayout" zoomScaleNormal="10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8" width="20.7109375" customWidth="1"/>
  </cols>
  <sheetData>
    <row r="1" spans="1:14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1040</v>
      </c>
      <c r="H5" s="2" t="s">
        <v>1057</v>
      </c>
    </row>
    <row r="6" spans="1:14">
      <c r="B6" s="3" t="s">
        <v>7</v>
      </c>
      <c r="C6" s="3" t="s">
        <v>1055</v>
      </c>
      <c r="D6" s="3" t="s">
        <v>1056</v>
      </c>
      <c r="E6" s="3" t="s">
        <v>10</v>
      </c>
      <c r="F6" s="3" t="s">
        <v>49</v>
      </c>
      <c r="G6" s="3">
        <v>0</v>
      </c>
      <c r="H6" s="3">
        <v>0</v>
      </c>
    </row>
    <row r="7" spans="1:14">
      <c r="B7" s="3" t="s">
        <v>23</v>
      </c>
      <c r="C7" s="3" t="s">
        <v>1058</v>
      </c>
      <c r="D7" s="3" t="s">
        <v>1059</v>
      </c>
      <c r="E7" s="3" t="s">
        <v>10</v>
      </c>
      <c r="F7" s="3" t="s">
        <v>49</v>
      </c>
      <c r="G7" s="3">
        <v>76</v>
      </c>
      <c r="H7" s="3">
        <v>80</v>
      </c>
    </row>
    <row r="8" spans="1:14">
      <c r="B8" s="3" t="s">
        <v>27</v>
      </c>
      <c r="C8" s="3" t="s">
        <v>1060</v>
      </c>
      <c r="D8" s="3" t="s">
        <v>1061</v>
      </c>
      <c r="E8" s="3" t="s">
        <v>10</v>
      </c>
      <c r="F8" s="3" t="s">
        <v>49</v>
      </c>
      <c r="G8" s="3">
        <v>96</v>
      </c>
      <c r="H8" s="3">
        <v>96</v>
      </c>
    </row>
    <row r="9" spans="1:14">
      <c r="B9" s="3" t="s">
        <v>30</v>
      </c>
      <c r="C9" s="3" t="s">
        <v>1062</v>
      </c>
      <c r="D9" s="3" t="s">
        <v>1063</v>
      </c>
      <c r="E9" s="3" t="s">
        <v>10</v>
      </c>
      <c r="F9" s="3" t="s">
        <v>49</v>
      </c>
      <c r="G9" s="3">
        <v>90</v>
      </c>
      <c r="H9" s="3">
        <v>96</v>
      </c>
    </row>
    <row r="10" spans="1:14">
      <c r="B10" s="3" t="s">
        <v>33</v>
      </c>
      <c r="C10" s="3" t="s">
        <v>1064</v>
      </c>
      <c r="D10" s="3" t="s">
        <v>1065</v>
      </c>
      <c r="E10" s="3" t="s">
        <v>10</v>
      </c>
      <c r="F10" s="3" t="s">
        <v>49</v>
      </c>
      <c r="G10" s="3">
        <v>98</v>
      </c>
      <c r="H10" s="3">
        <v>96</v>
      </c>
    </row>
    <row r="11" spans="1:14">
      <c r="B11" s="3" t="s">
        <v>36</v>
      </c>
      <c r="C11" s="3" t="s">
        <v>1066</v>
      </c>
      <c r="D11" s="3" t="s">
        <v>1067</v>
      </c>
      <c r="E11" s="3" t="s">
        <v>10</v>
      </c>
      <c r="F11" s="3" t="s">
        <v>49</v>
      </c>
      <c r="G11" s="3">
        <v>80</v>
      </c>
      <c r="H11" s="3">
        <v>96</v>
      </c>
    </row>
    <row r="12" spans="1:14">
      <c r="B12" s="3" t="s">
        <v>39</v>
      </c>
      <c r="C12" s="3" t="s">
        <v>1068</v>
      </c>
      <c r="D12" s="3" t="s">
        <v>1069</v>
      </c>
      <c r="E12" s="3" t="s">
        <v>10</v>
      </c>
      <c r="F12" s="3" t="s">
        <v>49</v>
      </c>
      <c r="G12" s="3">
        <v>90</v>
      </c>
      <c r="H12" s="3">
        <v>81</v>
      </c>
    </row>
    <row r="13" spans="1:14">
      <c r="B13" s="3" t="s">
        <v>42</v>
      </c>
      <c r="C13" s="3" t="s">
        <v>1070</v>
      </c>
      <c r="D13" s="3" t="s">
        <v>1071</v>
      </c>
      <c r="E13" s="3" t="s">
        <v>308</v>
      </c>
      <c r="F13" s="3" t="s">
        <v>49</v>
      </c>
      <c r="G13" s="3">
        <v>0</v>
      </c>
      <c r="H13" s="3">
        <v>91</v>
      </c>
    </row>
    <row r="14" spans="1:14">
      <c r="B14" s="3" t="s">
        <v>45</v>
      </c>
      <c r="C14" s="3" t="s">
        <v>1072</v>
      </c>
      <c r="D14" s="3" t="s">
        <v>1073</v>
      </c>
      <c r="E14" s="3" t="s">
        <v>1074</v>
      </c>
      <c r="F14" s="3" t="s">
        <v>11</v>
      </c>
      <c r="G14" s="3">
        <v>99</v>
      </c>
      <c r="H14" s="3">
        <v>99</v>
      </c>
    </row>
    <row r="15" spans="1:14">
      <c r="B15" s="3" t="s">
        <v>50</v>
      </c>
      <c r="C15" s="3" t="s">
        <v>1075</v>
      </c>
      <c r="D15" s="3" t="s">
        <v>1076</v>
      </c>
      <c r="E15" s="3" t="s">
        <v>289</v>
      </c>
      <c r="F15" s="3" t="s">
        <v>49</v>
      </c>
      <c r="G15" s="3">
        <v>96</v>
      </c>
      <c r="H15" s="3">
        <v>97</v>
      </c>
    </row>
  </sheetData>
  <mergeCells count="2">
    <mergeCell ref="A1:N1"/>
    <mergeCell ref="A2:N2"/>
  </mergeCells>
  <conditionalFormatting sqref="G6:H15">
    <cfRule type="containsBlanks" dxfId="302" priority="1">
      <formula>LEN(TRIM(G6))=0</formula>
    </cfRule>
    <cfRule type="cellIs" dxfId="301" priority="2" operator="between">
      <formula>31</formula>
      <formula>50</formula>
    </cfRule>
    <cfRule type="cellIs" dxfId="300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R38"/>
  <sheetViews>
    <sheetView view="pageLayout" zoomScale="70" zoomScaleNormal="70" zoomScalePageLayoutView="70" workbookViewId="0">
      <selection activeCell="C39" sqref="C39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8" width="17.85546875" customWidth="1"/>
    <col min="19" max="19" width="17.140625" customWidth="1"/>
  </cols>
  <sheetData>
    <row r="1" spans="1:18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8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8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1080</v>
      </c>
      <c r="H5" s="2" t="s">
        <v>1081</v>
      </c>
      <c r="I5" s="2" t="s">
        <v>1082</v>
      </c>
      <c r="J5" s="2" t="s">
        <v>1083</v>
      </c>
      <c r="K5" s="2" t="s">
        <v>1084</v>
      </c>
      <c r="L5" s="2" t="s">
        <v>21</v>
      </c>
      <c r="M5" s="2" t="s">
        <v>4590</v>
      </c>
      <c r="N5" s="2" t="s">
        <v>4591</v>
      </c>
      <c r="O5" s="7" t="s">
        <v>1079</v>
      </c>
      <c r="P5" s="7" t="s">
        <v>1085</v>
      </c>
      <c r="Q5" s="7" t="s">
        <v>1086</v>
      </c>
      <c r="R5" s="7" t="s">
        <v>4543</v>
      </c>
    </row>
    <row r="6" spans="1:18">
      <c r="B6" s="3" t="s">
        <v>7</v>
      </c>
      <c r="C6" s="3" t="s">
        <v>1077</v>
      </c>
      <c r="D6" s="3" t="s">
        <v>1078</v>
      </c>
      <c r="E6" s="3" t="s">
        <v>794</v>
      </c>
      <c r="F6" s="3" t="s">
        <v>11</v>
      </c>
      <c r="G6" s="3">
        <v>70</v>
      </c>
      <c r="H6" s="3">
        <v>41</v>
      </c>
      <c r="I6" s="3">
        <v>66</v>
      </c>
      <c r="J6" s="3">
        <v>69</v>
      </c>
      <c r="K6" s="3"/>
      <c r="L6" s="3">
        <v>66</v>
      </c>
      <c r="M6" s="3">
        <v>70</v>
      </c>
      <c r="N6" s="3">
        <v>63</v>
      </c>
      <c r="O6" s="3">
        <v>51</v>
      </c>
      <c r="P6" s="3">
        <v>31</v>
      </c>
      <c r="Q6" s="3">
        <v>31</v>
      </c>
      <c r="R6" s="3">
        <v>70</v>
      </c>
    </row>
    <row r="7" spans="1:18">
      <c r="B7" s="3" t="s">
        <v>23</v>
      </c>
      <c r="C7" s="3" t="s">
        <v>1087</v>
      </c>
      <c r="D7" s="3" t="s">
        <v>1088</v>
      </c>
      <c r="E7" s="3" t="s">
        <v>10</v>
      </c>
      <c r="F7" s="3" t="s">
        <v>49</v>
      </c>
      <c r="G7" s="3">
        <v>62</v>
      </c>
      <c r="H7" s="3">
        <v>62</v>
      </c>
      <c r="I7" s="3"/>
      <c r="J7" s="3">
        <v>40</v>
      </c>
      <c r="K7" s="3">
        <v>51</v>
      </c>
      <c r="L7" s="3"/>
      <c r="M7" s="3">
        <v>45</v>
      </c>
      <c r="N7" s="3">
        <v>69</v>
      </c>
      <c r="O7" s="3">
        <v>73</v>
      </c>
      <c r="P7" s="3">
        <v>61</v>
      </c>
      <c r="Q7" s="3">
        <v>31</v>
      </c>
      <c r="R7" s="3">
        <v>70</v>
      </c>
    </row>
    <row r="8" spans="1:18">
      <c r="B8" s="3" t="s">
        <v>27</v>
      </c>
      <c r="C8" s="3" t="s">
        <v>1089</v>
      </c>
      <c r="D8" s="3" t="s">
        <v>1090</v>
      </c>
      <c r="E8" s="3" t="s">
        <v>1091</v>
      </c>
      <c r="F8" s="3" t="s">
        <v>49</v>
      </c>
      <c r="G8" s="3">
        <v>64</v>
      </c>
      <c r="H8" s="3">
        <v>13</v>
      </c>
      <c r="I8" s="3">
        <v>51</v>
      </c>
      <c r="J8" s="3">
        <v>75</v>
      </c>
      <c r="K8" s="3"/>
      <c r="L8" s="3"/>
      <c r="M8" s="3">
        <v>69</v>
      </c>
      <c r="N8" s="3">
        <v>69</v>
      </c>
      <c r="O8" s="3">
        <v>61</v>
      </c>
      <c r="P8" s="3">
        <v>51</v>
      </c>
      <c r="Q8" s="3">
        <v>51</v>
      </c>
      <c r="R8" s="3">
        <v>84</v>
      </c>
    </row>
    <row r="9" spans="1:18">
      <c r="B9" s="3" t="s">
        <v>30</v>
      </c>
      <c r="C9" s="3" t="s">
        <v>1092</v>
      </c>
      <c r="D9" s="3" t="s">
        <v>1093</v>
      </c>
      <c r="E9" s="3" t="s">
        <v>129</v>
      </c>
      <c r="F9" s="3" t="s">
        <v>11</v>
      </c>
      <c r="G9" s="3">
        <v>82</v>
      </c>
      <c r="H9" s="3">
        <v>18</v>
      </c>
      <c r="I9" s="3"/>
      <c r="J9" s="3">
        <v>40</v>
      </c>
      <c r="K9" s="3">
        <v>31</v>
      </c>
      <c r="L9" s="3"/>
      <c r="M9" s="3">
        <v>80</v>
      </c>
      <c r="N9" s="3">
        <v>56</v>
      </c>
      <c r="O9" s="3">
        <v>51</v>
      </c>
      <c r="P9" s="3">
        <v>14</v>
      </c>
      <c r="Q9" s="3">
        <v>31</v>
      </c>
      <c r="R9" s="3">
        <v>80</v>
      </c>
    </row>
    <row r="10" spans="1:18">
      <c r="B10" s="3" t="s">
        <v>33</v>
      </c>
      <c r="C10" s="3" t="s">
        <v>1094</v>
      </c>
      <c r="D10" s="3" t="s">
        <v>1095</v>
      </c>
      <c r="E10" s="3" t="s">
        <v>10</v>
      </c>
      <c r="F10" s="3" t="s">
        <v>49</v>
      </c>
      <c r="G10" s="3">
        <v>80</v>
      </c>
      <c r="H10" s="3">
        <v>54</v>
      </c>
      <c r="I10" s="3"/>
      <c r="J10" s="3">
        <v>90</v>
      </c>
      <c r="K10" s="3">
        <v>60</v>
      </c>
      <c r="L10" s="3">
        <v>69</v>
      </c>
      <c r="M10" s="3">
        <v>67</v>
      </c>
      <c r="N10" s="3">
        <v>87</v>
      </c>
      <c r="O10" s="3">
        <v>72</v>
      </c>
      <c r="P10" s="3">
        <v>52</v>
      </c>
      <c r="Q10" s="3">
        <v>69</v>
      </c>
      <c r="R10" s="3">
        <v>90</v>
      </c>
    </row>
    <row r="11" spans="1:18">
      <c r="B11" s="3" t="s">
        <v>36</v>
      </c>
      <c r="C11" s="3" t="s">
        <v>1096</v>
      </c>
      <c r="D11" s="3" t="s">
        <v>1097</v>
      </c>
      <c r="E11" s="3" t="s">
        <v>10</v>
      </c>
      <c r="F11" s="3" t="s">
        <v>49</v>
      </c>
      <c r="G11" s="3">
        <v>95</v>
      </c>
      <c r="H11" s="3">
        <v>53</v>
      </c>
      <c r="I11" s="3"/>
      <c r="J11" s="3">
        <v>70</v>
      </c>
      <c r="K11" s="3">
        <v>68</v>
      </c>
      <c r="L11" s="3"/>
      <c r="M11" s="3">
        <v>85</v>
      </c>
      <c r="N11" s="3">
        <v>88</v>
      </c>
      <c r="O11" s="3">
        <v>51</v>
      </c>
      <c r="P11" s="3">
        <v>51</v>
      </c>
      <c r="Q11" s="3">
        <v>70</v>
      </c>
      <c r="R11" s="3">
        <v>80</v>
      </c>
    </row>
    <row r="12" spans="1:18">
      <c r="B12" s="3" t="s">
        <v>39</v>
      </c>
      <c r="C12" s="3" t="s">
        <v>1098</v>
      </c>
      <c r="D12" s="3" t="s">
        <v>1099</v>
      </c>
      <c r="E12" s="3" t="s">
        <v>1100</v>
      </c>
      <c r="F12" s="3" t="s">
        <v>49</v>
      </c>
      <c r="G12" s="3">
        <v>88</v>
      </c>
      <c r="H12" s="3">
        <v>64</v>
      </c>
      <c r="I12" s="3">
        <v>86</v>
      </c>
      <c r="J12" s="3">
        <v>96</v>
      </c>
      <c r="K12" s="3"/>
      <c r="L12" s="3">
        <v>90</v>
      </c>
      <c r="M12" s="3">
        <v>94</v>
      </c>
      <c r="N12" s="3">
        <v>91</v>
      </c>
      <c r="O12" s="3">
        <v>51</v>
      </c>
      <c r="P12" s="3">
        <v>72</v>
      </c>
      <c r="Q12" s="3">
        <v>70</v>
      </c>
      <c r="R12" s="3">
        <v>90</v>
      </c>
    </row>
    <row r="13" spans="1:18">
      <c r="B13" s="3" t="s">
        <v>42</v>
      </c>
      <c r="C13" s="3" t="s">
        <v>1101</v>
      </c>
      <c r="D13" s="3" t="s">
        <v>1102</v>
      </c>
      <c r="E13" s="3" t="s">
        <v>10</v>
      </c>
      <c r="F13" s="3" t="s">
        <v>49</v>
      </c>
      <c r="G13" s="3">
        <v>64</v>
      </c>
      <c r="H13" s="3">
        <v>61</v>
      </c>
      <c r="I13" s="3"/>
      <c r="J13" s="3">
        <v>90</v>
      </c>
      <c r="K13" s="3">
        <v>94</v>
      </c>
      <c r="L13" s="3">
        <v>86</v>
      </c>
      <c r="M13" s="3">
        <v>95</v>
      </c>
      <c r="N13" s="3">
        <v>87</v>
      </c>
      <c r="O13" s="3">
        <v>51</v>
      </c>
      <c r="P13" s="3">
        <v>61</v>
      </c>
      <c r="Q13" s="3">
        <v>70</v>
      </c>
      <c r="R13" s="3">
        <v>70</v>
      </c>
    </row>
    <row r="14" spans="1:18">
      <c r="B14" s="3" t="s">
        <v>45</v>
      </c>
      <c r="C14" s="3" t="s">
        <v>1103</v>
      </c>
      <c r="D14" s="3" t="s">
        <v>1104</v>
      </c>
      <c r="E14" s="3" t="s">
        <v>10</v>
      </c>
      <c r="F14" s="3" t="s">
        <v>11</v>
      </c>
      <c r="G14" s="3">
        <v>90</v>
      </c>
      <c r="H14" s="3">
        <v>51</v>
      </c>
      <c r="I14" s="3"/>
      <c r="J14" s="3">
        <v>86</v>
      </c>
      <c r="K14" s="3">
        <v>69</v>
      </c>
      <c r="L14" s="3"/>
      <c r="M14" s="3">
        <v>95</v>
      </c>
      <c r="N14" s="3">
        <v>89</v>
      </c>
      <c r="O14" s="3">
        <v>51</v>
      </c>
      <c r="P14" s="3">
        <v>51</v>
      </c>
      <c r="Q14" s="3">
        <v>70</v>
      </c>
      <c r="R14" s="3">
        <v>90</v>
      </c>
    </row>
    <row r="15" spans="1:18">
      <c r="B15" s="3" t="s">
        <v>50</v>
      </c>
      <c r="C15" s="3" t="s">
        <v>1105</v>
      </c>
      <c r="D15" s="3" t="s">
        <v>1106</v>
      </c>
      <c r="E15" s="3" t="s">
        <v>308</v>
      </c>
      <c r="F15" s="3" t="s">
        <v>11</v>
      </c>
      <c r="G15" s="3">
        <v>92</v>
      </c>
      <c r="H15" s="3">
        <v>86</v>
      </c>
      <c r="I15" s="3"/>
      <c r="J15" s="3">
        <v>100</v>
      </c>
      <c r="K15" s="3">
        <v>96</v>
      </c>
      <c r="L15" s="3">
        <v>93</v>
      </c>
      <c r="M15" s="3">
        <v>98</v>
      </c>
      <c r="N15" s="3">
        <v>92</v>
      </c>
      <c r="O15" s="3">
        <v>59</v>
      </c>
      <c r="P15" s="3">
        <v>73</v>
      </c>
      <c r="Q15" s="3">
        <v>87</v>
      </c>
      <c r="R15" s="3">
        <v>92</v>
      </c>
    </row>
    <row r="16" spans="1:18">
      <c r="B16" s="3" t="s">
        <v>53</v>
      </c>
      <c r="C16" s="3" t="s">
        <v>1107</v>
      </c>
      <c r="D16" s="3" t="s">
        <v>1108</v>
      </c>
      <c r="E16" s="3" t="s">
        <v>10</v>
      </c>
      <c r="F16" s="3" t="s">
        <v>49</v>
      </c>
      <c r="G16" s="3">
        <v>90</v>
      </c>
      <c r="H16" s="3">
        <v>63</v>
      </c>
      <c r="I16" s="3"/>
      <c r="J16" s="3">
        <v>100</v>
      </c>
      <c r="K16" s="3">
        <v>65</v>
      </c>
      <c r="L16" s="3">
        <v>88</v>
      </c>
      <c r="M16" s="3">
        <v>96</v>
      </c>
      <c r="N16" s="3">
        <v>82</v>
      </c>
      <c r="O16" s="3">
        <v>69</v>
      </c>
      <c r="P16" s="3">
        <v>69</v>
      </c>
      <c r="Q16" s="3">
        <v>72</v>
      </c>
      <c r="R16" s="3">
        <v>90</v>
      </c>
    </row>
    <row r="17" spans="2:18">
      <c r="B17" s="3" t="s">
        <v>56</v>
      </c>
      <c r="C17" s="3" t="s">
        <v>1109</v>
      </c>
      <c r="D17" s="3" t="s">
        <v>1110</v>
      </c>
      <c r="E17" s="3" t="s">
        <v>10</v>
      </c>
      <c r="F17" s="3" t="s">
        <v>11</v>
      </c>
      <c r="G17" s="3">
        <v>89</v>
      </c>
      <c r="H17" s="3">
        <v>54</v>
      </c>
      <c r="I17" s="3"/>
      <c r="J17" s="3">
        <v>96</v>
      </c>
      <c r="K17" s="3">
        <v>69</v>
      </c>
      <c r="L17" s="3">
        <v>86</v>
      </c>
      <c r="M17" s="3">
        <v>95</v>
      </c>
      <c r="N17" s="3">
        <v>88</v>
      </c>
      <c r="O17" s="3">
        <v>74</v>
      </c>
      <c r="P17" s="3">
        <v>62</v>
      </c>
      <c r="Q17" s="3">
        <v>70</v>
      </c>
      <c r="R17" s="3">
        <v>90</v>
      </c>
    </row>
    <row r="18" spans="2:18">
      <c r="B18" s="3" t="s">
        <v>59</v>
      </c>
      <c r="C18" s="3" t="s">
        <v>1111</v>
      </c>
      <c r="D18" s="3" t="s">
        <v>1112</v>
      </c>
      <c r="E18" s="3" t="s">
        <v>10</v>
      </c>
      <c r="F18" s="3" t="s">
        <v>49</v>
      </c>
      <c r="G18" s="3">
        <v>51</v>
      </c>
      <c r="H18" s="3">
        <v>38</v>
      </c>
      <c r="I18" s="3"/>
      <c r="J18" s="3">
        <v>40</v>
      </c>
      <c r="K18" s="3">
        <v>84</v>
      </c>
      <c r="L18" s="3">
        <v>92</v>
      </c>
      <c r="M18" s="3">
        <v>90</v>
      </c>
      <c r="N18" s="3">
        <v>69</v>
      </c>
      <c r="O18" s="3">
        <v>31</v>
      </c>
      <c r="P18" s="3">
        <v>22</v>
      </c>
      <c r="Q18" s="3">
        <v>31</v>
      </c>
      <c r="R18" s="3">
        <v>90</v>
      </c>
    </row>
    <row r="19" spans="2:18">
      <c r="B19" s="3" t="s">
        <v>62</v>
      </c>
      <c r="C19" s="3" t="s">
        <v>1113</v>
      </c>
      <c r="D19" s="3" t="s">
        <v>1114</v>
      </c>
      <c r="E19" s="3" t="s">
        <v>68</v>
      </c>
      <c r="F19" s="3" t="s">
        <v>11</v>
      </c>
      <c r="G19" s="3">
        <v>62</v>
      </c>
      <c r="H19" s="3">
        <v>31</v>
      </c>
      <c r="I19" s="3"/>
      <c r="J19" s="3">
        <v>65</v>
      </c>
      <c r="K19" s="3">
        <v>54</v>
      </c>
      <c r="L19" s="3">
        <v>83</v>
      </c>
      <c r="M19" s="3">
        <v>83</v>
      </c>
      <c r="N19" s="3">
        <v>63</v>
      </c>
      <c r="O19" s="3">
        <v>51</v>
      </c>
      <c r="P19" s="3">
        <v>33</v>
      </c>
      <c r="Q19" s="3">
        <v>31</v>
      </c>
      <c r="R19" s="3">
        <v>65</v>
      </c>
    </row>
    <row r="20" spans="2:18">
      <c r="B20" s="3" t="s">
        <v>65</v>
      </c>
      <c r="C20" s="3" t="s">
        <v>1115</v>
      </c>
      <c r="D20" s="3" t="s">
        <v>1116</v>
      </c>
      <c r="E20" s="3" t="s">
        <v>1117</v>
      </c>
      <c r="F20" s="3" t="s">
        <v>49</v>
      </c>
      <c r="G20" s="3">
        <v>80</v>
      </c>
      <c r="H20" s="3">
        <v>19</v>
      </c>
      <c r="I20" s="3">
        <v>69</v>
      </c>
      <c r="J20" s="3">
        <v>69</v>
      </c>
      <c r="K20" s="3"/>
      <c r="L20" s="3">
        <v>69</v>
      </c>
      <c r="M20" s="3">
        <v>94</v>
      </c>
      <c r="N20" s="3">
        <v>89</v>
      </c>
      <c r="O20" s="3">
        <v>70</v>
      </c>
      <c r="P20" s="3">
        <v>26</v>
      </c>
      <c r="Q20" s="3">
        <v>31</v>
      </c>
      <c r="R20" s="3">
        <v>90</v>
      </c>
    </row>
    <row r="21" spans="2:18">
      <c r="B21" s="3" t="s">
        <v>69</v>
      </c>
      <c r="C21" s="3" t="s">
        <v>1118</v>
      </c>
      <c r="D21" s="3" t="s">
        <v>1119</v>
      </c>
      <c r="E21" s="3" t="s">
        <v>1100</v>
      </c>
      <c r="F21" s="3" t="s">
        <v>49</v>
      </c>
      <c r="G21" s="3">
        <v>80</v>
      </c>
      <c r="H21" s="3">
        <v>56</v>
      </c>
      <c r="I21" s="3">
        <v>76</v>
      </c>
      <c r="J21" s="3">
        <v>70</v>
      </c>
      <c r="K21" s="3"/>
      <c r="L21" s="3">
        <v>92</v>
      </c>
      <c r="M21" s="3">
        <v>85</v>
      </c>
      <c r="N21" s="3">
        <v>78</v>
      </c>
      <c r="O21" s="3">
        <v>51</v>
      </c>
      <c r="P21" s="3">
        <v>61</v>
      </c>
      <c r="Q21" s="3">
        <v>69</v>
      </c>
      <c r="R21" s="3">
        <v>80</v>
      </c>
    </row>
    <row r="22" spans="2:18">
      <c r="B22" s="3" t="s">
        <v>72</v>
      </c>
      <c r="C22" s="3" t="s">
        <v>1120</v>
      </c>
      <c r="D22" s="3" t="s">
        <v>1121</v>
      </c>
      <c r="E22" s="3" t="s">
        <v>10</v>
      </c>
      <c r="F22" s="3" t="s">
        <v>11</v>
      </c>
      <c r="G22" s="3">
        <v>52</v>
      </c>
      <c r="H22" s="3">
        <v>34</v>
      </c>
      <c r="I22" s="3"/>
      <c r="J22" s="3">
        <v>40</v>
      </c>
      <c r="K22" s="3">
        <v>52</v>
      </c>
      <c r="L22" s="3">
        <v>69</v>
      </c>
      <c r="M22" s="3">
        <v>84</v>
      </c>
      <c r="N22" s="3">
        <v>51</v>
      </c>
      <c r="O22" s="3">
        <v>55</v>
      </c>
      <c r="P22" s="3">
        <v>51</v>
      </c>
      <c r="Q22" s="3">
        <v>62</v>
      </c>
      <c r="R22" s="3">
        <v>80</v>
      </c>
    </row>
    <row r="23" spans="2:18">
      <c r="B23" s="3" t="s">
        <v>75</v>
      </c>
      <c r="C23" s="3" t="s">
        <v>1122</v>
      </c>
      <c r="D23" s="3" t="s">
        <v>1123</v>
      </c>
      <c r="E23" s="3" t="s">
        <v>1124</v>
      </c>
      <c r="F23" s="3" t="s">
        <v>49</v>
      </c>
      <c r="G23" s="3">
        <v>60</v>
      </c>
      <c r="H23" s="3">
        <v>24</v>
      </c>
      <c r="I23" s="3">
        <v>31</v>
      </c>
      <c r="J23" s="3">
        <v>31</v>
      </c>
      <c r="K23" s="3"/>
      <c r="L23" s="3"/>
      <c r="M23" s="3">
        <v>70</v>
      </c>
      <c r="N23" s="3">
        <v>35</v>
      </c>
      <c r="O23" s="3">
        <v>0</v>
      </c>
      <c r="P23" s="3">
        <v>12</v>
      </c>
      <c r="Q23" s="3">
        <v>12</v>
      </c>
      <c r="R23" s="3">
        <v>80</v>
      </c>
    </row>
    <row r="24" spans="2:18">
      <c r="B24" s="3" t="s">
        <v>79</v>
      </c>
      <c r="C24" s="3" t="s">
        <v>1125</v>
      </c>
      <c r="D24" s="3" t="s">
        <v>1126</v>
      </c>
      <c r="E24" s="3" t="s">
        <v>10</v>
      </c>
      <c r="F24" s="3" t="s">
        <v>11</v>
      </c>
      <c r="G24" s="3">
        <v>96</v>
      </c>
      <c r="H24" s="3">
        <v>78</v>
      </c>
      <c r="I24" s="3"/>
      <c r="J24" s="3">
        <v>100</v>
      </c>
      <c r="K24" s="3">
        <v>71</v>
      </c>
      <c r="L24" s="3">
        <v>88</v>
      </c>
      <c r="M24" s="3">
        <v>85</v>
      </c>
      <c r="N24" s="3">
        <v>95</v>
      </c>
      <c r="O24" s="3">
        <v>78</v>
      </c>
      <c r="P24" s="3">
        <v>77</v>
      </c>
      <c r="Q24" s="3">
        <v>72</v>
      </c>
      <c r="R24" s="3">
        <v>96</v>
      </c>
    </row>
    <row r="25" spans="2:18">
      <c r="B25" s="3" t="s">
        <v>82</v>
      </c>
      <c r="C25" s="3" t="s">
        <v>1127</v>
      </c>
      <c r="D25" s="3" t="s">
        <v>1128</v>
      </c>
      <c r="E25" s="3" t="s">
        <v>10</v>
      </c>
      <c r="F25" s="3" t="s">
        <v>11</v>
      </c>
      <c r="G25" s="3">
        <v>0</v>
      </c>
      <c r="H25" s="3">
        <v>0</v>
      </c>
      <c r="I25" s="3"/>
      <c r="J25" s="3">
        <v>31</v>
      </c>
      <c r="K25" s="3">
        <v>6</v>
      </c>
      <c r="L25" s="3"/>
      <c r="M25" s="3">
        <v>0</v>
      </c>
      <c r="N25" s="3">
        <v>0</v>
      </c>
      <c r="O25" s="3">
        <v>31</v>
      </c>
      <c r="P25" s="3">
        <v>0</v>
      </c>
      <c r="Q25" s="3">
        <v>7</v>
      </c>
      <c r="R25" s="3">
        <v>0</v>
      </c>
    </row>
    <row r="26" spans="2:18">
      <c r="B26" s="3" t="s">
        <v>85</v>
      </c>
      <c r="C26" s="3" t="s">
        <v>1129</v>
      </c>
      <c r="D26" s="3" t="s">
        <v>1130</v>
      </c>
      <c r="E26" s="3" t="s">
        <v>308</v>
      </c>
      <c r="F26" s="3" t="s">
        <v>11</v>
      </c>
      <c r="G26" s="3">
        <v>53</v>
      </c>
      <c r="H26" s="3">
        <v>33</v>
      </c>
      <c r="I26" s="3"/>
      <c r="J26" s="3">
        <v>60</v>
      </c>
      <c r="K26" s="3">
        <v>84</v>
      </c>
      <c r="L26" s="3"/>
      <c r="M26" s="3">
        <v>85</v>
      </c>
      <c r="N26" s="3">
        <v>71</v>
      </c>
      <c r="O26" s="3">
        <v>51</v>
      </c>
      <c r="P26" s="3">
        <v>20</v>
      </c>
      <c r="Q26" s="3">
        <v>31</v>
      </c>
      <c r="R26" s="3">
        <v>70</v>
      </c>
    </row>
    <row r="27" spans="2:18">
      <c r="B27" s="3" t="s">
        <v>88</v>
      </c>
      <c r="C27" s="3" t="s">
        <v>1131</v>
      </c>
      <c r="D27" s="3" t="s">
        <v>1132</v>
      </c>
      <c r="E27" s="3" t="s">
        <v>1100</v>
      </c>
      <c r="F27" s="3" t="s">
        <v>49</v>
      </c>
      <c r="G27" s="3">
        <v>89</v>
      </c>
      <c r="H27" s="3">
        <v>52</v>
      </c>
      <c r="I27" s="3">
        <v>69</v>
      </c>
      <c r="J27" s="3">
        <v>70</v>
      </c>
      <c r="K27" s="3"/>
      <c r="L27" s="3">
        <v>80</v>
      </c>
      <c r="M27" s="3">
        <v>80</v>
      </c>
      <c r="N27" s="3">
        <v>76</v>
      </c>
      <c r="O27" s="3">
        <v>51</v>
      </c>
      <c r="P27" s="3">
        <v>29</v>
      </c>
      <c r="Q27" s="3">
        <v>56</v>
      </c>
      <c r="R27" s="3">
        <v>89</v>
      </c>
    </row>
    <row r="28" spans="2:18">
      <c r="B28" s="3" t="s">
        <v>91</v>
      </c>
      <c r="C28" s="3" t="s">
        <v>1133</v>
      </c>
      <c r="D28" s="3" t="s">
        <v>1134</v>
      </c>
      <c r="E28" s="3" t="s">
        <v>1100</v>
      </c>
      <c r="F28" s="3" t="s">
        <v>49</v>
      </c>
      <c r="G28" s="3">
        <v>87</v>
      </c>
      <c r="H28" s="3">
        <v>44</v>
      </c>
      <c r="I28" s="3">
        <v>86</v>
      </c>
      <c r="J28" s="3">
        <v>69</v>
      </c>
      <c r="K28" s="3"/>
      <c r="L28" s="3">
        <v>92</v>
      </c>
      <c r="M28" s="3">
        <v>87</v>
      </c>
      <c r="N28" s="3">
        <v>87</v>
      </c>
      <c r="O28" s="3">
        <v>51</v>
      </c>
      <c r="P28" s="3">
        <v>51</v>
      </c>
      <c r="Q28" s="3">
        <v>70</v>
      </c>
      <c r="R28" s="3">
        <v>90</v>
      </c>
    </row>
    <row r="29" spans="2:18">
      <c r="B29" s="3" t="s">
        <v>95</v>
      </c>
      <c r="C29" s="3" t="s">
        <v>1135</v>
      </c>
      <c r="D29" s="3" t="s">
        <v>1136</v>
      </c>
      <c r="E29" s="3" t="s">
        <v>10</v>
      </c>
      <c r="F29" s="3" t="s">
        <v>49</v>
      </c>
      <c r="G29" s="3">
        <v>88</v>
      </c>
      <c r="H29" s="3">
        <v>59</v>
      </c>
      <c r="I29" s="3"/>
      <c r="J29" s="3">
        <v>85</v>
      </c>
      <c r="K29" s="3">
        <v>85</v>
      </c>
      <c r="L29" s="3">
        <v>86</v>
      </c>
      <c r="M29" s="3">
        <v>85</v>
      </c>
      <c r="N29" s="3">
        <v>67</v>
      </c>
      <c r="O29" s="3">
        <v>74</v>
      </c>
      <c r="P29" s="3">
        <v>51</v>
      </c>
      <c r="Q29" s="3">
        <v>69</v>
      </c>
      <c r="R29" s="3">
        <v>88</v>
      </c>
    </row>
    <row r="30" spans="2:18">
      <c r="B30" s="3" t="s">
        <v>568</v>
      </c>
      <c r="C30" s="3" t="s">
        <v>1137</v>
      </c>
      <c r="D30" s="3" t="s">
        <v>1138</v>
      </c>
      <c r="E30" s="3" t="s">
        <v>10</v>
      </c>
      <c r="F30" s="3" t="s">
        <v>11</v>
      </c>
      <c r="G30" s="3"/>
      <c r="H30" s="3">
        <v>15</v>
      </c>
      <c r="I30" s="3"/>
      <c r="J30" s="3">
        <v>70</v>
      </c>
      <c r="K30" s="3">
        <v>51</v>
      </c>
      <c r="L30" s="3"/>
      <c r="M30" s="3">
        <v>95</v>
      </c>
      <c r="N30" s="3">
        <v>69</v>
      </c>
      <c r="O30" s="3">
        <v>51</v>
      </c>
      <c r="P30" s="3">
        <v>51</v>
      </c>
      <c r="Q30" s="3">
        <v>72</v>
      </c>
      <c r="R30" s="3">
        <v>90</v>
      </c>
    </row>
    <row r="31" spans="2:18">
      <c r="B31" s="3" t="s">
        <v>571</v>
      </c>
      <c r="C31" s="3" t="s">
        <v>1139</v>
      </c>
      <c r="D31" s="3" t="s">
        <v>1140</v>
      </c>
      <c r="E31" s="3" t="s">
        <v>10</v>
      </c>
      <c r="F31" s="3" t="s">
        <v>11</v>
      </c>
      <c r="G31" s="3">
        <v>83</v>
      </c>
      <c r="H31" s="3">
        <v>32</v>
      </c>
      <c r="I31" s="3"/>
      <c r="J31" s="3">
        <v>87</v>
      </c>
      <c r="K31" s="3">
        <v>98</v>
      </c>
      <c r="L31" s="3">
        <v>85</v>
      </c>
      <c r="M31" s="3">
        <v>87</v>
      </c>
      <c r="N31" s="3">
        <v>69</v>
      </c>
      <c r="O31" s="3">
        <v>55</v>
      </c>
      <c r="P31" s="3">
        <v>51</v>
      </c>
      <c r="Q31" s="3">
        <v>71</v>
      </c>
      <c r="R31" s="3">
        <v>90</v>
      </c>
    </row>
    <row r="32" spans="2:18">
      <c r="B32" s="3" t="s">
        <v>633</v>
      </c>
      <c r="C32" s="3" t="s">
        <v>1141</v>
      </c>
      <c r="D32" s="3" t="s">
        <v>1142</v>
      </c>
      <c r="E32" s="3" t="s">
        <v>10</v>
      </c>
      <c r="F32" s="3" t="s">
        <v>49</v>
      </c>
      <c r="G32" s="3">
        <v>63</v>
      </c>
      <c r="H32" s="3">
        <v>51</v>
      </c>
      <c r="I32" s="3"/>
      <c r="J32" s="3">
        <v>80</v>
      </c>
      <c r="K32" s="3">
        <v>51</v>
      </c>
      <c r="L32" s="3">
        <v>79</v>
      </c>
      <c r="M32" s="3">
        <v>78</v>
      </c>
      <c r="N32" s="3">
        <v>69</v>
      </c>
      <c r="O32" s="3">
        <v>69</v>
      </c>
      <c r="P32" s="3">
        <v>51</v>
      </c>
      <c r="Q32" s="3">
        <v>51</v>
      </c>
      <c r="R32" s="3">
        <v>90</v>
      </c>
    </row>
    <row r="33" spans="2:18">
      <c r="B33" s="3" t="s">
        <v>636</v>
      </c>
      <c r="C33" s="3" t="s">
        <v>1143</v>
      </c>
      <c r="D33" s="3" t="s">
        <v>1144</v>
      </c>
      <c r="E33" s="3" t="s">
        <v>10</v>
      </c>
      <c r="F33" s="3" t="s">
        <v>11</v>
      </c>
      <c r="G33" s="3">
        <v>98</v>
      </c>
      <c r="H33" s="3">
        <v>52</v>
      </c>
      <c r="I33" s="3"/>
      <c r="J33" s="3">
        <v>100</v>
      </c>
      <c r="K33" s="3">
        <v>86</v>
      </c>
      <c r="L33" s="3"/>
      <c r="M33" s="3">
        <v>75</v>
      </c>
      <c r="N33" s="3">
        <v>79</v>
      </c>
      <c r="O33" s="3">
        <v>51</v>
      </c>
      <c r="P33" s="3">
        <v>66</v>
      </c>
      <c r="Q33" s="3">
        <v>86</v>
      </c>
      <c r="R33" s="3">
        <v>97</v>
      </c>
    </row>
    <row r="34" spans="2:18">
      <c r="B34" s="3" t="s">
        <v>1145</v>
      </c>
      <c r="C34" s="3" t="s">
        <v>1146</v>
      </c>
      <c r="D34" s="3" t="s">
        <v>1147</v>
      </c>
      <c r="E34" s="3" t="s">
        <v>10</v>
      </c>
      <c r="F34" s="3" t="s">
        <v>11</v>
      </c>
      <c r="G34" s="3">
        <v>93</v>
      </c>
      <c r="H34" s="3">
        <v>58</v>
      </c>
      <c r="I34" s="3"/>
      <c r="J34" s="3">
        <v>100</v>
      </c>
      <c r="K34" s="3">
        <v>88</v>
      </c>
      <c r="L34" s="3">
        <v>89</v>
      </c>
      <c r="M34" s="3">
        <v>85</v>
      </c>
      <c r="N34" s="3">
        <v>93</v>
      </c>
      <c r="O34" s="3">
        <v>51</v>
      </c>
      <c r="P34" s="3">
        <v>51</v>
      </c>
      <c r="Q34" s="3">
        <v>77</v>
      </c>
      <c r="R34" s="3">
        <v>95</v>
      </c>
    </row>
    <row r="35" spans="2:18">
      <c r="B35" s="3" t="s">
        <v>1148</v>
      </c>
      <c r="C35" s="3" t="s">
        <v>1149</v>
      </c>
      <c r="D35" s="3" t="s">
        <v>1150</v>
      </c>
      <c r="E35" s="3" t="s">
        <v>10</v>
      </c>
      <c r="F35" s="3" t="s">
        <v>49</v>
      </c>
      <c r="G35" s="3">
        <v>91</v>
      </c>
      <c r="H35" s="3">
        <v>57</v>
      </c>
      <c r="I35" s="3"/>
      <c r="J35" s="3">
        <v>100</v>
      </c>
      <c r="K35" s="3">
        <v>82</v>
      </c>
      <c r="L35" s="3">
        <v>84</v>
      </c>
      <c r="M35" s="3">
        <v>94</v>
      </c>
      <c r="N35" s="3">
        <v>95</v>
      </c>
      <c r="O35" s="3">
        <v>74</v>
      </c>
      <c r="P35" s="3">
        <v>86</v>
      </c>
      <c r="Q35" s="3">
        <v>86</v>
      </c>
      <c r="R35" s="3">
        <v>91</v>
      </c>
    </row>
    <row r="36" spans="2:18">
      <c r="B36" s="3" t="s">
        <v>1151</v>
      </c>
      <c r="C36" s="3" t="s">
        <v>1152</v>
      </c>
      <c r="D36" s="3" t="s">
        <v>1153</v>
      </c>
      <c r="E36" s="3" t="s">
        <v>10</v>
      </c>
      <c r="F36" s="3" t="s">
        <v>11</v>
      </c>
      <c r="G36" s="3">
        <v>87</v>
      </c>
      <c r="H36" s="3">
        <v>53</v>
      </c>
      <c r="I36" s="3"/>
      <c r="J36" s="3">
        <v>96</v>
      </c>
      <c r="K36" s="3">
        <v>82</v>
      </c>
      <c r="L36" s="3">
        <v>78</v>
      </c>
      <c r="M36" s="3">
        <v>90</v>
      </c>
      <c r="N36" s="3">
        <v>85</v>
      </c>
      <c r="O36" s="3">
        <v>54</v>
      </c>
      <c r="P36" s="3">
        <v>51</v>
      </c>
      <c r="Q36" s="3">
        <v>74</v>
      </c>
      <c r="R36" s="3">
        <v>90</v>
      </c>
    </row>
    <row r="37" spans="2:18">
      <c r="B37" s="3" t="s">
        <v>1154</v>
      </c>
      <c r="C37" s="3" t="s">
        <v>1155</v>
      </c>
      <c r="D37" s="3" t="s">
        <v>1156</v>
      </c>
      <c r="E37" s="3" t="s">
        <v>68</v>
      </c>
      <c r="F37" s="3" t="s">
        <v>11</v>
      </c>
      <c r="G37" s="3">
        <v>65</v>
      </c>
      <c r="H37" s="3">
        <v>31</v>
      </c>
      <c r="I37" s="3">
        <v>51</v>
      </c>
      <c r="J37" s="3">
        <v>61</v>
      </c>
      <c r="K37" s="3"/>
      <c r="L37" s="3">
        <v>70</v>
      </c>
      <c r="M37" s="3">
        <v>78</v>
      </c>
      <c r="N37" s="3">
        <v>56</v>
      </c>
      <c r="O37" s="3">
        <v>35</v>
      </c>
      <c r="P37" s="3">
        <v>16</v>
      </c>
      <c r="Q37" s="3">
        <v>31</v>
      </c>
      <c r="R37" s="3">
        <v>51</v>
      </c>
    </row>
    <row r="38" spans="2:18">
      <c r="B38" s="3" t="s">
        <v>1157</v>
      </c>
      <c r="C38" s="3" t="s">
        <v>1158</v>
      </c>
      <c r="D38" s="3" t="s">
        <v>1159</v>
      </c>
      <c r="E38" s="3" t="s">
        <v>10</v>
      </c>
      <c r="F38" s="3" t="s">
        <v>49</v>
      </c>
      <c r="G38" s="3">
        <v>85</v>
      </c>
      <c r="H38" s="3">
        <v>59</v>
      </c>
      <c r="I38" s="3"/>
      <c r="J38" s="3">
        <v>90</v>
      </c>
      <c r="K38" s="3">
        <v>69</v>
      </c>
      <c r="L38" s="3">
        <v>80</v>
      </c>
      <c r="M38" s="3">
        <v>95</v>
      </c>
      <c r="N38" s="3">
        <v>70</v>
      </c>
      <c r="O38" s="3">
        <v>51</v>
      </c>
      <c r="P38" s="3">
        <v>51</v>
      </c>
      <c r="Q38" s="3">
        <v>71</v>
      </c>
      <c r="R38" s="3">
        <v>94</v>
      </c>
    </row>
  </sheetData>
  <mergeCells count="2">
    <mergeCell ref="A1:N1"/>
    <mergeCell ref="A2:N2"/>
  </mergeCells>
  <conditionalFormatting sqref="G6:R38">
    <cfRule type="containsBlanks" dxfId="299" priority="1">
      <formula>LEN(TRIM(G6))=0</formula>
    </cfRule>
    <cfRule type="cellIs" dxfId="298" priority="2" operator="between">
      <formula>31</formula>
      <formula>50</formula>
    </cfRule>
    <cfRule type="cellIs" dxfId="297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T19"/>
  <sheetViews>
    <sheetView view="pageLayout" zoomScaleNormal="6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20" width="19" customWidth="1"/>
  </cols>
  <sheetData>
    <row r="1" spans="1:20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0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0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209</v>
      </c>
      <c r="H5" s="2" t="s">
        <v>1162</v>
      </c>
      <c r="I5" s="2" t="s">
        <v>1163</v>
      </c>
      <c r="J5" s="2" t="s">
        <v>1164</v>
      </c>
      <c r="K5" s="2" t="s">
        <v>1165</v>
      </c>
      <c r="L5" s="2" t="s">
        <v>1168</v>
      </c>
      <c r="M5" s="2" t="s">
        <v>1169</v>
      </c>
      <c r="N5" s="2" t="s">
        <v>1170</v>
      </c>
      <c r="O5" s="2" t="s">
        <v>4627</v>
      </c>
      <c r="P5" s="7" t="s">
        <v>4544</v>
      </c>
      <c r="Q5" s="7" t="s">
        <v>4545</v>
      </c>
      <c r="R5" s="7" t="s">
        <v>4546</v>
      </c>
      <c r="S5" s="7" t="s">
        <v>1166</v>
      </c>
      <c r="T5" s="7" t="s">
        <v>1167</v>
      </c>
    </row>
    <row r="6" spans="1:20">
      <c r="B6" s="3" t="s">
        <v>7</v>
      </c>
      <c r="C6" s="3" t="s">
        <v>1160</v>
      </c>
      <c r="D6" s="3" t="s">
        <v>1161</v>
      </c>
      <c r="E6" s="3" t="s">
        <v>10</v>
      </c>
      <c r="F6" s="3" t="s">
        <v>49</v>
      </c>
      <c r="G6" s="3">
        <v>0</v>
      </c>
      <c r="H6" s="3">
        <v>0</v>
      </c>
      <c r="I6" s="3">
        <v>12</v>
      </c>
      <c r="J6" s="3">
        <v>16</v>
      </c>
      <c r="K6" s="3">
        <v>0</v>
      </c>
      <c r="L6" s="3">
        <v>0</v>
      </c>
      <c r="M6" s="3">
        <v>0</v>
      </c>
      <c r="N6" s="3">
        <v>2</v>
      </c>
      <c r="O6" s="3">
        <v>0</v>
      </c>
      <c r="P6" s="3">
        <v>10</v>
      </c>
      <c r="Q6" s="3">
        <v>0</v>
      </c>
      <c r="R6" s="3">
        <v>0</v>
      </c>
      <c r="S6" s="3">
        <v>4</v>
      </c>
      <c r="T6" s="3"/>
    </row>
    <row r="7" spans="1:20">
      <c r="B7" s="3" t="s">
        <v>23</v>
      </c>
      <c r="C7" s="3" t="s">
        <v>1171</v>
      </c>
      <c r="D7" s="3" t="s">
        <v>1172</v>
      </c>
      <c r="E7" s="3" t="s">
        <v>10</v>
      </c>
      <c r="F7" s="3" t="s">
        <v>49</v>
      </c>
      <c r="G7" s="3">
        <v>51</v>
      </c>
      <c r="H7" s="3">
        <v>77</v>
      </c>
      <c r="I7" s="3">
        <v>85</v>
      </c>
      <c r="J7" s="3">
        <v>71</v>
      </c>
      <c r="K7" s="3">
        <v>70</v>
      </c>
      <c r="L7" s="3">
        <v>77</v>
      </c>
      <c r="M7" s="3">
        <v>0</v>
      </c>
      <c r="N7" s="3">
        <v>89</v>
      </c>
      <c r="O7" s="3">
        <v>51</v>
      </c>
      <c r="P7" s="3">
        <v>71</v>
      </c>
      <c r="Q7" s="3">
        <v>53</v>
      </c>
      <c r="R7" s="3">
        <v>69</v>
      </c>
      <c r="S7" s="3">
        <v>89</v>
      </c>
      <c r="T7" s="3"/>
    </row>
    <row r="8" spans="1:20">
      <c r="B8" s="3" t="s">
        <v>27</v>
      </c>
      <c r="C8" s="3" t="s">
        <v>1173</v>
      </c>
      <c r="D8" s="3" t="s">
        <v>1174</v>
      </c>
      <c r="E8" s="3" t="s">
        <v>10</v>
      </c>
      <c r="F8" s="3" t="s">
        <v>49</v>
      </c>
      <c r="G8" s="3">
        <v>91</v>
      </c>
      <c r="H8" s="3">
        <v>86</v>
      </c>
      <c r="I8" s="3">
        <v>88</v>
      </c>
      <c r="J8" s="3">
        <v>86</v>
      </c>
      <c r="K8" s="3">
        <v>86</v>
      </c>
      <c r="L8" s="3">
        <v>86</v>
      </c>
      <c r="M8" s="3">
        <v>82</v>
      </c>
      <c r="N8" s="3">
        <v>99</v>
      </c>
      <c r="O8" s="3">
        <v>69</v>
      </c>
      <c r="P8" s="3">
        <v>69</v>
      </c>
      <c r="Q8" s="3">
        <v>80</v>
      </c>
      <c r="R8" s="3">
        <v>79</v>
      </c>
      <c r="S8" s="3">
        <v>69</v>
      </c>
      <c r="T8" s="3"/>
    </row>
    <row r="9" spans="1:20">
      <c r="B9" s="3" t="s">
        <v>30</v>
      </c>
      <c r="C9" s="3" t="s">
        <v>1175</v>
      </c>
      <c r="D9" s="3" t="s">
        <v>1176</v>
      </c>
      <c r="E9" s="3" t="s">
        <v>191</v>
      </c>
      <c r="F9" s="3" t="s">
        <v>49</v>
      </c>
      <c r="G9" s="3">
        <v>7</v>
      </c>
      <c r="H9" s="3">
        <v>87</v>
      </c>
      <c r="I9" s="3">
        <v>46</v>
      </c>
      <c r="J9" s="3">
        <v>51</v>
      </c>
      <c r="K9" s="3">
        <v>51</v>
      </c>
      <c r="L9" s="3">
        <v>87</v>
      </c>
      <c r="M9" s="3">
        <v>54</v>
      </c>
      <c r="N9" s="3">
        <v>51</v>
      </c>
      <c r="O9" s="3">
        <v>31</v>
      </c>
      <c r="P9" s="3">
        <v>52</v>
      </c>
      <c r="Q9" s="3">
        <v>62</v>
      </c>
      <c r="R9" s="3">
        <v>0</v>
      </c>
      <c r="S9" s="3">
        <v>15</v>
      </c>
      <c r="T9" s="3"/>
    </row>
    <row r="10" spans="1:20">
      <c r="B10" s="3" t="s">
        <v>33</v>
      </c>
      <c r="C10" s="3" t="s">
        <v>1177</v>
      </c>
      <c r="D10" s="3" t="s">
        <v>1178</v>
      </c>
      <c r="E10" s="3" t="s">
        <v>308</v>
      </c>
      <c r="F10" s="3" t="s">
        <v>11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/>
      <c r="T10" s="3"/>
    </row>
    <row r="11" spans="1:20">
      <c r="B11" s="3" t="s">
        <v>36</v>
      </c>
      <c r="C11" s="3" t="s">
        <v>1179</v>
      </c>
      <c r="D11" s="3" t="s">
        <v>1180</v>
      </c>
      <c r="E11" s="3" t="s">
        <v>10</v>
      </c>
      <c r="F11" s="3" t="s">
        <v>49</v>
      </c>
      <c r="G11" s="3">
        <v>90</v>
      </c>
      <c r="H11" s="3">
        <v>92</v>
      </c>
      <c r="I11" s="3">
        <v>94</v>
      </c>
      <c r="J11" s="3">
        <v>86</v>
      </c>
      <c r="K11" s="3">
        <v>86</v>
      </c>
      <c r="L11" s="3">
        <v>92</v>
      </c>
      <c r="M11" s="3">
        <v>86</v>
      </c>
      <c r="N11" s="3">
        <v>95</v>
      </c>
      <c r="O11" s="3">
        <v>71</v>
      </c>
      <c r="P11" s="3">
        <v>88</v>
      </c>
      <c r="Q11" s="3">
        <v>69</v>
      </c>
      <c r="R11" s="3">
        <v>70</v>
      </c>
      <c r="S11" s="3">
        <v>90</v>
      </c>
      <c r="T11" s="3"/>
    </row>
    <row r="12" spans="1:20">
      <c r="B12" s="3" t="s">
        <v>39</v>
      </c>
      <c r="C12" s="3" t="s">
        <v>1181</v>
      </c>
      <c r="D12" s="3" t="s">
        <v>1182</v>
      </c>
      <c r="E12" s="3" t="s">
        <v>10</v>
      </c>
      <c r="F12" s="3" t="s">
        <v>49</v>
      </c>
      <c r="G12" s="3">
        <v>83</v>
      </c>
      <c r="H12" s="3">
        <v>92</v>
      </c>
      <c r="I12" s="3">
        <v>80</v>
      </c>
      <c r="J12" s="3">
        <v>86</v>
      </c>
      <c r="K12" s="3">
        <v>69</v>
      </c>
      <c r="L12" s="3">
        <v>96</v>
      </c>
      <c r="M12" s="3">
        <v>70</v>
      </c>
      <c r="N12" s="3">
        <v>88</v>
      </c>
      <c r="O12" s="3">
        <v>69</v>
      </c>
      <c r="P12" s="3">
        <v>65</v>
      </c>
      <c r="Q12" s="3">
        <v>76</v>
      </c>
      <c r="R12" s="3">
        <v>61</v>
      </c>
      <c r="S12" s="3">
        <v>51</v>
      </c>
      <c r="T12" s="3"/>
    </row>
    <row r="13" spans="1:20">
      <c r="B13" s="3" t="s">
        <v>42</v>
      </c>
      <c r="C13" s="3" t="s">
        <v>1183</v>
      </c>
      <c r="D13" s="3" t="s">
        <v>1184</v>
      </c>
      <c r="E13" s="3" t="s">
        <v>116</v>
      </c>
      <c r="F13" s="3" t="s">
        <v>11</v>
      </c>
      <c r="G13" s="3">
        <v>88</v>
      </c>
      <c r="H13" s="3">
        <v>92</v>
      </c>
      <c r="I13" s="3">
        <v>83</v>
      </c>
      <c r="J13" s="3">
        <v>65</v>
      </c>
      <c r="K13" s="3">
        <v>75</v>
      </c>
      <c r="L13" s="3">
        <v>92</v>
      </c>
      <c r="M13" s="3">
        <v>59</v>
      </c>
      <c r="N13" s="3">
        <v>95</v>
      </c>
      <c r="O13" s="3">
        <v>38</v>
      </c>
      <c r="P13" s="3">
        <v>89</v>
      </c>
      <c r="Q13" s="3">
        <v>81</v>
      </c>
      <c r="R13" s="3">
        <v>72</v>
      </c>
      <c r="S13" s="3"/>
      <c r="T13" s="3">
        <v>86</v>
      </c>
    </row>
    <row r="14" spans="1:20">
      <c r="B14" s="3" t="s">
        <v>45</v>
      </c>
      <c r="C14" s="3" t="s">
        <v>1185</v>
      </c>
      <c r="D14" s="3" t="s">
        <v>1186</v>
      </c>
      <c r="E14" s="3" t="s">
        <v>10</v>
      </c>
      <c r="F14" s="3" t="s">
        <v>49</v>
      </c>
      <c r="G14" s="3">
        <v>76</v>
      </c>
      <c r="H14" s="3">
        <v>73</v>
      </c>
      <c r="I14" s="3">
        <v>88</v>
      </c>
      <c r="J14" s="3">
        <v>69</v>
      </c>
      <c r="K14" s="3">
        <v>69</v>
      </c>
      <c r="L14" s="3">
        <v>73</v>
      </c>
      <c r="M14" s="3">
        <v>53</v>
      </c>
      <c r="N14" s="3">
        <v>87</v>
      </c>
      <c r="O14" s="3">
        <v>54</v>
      </c>
      <c r="P14" s="3">
        <v>82</v>
      </c>
      <c r="Q14" s="3">
        <v>70</v>
      </c>
      <c r="R14" s="3">
        <v>79</v>
      </c>
      <c r="S14" s="3">
        <v>69</v>
      </c>
      <c r="T14" s="3"/>
    </row>
    <row r="15" spans="1:20">
      <c r="B15" s="3" t="s">
        <v>50</v>
      </c>
      <c r="C15" s="3" t="s">
        <v>1187</v>
      </c>
      <c r="D15" s="3" t="s">
        <v>1188</v>
      </c>
      <c r="E15" s="3" t="s">
        <v>1189</v>
      </c>
      <c r="F15" s="3" t="s">
        <v>11</v>
      </c>
      <c r="G15" s="3">
        <v>68</v>
      </c>
      <c r="H15" s="3">
        <v>87</v>
      </c>
      <c r="I15" s="3">
        <v>21</v>
      </c>
      <c r="J15" s="3">
        <v>59</v>
      </c>
      <c r="K15" s="3">
        <v>51</v>
      </c>
      <c r="L15" s="3">
        <v>87</v>
      </c>
      <c r="M15" s="3">
        <v>0</v>
      </c>
      <c r="N15" s="3">
        <v>1</v>
      </c>
      <c r="O15" s="3">
        <v>18</v>
      </c>
      <c r="P15" s="3">
        <v>40</v>
      </c>
      <c r="Q15" s="3">
        <v>69</v>
      </c>
      <c r="R15" s="3">
        <v>0</v>
      </c>
      <c r="S15" s="3"/>
      <c r="T15" s="3">
        <v>69</v>
      </c>
    </row>
    <row r="16" spans="1:20">
      <c r="B16" s="3" t="s">
        <v>53</v>
      </c>
      <c r="C16" s="3" t="s">
        <v>1190</v>
      </c>
      <c r="D16" s="3" t="s">
        <v>1191</v>
      </c>
      <c r="E16" s="3" t="s">
        <v>10</v>
      </c>
      <c r="F16" s="3" t="s">
        <v>49</v>
      </c>
      <c r="G16" s="3">
        <v>89</v>
      </c>
      <c r="H16" s="3">
        <v>87</v>
      </c>
      <c r="I16" s="3">
        <v>84</v>
      </c>
      <c r="J16" s="3">
        <v>94</v>
      </c>
      <c r="K16" s="3">
        <v>70</v>
      </c>
      <c r="L16" s="3">
        <v>87</v>
      </c>
      <c r="M16" s="3">
        <v>87</v>
      </c>
      <c r="N16" s="3">
        <v>98</v>
      </c>
      <c r="O16" s="3">
        <v>56</v>
      </c>
      <c r="P16" s="3">
        <v>87</v>
      </c>
      <c r="Q16" s="3">
        <v>78</v>
      </c>
      <c r="R16" s="3">
        <v>72</v>
      </c>
      <c r="S16" s="3">
        <v>67</v>
      </c>
      <c r="T16" s="3"/>
    </row>
    <row r="17" spans="2:20">
      <c r="B17" s="3" t="s">
        <v>56</v>
      </c>
      <c r="C17" s="3" t="s">
        <v>1192</v>
      </c>
      <c r="D17" s="3" t="s">
        <v>1193</v>
      </c>
      <c r="E17" s="3" t="s">
        <v>10</v>
      </c>
      <c r="F17" s="3" t="s">
        <v>49</v>
      </c>
      <c r="G17" s="3">
        <v>92</v>
      </c>
      <c r="H17" s="3">
        <v>88</v>
      </c>
      <c r="I17" s="3">
        <v>90</v>
      </c>
      <c r="J17" s="3">
        <v>96</v>
      </c>
      <c r="K17" s="3">
        <v>87</v>
      </c>
      <c r="L17" s="3">
        <v>88</v>
      </c>
      <c r="M17" s="3">
        <v>84</v>
      </c>
      <c r="N17" s="3">
        <v>91</v>
      </c>
      <c r="O17" s="3">
        <v>72</v>
      </c>
      <c r="P17" s="3">
        <v>95</v>
      </c>
      <c r="Q17" s="3">
        <v>73</v>
      </c>
      <c r="R17" s="3">
        <v>80</v>
      </c>
      <c r="S17" s="3">
        <v>92</v>
      </c>
      <c r="T17" s="3"/>
    </row>
    <row r="18" spans="2:20">
      <c r="B18" s="3" t="s">
        <v>59</v>
      </c>
      <c r="C18" s="3" t="s">
        <v>1194</v>
      </c>
      <c r="D18" s="3" t="s">
        <v>1195</v>
      </c>
      <c r="E18" s="3" t="s">
        <v>10</v>
      </c>
      <c r="F18" s="3" t="s">
        <v>49</v>
      </c>
      <c r="G18" s="3">
        <v>35</v>
      </c>
      <c r="H18" s="3">
        <v>86</v>
      </c>
      <c r="I18" s="3">
        <v>49</v>
      </c>
      <c r="J18" s="3">
        <v>51</v>
      </c>
      <c r="K18" s="3">
        <v>51</v>
      </c>
      <c r="L18" s="3">
        <v>86</v>
      </c>
      <c r="M18" s="3">
        <v>55</v>
      </c>
      <c r="N18" s="3">
        <v>51</v>
      </c>
      <c r="O18" s="3">
        <v>34</v>
      </c>
      <c r="P18" s="3">
        <v>65</v>
      </c>
      <c r="Q18" s="3">
        <v>69</v>
      </c>
      <c r="R18" s="3">
        <v>7</v>
      </c>
      <c r="S18" s="3">
        <v>10</v>
      </c>
      <c r="T18" s="3"/>
    </row>
    <row r="19" spans="2:20">
      <c r="B19" s="3" t="s">
        <v>62</v>
      </c>
      <c r="C19" s="3" t="s">
        <v>1196</v>
      </c>
      <c r="D19" s="3" t="s">
        <v>1197</v>
      </c>
      <c r="E19" s="3" t="s">
        <v>10</v>
      </c>
      <c r="F19" s="3" t="s">
        <v>49</v>
      </c>
      <c r="G19" s="3">
        <v>69</v>
      </c>
      <c r="H19" s="3">
        <v>88</v>
      </c>
      <c r="I19" s="3">
        <v>87</v>
      </c>
      <c r="J19" s="3">
        <v>73</v>
      </c>
      <c r="K19" s="3">
        <v>64</v>
      </c>
      <c r="L19" s="3">
        <v>88</v>
      </c>
      <c r="M19" s="3">
        <v>55</v>
      </c>
      <c r="N19" s="3">
        <v>86</v>
      </c>
      <c r="O19" s="3">
        <v>51</v>
      </c>
      <c r="P19" s="3">
        <v>63</v>
      </c>
      <c r="Q19" s="3">
        <v>65</v>
      </c>
      <c r="R19" s="3">
        <v>61</v>
      </c>
      <c r="S19" s="3">
        <v>69</v>
      </c>
      <c r="T19" s="3"/>
    </row>
  </sheetData>
  <mergeCells count="2">
    <mergeCell ref="A1:N1"/>
    <mergeCell ref="A2:N2"/>
  </mergeCells>
  <conditionalFormatting sqref="G6:T19">
    <cfRule type="containsBlanks" dxfId="296" priority="1">
      <formula>LEN(TRIM(G6))=0</formula>
    </cfRule>
    <cfRule type="cellIs" dxfId="295" priority="2" operator="between">
      <formula>31</formula>
      <formula>50</formula>
    </cfRule>
    <cfRule type="cellIs" dxfId="294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R10"/>
  <sheetViews>
    <sheetView view="pageLayout" topLeftCell="C1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8" width="19.7109375" customWidth="1"/>
  </cols>
  <sheetData>
    <row r="1" spans="1:18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8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8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387</v>
      </c>
      <c r="H5" s="2" t="s">
        <v>1200</v>
      </c>
      <c r="I5" s="2" t="s">
        <v>1201</v>
      </c>
      <c r="J5" s="2" t="s">
        <v>1203</v>
      </c>
      <c r="K5" s="2" t="s">
        <v>1205</v>
      </c>
      <c r="L5" s="2" t="s">
        <v>4673</v>
      </c>
      <c r="M5" s="2" t="s">
        <v>4610</v>
      </c>
      <c r="N5" s="2" t="s">
        <v>4674</v>
      </c>
      <c r="O5" s="7" t="s">
        <v>1202</v>
      </c>
      <c r="P5" s="7" t="s">
        <v>1204</v>
      </c>
      <c r="Q5" s="7" t="s">
        <v>1206</v>
      </c>
      <c r="R5" s="7" t="s">
        <v>4547</v>
      </c>
    </row>
    <row r="6" spans="1:18">
      <c r="B6" s="3" t="s">
        <v>7</v>
      </c>
      <c r="C6" s="3" t="s">
        <v>1198</v>
      </c>
      <c r="D6" s="3" t="s">
        <v>1199</v>
      </c>
      <c r="E6" s="3" t="s">
        <v>10</v>
      </c>
      <c r="F6" s="3" t="s">
        <v>11</v>
      </c>
      <c r="G6" s="3">
        <v>88</v>
      </c>
      <c r="H6" s="3">
        <v>80</v>
      </c>
      <c r="I6" s="3">
        <v>73</v>
      </c>
      <c r="J6" s="3">
        <v>79</v>
      </c>
      <c r="K6" s="3">
        <v>0</v>
      </c>
      <c r="L6" s="3">
        <v>72</v>
      </c>
      <c r="M6" s="3">
        <v>70</v>
      </c>
      <c r="N6" s="3">
        <v>91</v>
      </c>
      <c r="O6" s="3">
        <v>66</v>
      </c>
      <c r="P6" s="3">
        <v>75</v>
      </c>
      <c r="Q6" s="3">
        <v>67</v>
      </c>
      <c r="R6" s="3">
        <v>75</v>
      </c>
    </row>
    <row r="7" spans="1:18">
      <c r="B7" s="3" t="s">
        <v>23</v>
      </c>
      <c r="C7" s="3" t="s">
        <v>1207</v>
      </c>
      <c r="D7" s="3" t="s">
        <v>1208</v>
      </c>
      <c r="E7" s="3" t="s">
        <v>10</v>
      </c>
      <c r="F7" s="3" t="s">
        <v>49</v>
      </c>
      <c r="G7" s="3">
        <v>81</v>
      </c>
      <c r="H7" s="3">
        <v>98</v>
      </c>
      <c r="I7" s="3">
        <v>92</v>
      </c>
      <c r="J7" s="3">
        <v>88</v>
      </c>
      <c r="K7" s="3">
        <v>87</v>
      </c>
      <c r="L7" s="3">
        <v>93</v>
      </c>
      <c r="M7" s="3">
        <v>90</v>
      </c>
      <c r="N7" s="3">
        <v>93</v>
      </c>
      <c r="O7" s="3">
        <v>88</v>
      </c>
      <c r="P7" s="3">
        <v>90</v>
      </c>
      <c r="Q7" s="3">
        <v>92</v>
      </c>
      <c r="R7" s="3">
        <v>92</v>
      </c>
    </row>
    <row r="8" spans="1:18">
      <c r="B8" s="3" t="s">
        <v>27</v>
      </c>
      <c r="C8" s="3" t="s">
        <v>1209</v>
      </c>
      <c r="D8" s="3" t="s">
        <v>1210</v>
      </c>
      <c r="E8" s="3" t="s">
        <v>10</v>
      </c>
      <c r="F8" s="3" t="s">
        <v>49</v>
      </c>
      <c r="G8" s="3">
        <v>91</v>
      </c>
      <c r="H8" s="3">
        <v>92</v>
      </c>
      <c r="I8" s="3">
        <v>92</v>
      </c>
      <c r="J8" s="3">
        <v>80</v>
      </c>
      <c r="K8" s="3">
        <v>87</v>
      </c>
      <c r="L8" s="3">
        <v>93</v>
      </c>
      <c r="M8" s="3">
        <v>100</v>
      </c>
      <c r="N8" s="3">
        <v>91</v>
      </c>
      <c r="O8" s="3">
        <v>95</v>
      </c>
      <c r="P8" s="3">
        <v>75</v>
      </c>
      <c r="Q8" s="3">
        <v>70</v>
      </c>
      <c r="R8" s="3">
        <v>90</v>
      </c>
    </row>
    <row r="9" spans="1:18">
      <c r="B9" s="3" t="s">
        <v>30</v>
      </c>
      <c r="C9" s="3" t="s">
        <v>1211</v>
      </c>
      <c r="D9" s="3" t="s">
        <v>1212</v>
      </c>
      <c r="E9" s="3" t="s">
        <v>10</v>
      </c>
      <c r="F9" s="3" t="s">
        <v>49</v>
      </c>
      <c r="G9" s="3">
        <v>83</v>
      </c>
      <c r="H9" s="3">
        <v>96</v>
      </c>
      <c r="I9" s="3">
        <v>96</v>
      </c>
      <c r="J9" s="3">
        <v>87</v>
      </c>
      <c r="K9" s="3">
        <v>87</v>
      </c>
      <c r="L9" s="3">
        <v>96</v>
      </c>
      <c r="M9" s="3">
        <v>90</v>
      </c>
      <c r="N9" s="3">
        <v>96</v>
      </c>
      <c r="O9" s="3">
        <v>89</v>
      </c>
      <c r="P9" s="3">
        <v>90</v>
      </c>
      <c r="Q9" s="3">
        <v>87</v>
      </c>
      <c r="R9" s="3">
        <v>86</v>
      </c>
    </row>
    <row r="10" spans="1:18">
      <c r="B10" s="3" t="s">
        <v>33</v>
      </c>
      <c r="C10" s="3" t="s">
        <v>1213</v>
      </c>
      <c r="D10" s="3" t="s">
        <v>1214</v>
      </c>
      <c r="E10" s="3" t="s">
        <v>10</v>
      </c>
      <c r="F10" s="3" t="s">
        <v>49</v>
      </c>
      <c r="G10" s="3">
        <v>0</v>
      </c>
      <c r="H10" s="3">
        <v>67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70</v>
      </c>
      <c r="O10" s="3">
        <v>11</v>
      </c>
      <c r="P10" s="3">
        <v>69</v>
      </c>
      <c r="Q10" s="3">
        <v>0</v>
      </c>
      <c r="R10" s="3">
        <v>10</v>
      </c>
    </row>
  </sheetData>
  <mergeCells count="2">
    <mergeCell ref="A1:N1"/>
    <mergeCell ref="A2:N2"/>
  </mergeCells>
  <conditionalFormatting sqref="G6:R10">
    <cfRule type="containsBlanks" dxfId="293" priority="1">
      <formula>LEN(TRIM(G6))=0</formula>
    </cfRule>
    <cfRule type="cellIs" dxfId="292" priority="2" operator="between">
      <formula>31</formula>
      <formula>50</formula>
    </cfRule>
    <cfRule type="cellIs" dxfId="291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U25"/>
  <sheetViews>
    <sheetView view="pageLayout" zoomScaleNormal="6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21" width="18.5703125" customWidth="1"/>
  </cols>
  <sheetData>
    <row r="1" spans="1:21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1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1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12</v>
      </c>
      <c r="H5" s="2" t="s">
        <v>160</v>
      </c>
      <c r="I5" s="2" t="s">
        <v>161</v>
      </c>
      <c r="J5" s="2" t="s">
        <v>16</v>
      </c>
      <c r="K5" s="2" t="s">
        <v>19</v>
      </c>
      <c r="L5" s="2" t="s">
        <v>21</v>
      </c>
      <c r="M5" s="2" t="s">
        <v>163</v>
      </c>
      <c r="N5" s="2" t="s">
        <v>4586</v>
      </c>
      <c r="O5" s="2" t="s">
        <v>4587</v>
      </c>
      <c r="P5" s="2" t="s">
        <v>4588</v>
      </c>
      <c r="Q5" s="2" t="s">
        <v>4589</v>
      </c>
      <c r="R5" s="7" t="s">
        <v>159</v>
      </c>
      <c r="S5" s="7" t="s">
        <v>162</v>
      </c>
      <c r="T5" s="7" t="s">
        <v>20</v>
      </c>
      <c r="U5" s="7" t="s">
        <v>4536</v>
      </c>
    </row>
    <row r="6" spans="1:21">
      <c r="B6" s="3" t="s">
        <v>7</v>
      </c>
      <c r="C6" s="3" t="s">
        <v>157</v>
      </c>
      <c r="D6" s="3" t="s">
        <v>158</v>
      </c>
      <c r="E6" s="3" t="s">
        <v>94</v>
      </c>
      <c r="F6" s="3" t="s">
        <v>49</v>
      </c>
      <c r="G6" s="3">
        <v>51</v>
      </c>
      <c r="H6" s="3">
        <v>55</v>
      </c>
      <c r="I6" s="3">
        <v>82</v>
      </c>
      <c r="J6" s="3"/>
      <c r="K6" s="3">
        <v>66</v>
      </c>
      <c r="L6" s="3">
        <v>40</v>
      </c>
      <c r="M6" s="3">
        <v>70</v>
      </c>
      <c r="N6" s="3">
        <v>70</v>
      </c>
      <c r="O6" s="3">
        <v>75</v>
      </c>
      <c r="P6" s="3">
        <v>77</v>
      </c>
      <c r="Q6" s="3">
        <v>70</v>
      </c>
      <c r="R6" s="3">
        <v>51</v>
      </c>
      <c r="S6" s="3">
        <v>51</v>
      </c>
      <c r="T6" s="3">
        <v>40</v>
      </c>
      <c r="U6" s="3">
        <v>65</v>
      </c>
    </row>
    <row r="7" spans="1:21">
      <c r="B7" s="3" t="s">
        <v>23</v>
      </c>
      <c r="C7" s="3" t="s">
        <v>164</v>
      </c>
      <c r="D7" s="3" t="s">
        <v>165</v>
      </c>
      <c r="E7" s="3" t="s">
        <v>94</v>
      </c>
      <c r="F7" s="3" t="s">
        <v>49</v>
      </c>
      <c r="G7" s="3">
        <v>10</v>
      </c>
      <c r="H7" s="3">
        <v>0</v>
      </c>
      <c r="I7" s="3">
        <v>72</v>
      </c>
      <c r="J7" s="3"/>
      <c r="K7" s="3">
        <v>20</v>
      </c>
      <c r="L7" s="3">
        <v>31</v>
      </c>
      <c r="M7" s="3">
        <v>0</v>
      </c>
      <c r="N7" s="3">
        <v>0</v>
      </c>
      <c r="O7" s="3">
        <v>0</v>
      </c>
      <c r="P7" s="3">
        <v>0</v>
      </c>
      <c r="Q7" s="3">
        <v>31</v>
      </c>
      <c r="R7" s="3">
        <v>8</v>
      </c>
      <c r="S7" s="3"/>
      <c r="T7" s="3">
        <v>31</v>
      </c>
      <c r="U7" s="3">
        <v>14</v>
      </c>
    </row>
    <row r="8" spans="1:21">
      <c r="B8" s="3" t="s">
        <v>27</v>
      </c>
      <c r="C8" s="3" t="s">
        <v>166</v>
      </c>
      <c r="D8" s="3" t="s">
        <v>167</v>
      </c>
      <c r="E8" s="3" t="s">
        <v>10</v>
      </c>
      <c r="F8" s="3" t="s">
        <v>11</v>
      </c>
      <c r="G8" s="3">
        <v>15</v>
      </c>
      <c r="H8" s="3">
        <v>90</v>
      </c>
      <c r="I8" s="3"/>
      <c r="J8" s="3">
        <v>86</v>
      </c>
      <c r="K8" s="3">
        <v>68</v>
      </c>
      <c r="L8" s="3">
        <v>31</v>
      </c>
      <c r="M8" s="3">
        <v>87</v>
      </c>
      <c r="N8" s="3">
        <v>61</v>
      </c>
      <c r="O8" s="3">
        <v>61</v>
      </c>
      <c r="P8" s="3">
        <v>55</v>
      </c>
      <c r="Q8" s="3">
        <v>80</v>
      </c>
      <c r="R8" s="3">
        <v>31</v>
      </c>
      <c r="S8" s="3"/>
      <c r="T8" s="3">
        <v>31</v>
      </c>
      <c r="U8" s="3">
        <v>69</v>
      </c>
    </row>
    <row r="9" spans="1:21">
      <c r="B9" s="3" t="s">
        <v>30</v>
      </c>
      <c r="C9" s="3" t="s">
        <v>168</v>
      </c>
      <c r="D9" s="3" t="s">
        <v>169</v>
      </c>
      <c r="E9" s="3" t="s">
        <v>10</v>
      </c>
      <c r="F9" s="3" t="s">
        <v>11</v>
      </c>
      <c r="G9" s="3">
        <v>76</v>
      </c>
      <c r="H9" s="3">
        <v>92</v>
      </c>
      <c r="I9" s="3"/>
      <c r="J9" s="3">
        <v>80</v>
      </c>
      <c r="K9" s="3">
        <v>75</v>
      </c>
      <c r="L9" s="3">
        <v>45</v>
      </c>
      <c r="M9" s="3">
        <v>88</v>
      </c>
      <c r="N9" s="3">
        <v>62</v>
      </c>
      <c r="O9" s="3">
        <v>86</v>
      </c>
      <c r="P9" s="3">
        <v>81</v>
      </c>
      <c r="Q9" s="3">
        <v>96</v>
      </c>
      <c r="R9" s="3">
        <v>69</v>
      </c>
      <c r="S9" s="3">
        <v>60</v>
      </c>
      <c r="T9" s="3">
        <v>45</v>
      </c>
      <c r="U9" s="3">
        <v>69</v>
      </c>
    </row>
    <row r="10" spans="1:21">
      <c r="B10" s="3" t="s">
        <v>33</v>
      </c>
      <c r="C10" s="3" t="s">
        <v>170</v>
      </c>
      <c r="D10" s="3" t="s">
        <v>171</v>
      </c>
      <c r="E10" s="3" t="s">
        <v>10</v>
      </c>
      <c r="F10" s="3" t="s">
        <v>49</v>
      </c>
      <c r="G10" s="3">
        <v>69</v>
      </c>
      <c r="H10" s="3">
        <v>31</v>
      </c>
      <c r="I10" s="3"/>
      <c r="J10" s="3">
        <v>90</v>
      </c>
      <c r="K10" s="3">
        <v>78</v>
      </c>
      <c r="L10" s="3">
        <v>31</v>
      </c>
      <c r="M10" s="3">
        <v>30</v>
      </c>
      <c r="N10" s="3">
        <v>31</v>
      </c>
      <c r="O10" s="3">
        <v>31</v>
      </c>
      <c r="P10" s="3">
        <v>31</v>
      </c>
      <c r="Q10" s="3">
        <v>86</v>
      </c>
      <c r="R10" s="3">
        <v>11</v>
      </c>
      <c r="S10" s="3">
        <v>51</v>
      </c>
      <c r="T10" s="3">
        <v>31</v>
      </c>
      <c r="U10" s="3">
        <v>51</v>
      </c>
    </row>
    <row r="11" spans="1:21">
      <c r="B11" s="3" t="s">
        <v>36</v>
      </c>
      <c r="C11" s="3" t="s">
        <v>172</v>
      </c>
      <c r="D11" s="3" t="s">
        <v>173</v>
      </c>
      <c r="E11" s="3" t="s">
        <v>10</v>
      </c>
      <c r="F11" s="3" t="s">
        <v>49</v>
      </c>
      <c r="G11" s="3">
        <v>78</v>
      </c>
      <c r="H11" s="3">
        <v>98</v>
      </c>
      <c r="I11" s="3"/>
      <c r="J11" s="3">
        <v>86</v>
      </c>
      <c r="K11" s="3">
        <v>95</v>
      </c>
      <c r="L11" s="3">
        <v>70</v>
      </c>
      <c r="M11" s="3">
        <v>100</v>
      </c>
      <c r="N11" s="3">
        <v>86</v>
      </c>
      <c r="O11" s="3">
        <v>86</v>
      </c>
      <c r="P11" s="3">
        <v>86</v>
      </c>
      <c r="Q11" s="3">
        <v>100</v>
      </c>
      <c r="R11" s="3">
        <v>61</v>
      </c>
      <c r="S11" s="3">
        <v>95</v>
      </c>
      <c r="T11" s="3">
        <v>90</v>
      </c>
      <c r="U11" s="3">
        <v>100</v>
      </c>
    </row>
    <row r="12" spans="1:21">
      <c r="B12" s="3" t="s">
        <v>39</v>
      </c>
      <c r="C12" s="3" t="s">
        <v>174</v>
      </c>
      <c r="D12" s="3" t="s">
        <v>175</v>
      </c>
      <c r="E12" s="3" t="s">
        <v>176</v>
      </c>
      <c r="F12" s="3" t="s">
        <v>11</v>
      </c>
      <c r="G12" s="3">
        <v>76</v>
      </c>
      <c r="H12" s="3">
        <v>65</v>
      </c>
      <c r="I12" s="3">
        <v>80</v>
      </c>
      <c r="J12" s="3"/>
      <c r="K12" s="3">
        <v>63</v>
      </c>
      <c r="L12" s="3">
        <v>70</v>
      </c>
      <c r="M12" s="3">
        <v>76</v>
      </c>
      <c r="N12" s="3">
        <v>88</v>
      </c>
      <c r="O12" s="3">
        <v>73</v>
      </c>
      <c r="P12" s="3">
        <v>72</v>
      </c>
      <c r="Q12" s="3">
        <v>80</v>
      </c>
      <c r="R12" s="3">
        <v>51</v>
      </c>
      <c r="S12" s="3">
        <v>51</v>
      </c>
      <c r="T12" s="3">
        <v>90</v>
      </c>
      <c r="U12" s="3">
        <v>56</v>
      </c>
    </row>
    <row r="13" spans="1:21">
      <c r="B13" s="3" t="s">
        <v>42</v>
      </c>
      <c r="C13" s="3" t="s">
        <v>177</v>
      </c>
      <c r="D13" s="3" t="s">
        <v>178</v>
      </c>
      <c r="E13" s="3" t="s">
        <v>10</v>
      </c>
      <c r="F13" s="3" t="s">
        <v>11</v>
      </c>
      <c r="G13" s="3">
        <v>51</v>
      </c>
      <c r="H13" s="3">
        <v>25</v>
      </c>
      <c r="I13" s="3"/>
      <c r="J13" s="3"/>
      <c r="K13" s="3">
        <v>38</v>
      </c>
      <c r="L13" s="3">
        <v>0</v>
      </c>
      <c r="M13" s="3">
        <v>52</v>
      </c>
      <c r="N13" s="3">
        <v>31</v>
      </c>
      <c r="O13" s="3">
        <v>31</v>
      </c>
      <c r="P13" s="3">
        <v>31</v>
      </c>
      <c r="Q13" s="3">
        <v>70</v>
      </c>
      <c r="R13" s="3">
        <v>13</v>
      </c>
      <c r="S13" s="3"/>
      <c r="T13" s="3">
        <v>0</v>
      </c>
      <c r="U13" s="3">
        <v>26</v>
      </c>
    </row>
    <row r="14" spans="1:21">
      <c r="B14" s="3" t="s">
        <v>45</v>
      </c>
      <c r="C14" s="3" t="s">
        <v>179</v>
      </c>
      <c r="D14" s="3" t="s">
        <v>180</v>
      </c>
      <c r="E14" s="3" t="s">
        <v>10</v>
      </c>
      <c r="F14" s="3" t="s">
        <v>49</v>
      </c>
      <c r="G14" s="3">
        <v>86</v>
      </c>
      <c r="H14" s="3">
        <v>98</v>
      </c>
      <c r="I14" s="3"/>
      <c r="J14" s="3">
        <v>95</v>
      </c>
      <c r="K14" s="3">
        <v>94</v>
      </c>
      <c r="L14" s="3">
        <v>100</v>
      </c>
      <c r="M14" s="3">
        <v>92</v>
      </c>
      <c r="N14" s="3">
        <v>95</v>
      </c>
      <c r="O14" s="3">
        <v>99</v>
      </c>
      <c r="P14" s="3">
        <v>99</v>
      </c>
      <c r="Q14" s="3">
        <v>100</v>
      </c>
      <c r="R14" s="3">
        <v>98</v>
      </c>
      <c r="S14" s="3">
        <v>94</v>
      </c>
      <c r="T14" s="3">
        <v>100</v>
      </c>
      <c r="U14" s="3">
        <v>100</v>
      </c>
    </row>
    <row r="15" spans="1:21">
      <c r="B15" s="3" t="s">
        <v>50</v>
      </c>
      <c r="C15" s="3" t="s">
        <v>181</v>
      </c>
      <c r="D15" s="3" t="s">
        <v>182</v>
      </c>
      <c r="E15" s="3" t="s">
        <v>183</v>
      </c>
      <c r="F15" s="3" t="s">
        <v>49</v>
      </c>
      <c r="G15" s="3">
        <v>76</v>
      </c>
      <c r="H15" s="3">
        <v>96</v>
      </c>
      <c r="I15" s="3">
        <v>90</v>
      </c>
      <c r="J15" s="3"/>
      <c r="K15" s="3">
        <v>86</v>
      </c>
      <c r="L15" s="3">
        <v>100</v>
      </c>
      <c r="M15" s="3">
        <v>88</v>
      </c>
      <c r="N15" s="3">
        <v>97</v>
      </c>
      <c r="O15" s="3">
        <v>97</v>
      </c>
      <c r="P15" s="3">
        <v>96</v>
      </c>
      <c r="Q15" s="3">
        <v>96</v>
      </c>
      <c r="R15" s="3">
        <v>86</v>
      </c>
      <c r="S15" s="3">
        <v>93</v>
      </c>
      <c r="T15" s="3">
        <v>100</v>
      </c>
      <c r="U15" s="3">
        <v>96</v>
      </c>
    </row>
    <row r="16" spans="1:21">
      <c r="B16" s="3" t="s">
        <v>53</v>
      </c>
      <c r="C16" s="3" t="s">
        <v>184</v>
      </c>
      <c r="D16" s="3" t="s">
        <v>185</v>
      </c>
      <c r="E16" s="3" t="s">
        <v>94</v>
      </c>
      <c r="F16" s="3" t="s">
        <v>49</v>
      </c>
      <c r="G16" s="3">
        <v>51</v>
      </c>
      <c r="H16" s="3">
        <v>0</v>
      </c>
      <c r="I16" s="3">
        <v>51</v>
      </c>
      <c r="J16" s="3"/>
      <c r="K16" s="3">
        <v>30</v>
      </c>
      <c r="L16" s="3">
        <v>31</v>
      </c>
      <c r="M16" s="3">
        <v>3</v>
      </c>
      <c r="N16" s="3">
        <v>0</v>
      </c>
      <c r="O16" s="3">
        <v>31</v>
      </c>
      <c r="P16" s="3">
        <v>10</v>
      </c>
      <c r="Q16" s="3">
        <v>31</v>
      </c>
      <c r="R16" s="3">
        <v>63</v>
      </c>
      <c r="S16" s="3"/>
      <c r="T16" s="3">
        <v>0</v>
      </c>
      <c r="U16" s="3">
        <v>11</v>
      </c>
    </row>
    <row r="17" spans="2:21">
      <c r="B17" s="3" t="s">
        <v>56</v>
      </c>
      <c r="C17" s="3" t="s">
        <v>186</v>
      </c>
      <c r="D17" s="3" t="s">
        <v>187</v>
      </c>
      <c r="E17" s="3" t="s">
        <v>188</v>
      </c>
      <c r="F17" s="3" t="s">
        <v>49</v>
      </c>
      <c r="G17" s="3">
        <v>69</v>
      </c>
      <c r="H17" s="3">
        <v>75</v>
      </c>
      <c r="I17" s="3">
        <v>64</v>
      </c>
      <c r="J17" s="3"/>
      <c r="K17" s="3">
        <v>60</v>
      </c>
      <c r="L17" s="3">
        <v>70</v>
      </c>
      <c r="M17" s="3">
        <v>64</v>
      </c>
      <c r="N17" s="3">
        <v>75</v>
      </c>
      <c r="O17" s="3">
        <v>66</v>
      </c>
      <c r="P17" s="3">
        <v>74</v>
      </c>
      <c r="Q17" s="3">
        <v>70</v>
      </c>
      <c r="R17" s="3">
        <v>63</v>
      </c>
      <c r="S17" s="3">
        <v>53</v>
      </c>
      <c r="T17" s="3">
        <v>70</v>
      </c>
      <c r="U17" s="3">
        <v>76</v>
      </c>
    </row>
    <row r="18" spans="2:21">
      <c r="B18" s="3" t="s">
        <v>59</v>
      </c>
      <c r="C18" s="3" t="s">
        <v>189</v>
      </c>
      <c r="D18" s="3" t="s">
        <v>190</v>
      </c>
      <c r="E18" s="3" t="s">
        <v>191</v>
      </c>
      <c r="F18" s="3" t="s">
        <v>11</v>
      </c>
      <c r="G18" s="3">
        <v>69</v>
      </c>
      <c r="H18" s="3">
        <v>31</v>
      </c>
      <c r="I18" s="3">
        <v>51</v>
      </c>
      <c r="J18" s="3"/>
      <c r="K18" s="3">
        <v>50</v>
      </c>
      <c r="L18" s="3">
        <v>70</v>
      </c>
      <c r="M18" s="3">
        <v>80</v>
      </c>
      <c r="N18" s="3">
        <v>80</v>
      </c>
      <c r="O18" s="3">
        <v>76</v>
      </c>
      <c r="P18" s="3">
        <v>62</v>
      </c>
      <c r="Q18" s="3">
        <v>51</v>
      </c>
      <c r="R18" s="3">
        <v>51</v>
      </c>
      <c r="S18" s="3">
        <v>52</v>
      </c>
      <c r="T18" s="3">
        <v>70</v>
      </c>
      <c r="U18" s="3">
        <v>51</v>
      </c>
    </row>
    <row r="19" spans="2:21">
      <c r="B19" s="3" t="s">
        <v>62</v>
      </c>
      <c r="C19" s="3" t="s">
        <v>192</v>
      </c>
      <c r="D19" s="3" t="s">
        <v>193</v>
      </c>
      <c r="E19" s="3" t="s">
        <v>176</v>
      </c>
      <c r="F19" s="3" t="s">
        <v>11</v>
      </c>
      <c r="G19" s="3">
        <v>18</v>
      </c>
      <c r="H19" s="3">
        <v>0</v>
      </c>
      <c r="I19" s="3"/>
      <c r="J19" s="3">
        <v>69</v>
      </c>
      <c r="K19" s="3">
        <v>25</v>
      </c>
      <c r="L19" s="3">
        <v>0</v>
      </c>
      <c r="M19" s="3">
        <v>9</v>
      </c>
      <c r="N19" s="3">
        <v>31</v>
      </c>
      <c r="O19" s="3">
        <v>31</v>
      </c>
      <c r="P19" s="3">
        <v>0</v>
      </c>
      <c r="Q19" s="3">
        <v>31</v>
      </c>
      <c r="R19" s="3">
        <v>6</v>
      </c>
      <c r="S19" s="3"/>
      <c r="T19" s="3">
        <v>0</v>
      </c>
      <c r="U19" s="3">
        <v>12</v>
      </c>
    </row>
    <row r="20" spans="2:21">
      <c r="B20" s="3" t="s">
        <v>65</v>
      </c>
      <c r="C20" s="3" t="s">
        <v>194</v>
      </c>
      <c r="D20" s="3" t="s">
        <v>195</v>
      </c>
      <c r="E20" s="3" t="s">
        <v>10</v>
      </c>
      <c r="F20" s="3" t="s">
        <v>49</v>
      </c>
      <c r="G20" s="3">
        <v>76</v>
      </c>
      <c r="H20" s="3">
        <v>80</v>
      </c>
      <c r="I20" s="3"/>
      <c r="J20" s="3">
        <v>70</v>
      </c>
      <c r="K20" s="3">
        <v>85</v>
      </c>
      <c r="L20" s="3">
        <v>10</v>
      </c>
      <c r="M20" s="3">
        <v>17</v>
      </c>
      <c r="N20" s="3">
        <v>66</v>
      </c>
      <c r="O20" s="3">
        <v>60</v>
      </c>
      <c r="P20" s="3">
        <v>81</v>
      </c>
      <c r="Q20" s="3">
        <v>75</v>
      </c>
      <c r="R20" s="3">
        <v>0</v>
      </c>
      <c r="S20" s="3">
        <v>60</v>
      </c>
      <c r="T20" s="3">
        <v>10</v>
      </c>
      <c r="U20" s="3">
        <v>70</v>
      </c>
    </row>
    <row r="21" spans="2:21">
      <c r="B21" s="3" t="s">
        <v>69</v>
      </c>
      <c r="C21" s="3" t="s">
        <v>196</v>
      </c>
      <c r="D21" s="3" t="s">
        <v>197</v>
      </c>
      <c r="E21" s="3" t="s">
        <v>94</v>
      </c>
      <c r="F21" s="3" t="s">
        <v>49</v>
      </c>
      <c r="G21" s="3">
        <v>76</v>
      </c>
      <c r="H21" s="3">
        <v>80</v>
      </c>
      <c r="I21" s="3">
        <v>86</v>
      </c>
      <c r="J21" s="3"/>
      <c r="K21" s="3">
        <v>92</v>
      </c>
      <c r="L21" s="3">
        <v>70</v>
      </c>
      <c r="M21" s="3">
        <v>92</v>
      </c>
      <c r="N21" s="3">
        <v>90</v>
      </c>
      <c r="O21" s="3">
        <v>94</v>
      </c>
      <c r="P21" s="3">
        <v>74</v>
      </c>
      <c r="Q21" s="3">
        <v>92</v>
      </c>
      <c r="R21" s="3">
        <v>86</v>
      </c>
      <c r="S21" s="3">
        <v>83</v>
      </c>
      <c r="T21" s="3">
        <v>70</v>
      </c>
      <c r="U21" s="3">
        <v>86</v>
      </c>
    </row>
    <row r="22" spans="2:21">
      <c r="B22" s="3" t="s">
        <v>72</v>
      </c>
      <c r="C22" s="3" t="s">
        <v>198</v>
      </c>
      <c r="D22" s="3" t="s">
        <v>199</v>
      </c>
      <c r="E22" s="3" t="s">
        <v>48</v>
      </c>
      <c r="F22" s="3" t="s">
        <v>49</v>
      </c>
      <c r="G22" s="3">
        <v>69</v>
      </c>
      <c r="H22" s="3">
        <v>80</v>
      </c>
      <c r="I22" s="3">
        <v>86</v>
      </c>
      <c r="J22" s="3"/>
      <c r="K22" s="3">
        <v>85</v>
      </c>
      <c r="L22" s="3">
        <v>70</v>
      </c>
      <c r="M22" s="3">
        <v>86</v>
      </c>
      <c r="N22" s="3">
        <v>88</v>
      </c>
      <c r="O22" s="3">
        <v>93</v>
      </c>
      <c r="P22" s="3">
        <v>88</v>
      </c>
      <c r="Q22" s="3">
        <v>95</v>
      </c>
      <c r="R22" s="3">
        <v>69</v>
      </c>
      <c r="S22" s="3">
        <v>78</v>
      </c>
      <c r="T22" s="3">
        <v>86</v>
      </c>
      <c r="U22" s="3">
        <v>78</v>
      </c>
    </row>
    <row r="23" spans="2:21">
      <c r="B23" s="3" t="s">
        <v>75</v>
      </c>
      <c r="C23" s="3" t="s">
        <v>200</v>
      </c>
      <c r="D23" s="3" t="s">
        <v>201</v>
      </c>
      <c r="E23" s="3" t="s">
        <v>10</v>
      </c>
      <c r="F23" s="3" t="s">
        <v>11</v>
      </c>
      <c r="G23" s="3">
        <v>80</v>
      </c>
      <c r="H23" s="3">
        <v>80</v>
      </c>
      <c r="I23" s="3"/>
      <c r="J23" s="3">
        <v>82</v>
      </c>
      <c r="K23" s="3">
        <v>69</v>
      </c>
      <c r="L23" s="3">
        <v>31</v>
      </c>
      <c r="M23" s="3">
        <v>92</v>
      </c>
      <c r="N23" s="3">
        <v>75</v>
      </c>
      <c r="O23" s="3">
        <v>96</v>
      </c>
      <c r="P23" s="3">
        <v>69</v>
      </c>
      <c r="Q23" s="3">
        <v>71</v>
      </c>
      <c r="R23" s="3">
        <v>61</v>
      </c>
      <c r="S23" s="3">
        <v>95</v>
      </c>
      <c r="T23" s="3">
        <v>31</v>
      </c>
      <c r="U23" s="3">
        <v>68</v>
      </c>
    </row>
    <row r="24" spans="2:21">
      <c r="B24" s="3" t="s">
        <v>79</v>
      </c>
      <c r="C24" s="3" t="s">
        <v>202</v>
      </c>
      <c r="D24" s="3" t="s">
        <v>203</v>
      </c>
      <c r="E24" s="3" t="s">
        <v>10</v>
      </c>
      <c r="F24" s="3" t="s">
        <v>11</v>
      </c>
      <c r="G24" s="3">
        <v>70</v>
      </c>
      <c r="H24" s="3">
        <v>31</v>
      </c>
      <c r="I24" s="3"/>
      <c r="J24" s="3">
        <v>70</v>
      </c>
      <c r="K24" s="3">
        <v>66</v>
      </c>
      <c r="L24" s="3">
        <v>31</v>
      </c>
      <c r="M24" s="3">
        <v>69</v>
      </c>
      <c r="N24" s="3">
        <v>69</v>
      </c>
      <c r="O24" s="3">
        <v>87</v>
      </c>
      <c r="P24" s="3">
        <v>70</v>
      </c>
      <c r="Q24" s="3">
        <v>70</v>
      </c>
      <c r="R24" s="3">
        <v>51</v>
      </c>
      <c r="S24" s="3"/>
      <c r="T24" s="3">
        <v>31</v>
      </c>
      <c r="U24" s="3">
        <v>51</v>
      </c>
    </row>
    <row r="25" spans="2:21">
      <c r="B25" s="3" t="s">
        <v>82</v>
      </c>
      <c r="C25" s="3" t="s">
        <v>204</v>
      </c>
      <c r="D25" s="3" t="s">
        <v>205</v>
      </c>
      <c r="E25" s="3" t="s">
        <v>10</v>
      </c>
      <c r="F25" s="3" t="s">
        <v>11</v>
      </c>
      <c r="G25" s="3">
        <v>86</v>
      </c>
      <c r="H25" s="3">
        <v>98</v>
      </c>
      <c r="I25" s="3"/>
      <c r="J25" s="3">
        <v>98</v>
      </c>
      <c r="K25" s="3">
        <v>96</v>
      </c>
      <c r="L25" s="3">
        <v>100</v>
      </c>
      <c r="M25" s="3">
        <v>94</v>
      </c>
      <c r="N25" s="3">
        <v>95</v>
      </c>
      <c r="O25" s="3">
        <v>99</v>
      </c>
      <c r="P25" s="3">
        <v>99</v>
      </c>
      <c r="Q25" s="3">
        <v>96</v>
      </c>
      <c r="R25" s="3">
        <v>95</v>
      </c>
      <c r="S25" s="3">
        <v>99</v>
      </c>
      <c r="T25" s="3">
        <v>100</v>
      </c>
      <c r="U25" s="3">
        <v>100</v>
      </c>
    </row>
  </sheetData>
  <mergeCells count="2">
    <mergeCell ref="A1:N1"/>
    <mergeCell ref="A2:N2"/>
  </mergeCells>
  <conditionalFormatting sqref="G6:U25">
    <cfRule type="containsBlanks" dxfId="368" priority="1">
      <formula>LEN(TRIM(G6))=0</formula>
    </cfRule>
    <cfRule type="cellIs" dxfId="367" priority="2" operator="between">
      <formula>31</formula>
      <formula>50</formula>
    </cfRule>
    <cfRule type="cellIs" dxfId="366" priority="3" operator="lessThan">
      <formula>31</formula>
    </cfRule>
  </conditionalFormatting>
  <pageMargins left="0.7" right="0.7" top="0.75" bottom="0.75" header="0.3" footer="0.3"/>
  <pageSetup paperSize="8" scale="49" fitToHeight="0" orientation="landscape" horizontalDpi="300" verticalDpi="300" r:id="rId1"/>
  <headerFooter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T16"/>
  <sheetViews>
    <sheetView view="pageLayout" zoomScaleNormal="5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20" width="19.7109375" customWidth="1"/>
  </cols>
  <sheetData>
    <row r="1" spans="1:20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0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0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387</v>
      </c>
      <c r="H5" s="2" t="s">
        <v>1217</v>
      </c>
      <c r="I5" s="2" t="s">
        <v>1218</v>
      </c>
      <c r="J5" s="2" t="s">
        <v>1203</v>
      </c>
      <c r="K5" s="2" t="s">
        <v>1221</v>
      </c>
      <c r="L5" s="2" t="s">
        <v>4610</v>
      </c>
      <c r="M5" s="2" t="s">
        <v>4675</v>
      </c>
      <c r="N5" s="2" t="s">
        <v>4676</v>
      </c>
      <c r="O5" s="2" t="s">
        <v>4677</v>
      </c>
      <c r="P5" s="2" t="s">
        <v>4678</v>
      </c>
      <c r="Q5" s="7" t="s">
        <v>1219</v>
      </c>
      <c r="R5" s="7" t="s">
        <v>1220</v>
      </c>
      <c r="S5" s="7" t="s">
        <v>1222</v>
      </c>
      <c r="T5" s="7" t="s">
        <v>4547</v>
      </c>
    </row>
    <row r="6" spans="1:20">
      <c r="B6" s="3" t="s">
        <v>7</v>
      </c>
      <c r="C6" s="3" t="s">
        <v>1215</v>
      </c>
      <c r="D6" s="3" t="s">
        <v>1216</v>
      </c>
      <c r="E6" s="3" t="s">
        <v>308</v>
      </c>
      <c r="F6" s="3" t="s">
        <v>11</v>
      </c>
      <c r="G6" s="3">
        <v>75</v>
      </c>
      <c r="H6" s="3"/>
      <c r="I6" s="3">
        <v>28</v>
      </c>
      <c r="J6" s="3">
        <v>61</v>
      </c>
      <c r="K6" s="3">
        <v>56</v>
      </c>
      <c r="L6" s="3">
        <v>69</v>
      </c>
      <c r="M6" s="3">
        <v>0</v>
      </c>
      <c r="N6" s="3">
        <v>69</v>
      </c>
      <c r="O6" s="3">
        <v>9</v>
      </c>
      <c r="P6" s="3">
        <v>40</v>
      </c>
      <c r="Q6" s="3">
        <v>71</v>
      </c>
      <c r="R6" s="3">
        <v>51</v>
      </c>
      <c r="S6" s="3">
        <v>52</v>
      </c>
      <c r="T6" s="3">
        <v>20</v>
      </c>
    </row>
    <row r="7" spans="1:20">
      <c r="B7" s="3" t="s">
        <v>23</v>
      </c>
      <c r="C7" s="3" t="s">
        <v>1223</v>
      </c>
      <c r="D7" s="3" t="s">
        <v>1224</v>
      </c>
      <c r="E7" s="3" t="s">
        <v>308</v>
      </c>
      <c r="F7" s="3" t="s">
        <v>11</v>
      </c>
      <c r="G7" s="3">
        <v>71</v>
      </c>
      <c r="H7" s="3"/>
      <c r="I7" s="3">
        <v>53</v>
      </c>
      <c r="J7" s="3">
        <v>56</v>
      </c>
      <c r="K7" s="3">
        <v>54</v>
      </c>
      <c r="L7" s="3">
        <v>71</v>
      </c>
      <c r="M7" s="3">
        <v>0</v>
      </c>
      <c r="N7" s="3">
        <v>69</v>
      </c>
      <c r="O7" s="3">
        <v>7.5</v>
      </c>
      <c r="P7" s="3">
        <v>60</v>
      </c>
      <c r="Q7" s="3">
        <v>70</v>
      </c>
      <c r="R7" s="3">
        <v>51</v>
      </c>
      <c r="S7" s="3">
        <v>54</v>
      </c>
      <c r="T7" s="3">
        <v>16</v>
      </c>
    </row>
    <row r="8" spans="1:20">
      <c r="B8" s="3" t="s">
        <v>27</v>
      </c>
      <c r="C8" s="3" t="s">
        <v>1225</v>
      </c>
      <c r="D8" s="3" t="s">
        <v>1226</v>
      </c>
      <c r="E8" s="3" t="s">
        <v>10</v>
      </c>
      <c r="F8" s="3" t="s">
        <v>49</v>
      </c>
      <c r="G8" s="3">
        <v>85</v>
      </c>
      <c r="H8" s="3"/>
      <c r="I8" s="3">
        <v>69</v>
      </c>
      <c r="J8" s="3">
        <v>73</v>
      </c>
      <c r="K8" s="3">
        <v>75</v>
      </c>
      <c r="L8" s="3">
        <v>78</v>
      </c>
      <c r="M8" s="3">
        <v>0</v>
      </c>
      <c r="N8" s="3">
        <v>89</v>
      </c>
      <c r="O8" s="3">
        <v>73</v>
      </c>
      <c r="P8" s="3">
        <v>75</v>
      </c>
      <c r="Q8" s="3">
        <v>83</v>
      </c>
      <c r="R8" s="3">
        <v>75</v>
      </c>
      <c r="S8" s="3">
        <v>69</v>
      </c>
      <c r="T8" s="3">
        <v>69</v>
      </c>
    </row>
    <row r="9" spans="1:20">
      <c r="B9" s="3" t="s">
        <v>30</v>
      </c>
      <c r="C9" s="3" t="s">
        <v>1227</v>
      </c>
      <c r="D9" s="3" t="s">
        <v>1228</v>
      </c>
      <c r="E9" s="3" t="s">
        <v>10</v>
      </c>
      <c r="F9" s="3" t="s">
        <v>49</v>
      </c>
      <c r="G9" s="3">
        <v>90</v>
      </c>
      <c r="H9" s="3"/>
      <c r="I9" s="3">
        <v>92</v>
      </c>
      <c r="J9" s="3">
        <v>74</v>
      </c>
      <c r="K9" s="3">
        <v>90</v>
      </c>
      <c r="L9" s="3">
        <v>73</v>
      </c>
      <c r="M9" s="3">
        <v>0</v>
      </c>
      <c r="N9" s="3">
        <v>91</v>
      </c>
      <c r="O9" s="3">
        <v>32</v>
      </c>
      <c r="P9" s="3">
        <v>75</v>
      </c>
      <c r="Q9" s="3">
        <v>95</v>
      </c>
      <c r="R9" s="3">
        <v>89</v>
      </c>
      <c r="S9" s="3">
        <v>53</v>
      </c>
      <c r="T9" s="3">
        <v>43</v>
      </c>
    </row>
    <row r="10" spans="1:20">
      <c r="B10" s="3" t="s">
        <v>33</v>
      </c>
      <c r="C10" s="3" t="s">
        <v>1229</v>
      </c>
      <c r="D10" s="3" t="s">
        <v>1230</v>
      </c>
      <c r="E10" s="3" t="s">
        <v>10</v>
      </c>
      <c r="F10" s="3" t="s">
        <v>49</v>
      </c>
      <c r="G10" s="3">
        <v>90</v>
      </c>
      <c r="H10" s="3"/>
      <c r="I10" s="3">
        <v>89</v>
      </c>
      <c r="J10" s="3">
        <v>87</v>
      </c>
      <c r="K10" s="3">
        <v>75</v>
      </c>
      <c r="L10" s="3">
        <v>79</v>
      </c>
      <c r="M10" s="3">
        <v>0</v>
      </c>
      <c r="N10" s="3">
        <v>91</v>
      </c>
      <c r="O10" s="3">
        <v>86</v>
      </c>
      <c r="P10" s="3">
        <v>80</v>
      </c>
      <c r="Q10" s="3">
        <v>87</v>
      </c>
      <c r="R10" s="3">
        <v>82</v>
      </c>
      <c r="S10" s="3">
        <v>87</v>
      </c>
      <c r="T10" s="3">
        <v>75</v>
      </c>
    </row>
    <row r="11" spans="1:20">
      <c r="B11" s="3" t="s">
        <v>36</v>
      </c>
      <c r="C11" s="3" t="s">
        <v>1231</v>
      </c>
      <c r="D11" s="3" t="s">
        <v>1232</v>
      </c>
      <c r="E11" s="3" t="s">
        <v>338</v>
      </c>
      <c r="F11" s="3" t="s">
        <v>49</v>
      </c>
      <c r="G11" s="3">
        <v>71</v>
      </c>
      <c r="H11" s="3">
        <v>78</v>
      </c>
      <c r="I11" s="3">
        <v>51</v>
      </c>
      <c r="J11" s="3">
        <v>62</v>
      </c>
      <c r="K11" s="3">
        <v>55</v>
      </c>
      <c r="L11" s="3">
        <v>69</v>
      </c>
      <c r="M11" s="3">
        <v>0</v>
      </c>
      <c r="N11" s="3">
        <v>0</v>
      </c>
      <c r="O11" s="3">
        <v>16.5</v>
      </c>
      <c r="P11" s="3">
        <v>51</v>
      </c>
      <c r="Q11" s="3">
        <v>72</v>
      </c>
      <c r="R11" s="3">
        <v>51</v>
      </c>
      <c r="S11" s="3">
        <v>52</v>
      </c>
      <c r="T11" s="3">
        <v>46</v>
      </c>
    </row>
    <row r="12" spans="1:20">
      <c r="B12" s="3" t="s">
        <v>39</v>
      </c>
      <c r="C12" s="3" t="s">
        <v>1233</v>
      </c>
      <c r="D12" s="3" t="s">
        <v>1234</v>
      </c>
      <c r="E12" s="3" t="s">
        <v>10</v>
      </c>
      <c r="F12" s="3" t="s">
        <v>11</v>
      </c>
      <c r="G12" s="3">
        <v>86</v>
      </c>
      <c r="H12" s="3"/>
      <c r="I12" s="3">
        <v>51</v>
      </c>
      <c r="J12" s="3">
        <v>52</v>
      </c>
      <c r="K12" s="3">
        <v>60</v>
      </c>
      <c r="L12" s="3">
        <v>56</v>
      </c>
      <c r="M12" s="3">
        <v>0</v>
      </c>
      <c r="N12" s="3">
        <v>53</v>
      </c>
      <c r="O12" s="3">
        <v>7.5</v>
      </c>
      <c r="P12" s="3">
        <v>40</v>
      </c>
      <c r="Q12" s="3">
        <v>69</v>
      </c>
      <c r="R12" s="3">
        <v>51</v>
      </c>
      <c r="S12" s="3">
        <v>0</v>
      </c>
      <c r="T12" s="3">
        <v>22</v>
      </c>
    </row>
    <row r="13" spans="1:20">
      <c r="B13" s="3" t="s">
        <v>42</v>
      </c>
      <c r="C13" s="3" t="s">
        <v>1235</v>
      </c>
      <c r="D13" s="3" t="s">
        <v>1236</v>
      </c>
      <c r="E13" s="3" t="s">
        <v>308</v>
      </c>
      <c r="F13" s="3" t="s">
        <v>11</v>
      </c>
      <c r="G13" s="3">
        <v>0</v>
      </c>
      <c r="H13" s="3"/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40</v>
      </c>
      <c r="Q13" s="3">
        <v>0</v>
      </c>
      <c r="R13" s="3">
        <v>0</v>
      </c>
      <c r="S13" s="3">
        <v>0</v>
      </c>
      <c r="T13" s="3">
        <v>10</v>
      </c>
    </row>
    <row r="14" spans="1:20">
      <c r="B14" s="3" t="s">
        <v>45</v>
      </c>
      <c r="C14" s="3" t="s">
        <v>1237</v>
      </c>
      <c r="D14" s="3" t="s">
        <v>1238</v>
      </c>
      <c r="E14" s="3" t="s">
        <v>308</v>
      </c>
      <c r="F14" s="3" t="s">
        <v>11</v>
      </c>
      <c r="G14" s="3">
        <v>78</v>
      </c>
      <c r="H14" s="3"/>
      <c r="I14" s="3">
        <v>53</v>
      </c>
      <c r="J14" s="3">
        <v>69</v>
      </c>
      <c r="K14" s="3">
        <v>55</v>
      </c>
      <c r="L14" s="3">
        <v>55</v>
      </c>
      <c r="M14" s="3">
        <v>0</v>
      </c>
      <c r="N14" s="3">
        <v>69</v>
      </c>
      <c r="O14" s="3">
        <v>9</v>
      </c>
      <c r="P14" s="3">
        <v>65</v>
      </c>
      <c r="Q14" s="3">
        <v>72</v>
      </c>
      <c r="R14" s="3">
        <v>52</v>
      </c>
      <c r="S14" s="3">
        <v>53</v>
      </c>
      <c r="T14" s="3">
        <v>34</v>
      </c>
    </row>
    <row r="15" spans="1:20">
      <c r="B15" s="3" t="s">
        <v>50</v>
      </c>
      <c r="C15" s="3" t="s">
        <v>1239</v>
      </c>
      <c r="D15" s="3" t="s">
        <v>1240</v>
      </c>
      <c r="E15" s="3" t="s">
        <v>893</v>
      </c>
      <c r="F15" s="3" t="s">
        <v>49</v>
      </c>
      <c r="G15" s="3">
        <v>88</v>
      </c>
      <c r="H15" s="3"/>
      <c r="I15" s="3">
        <v>96</v>
      </c>
      <c r="J15" s="3">
        <v>74</v>
      </c>
      <c r="K15" s="3">
        <v>73</v>
      </c>
      <c r="L15" s="3">
        <v>86</v>
      </c>
      <c r="M15" s="3">
        <v>0</v>
      </c>
      <c r="N15" s="3">
        <v>91</v>
      </c>
      <c r="O15" s="3">
        <v>72</v>
      </c>
      <c r="P15" s="3">
        <v>88</v>
      </c>
      <c r="Q15" s="3">
        <v>96</v>
      </c>
      <c r="R15" s="3">
        <v>100</v>
      </c>
      <c r="S15" s="3">
        <v>79</v>
      </c>
      <c r="T15" s="3">
        <v>75</v>
      </c>
    </row>
    <row r="16" spans="1:20">
      <c r="B16" s="3" t="s">
        <v>53</v>
      </c>
      <c r="C16" s="3" t="s">
        <v>1241</v>
      </c>
      <c r="D16" s="3" t="s">
        <v>1242</v>
      </c>
      <c r="E16" s="3" t="s">
        <v>1243</v>
      </c>
      <c r="F16" s="3" t="s">
        <v>49</v>
      </c>
      <c r="G16" s="3">
        <v>88</v>
      </c>
      <c r="H16" s="3"/>
      <c r="I16" s="3">
        <v>69</v>
      </c>
      <c r="J16" s="3">
        <v>73</v>
      </c>
      <c r="K16" s="3">
        <v>70</v>
      </c>
      <c r="L16" s="3">
        <v>86</v>
      </c>
      <c r="M16" s="3">
        <v>0</v>
      </c>
      <c r="N16" s="3">
        <v>90</v>
      </c>
      <c r="O16" s="3">
        <v>78</v>
      </c>
      <c r="P16" s="3">
        <v>80</v>
      </c>
      <c r="Q16" s="3">
        <v>98</v>
      </c>
      <c r="R16" s="3">
        <v>75</v>
      </c>
      <c r="S16" s="3">
        <v>76</v>
      </c>
      <c r="T16" s="3">
        <v>86</v>
      </c>
    </row>
  </sheetData>
  <mergeCells count="2">
    <mergeCell ref="A1:N1"/>
    <mergeCell ref="A2:N2"/>
  </mergeCells>
  <conditionalFormatting sqref="G6:T16">
    <cfRule type="containsBlanks" dxfId="290" priority="1">
      <formula>LEN(TRIM(G6))=0</formula>
    </cfRule>
    <cfRule type="cellIs" dxfId="289" priority="2" operator="between">
      <formula>31</formula>
      <formula>50</formula>
    </cfRule>
    <cfRule type="cellIs" dxfId="288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1:P13"/>
  <sheetViews>
    <sheetView view="pageLayout" topLeftCell="B1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6" width="20.140625" customWidth="1"/>
  </cols>
  <sheetData>
    <row r="1" spans="1:16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6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6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1246</v>
      </c>
      <c r="H5" s="2" t="s">
        <v>1248</v>
      </c>
      <c r="I5" s="2" t="s">
        <v>1249</v>
      </c>
      <c r="J5" s="2" t="s">
        <v>1250</v>
      </c>
      <c r="K5" s="2" t="s">
        <v>1251</v>
      </c>
      <c r="L5" s="2" t="s">
        <v>4749</v>
      </c>
      <c r="M5" s="7" t="s">
        <v>1271</v>
      </c>
      <c r="N5" s="7" t="s">
        <v>1273</v>
      </c>
      <c r="O5" s="10" t="s">
        <v>4548</v>
      </c>
      <c r="P5" s="7" t="s">
        <v>1247</v>
      </c>
    </row>
    <row r="6" spans="1:16">
      <c r="B6" s="3" t="s">
        <v>7</v>
      </c>
      <c r="C6" s="3" t="s">
        <v>1244</v>
      </c>
      <c r="D6" s="3" t="s">
        <v>1245</v>
      </c>
      <c r="E6" s="3" t="s">
        <v>289</v>
      </c>
      <c r="F6" s="3" t="s">
        <v>11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/>
      <c r="M6" s="3">
        <v>40</v>
      </c>
      <c r="N6" s="3">
        <v>0</v>
      </c>
      <c r="O6" s="3">
        <v>0</v>
      </c>
      <c r="P6" s="3">
        <v>0</v>
      </c>
    </row>
    <row r="7" spans="1:16">
      <c r="B7" s="3" t="s">
        <v>23</v>
      </c>
      <c r="C7" s="3" t="s">
        <v>1252</v>
      </c>
      <c r="D7" s="3" t="s">
        <v>1253</v>
      </c>
      <c r="E7" s="3" t="s">
        <v>1254</v>
      </c>
      <c r="F7" s="3" t="s">
        <v>49</v>
      </c>
      <c r="G7" s="3">
        <v>70</v>
      </c>
      <c r="H7" s="3">
        <v>0</v>
      </c>
      <c r="I7" s="3">
        <v>70</v>
      </c>
      <c r="J7" s="3">
        <v>40</v>
      </c>
      <c r="K7" s="3">
        <v>84</v>
      </c>
      <c r="L7" s="3"/>
      <c r="M7" s="3">
        <v>95</v>
      </c>
      <c r="N7" s="3">
        <v>0</v>
      </c>
      <c r="O7" s="3">
        <v>80</v>
      </c>
      <c r="P7" s="3">
        <v>75</v>
      </c>
    </row>
    <row r="8" spans="1:16">
      <c r="B8" s="3" t="s">
        <v>27</v>
      </c>
      <c r="C8" s="3" t="s">
        <v>1255</v>
      </c>
      <c r="D8" s="3" t="s">
        <v>1256</v>
      </c>
      <c r="E8" s="3" t="s">
        <v>10</v>
      </c>
      <c r="F8" s="3" t="s">
        <v>49</v>
      </c>
      <c r="G8" s="3">
        <v>70</v>
      </c>
      <c r="H8" s="3">
        <v>88</v>
      </c>
      <c r="I8" s="3">
        <v>86</v>
      </c>
      <c r="J8" s="3">
        <v>70</v>
      </c>
      <c r="K8" s="3">
        <v>99</v>
      </c>
      <c r="L8" s="3"/>
      <c r="M8" s="3">
        <v>40</v>
      </c>
      <c r="N8" s="3">
        <v>95</v>
      </c>
      <c r="O8" s="3">
        <v>86</v>
      </c>
      <c r="P8" s="3">
        <v>88</v>
      </c>
    </row>
    <row r="9" spans="1:16">
      <c r="B9" s="3" t="s">
        <v>30</v>
      </c>
      <c r="C9" s="3" t="s">
        <v>1257</v>
      </c>
      <c r="D9" s="3" t="s">
        <v>1258</v>
      </c>
      <c r="E9" s="3" t="s">
        <v>731</v>
      </c>
      <c r="F9" s="3" t="s">
        <v>49</v>
      </c>
      <c r="G9" s="3">
        <v>54</v>
      </c>
      <c r="H9" s="3">
        <v>0</v>
      </c>
      <c r="I9" s="3">
        <v>90</v>
      </c>
      <c r="J9" s="3">
        <v>50</v>
      </c>
      <c r="K9" s="3">
        <v>97</v>
      </c>
      <c r="L9" s="3"/>
      <c r="M9" s="3">
        <v>40</v>
      </c>
      <c r="N9" s="3">
        <v>0</v>
      </c>
      <c r="O9" s="3">
        <v>70</v>
      </c>
      <c r="P9" s="3">
        <v>65</v>
      </c>
    </row>
    <row r="10" spans="1:16">
      <c r="B10" s="3" t="s">
        <v>33</v>
      </c>
      <c r="C10" s="3" t="s">
        <v>1259</v>
      </c>
      <c r="D10" s="3" t="s">
        <v>1260</v>
      </c>
      <c r="E10" s="3" t="s">
        <v>218</v>
      </c>
      <c r="F10" s="3" t="s">
        <v>11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/>
      <c r="M10" s="3">
        <v>40</v>
      </c>
      <c r="N10" s="3">
        <v>0</v>
      </c>
      <c r="O10" s="3">
        <v>0</v>
      </c>
      <c r="P10" s="3">
        <v>0</v>
      </c>
    </row>
    <row r="11" spans="1:16">
      <c r="B11" s="3" t="s">
        <v>36</v>
      </c>
      <c r="C11" s="3" t="s">
        <v>1261</v>
      </c>
      <c r="D11" s="3" t="s">
        <v>1262</v>
      </c>
      <c r="E11" s="3" t="s">
        <v>1263</v>
      </c>
      <c r="F11" s="3" t="s">
        <v>49</v>
      </c>
      <c r="G11" s="3">
        <v>69</v>
      </c>
      <c r="H11" s="3">
        <v>0</v>
      </c>
      <c r="I11" s="3">
        <v>90</v>
      </c>
      <c r="J11" s="3">
        <v>36</v>
      </c>
      <c r="K11" s="3">
        <v>97</v>
      </c>
      <c r="L11" s="3"/>
      <c r="M11" s="3">
        <v>95</v>
      </c>
      <c r="N11" s="3">
        <v>0</v>
      </c>
      <c r="O11" s="3">
        <v>84</v>
      </c>
      <c r="P11" s="3">
        <v>80</v>
      </c>
    </row>
    <row r="12" spans="1:16">
      <c r="B12" s="3" t="s">
        <v>39</v>
      </c>
      <c r="C12" s="3" t="s">
        <v>1264</v>
      </c>
      <c r="D12" s="3" t="s">
        <v>1265</v>
      </c>
      <c r="E12" s="3" t="s">
        <v>10</v>
      </c>
      <c r="F12" s="3" t="s">
        <v>49</v>
      </c>
      <c r="G12" s="3">
        <v>69</v>
      </c>
      <c r="H12" s="3">
        <v>77</v>
      </c>
      <c r="I12" s="3">
        <v>84</v>
      </c>
      <c r="J12" s="3">
        <v>70</v>
      </c>
      <c r="K12" s="3">
        <v>95</v>
      </c>
      <c r="L12" s="3"/>
      <c r="M12" s="3">
        <v>40</v>
      </c>
      <c r="N12" s="3">
        <v>95</v>
      </c>
      <c r="O12" s="3">
        <v>84</v>
      </c>
      <c r="P12" s="3">
        <v>77</v>
      </c>
    </row>
    <row r="13" spans="1:16">
      <c r="B13" s="3" t="s">
        <v>42</v>
      </c>
      <c r="C13" s="3" t="s">
        <v>1266</v>
      </c>
      <c r="D13" s="3" t="s">
        <v>1267</v>
      </c>
      <c r="E13" s="3" t="s">
        <v>1263</v>
      </c>
      <c r="F13" s="3" t="s">
        <v>49</v>
      </c>
      <c r="G13" s="3">
        <v>90</v>
      </c>
      <c r="H13" s="3">
        <v>0</v>
      </c>
      <c r="I13" s="3">
        <v>86</v>
      </c>
      <c r="J13" s="3">
        <v>94</v>
      </c>
      <c r="K13" s="3">
        <v>95</v>
      </c>
      <c r="L13" s="3"/>
      <c r="M13" s="3">
        <v>97</v>
      </c>
      <c r="N13" s="3">
        <v>0</v>
      </c>
      <c r="O13" s="3">
        <v>90</v>
      </c>
      <c r="P13" s="3">
        <v>79</v>
      </c>
    </row>
  </sheetData>
  <mergeCells count="2">
    <mergeCell ref="A1:N1"/>
    <mergeCell ref="A2:N2"/>
  </mergeCells>
  <conditionalFormatting sqref="G6:K13 M6:P13">
    <cfRule type="containsBlanks" dxfId="287" priority="7">
      <formula>LEN(TRIM(G6))=0</formula>
    </cfRule>
    <cfRule type="cellIs" dxfId="286" priority="8" operator="between">
      <formula>31</formula>
      <formula>50</formula>
    </cfRule>
    <cfRule type="cellIs" dxfId="285" priority="9" operator="lessThan">
      <formula>31</formula>
    </cfRule>
  </conditionalFormatting>
  <conditionalFormatting sqref="L6:L13">
    <cfRule type="containsBlanks" dxfId="284" priority="1">
      <formula>LEN(TRIM(L6))=0</formula>
    </cfRule>
    <cfRule type="cellIs" dxfId="283" priority="2" operator="between">
      <formula>31</formula>
      <formula>50</formula>
    </cfRule>
    <cfRule type="cellIs" dxfId="282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1:P15"/>
  <sheetViews>
    <sheetView view="pageLayout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6" width="20.28515625" customWidth="1"/>
  </cols>
  <sheetData>
    <row r="1" spans="1:16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6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6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1270</v>
      </c>
      <c r="H5" s="2" t="s">
        <v>1272</v>
      </c>
      <c r="I5" s="2" t="s">
        <v>1250</v>
      </c>
      <c r="J5" s="2" t="s">
        <v>1276</v>
      </c>
      <c r="K5" s="6" t="s">
        <v>4702</v>
      </c>
      <c r="L5" s="2" t="s">
        <v>4749</v>
      </c>
      <c r="M5" s="7" t="s">
        <v>1271</v>
      </c>
      <c r="N5" s="7" t="s">
        <v>1273</v>
      </c>
      <c r="O5" s="7" t="s">
        <v>1274</v>
      </c>
      <c r="P5" s="7" t="s">
        <v>1275</v>
      </c>
    </row>
    <row r="6" spans="1:16">
      <c r="B6" s="3" t="s">
        <v>7</v>
      </c>
      <c r="C6" s="3" t="s">
        <v>1268</v>
      </c>
      <c r="D6" s="3" t="s">
        <v>1269</v>
      </c>
      <c r="E6" s="3" t="s">
        <v>10</v>
      </c>
      <c r="F6" s="3" t="s">
        <v>49</v>
      </c>
      <c r="G6" s="3">
        <v>87</v>
      </c>
      <c r="H6" s="3">
        <v>69</v>
      </c>
      <c r="I6" s="3">
        <v>70</v>
      </c>
      <c r="J6" s="3">
        <v>92</v>
      </c>
      <c r="K6" s="3">
        <v>0</v>
      </c>
      <c r="L6" s="3"/>
      <c r="M6" s="3">
        <v>78</v>
      </c>
      <c r="N6" s="3">
        <v>84</v>
      </c>
      <c r="O6" s="3">
        <v>72</v>
      </c>
      <c r="P6" s="3">
        <v>86</v>
      </c>
    </row>
    <row r="7" spans="1:16">
      <c r="B7" s="3" t="s">
        <v>23</v>
      </c>
      <c r="C7" s="3" t="s">
        <v>1277</v>
      </c>
      <c r="D7" s="3" t="s">
        <v>1278</v>
      </c>
      <c r="E7" s="3" t="s">
        <v>10</v>
      </c>
      <c r="F7" s="3" t="s">
        <v>49</v>
      </c>
      <c r="G7" s="3">
        <v>84</v>
      </c>
      <c r="H7" s="3">
        <v>71</v>
      </c>
      <c r="I7" s="3">
        <v>90</v>
      </c>
      <c r="J7" s="3">
        <v>92</v>
      </c>
      <c r="K7" s="3">
        <v>80</v>
      </c>
      <c r="L7" s="3"/>
      <c r="M7" s="3">
        <v>86</v>
      </c>
      <c r="N7" s="3">
        <v>84</v>
      </c>
      <c r="O7" s="3">
        <v>86</v>
      </c>
      <c r="P7" s="3">
        <v>87</v>
      </c>
    </row>
    <row r="8" spans="1:16">
      <c r="B8" s="3" t="s">
        <v>27</v>
      </c>
      <c r="C8" s="3" t="s">
        <v>1279</v>
      </c>
      <c r="D8" s="3" t="s">
        <v>1280</v>
      </c>
      <c r="E8" s="3" t="s">
        <v>10</v>
      </c>
      <c r="F8" s="3" t="s">
        <v>49</v>
      </c>
      <c r="G8" s="3">
        <v>70</v>
      </c>
      <c r="H8" s="3">
        <v>52</v>
      </c>
      <c r="I8" s="3">
        <v>92</v>
      </c>
      <c r="J8" s="3">
        <v>95</v>
      </c>
      <c r="K8" s="3">
        <v>100</v>
      </c>
      <c r="L8" s="3"/>
      <c r="M8" s="3">
        <v>61</v>
      </c>
      <c r="N8" s="3">
        <v>95</v>
      </c>
      <c r="O8" s="3">
        <v>51</v>
      </c>
      <c r="P8" s="3">
        <v>86</v>
      </c>
    </row>
    <row r="9" spans="1:16">
      <c r="B9" s="3" t="s">
        <v>30</v>
      </c>
      <c r="C9" s="3" t="s">
        <v>1281</v>
      </c>
      <c r="D9" s="3" t="s">
        <v>1282</v>
      </c>
      <c r="E9" s="3" t="s">
        <v>308</v>
      </c>
      <c r="F9" s="3" t="s">
        <v>11</v>
      </c>
      <c r="G9" s="3">
        <v>72</v>
      </c>
      <c r="H9" s="3">
        <v>51</v>
      </c>
      <c r="I9" s="3">
        <v>46</v>
      </c>
      <c r="J9" s="3">
        <v>86</v>
      </c>
      <c r="K9" s="3">
        <v>88</v>
      </c>
      <c r="L9" s="3"/>
      <c r="M9" s="3">
        <v>86</v>
      </c>
      <c r="N9" s="3">
        <v>100</v>
      </c>
      <c r="O9" s="3">
        <v>73</v>
      </c>
      <c r="P9" s="3">
        <v>86</v>
      </c>
    </row>
    <row r="10" spans="1:16">
      <c r="B10" s="3" t="s">
        <v>33</v>
      </c>
      <c r="C10" s="3" t="s">
        <v>1283</v>
      </c>
      <c r="D10" s="3" t="s">
        <v>1284</v>
      </c>
      <c r="E10" s="3" t="s">
        <v>10</v>
      </c>
      <c r="F10" s="3" t="s">
        <v>49</v>
      </c>
      <c r="G10" s="3">
        <v>75</v>
      </c>
      <c r="H10" s="3">
        <v>15</v>
      </c>
      <c r="I10" s="3">
        <v>50</v>
      </c>
      <c r="J10" s="3">
        <v>94</v>
      </c>
      <c r="K10" s="3">
        <v>0</v>
      </c>
      <c r="L10" s="3"/>
      <c r="M10" s="3">
        <v>70</v>
      </c>
      <c r="N10" s="3">
        <v>66</v>
      </c>
      <c r="O10" s="3">
        <v>10</v>
      </c>
      <c r="P10" s="3">
        <v>88</v>
      </c>
    </row>
    <row r="11" spans="1:16">
      <c r="B11" s="3" t="s">
        <v>36</v>
      </c>
      <c r="C11" s="3" t="s">
        <v>1285</v>
      </c>
      <c r="D11" s="3" t="s">
        <v>1286</v>
      </c>
      <c r="E11" s="3" t="s">
        <v>10</v>
      </c>
      <c r="F11" s="3" t="s">
        <v>49</v>
      </c>
      <c r="G11" s="3">
        <v>72</v>
      </c>
      <c r="H11" s="3">
        <v>69</v>
      </c>
      <c r="I11" s="3">
        <v>90</v>
      </c>
      <c r="J11" s="3">
        <v>99</v>
      </c>
      <c r="K11" s="3">
        <v>100</v>
      </c>
      <c r="L11" s="3"/>
      <c r="M11" s="3">
        <v>86</v>
      </c>
      <c r="N11" s="3">
        <v>96</v>
      </c>
      <c r="O11" s="3">
        <v>69</v>
      </c>
      <c r="P11" s="3">
        <v>78</v>
      </c>
    </row>
    <row r="12" spans="1:16">
      <c r="B12" s="3" t="s">
        <v>39</v>
      </c>
      <c r="C12" s="3" t="s">
        <v>1287</v>
      </c>
      <c r="D12" s="3" t="s">
        <v>1288</v>
      </c>
      <c r="E12" s="3" t="s">
        <v>1289</v>
      </c>
      <c r="F12" s="3" t="s">
        <v>49</v>
      </c>
      <c r="G12" s="3">
        <v>51</v>
      </c>
      <c r="H12" s="3">
        <v>10</v>
      </c>
      <c r="I12" s="3">
        <v>0</v>
      </c>
      <c r="J12" s="3">
        <v>88</v>
      </c>
      <c r="K12" s="3">
        <v>0</v>
      </c>
      <c r="L12" s="3"/>
      <c r="M12" s="3">
        <v>51</v>
      </c>
      <c r="N12" s="3">
        <v>65</v>
      </c>
      <c r="O12" s="3">
        <v>10</v>
      </c>
      <c r="P12" s="3">
        <v>61</v>
      </c>
    </row>
    <row r="13" spans="1:16">
      <c r="B13" s="3" t="s">
        <v>42</v>
      </c>
      <c r="C13" s="3" t="s">
        <v>1290</v>
      </c>
      <c r="D13" s="3" t="s">
        <v>1291</v>
      </c>
      <c r="E13" s="3" t="s">
        <v>10</v>
      </c>
      <c r="F13" s="3" t="s">
        <v>11</v>
      </c>
      <c r="G13" s="3">
        <v>88</v>
      </c>
      <c r="H13" s="3">
        <v>50</v>
      </c>
      <c r="I13" s="3">
        <v>40</v>
      </c>
      <c r="J13" s="3">
        <v>97</v>
      </c>
      <c r="K13" s="3">
        <v>100</v>
      </c>
      <c r="L13" s="3"/>
      <c r="M13" s="3">
        <v>86</v>
      </c>
      <c r="N13" s="3">
        <v>97</v>
      </c>
      <c r="O13" s="3">
        <v>69</v>
      </c>
      <c r="P13" s="3">
        <v>80</v>
      </c>
    </row>
    <row r="14" spans="1:16">
      <c r="B14" s="3" t="s">
        <v>45</v>
      </c>
      <c r="C14" s="3" t="s">
        <v>1292</v>
      </c>
      <c r="D14" s="3" t="s">
        <v>1293</v>
      </c>
      <c r="E14" s="3" t="s">
        <v>10</v>
      </c>
      <c r="F14" s="3" t="s">
        <v>49</v>
      </c>
      <c r="G14" s="3">
        <v>95</v>
      </c>
      <c r="H14" s="3">
        <v>86</v>
      </c>
      <c r="I14" s="3">
        <v>97</v>
      </c>
      <c r="J14" s="3">
        <v>95</v>
      </c>
      <c r="K14" s="3">
        <v>100</v>
      </c>
      <c r="L14" s="3"/>
      <c r="M14" s="3">
        <v>95</v>
      </c>
      <c r="N14" s="3">
        <v>100</v>
      </c>
      <c r="O14" s="3">
        <v>89</v>
      </c>
      <c r="P14" s="3">
        <v>95</v>
      </c>
    </row>
    <row r="15" spans="1:16">
      <c r="B15" s="3" t="s">
        <v>50</v>
      </c>
      <c r="C15" s="3" t="s">
        <v>1294</v>
      </c>
      <c r="D15" s="3" t="s">
        <v>1295</v>
      </c>
      <c r="E15" s="3" t="s">
        <v>308</v>
      </c>
      <c r="F15" s="3" t="s">
        <v>49</v>
      </c>
      <c r="G15" s="3">
        <v>95</v>
      </c>
      <c r="H15" s="3">
        <v>87</v>
      </c>
      <c r="I15" s="3">
        <v>97</v>
      </c>
      <c r="J15" s="3">
        <v>100</v>
      </c>
      <c r="K15" s="3">
        <v>100</v>
      </c>
      <c r="L15" s="3"/>
      <c r="M15" s="3">
        <v>100</v>
      </c>
      <c r="N15" s="3">
        <v>100</v>
      </c>
      <c r="O15" s="3">
        <v>88</v>
      </c>
      <c r="P15" s="3">
        <v>86</v>
      </c>
    </row>
  </sheetData>
  <mergeCells count="2">
    <mergeCell ref="A1:N1"/>
    <mergeCell ref="A2:N2"/>
  </mergeCells>
  <conditionalFormatting sqref="G6:K15 M6:P15">
    <cfRule type="containsBlanks" dxfId="281" priority="7">
      <formula>LEN(TRIM(G6))=0</formula>
    </cfRule>
    <cfRule type="cellIs" dxfId="280" priority="8" operator="between">
      <formula>31</formula>
      <formula>50</formula>
    </cfRule>
    <cfRule type="cellIs" dxfId="279" priority="9" operator="lessThan">
      <formula>31</formula>
    </cfRule>
  </conditionalFormatting>
  <conditionalFormatting sqref="L6:L15">
    <cfRule type="containsBlanks" dxfId="278" priority="1">
      <formula>LEN(TRIM(L6))=0</formula>
    </cfRule>
    <cfRule type="cellIs" dxfId="277" priority="2" operator="between">
      <formula>31</formula>
      <formula>50</formula>
    </cfRule>
    <cfRule type="cellIs" dxfId="276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1:N14"/>
  <sheetViews>
    <sheetView view="pageLayout" zoomScaleNormal="10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8" width="20.7109375" customWidth="1"/>
  </cols>
  <sheetData>
    <row r="1" spans="1:14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1298</v>
      </c>
      <c r="H5" s="2" t="s">
        <v>1299</v>
      </c>
    </row>
    <row r="6" spans="1:14">
      <c r="B6" s="3" t="s">
        <v>7</v>
      </c>
      <c r="C6" s="3" t="s">
        <v>1296</v>
      </c>
      <c r="D6" s="3" t="s">
        <v>1297</v>
      </c>
      <c r="E6" s="3" t="s">
        <v>218</v>
      </c>
      <c r="F6" s="3" t="s">
        <v>49</v>
      </c>
      <c r="G6" s="3">
        <v>85</v>
      </c>
      <c r="H6" s="3">
        <v>85</v>
      </c>
    </row>
    <row r="7" spans="1:14">
      <c r="B7" s="3" t="s">
        <v>23</v>
      </c>
      <c r="C7" s="3" t="s">
        <v>1300</v>
      </c>
      <c r="D7" s="3" t="s">
        <v>1301</v>
      </c>
      <c r="E7" s="3" t="s">
        <v>10</v>
      </c>
      <c r="F7" s="3" t="s">
        <v>11</v>
      </c>
      <c r="G7" s="3">
        <v>95</v>
      </c>
      <c r="H7" s="3">
        <v>95</v>
      </c>
    </row>
    <row r="8" spans="1:14">
      <c r="B8" s="3" t="s">
        <v>27</v>
      </c>
      <c r="C8" s="3" t="s">
        <v>1302</v>
      </c>
      <c r="D8" s="3" t="s">
        <v>1303</v>
      </c>
      <c r="E8" s="3" t="s">
        <v>731</v>
      </c>
      <c r="F8" s="3" t="s">
        <v>49</v>
      </c>
      <c r="G8" s="3">
        <v>90</v>
      </c>
      <c r="H8" s="3">
        <v>65</v>
      </c>
    </row>
    <row r="9" spans="1:14">
      <c r="B9" s="3" t="s">
        <v>30</v>
      </c>
      <c r="C9" s="3" t="s">
        <v>1304</v>
      </c>
      <c r="D9" s="3" t="s">
        <v>1305</v>
      </c>
      <c r="E9" s="3" t="s">
        <v>731</v>
      </c>
      <c r="F9" s="3" t="s">
        <v>49</v>
      </c>
      <c r="G9" s="3">
        <v>88</v>
      </c>
      <c r="H9" s="3">
        <v>68</v>
      </c>
    </row>
    <row r="10" spans="1:14">
      <c r="B10" s="3" t="s">
        <v>33</v>
      </c>
      <c r="C10" s="3" t="s">
        <v>1306</v>
      </c>
      <c r="D10" s="3" t="s">
        <v>1307</v>
      </c>
      <c r="E10" s="3" t="s">
        <v>218</v>
      </c>
      <c r="F10" s="3" t="s">
        <v>49</v>
      </c>
      <c r="G10" s="3">
        <v>85</v>
      </c>
      <c r="H10" s="3">
        <v>85</v>
      </c>
    </row>
    <row r="11" spans="1:14">
      <c r="B11" s="3" t="s">
        <v>36</v>
      </c>
      <c r="C11" s="3" t="s">
        <v>1308</v>
      </c>
      <c r="D11" s="3" t="s">
        <v>1309</v>
      </c>
      <c r="E11" s="3" t="s">
        <v>10</v>
      </c>
      <c r="F11" s="3" t="s">
        <v>49</v>
      </c>
      <c r="G11" s="3">
        <v>95</v>
      </c>
      <c r="H11" s="3">
        <v>95</v>
      </c>
    </row>
    <row r="12" spans="1:14">
      <c r="B12" s="3" t="s">
        <v>39</v>
      </c>
      <c r="C12" s="3" t="s">
        <v>1310</v>
      </c>
      <c r="D12" s="3" t="s">
        <v>1311</v>
      </c>
      <c r="E12" s="3" t="s">
        <v>10</v>
      </c>
      <c r="F12" s="3" t="s">
        <v>49</v>
      </c>
      <c r="G12" s="3">
        <v>97</v>
      </c>
      <c r="H12" s="3">
        <v>96</v>
      </c>
    </row>
    <row r="13" spans="1:14">
      <c r="B13" s="3" t="s">
        <v>42</v>
      </c>
      <c r="C13" s="3" t="s">
        <v>1312</v>
      </c>
      <c r="D13" s="3" t="s">
        <v>1313</v>
      </c>
      <c r="E13" s="3" t="s">
        <v>10</v>
      </c>
      <c r="F13" s="3" t="s">
        <v>49</v>
      </c>
      <c r="G13" s="3">
        <v>92</v>
      </c>
      <c r="H13" s="3">
        <v>90</v>
      </c>
    </row>
    <row r="14" spans="1:14">
      <c r="B14" s="3" t="s">
        <v>45</v>
      </c>
      <c r="C14" s="3" t="s">
        <v>1314</v>
      </c>
      <c r="D14" s="3" t="s">
        <v>1315</v>
      </c>
      <c r="E14" s="3" t="s">
        <v>10</v>
      </c>
      <c r="F14" s="3" t="s">
        <v>49</v>
      </c>
      <c r="G14" s="3">
        <v>100</v>
      </c>
      <c r="H14" s="3">
        <v>98</v>
      </c>
    </row>
  </sheetData>
  <mergeCells count="2">
    <mergeCell ref="A1:N1"/>
    <mergeCell ref="A2:N2"/>
  </mergeCells>
  <conditionalFormatting sqref="G6:H14">
    <cfRule type="containsBlanks" dxfId="275" priority="1">
      <formula>LEN(TRIM(G6))=0</formula>
    </cfRule>
    <cfRule type="cellIs" dxfId="274" priority="2" operator="between">
      <formula>31</formula>
      <formula>50</formula>
    </cfRule>
    <cfRule type="cellIs" dxfId="273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1:N22"/>
  <sheetViews>
    <sheetView view="pageLayout" zoomScaleNormal="10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8" width="20.7109375" customWidth="1"/>
  </cols>
  <sheetData>
    <row r="1" spans="1:14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1298</v>
      </c>
      <c r="H5" s="2" t="s">
        <v>1299</v>
      </c>
    </row>
    <row r="6" spans="1:14">
      <c r="B6" s="3" t="s">
        <v>7</v>
      </c>
      <c r="C6" s="3" t="s">
        <v>1316</v>
      </c>
      <c r="D6" s="3" t="s">
        <v>1317</v>
      </c>
      <c r="E6" s="3" t="s">
        <v>94</v>
      </c>
      <c r="F6" s="3" t="s">
        <v>49</v>
      </c>
      <c r="G6" s="3">
        <v>99</v>
      </c>
      <c r="H6" s="3">
        <v>98</v>
      </c>
    </row>
    <row r="7" spans="1:14">
      <c r="B7" s="3" t="s">
        <v>23</v>
      </c>
      <c r="C7" s="3" t="s">
        <v>1318</v>
      </c>
      <c r="D7" s="3" t="s">
        <v>1319</v>
      </c>
      <c r="E7" s="3" t="s">
        <v>10</v>
      </c>
      <c r="F7" s="3" t="s">
        <v>49</v>
      </c>
      <c r="G7" s="3">
        <v>92</v>
      </c>
      <c r="H7" s="3">
        <v>99</v>
      </c>
    </row>
    <row r="8" spans="1:14">
      <c r="B8" s="3" t="s">
        <v>27</v>
      </c>
      <c r="C8" s="3" t="s">
        <v>1320</v>
      </c>
      <c r="D8" s="3" t="s">
        <v>1321</v>
      </c>
      <c r="E8" s="3" t="s">
        <v>731</v>
      </c>
      <c r="F8" s="3" t="s">
        <v>49</v>
      </c>
      <c r="G8" s="3">
        <v>69</v>
      </c>
      <c r="H8" s="3">
        <v>69</v>
      </c>
    </row>
    <row r="9" spans="1:14">
      <c r="B9" s="3" t="s">
        <v>30</v>
      </c>
      <c r="C9" s="3" t="s">
        <v>1322</v>
      </c>
      <c r="D9" s="3" t="s">
        <v>1323</v>
      </c>
      <c r="E9" s="3" t="s">
        <v>10</v>
      </c>
      <c r="F9" s="3" t="s">
        <v>11</v>
      </c>
      <c r="G9" s="3">
        <v>100</v>
      </c>
      <c r="H9" s="3">
        <v>86</v>
      </c>
    </row>
    <row r="10" spans="1:14">
      <c r="B10" s="3" t="s">
        <v>33</v>
      </c>
      <c r="C10" s="3" t="s">
        <v>1324</v>
      </c>
      <c r="D10" s="3" t="s">
        <v>1325</v>
      </c>
      <c r="E10" s="3" t="s">
        <v>1326</v>
      </c>
      <c r="F10" s="3" t="s">
        <v>11</v>
      </c>
      <c r="G10" s="3">
        <v>91</v>
      </c>
      <c r="H10" s="3">
        <v>92</v>
      </c>
    </row>
    <row r="11" spans="1:14">
      <c r="B11" s="3" t="s">
        <v>36</v>
      </c>
      <c r="C11" s="3" t="s">
        <v>1327</v>
      </c>
      <c r="D11" s="3" t="s">
        <v>1328</v>
      </c>
      <c r="E11" s="3" t="s">
        <v>1052</v>
      </c>
      <c r="F11" s="3" t="s">
        <v>49</v>
      </c>
      <c r="G11" s="3">
        <v>98</v>
      </c>
      <c r="H11" s="3">
        <v>83</v>
      </c>
    </row>
    <row r="12" spans="1:14">
      <c r="B12" s="3" t="s">
        <v>39</v>
      </c>
      <c r="C12" s="3" t="s">
        <v>1329</v>
      </c>
      <c r="D12" s="3" t="s">
        <v>1330</v>
      </c>
      <c r="E12" s="3" t="s">
        <v>731</v>
      </c>
      <c r="F12" s="3" t="s">
        <v>49</v>
      </c>
      <c r="G12" s="3">
        <v>91</v>
      </c>
      <c r="H12" s="3">
        <v>88</v>
      </c>
    </row>
    <row r="13" spans="1:14">
      <c r="B13" s="3" t="s">
        <v>42</v>
      </c>
      <c r="C13" s="3" t="s">
        <v>1331</v>
      </c>
      <c r="D13" s="3" t="s">
        <v>1332</v>
      </c>
      <c r="E13" s="3" t="s">
        <v>308</v>
      </c>
      <c r="F13" s="3" t="s">
        <v>11</v>
      </c>
      <c r="G13" s="3">
        <v>100</v>
      </c>
      <c r="H13" s="3">
        <v>100</v>
      </c>
    </row>
    <row r="14" spans="1:14">
      <c r="B14" s="3" t="s">
        <v>45</v>
      </c>
      <c r="C14" s="3" t="s">
        <v>1333</v>
      </c>
      <c r="D14" s="3" t="s">
        <v>1334</v>
      </c>
      <c r="E14" s="3" t="s">
        <v>10</v>
      </c>
      <c r="F14" s="3" t="s">
        <v>49</v>
      </c>
      <c r="G14" s="3">
        <v>100</v>
      </c>
      <c r="H14" s="3">
        <v>100</v>
      </c>
    </row>
    <row r="15" spans="1:14">
      <c r="B15" s="3" t="s">
        <v>50</v>
      </c>
      <c r="C15" s="3" t="s">
        <v>1335</v>
      </c>
      <c r="D15" s="3" t="s">
        <v>1336</v>
      </c>
      <c r="E15" s="3" t="s">
        <v>731</v>
      </c>
      <c r="F15" s="3" t="s">
        <v>49</v>
      </c>
      <c r="G15" s="3">
        <v>95</v>
      </c>
      <c r="H15" s="3">
        <v>76</v>
      </c>
    </row>
    <row r="16" spans="1:14">
      <c r="B16" s="3" t="s">
        <v>53</v>
      </c>
      <c r="C16" s="3" t="s">
        <v>1337</v>
      </c>
      <c r="D16" s="3" t="s">
        <v>1338</v>
      </c>
      <c r="E16" s="3" t="s">
        <v>731</v>
      </c>
      <c r="F16" s="3" t="s">
        <v>49</v>
      </c>
      <c r="G16" s="3">
        <v>90</v>
      </c>
      <c r="H16" s="3">
        <v>88</v>
      </c>
    </row>
    <row r="17" spans="2:8">
      <c r="B17" s="3" t="s">
        <v>56</v>
      </c>
      <c r="C17" s="3" t="s">
        <v>1339</v>
      </c>
      <c r="D17" s="3" t="s">
        <v>1340</v>
      </c>
      <c r="E17" s="3" t="s">
        <v>10</v>
      </c>
      <c r="F17" s="3" t="s">
        <v>49</v>
      </c>
      <c r="G17" s="3">
        <v>100</v>
      </c>
      <c r="H17" s="3">
        <v>86</v>
      </c>
    </row>
    <row r="18" spans="2:8">
      <c r="B18" s="3" t="s">
        <v>59</v>
      </c>
      <c r="C18" s="3" t="s">
        <v>1341</v>
      </c>
      <c r="D18" s="3" t="s">
        <v>1342</v>
      </c>
      <c r="E18" s="3" t="s">
        <v>1343</v>
      </c>
      <c r="F18" s="3" t="s">
        <v>49</v>
      </c>
      <c r="G18" s="3">
        <v>87</v>
      </c>
      <c r="H18" s="3">
        <v>81</v>
      </c>
    </row>
    <row r="19" spans="2:8">
      <c r="B19" s="3" t="s">
        <v>62</v>
      </c>
      <c r="C19" s="3" t="s">
        <v>1344</v>
      </c>
      <c r="D19" s="3" t="s">
        <v>1345</v>
      </c>
      <c r="E19" s="3" t="s">
        <v>308</v>
      </c>
      <c r="F19" s="3" t="s">
        <v>11</v>
      </c>
      <c r="G19" s="3">
        <v>99</v>
      </c>
      <c r="H19" s="3">
        <v>80</v>
      </c>
    </row>
    <row r="20" spans="2:8">
      <c r="B20" s="3" t="s">
        <v>65</v>
      </c>
      <c r="C20" s="3" t="s">
        <v>1346</v>
      </c>
      <c r="D20" s="3" t="s">
        <v>1347</v>
      </c>
      <c r="E20" s="3" t="s">
        <v>731</v>
      </c>
      <c r="F20" s="3" t="s">
        <v>49</v>
      </c>
      <c r="G20" s="3">
        <v>89</v>
      </c>
      <c r="H20" s="3">
        <v>88</v>
      </c>
    </row>
    <row r="21" spans="2:8">
      <c r="B21" s="3" t="s">
        <v>69</v>
      </c>
      <c r="C21" s="3" t="s">
        <v>1348</v>
      </c>
      <c r="D21" s="3" t="s">
        <v>1349</v>
      </c>
      <c r="E21" s="3" t="s">
        <v>731</v>
      </c>
      <c r="F21" s="3" t="s">
        <v>49</v>
      </c>
      <c r="G21" s="3">
        <v>90</v>
      </c>
      <c r="H21" s="3">
        <v>88</v>
      </c>
    </row>
    <row r="22" spans="2:8">
      <c r="B22" s="3" t="s">
        <v>72</v>
      </c>
      <c r="C22" s="3" t="s">
        <v>1350</v>
      </c>
      <c r="D22" s="3" t="s">
        <v>1351</v>
      </c>
      <c r="E22" s="3" t="s">
        <v>10</v>
      </c>
      <c r="F22" s="3" t="s">
        <v>49</v>
      </c>
      <c r="G22" s="3">
        <v>100</v>
      </c>
      <c r="H22" s="3">
        <v>100</v>
      </c>
    </row>
  </sheetData>
  <mergeCells count="2">
    <mergeCell ref="A1:N1"/>
    <mergeCell ref="A2:N2"/>
  </mergeCells>
  <conditionalFormatting sqref="G6:H22">
    <cfRule type="containsBlanks" dxfId="272" priority="1">
      <formula>LEN(TRIM(G6))=0</formula>
    </cfRule>
    <cfRule type="cellIs" dxfId="271" priority="2" operator="between">
      <formula>31</formula>
      <formula>50</formula>
    </cfRule>
    <cfRule type="cellIs" dxfId="270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1:R33"/>
  <sheetViews>
    <sheetView view="pageLayout" topLeftCell="C1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8" width="19.85546875" customWidth="1"/>
  </cols>
  <sheetData>
    <row r="1" spans="1:18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8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8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1354</v>
      </c>
      <c r="H5" s="2" t="s">
        <v>1355</v>
      </c>
      <c r="I5" s="2" t="s">
        <v>1356</v>
      </c>
      <c r="J5" s="2" t="s">
        <v>1357</v>
      </c>
      <c r="K5" s="2" t="s">
        <v>1360</v>
      </c>
      <c r="L5" s="2" t="s">
        <v>21</v>
      </c>
      <c r="M5" s="2" t="s">
        <v>4592</v>
      </c>
      <c r="N5" s="2" t="s">
        <v>4560</v>
      </c>
      <c r="O5" s="7" t="s">
        <v>1358</v>
      </c>
      <c r="P5" s="7" t="s">
        <v>1359</v>
      </c>
      <c r="Q5" s="7" t="s">
        <v>1361</v>
      </c>
      <c r="R5" s="7" t="s">
        <v>1362</v>
      </c>
    </row>
    <row r="6" spans="1:18">
      <c r="B6" s="3" t="s">
        <v>7</v>
      </c>
      <c r="C6" s="3" t="s">
        <v>1352</v>
      </c>
      <c r="D6" s="3" t="s">
        <v>1353</v>
      </c>
      <c r="E6" s="3" t="s">
        <v>10</v>
      </c>
      <c r="F6" s="3" t="s">
        <v>49</v>
      </c>
      <c r="G6" s="3">
        <v>33</v>
      </c>
      <c r="H6" s="3"/>
      <c r="I6" s="3">
        <v>95</v>
      </c>
      <c r="J6" s="3">
        <v>31</v>
      </c>
      <c r="K6" s="3">
        <v>10</v>
      </c>
      <c r="L6" s="3">
        <v>56</v>
      </c>
      <c r="M6" s="3">
        <v>86</v>
      </c>
      <c r="N6" s="3"/>
      <c r="O6" s="3">
        <v>33</v>
      </c>
      <c r="P6" s="3">
        <v>51</v>
      </c>
      <c r="Q6" s="3">
        <v>20</v>
      </c>
      <c r="R6" s="3">
        <v>51</v>
      </c>
    </row>
    <row r="7" spans="1:18">
      <c r="B7" s="3" t="s">
        <v>23</v>
      </c>
      <c r="C7" s="3" t="s">
        <v>1363</v>
      </c>
      <c r="D7" s="3" t="s">
        <v>1364</v>
      </c>
      <c r="E7" s="3" t="s">
        <v>10</v>
      </c>
      <c r="F7" s="3" t="s">
        <v>49</v>
      </c>
      <c r="G7" s="3">
        <v>86</v>
      </c>
      <c r="H7" s="3"/>
      <c r="I7" s="3">
        <v>76</v>
      </c>
      <c r="J7" s="3">
        <v>70</v>
      </c>
      <c r="K7" s="3">
        <v>95</v>
      </c>
      <c r="L7" s="3">
        <v>90</v>
      </c>
      <c r="M7" s="3">
        <v>86</v>
      </c>
      <c r="N7" s="3"/>
      <c r="O7" s="3">
        <v>69</v>
      </c>
      <c r="P7" s="3">
        <v>75</v>
      </c>
      <c r="Q7" s="3">
        <v>100</v>
      </c>
      <c r="R7" s="3">
        <v>69</v>
      </c>
    </row>
    <row r="8" spans="1:18">
      <c r="B8" s="3" t="s">
        <v>27</v>
      </c>
      <c r="C8" s="3" t="s">
        <v>1365</v>
      </c>
      <c r="D8" s="3" t="s">
        <v>1366</v>
      </c>
      <c r="E8" s="3" t="s">
        <v>10</v>
      </c>
      <c r="F8" s="3" t="s">
        <v>49</v>
      </c>
      <c r="G8" s="3">
        <v>75</v>
      </c>
      <c r="H8" s="3"/>
      <c r="I8" s="3">
        <v>96</v>
      </c>
      <c r="J8" s="3">
        <v>86</v>
      </c>
      <c r="K8" s="3">
        <v>96</v>
      </c>
      <c r="L8" s="3">
        <v>88</v>
      </c>
      <c r="M8" s="3">
        <v>86</v>
      </c>
      <c r="N8" s="3"/>
      <c r="O8" s="3">
        <v>86</v>
      </c>
      <c r="P8" s="3">
        <v>86</v>
      </c>
      <c r="Q8" s="3">
        <v>95</v>
      </c>
      <c r="R8" s="3">
        <v>70</v>
      </c>
    </row>
    <row r="9" spans="1:18">
      <c r="B9" s="3" t="s">
        <v>30</v>
      </c>
      <c r="C9" s="3" t="s">
        <v>1367</v>
      </c>
      <c r="D9" s="3" t="s">
        <v>1368</v>
      </c>
      <c r="E9" s="3" t="s">
        <v>94</v>
      </c>
      <c r="F9" s="3" t="s">
        <v>49</v>
      </c>
      <c r="G9" s="3"/>
      <c r="H9" s="3">
        <v>56</v>
      </c>
      <c r="I9" s="3">
        <v>36</v>
      </c>
      <c r="J9" s="3">
        <v>11</v>
      </c>
      <c r="K9" s="3">
        <v>0</v>
      </c>
      <c r="L9" s="3">
        <v>68</v>
      </c>
      <c r="M9" s="3">
        <v>51</v>
      </c>
      <c r="N9" s="3"/>
      <c r="O9" s="3">
        <v>11</v>
      </c>
      <c r="P9" s="3">
        <v>51</v>
      </c>
      <c r="Q9" s="3">
        <v>5</v>
      </c>
      <c r="R9" s="3">
        <v>31</v>
      </c>
    </row>
    <row r="10" spans="1:18">
      <c r="B10" s="3" t="s">
        <v>33</v>
      </c>
      <c r="C10" s="3" t="s">
        <v>1369</v>
      </c>
      <c r="D10" s="3" t="s">
        <v>1370</v>
      </c>
      <c r="E10" s="3" t="s">
        <v>10</v>
      </c>
      <c r="F10" s="3" t="s">
        <v>11</v>
      </c>
      <c r="G10" s="3">
        <v>15</v>
      </c>
      <c r="H10" s="3"/>
      <c r="I10" s="3">
        <v>38</v>
      </c>
      <c r="J10" s="3">
        <v>8</v>
      </c>
      <c r="K10" s="3">
        <v>5</v>
      </c>
      <c r="L10" s="3">
        <v>75</v>
      </c>
      <c r="M10" s="3">
        <v>51</v>
      </c>
      <c r="N10" s="3"/>
      <c r="O10" s="3">
        <v>18</v>
      </c>
      <c r="P10" s="3">
        <v>32</v>
      </c>
      <c r="Q10" s="3">
        <v>15</v>
      </c>
      <c r="R10" s="3">
        <v>31</v>
      </c>
    </row>
    <row r="11" spans="1:18">
      <c r="B11" s="3" t="s">
        <v>36</v>
      </c>
      <c r="C11" s="3" t="s">
        <v>1371</v>
      </c>
      <c r="D11" s="3" t="s">
        <v>1372</v>
      </c>
      <c r="E11" s="3" t="s">
        <v>10</v>
      </c>
      <c r="F11" s="3" t="s">
        <v>49</v>
      </c>
      <c r="G11" s="3">
        <v>32</v>
      </c>
      <c r="H11" s="3"/>
      <c r="I11" s="3">
        <v>51</v>
      </c>
      <c r="J11" s="3">
        <v>40</v>
      </c>
      <c r="K11" s="3">
        <v>40</v>
      </c>
      <c r="L11" s="3">
        <v>20</v>
      </c>
      <c r="M11" s="3">
        <v>51</v>
      </c>
      <c r="N11" s="3"/>
      <c r="O11" s="3">
        <v>45</v>
      </c>
      <c r="P11" s="3">
        <v>32</v>
      </c>
      <c r="Q11" s="3">
        <v>40</v>
      </c>
      <c r="R11" s="3">
        <v>45</v>
      </c>
    </row>
    <row r="12" spans="1:18">
      <c r="B12" s="3" t="s">
        <v>39</v>
      </c>
      <c r="C12" s="3" t="s">
        <v>1373</v>
      </c>
      <c r="D12" s="3" t="s">
        <v>1374</v>
      </c>
      <c r="E12" s="3" t="s">
        <v>10</v>
      </c>
      <c r="F12" s="3" t="s">
        <v>49</v>
      </c>
      <c r="G12" s="3">
        <v>70</v>
      </c>
      <c r="H12" s="3"/>
      <c r="I12" s="3">
        <v>56</v>
      </c>
      <c r="J12" s="3">
        <v>51</v>
      </c>
      <c r="K12" s="3">
        <v>10</v>
      </c>
      <c r="L12" s="3">
        <v>78</v>
      </c>
      <c r="M12" s="3">
        <v>61</v>
      </c>
      <c r="N12" s="3"/>
      <c r="O12" s="3">
        <v>35</v>
      </c>
      <c r="P12" s="3">
        <v>65</v>
      </c>
      <c r="Q12" s="3">
        <v>67</v>
      </c>
      <c r="R12" s="3">
        <v>45</v>
      </c>
    </row>
    <row r="13" spans="1:18">
      <c r="B13" s="3" t="s">
        <v>42</v>
      </c>
      <c r="C13" s="3" t="s">
        <v>1375</v>
      </c>
      <c r="D13" s="3" t="s">
        <v>1376</v>
      </c>
      <c r="E13" s="3" t="s">
        <v>10</v>
      </c>
      <c r="F13" s="3" t="s">
        <v>49</v>
      </c>
      <c r="G13" s="3">
        <v>86</v>
      </c>
      <c r="H13" s="3"/>
      <c r="I13" s="3">
        <v>98</v>
      </c>
      <c r="J13" s="3">
        <v>90</v>
      </c>
      <c r="K13" s="3">
        <v>98</v>
      </c>
      <c r="L13" s="3">
        <v>92</v>
      </c>
      <c r="M13" s="3">
        <v>95</v>
      </c>
      <c r="N13" s="3"/>
      <c r="O13" s="3">
        <v>90</v>
      </c>
      <c r="P13" s="3">
        <v>95</v>
      </c>
      <c r="Q13" s="3">
        <v>98</v>
      </c>
      <c r="R13" s="3">
        <v>79</v>
      </c>
    </row>
    <row r="14" spans="1:18">
      <c r="B14" s="3" t="s">
        <v>45</v>
      </c>
      <c r="C14" s="3" t="s">
        <v>1377</v>
      </c>
      <c r="D14" s="3" t="s">
        <v>1378</v>
      </c>
      <c r="E14" s="3" t="s">
        <v>10</v>
      </c>
      <c r="F14" s="3" t="s">
        <v>11</v>
      </c>
      <c r="G14" s="3">
        <v>51</v>
      </c>
      <c r="H14" s="3"/>
      <c r="I14" s="3">
        <v>55</v>
      </c>
      <c r="J14" s="3">
        <v>3</v>
      </c>
      <c r="K14" s="3">
        <v>0</v>
      </c>
      <c r="L14" s="3">
        <v>0</v>
      </c>
      <c r="M14" s="3">
        <v>69</v>
      </c>
      <c r="N14" s="3"/>
      <c r="O14" s="3">
        <v>10</v>
      </c>
      <c r="P14" s="3">
        <v>32</v>
      </c>
      <c r="Q14" s="3">
        <v>4</v>
      </c>
      <c r="R14" s="3">
        <v>46</v>
      </c>
    </row>
    <row r="15" spans="1:18">
      <c r="B15" s="3" t="s">
        <v>50</v>
      </c>
      <c r="C15" s="3" t="s">
        <v>1379</v>
      </c>
      <c r="D15" s="3" t="s">
        <v>1380</v>
      </c>
      <c r="E15" s="3" t="s">
        <v>10</v>
      </c>
      <c r="F15" s="3" t="s">
        <v>49</v>
      </c>
      <c r="G15" s="3">
        <v>69</v>
      </c>
      <c r="H15" s="3"/>
      <c r="I15" s="3">
        <v>58</v>
      </c>
      <c r="J15" s="3">
        <v>22</v>
      </c>
      <c r="K15" s="3">
        <v>65</v>
      </c>
      <c r="L15" s="3">
        <v>90</v>
      </c>
      <c r="M15" s="3">
        <v>69</v>
      </c>
      <c r="N15" s="3"/>
      <c r="O15" s="3">
        <v>36</v>
      </c>
      <c r="P15" s="3">
        <v>64</v>
      </c>
      <c r="Q15" s="3">
        <v>70</v>
      </c>
      <c r="R15" s="3">
        <v>51</v>
      </c>
    </row>
    <row r="16" spans="1:18">
      <c r="B16" s="3" t="s">
        <v>53</v>
      </c>
      <c r="C16" s="3" t="s">
        <v>1381</v>
      </c>
      <c r="D16" s="3" t="s">
        <v>1382</v>
      </c>
      <c r="E16" s="3" t="s">
        <v>1383</v>
      </c>
      <c r="F16" s="3" t="s">
        <v>11</v>
      </c>
      <c r="G16" s="3"/>
      <c r="H16" s="3">
        <v>69</v>
      </c>
      <c r="I16" s="3">
        <v>53</v>
      </c>
      <c r="J16" s="3">
        <v>17</v>
      </c>
      <c r="K16" s="3">
        <v>10</v>
      </c>
      <c r="L16" s="3">
        <v>78</v>
      </c>
      <c r="M16" s="3">
        <v>51</v>
      </c>
      <c r="N16" s="3"/>
      <c r="O16" s="3">
        <v>21</v>
      </c>
      <c r="P16" s="3">
        <v>55</v>
      </c>
      <c r="Q16" s="3">
        <v>5</v>
      </c>
      <c r="R16" s="3">
        <v>31</v>
      </c>
    </row>
    <row r="17" spans="2:18">
      <c r="B17" s="3" t="s">
        <v>56</v>
      </c>
      <c r="C17" s="3" t="s">
        <v>1384</v>
      </c>
      <c r="D17" s="3" t="s">
        <v>1385</v>
      </c>
      <c r="E17" s="3" t="s">
        <v>10</v>
      </c>
      <c r="F17" s="3" t="s">
        <v>49</v>
      </c>
      <c r="G17" s="3">
        <v>70</v>
      </c>
      <c r="H17" s="3"/>
      <c r="I17" s="3">
        <v>95</v>
      </c>
      <c r="J17" s="3">
        <v>75</v>
      </c>
      <c r="K17" s="3">
        <v>96</v>
      </c>
      <c r="L17" s="3">
        <v>88</v>
      </c>
      <c r="M17" s="3">
        <v>86</v>
      </c>
      <c r="N17" s="3"/>
      <c r="O17" s="3">
        <v>75</v>
      </c>
      <c r="P17" s="3">
        <v>90</v>
      </c>
      <c r="Q17" s="3">
        <v>91</v>
      </c>
      <c r="R17" s="3">
        <v>86</v>
      </c>
    </row>
    <row r="18" spans="2:18">
      <c r="B18" s="3" t="s">
        <v>59</v>
      </c>
      <c r="C18" s="3" t="s">
        <v>1386</v>
      </c>
      <c r="D18" s="3" t="s">
        <v>1387</v>
      </c>
      <c r="E18" s="3" t="s">
        <v>10</v>
      </c>
      <c r="F18" s="3" t="s">
        <v>49</v>
      </c>
      <c r="G18" s="3">
        <v>85</v>
      </c>
      <c r="H18" s="3"/>
      <c r="I18" s="3">
        <v>88</v>
      </c>
      <c r="J18" s="3">
        <v>55</v>
      </c>
      <c r="K18" s="3">
        <v>65</v>
      </c>
      <c r="L18" s="3">
        <v>76</v>
      </c>
      <c r="M18" s="3">
        <v>69</v>
      </c>
      <c r="N18" s="3"/>
      <c r="O18" s="3">
        <v>53</v>
      </c>
      <c r="P18" s="3">
        <v>56</v>
      </c>
      <c r="Q18" s="3">
        <v>10</v>
      </c>
      <c r="R18" s="3">
        <v>52</v>
      </c>
    </row>
    <row r="19" spans="2:18">
      <c r="B19" s="3" t="s">
        <v>62</v>
      </c>
      <c r="C19" s="3" t="s">
        <v>1388</v>
      </c>
      <c r="D19" s="3" t="s">
        <v>1389</v>
      </c>
      <c r="E19" s="3" t="s">
        <v>10</v>
      </c>
      <c r="F19" s="3" t="s">
        <v>49</v>
      </c>
      <c r="G19" s="3">
        <v>95</v>
      </c>
      <c r="H19" s="3"/>
      <c r="I19" s="3">
        <v>100</v>
      </c>
      <c r="J19" s="3">
        <v>86</v>
      </c>
      <c r="K19" s="3">
        <v>95</v>
      </c>
      <c r="L19" s="3">
        <v>87</v>
      </c>
      <c r="M19" s="3">
        <v>86</v>
      </c>
      <c r="N19" s="3"/>
      <c r="O19" s="3">
        <v>71</v>
      </c>
      <c r="P19" s="3">
        <v>69</v>
      </c>
      <c r="Q19" s="3">
        <v>91</v>
      </c>
      <c r="R19" s="3">
        <v>69</v>
      </c>
    </row>
    <row r="20" spans="2:18">
      <c r="B20" s="3" t="s">
        <v>65</v>
      </c>
      <c r="C20" s="3" t="s">
        <v>1390</v>
      </c>
      <c r="D20" s="3" t="s">
        <v>1391</v>
      </c>
      <c r="E20" s="3" t="s">
        <v>10</v>
      </c>
      <c r="F20" s="3" t="s">
        <v>49</v>
      </c>
      <c r="G20" s="3">
        <v>89</v>
      </c>
      <c r="H20" s="3"/>
      <c r="I20" s="3">
        <v>92</v>
      </c>
      <c r="J20" s="3">
        <v>86</v>
      </c>
      <c r="K20" s="3">
        <v>95</v>
      </c>
      <c r="L20" s="3">
        <v>100</v>
      </c>
      <c r="M20" s="3">
        <v>86</v>
      </c>
      <c r="N20" s="3"/>
      <c r="O20" s="3">
        <v>87</v>
      </c>
      <c r="P20" s="3">
        <v>69</v>
      </c>
      <c r="Q20" s="3">
        <v>95</v>
      </c>
      <c r="R20" s="3">
        <v>76</v>
      </c>
    </row>
    <row r="21" spans="2:18">
      <c r="B21" s="3" t="s">
        <v>69</v>
      </c>
      <c r="C21" s="3" t="s">
        <v>1392</v>
      </c>
      <c r="D21" s="3" t="s">
        <v>1393</v>
      </c>
      <c r="E21" s="3" t="s">
        <v>1394</v>
      </c>
      <c r="F21" s="3" t="s">
        <v>11</v>
      </c>
      <c r="G21" s="3"/>
      <c r="H21" s="3">
        <v>60</v>
      </c>
      <c r="I21" s="3">
        <v>54</v>
      </c>
      <c r="J21" s="3">
        <v>31</v>
      </c>
      <c r="K21" s="3">
        <v>0</v>
      </c>
      <c r="L21" s="3">
        <v>60</v>
      </c>
      <c r="M21" s="3">
        <v>51</v>
      </c>
      <c r="N21" s="3"/>
      <c r="O21" s="3">
        <v>40</v>
      </c>
      <c r="P21" s="3">
        <v>56</v>
      </c>
      <c r="Q21" s="3">
        <v>0</v>
      </c>
      <c r="R21" s="3">
        <v>31</v>
      </c>
    </row>
    <row r="22" spans="2:18">
      <c r="B22" s="3" t="s">
        <v>72</v>
      </c>
      <c r="C22" s="3" t="s">
        <v>1395</v>
      </c>
      <c r="D22" s="3" t="s">
        <v>1396</v>
      </c>
      <c r="E22" s="3" t="s">
        <v>10</v>
      </c>
      <c r="F22" s="3" t="s">
        <v>11</v>
      </c>
      <c r="G22" s="3">
        <v>86</v>
      </c>
      <c r="H22" s="3"/>
      <c r="I22" s="3">
        <v>62</v>
      </c>
      <c r="J22" s="3">
        <v>31</v>
      </c>
      <c r="K22" s="3">
        <v>40</v>
      </c>
      <c r="L22" s="3">
        <v>65</v>
      </c>
      <c r="M22" s="3">
        <v>69</v>
      </c>
      <c r="N22" s="3"/>
      <c r="O22" s="3">
        <v>51</v>
      </c>
      <c r="P22" s="3">
        <v>56</v>
      </c>
      <c r="Q22" s="3">
        <v>40</v>
      </c>
      <c r="R22" s="3">
        <v>51</v>
      </c>
    </row>
    <row r="23" spans="2:18">
      <c r="B23" s="3" t="s">
        <v>75</v>
      </c>
      <c r="C23" s="3" t="s">
        <v>1397</v>
      </c>
      <c r="D23" s="3" t="s">
        <v>1398</v>
      </c>
      <c r="E23" s="3" t="s">
        <v>10</v>
      </c>
      <c r="F23" s="3" t="s">
        <v>49</v>
      </c>
      <c r="G23" s="3">
        <v>51</v>
      </c>
      <c r="H23" s="3"/>
      <c r="I23" s="3">
        <v>51</v>
      </c>
      <c r="J23" s="3">
        <v>11</v>
      </c>
      <c r="K23" s="3">
        <v>5</v>
      </c>
      <c r="L23" s="3">
        <v>0</v>
      </c>
      <c r="M23" s="3">
        <v>51</v>
      </c>
      <c r="N23" s="3"/>
      <c r="O23" s="3">
        <v>10</v>
      </c>
      <c r="P23" s="3">
        <v>51</v>
      </c>
      <c r="Q23" s="3">
        <v>40</v>
      </c>
      <c r="R23" s="3">
        <v>31</v>
      </c>
    </row>
    <row r="24" spans="2:18">
      <c r="B24" s="3" t="s">
        <v>79</v>
      </c>
      <c r="C24" s="3" t="s">
        <v>1399</v>
      </c>
      <c r="D24" s="3" t="s">
        <v>1400</v>
      </c>
      <c r="E24" s="3" t="s">
        <v>1401</v>
      </c>
      <c r="F24" s="3" t="s">
        <v>11</v>
      </c>
      <c r="G24" s="3"/>
      <c r="H24" s="3">
        <v>86</v>
      </c>
      <c r="I24" s="3">
        <v>98</v>
      </c>
      <c r="J24" s="3">
        <v>96</v>
      </c>
      <c r="K24" s="3">
        <v>95</v>
      </c>
      <c r="L24" s="3">
        <v>90</v>
      </c>
      <c r="M24" s="3">
        <v>86</v>
      </c>
      <c r="N24" s="3"/>
      <c r="O24" s="3">
        <v>97</v>
      </c>
      <c r="P24" s="3">
        <v>86</v>
      </c>
      <c r="Q24" s="3">
        <v>92</v>
      </c>
      <c r="R24" s="3">
        <v>60</v>
      </c>
    </row>
    <row r="25" spans="2:18">
      <c r="B25" s="3" t="s">
        <v>82</v>
      </c>
      <c r="C25" s="3" t="s">
        <v>1402</v>
      </c>
      <c r="D25" s="3" t="s">
        <v>1403</v>
      </c>
      <c r="E25" s="3" t="s">
        <v>10</v>
      </c>
      <c r="F25" s="3" t="s">
        <v>49</v>
      </c>
      <c r="G25" s="3">
        <v>90</v>
      </c>
      <c r="H25" s="3"/>
      <c r="I25" s="3">
        <v>82</v>
      </c>
      <c r="J25" s="3">
        <v>74</v>
      </c>
      <c r="K25" s="3">
        <v>90</v>
      </c>
      <c r="L25" s="3">
        <v>75</v>
      </c>
      <c r="M25" s="3">
        <v>86</v>
      </c>
      <c r="N25" s="3"/>
      <c r="O25" s="3">
        <v>75</v>
      </c>
      <c r="P25" s="3">
        <v>75</v>
      </c>
      <c r="Q25" s="3">
        <v>70</v>
      </c>
      <c r="R25" s="3">
        <v>69</v>
      </c>
    </row>
    <row r="26" spans="2:18">
      <c r="B26" s="3" t="s">
        <v>85</v>
      </c>
      <c r="C26" s="3" t="s">
        <v>1404</v>
      </c>
      <c r="D26" s="3" t="s">
        <v>1405</v>
      </c>
      <c r="E26" s="3" t="s">
        <v>10</v>
      </c>
      <c r="F26" s="3" t="s">
        <v>11</v>
      </c>
      <c r="G26" s="3">
        <v>70</v>
      </c>
      <c r="H26" s="3"/>
      <c r="I26" s="3">
        <v>76</v>
      </c>
      <c r="J26" s="3">
        <v>51</v>
      </c>
      <c r="K26" s="3">
        <v>30</v>
      </c>
      <c r="L26" s="3">
        <v>80</v>
      </c>
      <c r="M26" s="3">
        <v>86</v>
      </c>
      <c r="N26" s="3"/>
      <c r="O26" s="3">
        <v>52</v>
      </c>
      <c r="P26" s="3">
        <v>70</v>
      </c>
      <c r="Q26" s="3">
        <v>51</v>
      </c>
      <c r="R26" s="3">
        <v>51</v>
      </c>
    </row>
    <row r="27" spans="2:18">
      <c r="B27" s="3" t="s">
        <v>88</v>
      </c>
      <c r="C27" s="3" t="s">
        <v>1406</v>
      </c>
      <c r="D27" s="3" t="s">
        <v>1407</v>
      </c>
      <c r="E27" s="3" t="s">
        <v>10</v>
      </c>
      <c r="F27" s="3" t="s">
        <v>49</v>
      </c>
      <c r="G27" s="3">
        <v>90</v>
      </c>
      <c r="H27" s="3"/>
      <c r="I27" s="3">
        <v>80</v>
      </c>
      <c r="J27" s="3">
        <v>70</v>
      </c>
      <c r="K27" s="3">
        <v>90</v>
      </c>
      <c r="L27" s="3">
        <v>92</v>
      </c>
      <c r="M27" s="3">
        <v>69</v>
      </c>
      <c r="N27" s="3"/>
      <c r="O27" s="3">
        <v>62</v>
      </c>
      <c r="P27" s="3">
        <v>63</v>
      </c>
      <c r="Q27" s="3">
        <v>86</v>
      </c>
      <c r="R27" s="3">
        <v>67</v>
      </c>
    </row>
    <row r="28" spans="2:18">
      <c r="B28" s="3" t="s">
        <v>91</v>
      </c>
      <c r="C28" s="3" t="s">
        <v>1408</v>
      </c>
      <c r="D28" s="3" t="s">
        <v>1409</v>
      </c>
      <c r="E28" s="3" t="s">
        <v>10</v>
      </c>
      <c r="F28" s="3" t="s">
        <v>49</v>
      </c>
      <c r="G28" s="3">
        <v>98</v>
      </c>
      <c r="H28" s="3"/>
      <c r="I28" s="3">
        <v>80</v>
      </c>
      <c r="J28" s="3">
        <v>89</v>
      </c>
      <c r="K28" s="3">
        <v>65</v>
      </c>
      <c r="L28" s="3">
        <v>86</v>
      </c>
      <c r="M28" s="3">
        <v>95</v>
      </c>
      <c r="N28" s="3"/>
      <c r="O28" s="3">
        <v>86</v>
      </c>
      <c r="P28" s="3">
        <v>61</v>
      </c>
      <c r="Q28" s="3">
        <v>70</v>
      </c>
      <c r="R28" s="3">
        <v>60</v>
      </c>
    </row>
    <row r="29" spans="2:18">
      <c r="B29" s="3" t="s">
        <v>95</v>
      </c>
      <c r="C29" s="3" t="s">
        <v>1410</v>
      </c>
      <c r="D29" s="3" t="s">
        <v>1411</v>
      </c>
      <c r="E29" s="3" t="s">
        <v>1412</v>
      </c>
      <c r="F29" s="3" t="s">
        <v>49</v>
      </c>
      <c r="G29" s="3"/>
      <c r="H29" s="3">
        <v>0</v>
      </c>
      <c r="I29" s="3">
        <v>35</v>
      </c>
      <c r="J29" s="3">
        <v>69</v>
      </c>
      <c r="K29" s="3">
        <v>0</v>
      </c>
      <c r="L29" s="3">
        <v>86</v>
      </c>
      <c r="M29" s="3">
        <v>51</v>
      </c>
      <c r="N29" s="3"/>
      <c r="O29" s="3">
        <v>69</v>
      </c>
      <c r="P29" s="3">
        <v>5</v>
      </c>
      <c r="Q29" s="3">
        <v>0</v>
      </c>
      <c r="R29" s="3">
        <v>31</v>
      </c>
    </row>
    <row r="30" spans="2:18">
      <c r="B30" s="3" t="s">
        <v>568</v>
      </c>
      <c r="C30" s="3" t="s">
        <v>1413</v>
      </c>
      <c r="D30" s="3" t="s">
        <v>1414</v>
      </c>
      <c r="E30" s="3" t="s">
        <v>308</v>
      </c>
      <c r="F30" s="3" t="s">
        <v>11</v>
      </c>
      <c r="G30" s="3">
        <v>95</v>
      </c>
      <c r="H30" s="3"/>
      <c r="I30" s="3">
        <v>78</v>
      </c>
      <c r="J30" s="3">
        <v>51</v>
      </c>
      <c r="K30" s="3">
        <v>65</v>
      </c>
      <c r="L30" s="3">
        <v>78</v>
      </c>
      <c r="M30" s="3">
        <v>86</v>
      </c>
      <c r="N30" s="3"/>
      <c r="O30" s="3">
        <v>45</v>
      </c>
      <c r="P30" s="3">
        <v>61</v>
      </c>
      <c r="Q30" s="3">
        <v>65</v>
      </c>
      <c r="R30" s="3">
        <v>56</v>
      </c>
    </row>
    <row r="31" spans="2:18">
      <c r="B31" s="3" t="s">
        <v>571</v>
      </c>
      <c r="C31" s="3" t="s">
        <v>1415</v>
      </c>
      <c r="D31" s="3" t="s">
        <v>1416</v>
      </c>
      <c r="E31" s="3" t="s">
        <v>10</v>
      </c>
      <c r="F31" s="3" t="s">
        <v>49</v>
      </c>
      <c r="G31" s="3">
        <v>80</v>
      </c>
      <c r="H31" s="3"/>
      <c r="I31" s="3">
        <v>92</v>
      </c>
      <c r="J31" s="3">
        <v>77</v>
      </c>
      <c r="K31" s="3">
        <v>80</v>
      </c>
      <c r="L31" s="3">
        <v>88</v>
      </c>
      <c r="M31" s="3">
        <v>86</v>
      </c>
      <c r="N31" s="3"/>
      <c r="O31" s="3">
        <v>76</v>
      </c>
      <c r="P31" s="3">
        <v>69</v>
      </c>
      <c r="Q31" s="3">
        <v>80</v>
      </c>
      <c r="R31" s="3">
        <v>69</v>
      </c>
    </row>
    <row r="32" spans="2:18">
      <c r="B32" s="3" t="s">
        <v>633</v>
      </c>
      <c r="C32" s="3" t="s">
        <v>1417</v>
      </c>
      <c r="D32" s="3" t="s">
        <v>1418</v>
      </c>
      <c r="E32" s="3" t="s">
        <v>1412</v>
      </c>
      <c r="F32" s="3" t="s">
        <v>49</v>
      </c>
      <c r="G32" s="3"/>
      <c r="H32" s="3">
        <v>0</v>
      </c>
      <c r="I32" s="3">
        <v>34</v>
      </c>
      <c r="J32" s="3">
        <v>31</v>
      </c>
      <c r="K32" s="3">
        <v>0</v>
      </c>
      <c r="L32" s="3">
        <v>69</v>
      </c>
      <c r="M32" s="3"/>
      <c r="N32" s="3"/>
      <c r="O32" s="3">
        <v>42</v>
      </c>
      <c r="P32" s="3">
        <v>5</v>
      </c>
      <c r="Q32" s="3">
        <v>0</v>
      </c>
      <c r="R32" s="3">
        <v>31</v>
      </c>
    </row>
    <row r="33" spans="2:18">
      <c r="B33" s="3" t="s">
        <v>636</v>
      </c>
      <c r="C33" s="3" t="s">
        <v>1419</v>
      </c>
      <c r="D33" s="3" t="s">
        <v>1420</v>
      </c>
      <c r="E33" s="3" t="s">
        <v>10</v>
      </c>
      <c r="F33" s="3" t="s">
        <v>49</v>
      </c>
      <c r="G33" s="3">
        <v>75</v>
      </c>
      <c r="H33" s="3"/>
      <c r="I33" s="3">
        <v>78</v>
      </c>
      <c r="J33" s="3">
        <v>53</v>
      </c>
      <c r="K33" s="3">
        <v>30</v>
      </c>
      <c r="L33" s="3">
        <v>66</v>
      </c>
      <c r="M33" s="3">
        <v>69</v>
      </c>
      <c r="N33" s="3"/>
      <c r="O33" s="3">
        <v>57</v>
      </c>
      <c r="P33" s="3">
        <v>60</v>
      </c>
      <c r="Q33" s="3">
        <v>65</v>
      </c>
      <c r="R33" s="3">
        <v>51</v>
      </c>
    </row>
  </sheetData>
  <mergeCells count="2">
    <mergeCell ref="A1:N1"/>
    <mergeCell ref="A2:N2"/>
  </mergeCells>
  <conditionalFormatting sqref="G6:M33 O6:R33">
    <cfRule type="containsBlanks" dxfId="269" priority="4">
      <formula>LEN(TRIM(G6))=0</formula>
    </cfRule>
    <cfRule type="cellIs" dxfId="268" priority="5" operator="between">
      <formula>31</formula>
      <formula>50</formula>
    </cfRule>
    <cfRule type="cellIs" dxfId="267" priority="6" operator="lessThan">
      <formula>31</formula>
    </cfRule>
  </conditionalFormatting>
  <conditionalFormatting sqref="N6:N33">
    <cfRule type="containsBlanks" dxfId="266" priority="1">
      <formula>LEN(TRIM(N6))=0</formula>
    </cfRule>
    <cfRule type="cellIs" dxfId="265" priority="2" operator="between">
      <formula>31</formula>
      <formula>50</formula>
    </cfRule>
    <cfRule type="cellIs" dxfId="264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1:S30"/>
  <sheetViews>
    <sheetView view="pageLayout" topLeftCell="C1" zoomScaleNormal="8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9" width="19.140625" customWidth="1"/>
  </cols>
  <sheetData>
    <row r="1" spans="1:19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9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9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209</v>
      </c>
      <c r="H5" s="2" t="s">
        <v>1423</v>
      </c>
      <c r="I5" s="2" t="s">
        <v>1424</v>
      </c>
      <c r="J5" s="2" t="s">
        <v>1425</v>
      </c>
      <c r="K5" s="2" t="s">
        <v>1427</v>
      </c>
      <c r="L5" s="2" t="s">
        <v>1430</v>
      </c>
      <c r="M5" s="2" t="s">
        <v>4628</v>
      </c>
      <c r="N5" s="2" t="s">
        <v>4629</v>
      </c>
      <c r="O5" s="7" t="s">
        <v>1426</v>
      </c>
      <c r="P5" s="7" t="s">
        <v>1428</v>
      </c>
      <c r="Q5" s="7" t="s">
        <v>1429</v>
      </c>
      <c r="R5" s="7" t="s">
        <v>1431</v>
      </c>
      <c r="S5" s="7" t="s">
        <v>4550</v>
      </c>
    </row>
    <row r="6" spans="1:19">
      <c r="B6" s="3" t="s">
        <v>7</v>
      </c>
      <c r="C6" s="3" t="s">
        <v>1421</v>
      </c>
      <c r="D6" s="3" t="s">
        <v>1422</v>
      </c>
      <c r="E6" s="3" t="s">
        <v>10</v>
      </c>
      <c r="F6" s="3" t="s">
        <v>49</v>
      </c>
      <c r="G6" s="3">
        <v>80</v>
      </c>
      <c r="H6" s="3">
        <v>89</v>
      </c>
      <c r="I6" s="3">
        <v>96</v>
      </c>
      <c r="J6" s="3">
        <v>69</v>
      </c>
      <c r="K6" s="3">
        <v>100</v>
      </c>
      <c r="L6" s="3">
        <v>84</v>
      </c>
      <c r="M6" s="3">
        <v>90</v>
      </c>
      <c r="N6" s="3">
        <v>90</v>
      </c>
      <c r="O6" s="3">
        <v>90</v>
      </c>
      <c r="P6" s="3"/>
      <c r="Q6" s="3">
        <v>95</v>
      </c>
      <c r="R6" s="3">
        <v>82</v>
      </c>
      <c r="S6" s="3">
        <v>92</v>
      </c>
    </row>
    <row r="7" spans="1:19">
      <c r="B7" s="3" t="s">
        <v>23</v>
      </c>
      <c r="C7" s="3" t="s">
        <v>1432</v>
      </c>
      <c r="D7" s="3" t="s">
        <v>1433</v>
      </c>
      <c r="E7" s="3" t="s">
        <v>10</v>
      </c>
      <c r="F7" s="3" t="s">
        <v>49</v>
      </c>
      <c r="G7" s="3">
        <v>87</v>
      </c>
      <c r="H7" s="3">
        <v>98</v>
      </c>
      <c r="I7" s="3">
        <v>95</v>
      </c>
      <c r="J7" s="3">
        <v>86</v>
      </c>
      <c r="K7" s="3">
        <v>100</v>
      </c>
      <c r="L7" s="3">
        <v>100</v>
      </c>
      <c r="M7" s="3">
        <v>90</v>
      </c>
      <c r="N7" s="3">
        <v>94</v>
      </c>
      <c r="O7" s="3">
        <v>86</v>
      </c>
      <c r="P7" s="3"/>
      <c r="Q7" s="3">
        <v>95</v>
      </c>
      <c r="R7" s="3">
        <v>100</v>
      </c>
      <c r="S7" s="3">
        <v>95</v>
      </c>
    </row>
    <row r="8" spans="1:19">
      <c r="B8" s="3" t="s">
        <v>27</v>
      </c>
      <c r="C8" s="3" t="s">
        <v>1434</v>
      </c>
      <c r="D8" s="3" t="s">
        <v>1435</v>
      </c>
      <c r="E8" s="3" t="s">
        <v>10</v>
      </c>
      <c r="F8" s="3" t="s">
        <v>49</v>
      </c>
      <c r="G8" s="3">
        <v>74</v>
      </c>
      <c r="H8" s="3">
        <v>53</v>
      </c>
      <c r="I8" s="3">
        <v>70</v>
      </c>
      <c r="J8" s="3">
        <v>51</v>
      </c>
      <c r="K8" s="3">
        <v>70</v>
      </c>
      <c r="L8" s="3">
        <v>31</v>
      </c>
      <c r="M8" s="3">
        <v>61</v>
      </c>
      <c r="N8" s="3">
        <v>73</v>
      </c>
      <c r="O8" s="3">
        <v>61</v>
      </c>
      <c r="P8" s="3"/>
      <c r="Q8" s="3">
        <v>51</v>
      </c>
      <c r="R8" s="3">
        <v>33</v>
      </c>
      <c r="S8" s="3">
        <v>69</v>
      </c>
    </row>
    <row r="9" spans="1:19">
      <c r="B9" s="3" t="s">
        <v>30</v>
      </c>
      <c r="C9" s="3" t="s">
        <v>1436</v>
      </c>
      <c r="D9" s="3" t="s">
        <v>1437</v>
      </c>
      <c r="E9" s="3" t="s">
        <v>308</v>
      </c>
      <c r="F9" s="3" t="s">
        <v>11</v>
      </c>
      <c r="G9" s="3">
        <v>87</v>
      </c>
      <c r="H9" s="3">
        <v>87</v>
      </c>
      <c r="I9" s="3">
        <v>100</v>
      </c>
      <c r="J9" s="3">
        <v>86</v>
      </c>
      <c r="K9" s="3">
        <v>100</v>
      </c>
      <c r="L9" s="3">
        <v>89</v>
      </c>
      <c r="M9" s="3">
        <v>95</v>
      </c>
      <c r="N9" s="3">
        <v>86</v>
      </c>
      <c r="O9" s="3">
        <v>74</v>
      </c>
      <c r="P9" s="3"/>
      <c r="Q9" s="3">
        <v>87</v>
      </c>
      <c r="R9" s="3">
        <v>87</v>
      </c>
      <c r="S9" s="3">
        <v>37</v>
      </c>
    </row>
    <row r="10" spans="1:19">
      <c r="B10" s="3" t="s">
        <v>33</v>
      </c>
      <c r="C10" s="3" t="s">
        <v>1438</v>
      </c>
      <c r="D10" s="3" t="s">
        <v>1439</v>
      </c>
      <c r="E10" s="3" t="s">
        <v>10</v>
      </c>
      <c r="F10" s="3" t="s">
        <v>49</v>
      </c>
      <c r="G10" s="3">
        <v>66</v>
      </c>
      <c r="H10" s="3">
        <v>62</v>
      </c>
      <c r="I10" s="3">
        <v>55</v>
      </c>
      <c r="J10" s="3">
        <v>59</v>
      </c>
      <c r="K10" s="3">
        <v>95</v>
      </c>
      <c r="L10" s="3">
        <v>24</v>
      </c>
      <c r="M10" s="3">
        <v>75</v>
      </c>
      <c r="N10" s="3">
        <v>59</v>
      </c>
      <c r="O10" s="3">
        <v>70</v>
      </c>
      <c r="P10" s="3"/>
      <c r="Q10" s="3">
        <v>53</v>
      </c>
      <c r="R10" s="3">
        <v>39</v>
      </c>
      <c r="S10" s="3">
        <v>34</v>
      </c>
    </row>
    <row r="11" spans="1:19">
      <c r="B11" s="3" t="s">
        <v>36</v>
      </c>
      <c r="C11" s="3" t="s">
        <v>1440</v>
      </c>
      <c r="D11" s="3" t="s">
        <v>1441</v>
      </c>
      <c r="E11" s="3" t="s">
        <v>10</v>
      </c>
      <c r="F11" s="3" t="s">
        <v>49</v>
      </c>
      <c r="G11" s="3">
        <v>76</v>
      </c>
      <c r="H11" s="3">
        <v>71</v>
      </c>
      <c r="I11" s="3">
        <v>88</v>
      </c>
      <c r="J11" s="3">
        <v>61</v>
      </c>
      <c r="K11" s="3">
        <v>69</v>
      </c>
      <c r="L11" s="3">
        <v>14</v>
      </c>
      <c r="M11" s="3">
        <v>70</v>
      </c>
      <c r="N11" s="3">
        <v>79</v>
      </c>
      <c r="O11" s="3">
        <v>70</v>
      </c>
      <c r="P11" s="3"/>
      <c r="Q11" s="3">
        <v>51</v>
      </c>
      <c r="R11" s="3">
        <v>44</v>
      </c>
      <c r="S11" s="3">
        <v>37</v>
      </c>
    </row>
    <row r="12" spans="1:19">
      <c r="B12" s="3" t="s">
        <v>39</v>
      </c>
      <c r="C12" s="3" t="s">
        <v>1442</v>
      </c>
      <c r="D12" s="3" t="s">
        <v>1443</v>
      </c>
      <c r="E12" s="3" t="s">
        <v>10</v>
      </c>
      <c r="F12" s="3" t="s">
        <v>49</v>
      </c>
      <c r="G12" s="3">
        <v>100</v>
      </c>
      <c r="H12" s="3">
        <v>88</v>
      </c>
      <c r="I12" s="3">
        <v>100</v>
      </c>
      <c r="J12" s="3">
        <v>86</v>
      </c>
      <c r="K12" s="3">
        <v>100</v>
      </c>
      <c r="L12" s="3">
        <v>90</v>
      </c>
      <c r="M12" s="3">
        <v>90</v>
      </c>
      <c r="N12" s="3">
        <v>93</v>
      </c>
      <c r="O12" s="3">
        <v>88</v>
      </c>
      <c r="P12" s="3"/>
      <c r="Q12" s="3">
        <v>96</v>
      </c>
      <c r="R12" s="3">
        <v>90</v>
      </c>
      <c r="S12" s="3">
        <v>98</v>
      </c>
    </row>
    <row r="13" spans="1:19">
      <c r="B13" s="3" t="s">
        <v>42</v>
      </c>
      <c r="C13" s="3" t="s">
        <v>1444</v>
      </c>
      <c r="D13" s="3" t="s">
        <v>1445</v>
      </c>
      <c r="E13" s="3" t="s">
        <v>10</v>
      </c>
      <c r="F13" s="3" t="s">
        <v>49</v>
      </c>
      <c r="G13" s="3">
        <v>16</v>
      </c>
      <c r="H13" s="3">
        <v>53</v>
      </c>
      <c r="I13" s="3">
        <v>40</v>
      </c>
      <c r="J13" s="3">
        <v>1</v>
      </c>
      <c r="K13" s="3">
        <v>0</v>
      </c>
      <c r="L13" s="3">
        <v>0</v>
      </c>
      <c r="M13" s="3">
        <v>61</v>
      </c>
      <c r="N13" s="3">
        <v>31</v>
      </c>
      <c r="O13" s="3">
        <v>51</v>
      </c>
      <c r="P13" s="3"/>
      <c r="Q13" s="3">
        <v>31</v>
      </c>
      <c r="R13" s="3">
        <v>29</v>
      </c>
      <c r="S13" s="3">
        <v>15</v>
      </c>
    </row>
    <row r="14" spans="1:19">
      <c r="B14" s="3" t="s">
        <v>45</v>
      </c>
      <c r="C14" s="3" t="s">
        <v>1446</v>
      </c>
      <c r="D14" s="3" t="s">
        <v>1447</v>
      </c>
      <c r="E14" s="3" t="s">
        <v>1383</v>
      </c>
      <c r="F14" s="3" t="s">
        <v>49</v>
      </c>
      <c r="G14" s="3">
        <v>88</v>
      </c>
      <c r="H14" s="3">
        <v>86</v>
      </c>
      <c r="I14" s="3">
        <v>90</v>
      </c>
      <c r="J14" s="3">
        <v>69</v>
      </c>
      <c r="K14" s="3">
        <v>86</v>
      </c>
      <c r="L14" s="3">
        <v>76</v>
      </c>
      <c r="M14" s="3">
        <v>86</v>
      </c>
      <c r="N14" s="3">
        <v>80</v>
      </c>
      <c r="O14" s="3"/>
      <c r="P14" s="3">
        <v>94</v>
      </c>
      <c r="Q14" s="3">
        <v>87</v>
      </c>
      <c r="R14" s="3">
        <v>75</v>
      </c>
      <c r="S14" s="3">
        <v>86</v>
      </c>
    </row>
    <row r="15" spans="1:19">
      <c r="B15" s="3" t="s">
        <v>50</v>
      </c>
      <c r="C15" s="3" t="s">
        <v>1448</v>
      </c>
      <c r="D15" s="3" t="s">
        <v>1449</v>
      </c>
      <c r="E15" s="3" t="s">
        <v>10</v>
      </c>
      <c r="F15" s="3" t="s">
        <v>11</v>
      </c>
      <c r="G15" s="3">
        <v>16</v>
      </c>
      <c r="H15" s="3">
        <v>41</v>
      </c>
      <c r="I15" s="3">
        <v>51</v>
      </c>
      <c r="J15" s="3">
        <v>36</v>
      </c>
      <c r="K15" s="3">
        <v>10</v>
      </c>
      <c r="L15" s="3">
        <v>32</v>
      </c>
      <c r="M15" s="3">
        <v>51</v>
      </c>
      <c r="N15" s="3">
        <v>31</v>
      </c>
      <c r="O15" s="3">
        <v>60</v>
      </c>
      <c r="P15" s="3"/>
      <c r="Q15" s="3">
        <v>51</v>
      </c>
      <c r="R15" s="3">
        <v>32</v>
      </c>
      <c r="S15" s="3">
        <v>38</v>
      </c>
    </row>
    <row r="16" spans="1:19">
      <c r="B16" s="3" t="s">
        <v>53</v>
      </c>
      <c r="C16" s="3" t="s">
        <v>1450</v>
      </c>
      <c r="D16" s="3" t="s">
        <v>1451</v>
      </c>
      <c r="E16" s="3" t="s">
        <v>1452</v>
      </c>
      <c r="F16" s="3" t="s">
        <v>49</v>
      </c>
      <c r="G16" s="3">
        <v>86</v>
      </c>
      <c r="H16" s="3">
        <v>86</v>
      </c>
      <c r="I16" s="3">
        <v>75</v>
      </c>
      <c r="J16" s="3">
        <v>62</v>
      </c>
      <c r="K16" s="3">
        <v>80</v>
      </c>
      <c r="L16" s="3">
        <v>75</v>
      </c>
      <c r="M16" s="3">
        <v>70</v>
      </c>
      <c r="N16" s="3">
        <v>57</v>
      </c>
      <c r="O16" s="3"/>
      <c r="P16" s="3">
        <v>80</v>
      </c>
      <c r="Q16" s="3">
        <v>86</v>
      </c>
      <c r="R16" s="3">
        <v>65</v>
      </c>
      <c r="S16" s="3">
        <v>51</v>
      </c>
    </row>
    <row r="17" spans="2:19">
      <c r="B17" s="3" t="s">
        <v>56</v>
      </c>
      <c r="C17" s="3" t="s">
        <v>1453</v>
      </c>
      <c r="D17" s="3" t="s">
        <v>1454</v>
      </c>
      <c r="E17" s="3" t="s">
        <v>10</v>
      </c>
      <c r="F17" s="3" t="s">
        <v>49</v>
      </c>
      <c r="G17" s="3">
        <v>69</v>
      </c>
      <c r="H17" s="3">
        <v>72</v>
      </c>
      <c r="I17" s="3">
        <v>77</v>
      </c>
      <c r="J17" s="3">
        <v>36</v>
      </c>
      <c r="K17" s="3">
        <v>70</v>
      </c>
      <c r="L17" s="3">
        <v>58</v>
      </c>
      <c r="M17" s="3">
        <v>70</v>
      </c>
      <c r="N17" s="3">
        <v>57</v>
      </c>
      <c r="O17" s="3">
        <v>80</v>
      </c>
      <c r="P17" s="3"/>
      <c r="Q17" s="3">
        <v>51</v>
      </c>
      <c r="R17" s="3">
        <v>58</v>
      </c>
      <c r="S17" s="3">
        <v>48</v>
      </c>
    </row>
    <row r="18" spans="2:19">
      <c r="B18" s="3" t="s">
        <v>59</v>
      </c>
      <c r="C18" s="3" t="s">
        <v>1455</v>
      </c>
      <c r="D18" s="3" t="s">
        <v>1456</v>
      </c>
      <c r="E18" s="3" t="s">
        <v>10</v>
      </c>
      <c r="F18" s="3" t="s">
        <v>49</v>
      </c>
      <c r="G18" s="3">
        <v>0</v>
      </c>
      <c r="H18" s="3">
        <v>51</v>
      </c>
      <c r="I18" s="3">
        <v>69</v>
      </c>
      <c r="J18" s="3">
        <v>4</v>
      </c>
      <c r="K18" s="3">
        <v>5</v>
      </c>
      <c r="L18" s="3">
        <v>3</v>
      </c>
      <c r="M18" s="3">
        <v>61</v>
      </c>
      <c r="N18" s="3">
        <v>73</v>
      </c>
      <c r="O18" s="3">
        <v>62</v>
      </c>
      <c r="P18" s="3"/>
      <c r="Q18" s="3">
        <v>51</v>
      </c>
      <c r="R18" s="3">
        <v>29</v>
      </c>
      <c r="S18" s="3">
        <v>31</v>
      </c>
    </row>
    <row r="19" spans="2:19">
      <c r="B19" s="3" t="s">
        <v>62</v>
      </c>
      <c r="C19" s="3" t="s">
        <v>1457</v>
      </c>
      <c r="D19" s="3" t="s">
        <v>1458</v>
      </c>
      <c r="E19" s="3" t="s">
        <v>10</v>
      </c>
      <c r="F19" s="3" t="s">
        <v>49</v>
      </c>
      <c r="G19" s="3">
        <v>51</v>
      </c>
      <c r="H19" s="3">
        <v>52</v>
      </c>
      <c r="I19" s="3">
        <v>70</v>
      </c>
      <c r="J19" s="3">
        <v>36</v>
      </c>
      <c r="K19" s="3">
        <v>10</v>
      </c>
      <c r="L19" s="3">
        <v>10</v>
      </c>
      <c r="M19" s="3">
        <v>51</v>
      </c>
      <c r="N19" s="3">
        <v>44</v>
      </c>
      <c r="O19" s="3">
        <v>31</v>
      </c>
      <c r="P19" s="3"/>
      <c r="Q19" s="3">
        <v>31</v>
      </c>
      <c r="R19" s="3">
        <v>30</v>
      </c>
      <c r="S19" s="3">
        <v>43</v>
      </c>
    </row>
    <row r="20" spans="2:19">
      <c r="B20" s="3" t="s">
        <v>65</v>
      </c>
      <c r="C20" s="3" t="s">
        <v>1459</v>
      </c>
      <c r="D20" s="3" t="s">
        <v>1460</v>
      </c>
      <c r="E20" s="3" t="s">
        <v>10</v>
      </c>
      <c r="F20" s="3" t="s">
        <v>11</v>
      </c>
      <c r="G20" s="3">
        <v>0</v>
      </c>
      <c r="H20" s="3">
        <v>57</v>
      </c>
      <c r="I20" s="3">
        <v>55</v>
      </c>
      <c r="J20" s="3">
        <v>39</v>
      </c>
      <c r="K20" s="3">
        <v>10</v>
      </c>
      <c r="L20" s="3">
        <v>31</v>
      </c>
      <c r="M20" s="3">
        <v>70</v>
      </c>
      <c r="N20" s="3">
        <v>77</v>
      </c>
      <c r="O20" s="3">
        <v>86</v>
      </c>
      <c r="P20" s="3"/>
      <c r="Q20" s="3">
        <v>70</v>
      </c>
      <c r="R20" s="3">
        <v>31</v>
      </c>
      <c r="S20" s="3">
        <v>10</v>
      </c>
    </row>
    <row r="21" spans="2:19">
      <c r="B21" s="3" t="s">
        <v>69</v>
      </c>
      <c r="C21" s="3" t="s">
        <v>1461</v>
      </c>
      <c r="D21" s="3" t="s">
        <v>1462</v>
      </c>
      <c r="E21" s="3" t="s">
        <v>543</v>
      </c>
      <c r="F21" s="3" t="s">
        <v>49</v>
      </c>
      <c r="G21" s="3">
        <v>75</v>
      </c>
      <c r="H21" s="3">
        <v>79</v>
      </c>
      <c r="I21" s="3">
        <v>77</v>
      </c>
      <c r="J21" s="3">
        <v>51</v>
      </c>
      <c r="K21" s="3">
        <v>90</v>
      </c>
      <c r="L21" s="3">
        <v>28</v>
      </c>
      <c r="M21" s="3">
        <v>65</v>
      </c>
      <c r="N21" s="3">
        <v>56</v>
      </c>
      <c r="O21" s="3"/>
      <c r="P21" s="3">
        <v>75</v>
      </c>
      <c r="Q21" s="3">
        <v>51</v>
      </c>
      <c r="R21" s="3">
        <v>45</v>
      </c>
      <c r="S21" s="3">
        <v>41</v>
      </c>
    </row>
    <row r="22" spans="2:19">
      <c r="B22" s="3" t="s">
        <v>72</v>
      </c>
      <c r="C22" s="3" t="s">
        <v>1463</v>
      </c>
      <c r="D22" s="3" t="s">
        <v>1464</v>
      </c>
      <c r="E22" s="3" t="s">
        <v>10</v>
      </c>
      <c r="F22" s="3" t="s">
        <v>49</v>
      </c>
      <c r="G22" s="3">
        <v>90</v>
      </c>
      <c r="H22" s="3">
        <v>93</v>
      </c>
      <c r="I22" s="3">
        <v>100</v>
      </c>
      <c r="J22" s="3">
        <v>89</v>
      </c>
      <c r="K22" s="3">
        <v>100</v>
      </c>
      <c r="L22" s="3">
        <v>90</v>
      </c>
      <c r="M22" s="3">
        <v>75</v>
      </c>
      <c r="N22" s="3">
        <v>90</v>
      </c>
      <c r="O22" s="3">
        <v>97</v>
      </c>
      <c r="P22" s="3"/>
      <c r="Q22" s="3">
        <v>96</v>
      </c>
      <c r="R22" s="3">
        <v>89</v>
      </c>
      <c r="S22" s="3">
        <v>86</v>
      </c>
    </row>
    <row r="23" spans="2:19">
      <c r="B23" s="3" t="s">
        <v>75</v>
      </c>
      <c r="C23" s="3" t="s">
        <v>1465</v>
      </c>
      <c r="D23" s="3" t="s">
        <v>1466</v>
      </c>
      <c r="E23" s="3" t="s">
        <v>10</v>
      </c>
      <c r="F23" s="3" t="s">
        <v>49</v>
      </c>
      <c r="G23" s="3">
        <v>82</v>
      </c>
      <c r="H23" s="3">
        <v>64</v>
      </c>
      <c r="I23" s="3">
        <v>74</v>
      </c>
      <c r="J23" s="3">
        <v>59</v>
      </c>
      <c r="K23" s="3">
        <v>95</v>
      </c>
      <c r="L23" s="3">
        <v>0</v>
      </c>
      <c r="M23" s="3">
        <v>60</v>
      </c>
      <c r="N23" s="3">
        <v>52</v>
      </c>
      <c r="O23" s="3">
        <v>61</v>
      </c>
      <c r="P23" s="3"/>
      <c r="Q23" s="3">
        <v>51</v>
      </c>
      <c r="R23" s="3">
        <v>35</v>
      </c>
      <c r="S23" s="3">
        <v>37</v>
      </c>
    </row>
    <row r="24" spans="2:19">
      <c r="B24" s="3" t="s">
        <v>79</v>
      </c>
      <c r="C24" s="3" t="s">
        <v>1467</v>
      </c>
      <c r="D24" s="3" t="s">
        <v>1468</v>
      </c>
      <c r="E24" s="3" t="s">
        <v>10</v>
      </c>
      <c r="F24" s="3" t="s">
        <v>49</v>
      </c>
      <c r="G24" s="3">
        <v>93</v>
      </c>
      <c r="H24" s="3">
        <v>88</v>
      </c>
      <c r="I24" s="3">
        <v>95</v>
      </c>
      <c r="J24" s="3">
        <v>88</v>
      </c>
      <c r="K24" s="3">
        <v>100</v>
      </c>
      <c r="L24" s="3">
        <v>88</v>
      </c>
      <c r="M24" s="3">
        <v>90</v>
      </c>
      <c r="N24" s="3">
        <v>87</v>
      </c>
      <c r="O24" s="3">
        <v>86</v>
      </c>
      <c r="P24" s="3"/>
      <c r="Q24" s="3">
        <v>95</v>
      </c>
      <c r="R24" s="3">
        <v>87</v>
      </c>
      <c r="S24" s="3">
        <v>92</v>
      </c>
    </row>
    <row r="25" spans="2:19">
      <c r="B25" s="3" t="s">
        <v>82</v>
      </c>
      <c r="C25" s="3" t="s">
        <v>1469</v>
      </c>
      <c r="D25" s="3" t="s">
        <v>1470</v>
      </c>
      <c r="E25" s="3" t="s">
        <v>1471</v>
      </c>
      <c r="F25" s="3" t="s">
        <v>49</v>
      </c>
      <c r="G25" s="3">
        <v>92</v>
      </c>
      <c r="H25" s="3">
        <v>90</v>
      </c>
      <c r="I25" s="3">
        <v>90</v>
      </c>
      <c r="J25" s="3">
        <v>72</v>
      </c>
      <c r="K25" s="3">
        <v>86</v>
      </c>
      <c r="L25" s="3">
        <v>80</v>
      </c>
      <c r="M25" s="3">
        <v>86</v>
      </c>
      <c r="N25" s="3">
        <v>73</v>
      </c>
      <c r="O25" s="3"/>
      <c r="P25" s="3">
        <v>88</v>
      </c>
      <c r="Q25" s="3">
        <v>87</v>
      </c>
      <c r="R25" s="3">
        <v>75</v>
      </c>
      <c r="S25" s="3">
        <v>69</v>
      </c>
    </row>
    <row r="26" spans="2:19">
      <c r="B26" s="3" t="s">
        <v>85</v>
      </c>
      <c r="C26" s="3" t="s">
        <v>1472</v>
      </c>
      <c r="D26" s="3" t="s">
        <v>1473</v>
      </c>
      <c r="E26" s="3" t="s">
        <v>10</v>
      </c>
      <c r="F26" s="3" t="s">
        <v>49</v>
      </c>
      <c r="G26" s="3">
        <v>89</v>
      </c>
      <c r="H26" s="3">
        <v>96</v>
      </c>
      <c r="I26" s="3">
        <v>100</v>
      </c>
      <c r="J26" s="3">
        <v>86</v>
      </c>
      <c r="K26" s="3">
        <v>100</v>
      </c>
      <c r="L26" s="3">
        <v>90</v>
      </c>
      <c r="M26" s="3">
        <v>86</v>
      </c>
      <c r="N26" s="3">
        <v>98</v>
      </c>
      <c r="O26" s="3">
        <v>100</v>
      </c>
      <c r="P26" s="3"/>
      <c r="Q26" s="3">
        <v>92</v>
      </c>
      <c r="R26" s="3">
        <v>91</v>
      </c>
      <c r="S26" s="3">
        <v>95</v>
      </c>
    </row>
    <row r="27" spans="2:19">
      <c r="B27" s="3" t="s">
        <v>88</v>
      </c>
      <c r="C27" s="3" t="s">
        <v>1474</v>
      </c>
      <c r="D27" s="3" t="s">
        <v>1475</v>
      </c>
      <c r="E27" s="3" t="s">
        <v>10</v>
      </c>
      <c r="F27" s="3" t="s">
        <v>49</v>
      </c>
      <c r="G27" s="3">
        <v>86</v>
      </c>
      <c r="H27" s="3">
        <v>86</v>
      </c>
      <c r="I27" s="3">
        <v>100</v>
      </c>
      <c r="J27" s="3">
        <v>50</v>
      </c>
      <c r="K27" s="3">
        <v>100</v>
      </c>
      <c r="L27" s="3">
        <v>90</v>
      </c>
      <c r="M27" s="3">
        <v>90</v>
      </c>
      <c r="N27" s="3">
        <v>86</v>
      </c>
      <c r="O27" s="3">
        <v>74</v>
      </c>
      <c r="P27" s="3"/>
      <c r="Q27" s="3">
        <v>90</v>
      </c>
      <c r="R27" s="3">
        <v>89</v>
      </c>
      <c r="S27" s="3">
        <v>87</v>
      </c>
    </row>
    <row r="28" spans="2:19">
      <c r="B28" s="3" t="s">
        <v>91</v>
      </c>
      <c r="C28" s="3" t="s">
        <v>1476</v>
      </c>
      <c r="D28" s="3" t="s">
        <v>1477</v>
      </c>
      <c r="E28" s="3" t="s">
        <v>10</v>
      </c>
      <c r="F28" s="3" t="s">
        <v>49</v>
      </c>
      <c r="G28" s="3">
        <v>89</v>
      </c>
      <c r="H28" s="3">
        <v>96</v>
      </c>
      <c r="I28" s="3">
        <v>100</v>
      </c>
      <c r="J28" s="3">
        <v>86</v>
      </c>
      <c r="K28" s="3">
        <v>100</v>
      </c>
      <c r="L28" s="3">
        <v>87</v>
      </c>
      <c r="M28" s="3">
        <v>86</v>
      </c>
      <c r="N28" s="3">
        <v>93</v>
      </c>
      <c r="O28" s="3">
        <v>95</v>
      </c>
      <c r="P28" s="3"/>
      <c r="Q28" s="3">
        <v>95</v>
      </c>
      <c r="R28" s="3">
        <v>80</v>
      </c>
      <c r="S28" s="3">
        <v>90</v>
      </c>
    </row>
    <row r="29" spans="2:19">
      <c r="B29" s="3" t="s">
        <v>95</v>
      </c>
      <c r="C29" s="3" t="s">
        <v>1478</v>
      </c>
      <c r="D29" s="3" t="s">
        <v>1479</v>
      </c>
      <c r="E29" s="3" t="s">
        <v>10</v>
      </c>
      <c r="F29" s="3" t="s">
        <v>49</v>
      </c>
      <c r="G29" s="3">
        <v>75</v>
      </c>
      <c r="H29" s="3">
        <v>12</v>
      </c>
      <c r="I29" s="3">
        <v>10</v>
      </c>
      <c r="J29" s="3">
        <v>1</v>
      </c>
      <c r="K29" s="3">
        <v>0</v>
      </c>
      <c r="L29" s="3">
        <v>0</v>
      </c>
      <c r="M29" s="3">
        <v>61</v>
      </c>
      <c r="N29" s="3">
        <v>31</v>
      </c>
      <c r="O29" s="3">
        <v>52</v>
      </c>
      <c r="P29" s="3"/>
      <c r="Q29" s="3">
        <v>2</v>
      </c>
      <c r="R29" s="3">
        <v>7</v>
      </c>
      <c r="S29" s="3">
        <v>10</v>
      </c>
    </row>
    <row r="30" spans="2:19">
      <c r="B30" s="3" t="s">
        <v>568</v>
      </c>
      <c r="C30" s="3" t="s">
        <v>1480</v>
      </c>
      <c r="D30" s="3" t="s">
        <v>1481</v>
      </c>
      <c r="E30" s="3" t="s">
        <v>289</v>
      </c>
      <c r="F30" s="3" t="s">
        <v>11</v>
      </c>
      <c r="G30" s="3">
        <v>73</v>
      </c>
      <c r="H30" s="3">
        <v>70</v>
      </c>
      <c r="I30" s="3">
        <v>79</v>
      </c>
      <c r="J30" s="3">
        <v>36</v>
      </c>
      <c r="K30" s="3">
        <v>15</v>
      </c>
      <c r="L30" s="3">
        <v>14</v>
      </c>
      <c r="M30" s="3">
        <v>65</v>
      </c>
      <c r="N30" s="3">
        <v>61</v>
      </c>
      <c r="O30" s="3"/>
      <c r="P30" s="3">
        <v>71</v>
      </c>
      <c r="Q30" s="3">
        <v>51</v>
      </c>
      <c r="R30" s="3">
        <v>40</v>
      </c>
      <c r="S30" s="3">
        <v>41</v>
      </c>
    </row>
  </sheetData>
  <mergeCells count="2">
    <mergeCell ref="A1:N1"/>
    <mergeCell ref="A2:N2"/>
  </mergeCells>
  <conditionalFormatting sqref="G6:S30">
    <cfRule type="containsBlanks" dxfId="263" priority="1">
      <formula>LEN(TRIM(G6))=0</formula>
    </cfRule>
    <cfRule type="cellIs" dxfId="262" priority="2" operator="between">
      <formula>31</formula>
      <formula>50</formula>
    </cfRule>
    <cfRule type="cellIs" dxfId="261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>
  <dimension ref="A1:Q17"/>
  <sheetViews>
    <sheetView view="pageLayout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7" width="19.85546875" customWidth="1"/>
  </cols>
  <sheetData>
    <row r="1" spans="1:17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7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7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387</v>
      </c>
      <c r="H5" s="2" t="s">
        <v>1484</v>
      </c>
      <c r="I5" s="2" t="s">
        <v>1485</v>
      </c>
      <c r="J5" s="2" t="s">
        <v>1488</v>
      </c>
      <c r="K5" s="2" t="s">
        <v>1489</v>
      </c>
      <c r="L5" s="2" t="s">
        <v>1490</v>
      </c>
      <c r="M5" s="2" t="s">
        <v>1491</v>
      </c>
      <c r="N5" s="7" t="s">
        <v>1492</v>
      </c>
      <c r="O5" s="7" t="s">
        <v>1493</v>
      </c>
      <c r="P5" s="7" t="s">
        <v>1486</v>
      </c>
      <c r="Q5" s="7" t="s">
        <v>1487</v>
      </c>
    </row>
    <row r="6" spans="1:17">
      <c r="B6" s="3" t="s">
        <v>7</v>
      </c>
      <c r="C6" s="3" t="s">
        <v>1482</v>
      </c>
      <c r="D6" s="3" t="s">
        <v>1483</v>
      </c>
      <c r="E6" s="3" t="s">
        <v>602</v>
      </c>
      <c r="F6" s="3" t="s">
        <v>11</v>
      </c>
      <c r="G6" s="3">
        <v>0</v>
      </c>
      <c r="H6" s="3">
        <v>31</v>
      </c>
      <c r="I6" s="3">
        <v>0</v>
      </c>
      <c r="J6" s="3">
        <v>53</v>
      </c>
      <c r="K6" s="3"/>
      <c r="L6" s="3">
        <v>76</v>
      </c>
      <c r="M6" s="3">
        <v>31</v>
      </c>
      <c r="N6" s="3">
        <v>60</v>
      </c>
      <c r="O6" s="3">
        <v>31</v>
      </c>
      <c r="P6" s="3">
        <v>68</v>
      </c>
      <c r="Q6" s="3">
        <v>31</v>
      </c>
    </row>
    <row r="7" spans="1:17">
      <c r="B7" s="3" t="s">
        <v>23</v>
      </c>
      <c r="C7" s="3" t="s">
        <v>1494</v>
      </c>
      <c r="D7" s="3" t="s">
        <v>1495</v>
      </c>
      <c r="E7" s="3" t="s">
        <v>10</v>
      </c>
      <c r="F7" s="3" t="s">
        <v>49</v>
      </c>
      <c r="G7" s="3">
        <v>88</v>
      </c>
      <c r="H7" s="3">
        <v>77</v>
      </c>
      <c r="I7" s="3">
        <v>75</v>
      </c>
      <c r="J7" s="3">
        <v>51</v>
      </c>
      <c r="K7" s="3"/>
      <c r="L7" s="3">
        <v>70</v>
      </c>
      <c r="M7" s="3">
        <v>88</v>
      </c>
      <c r="N7" s="3">
        <v>76</v>
      </c>
      <c r="O7" s="3">
        <v>69</v>
      </c>
      <c r="P7" s="3">
        <v>71</v>
      </c>
      <c r="Q7" s="3">
        <v>80</v>
      </c>
    </row>
    <row r="8" spans="1:17">
      <c r="B8" s="3" t="s">
        <v>27</v>
      </c>
      <c r="C8" s="3" t="s">
        <v>1496</v>
      </c>
      <c r="D8" s="3" t="s">
        <v>1497</v>
      </c>
      <c r="E8" s="3" t="s">
        <v>10</v>
      </c>
      <c r="F8" s="3" t="s">
        <v>49</v>
      </c>
      <c r="G8" s="3">
        <v>100</v>
      </c>
      <c r="H8" s="3">
        <v>70</v>
      </c>
      <c r="I8" s="3">
        <v>86</v>
      </c>
      <c r="J8" s="3">
        <v>61</v>
      </c>
      <c r="K8" s="3"/>
      <c r="L8" s="3">
        <v>75</v>
      </c>
      <c r="M8" s="3">
        <v>90</v>
      </c>
      <c r="N8" s="3">
        <v>80</v>
      </c>
      <c r="O8" s="3">
        <v>72</v>
      </c>
      <c r="P8" s="3">
        <v>73</v>
      </c>
      <c r="Q8" s="3">
        <v>82</v>
      </c>
    </row>
    <row r="9" spans="1:17">
      <c r="B9" s="3" t="s">
        <v>30</v>
      </c>
      <c r="C9" s="3" t="s">
        <v>1498</v>
      </c>
      <c r="D9" s="3" t="s">
        <v>1499</v>
      </c>
      <c r="E9" s="3" t="s">
        <v>10</v>
      </c>
      <c r="F9" s="3" t="s">
        <v>49</v>
      </c>
      <c r="G9" s="3">
        <v>0</v>
      </c>
      <c r="H9" s="3">
        <v>51</v>
      </c>
      <c r="I9" s="3">
        <v>70</v>
      </c>
      <c r="J9" s="3">
        <v>51</v>
      </c>
      <c r="K9" s="3"/>
      <c r="L9" s="3">
        <v>76</v>
      </c>
      <c r="M9" s="3">
        <v>51</v>
      </c>
      <c r="N9" s="3">
        <v>80</v>
      </c>
      <c r="O9" s="3">
        <v>51</v>
      </c>
      <c r="P9" s="3">
        <v>84</v>
      </c>
      <c r="Q9" s="3">
        <v>69</v>
      </c>
    </row>
    <row r="10" spans="1:17">
      <c r="B10" s="3" t="s">
        <v>33</v>
      </c>
      <c r="C10" s="3" t="s">
        <v>1500</v>
      </c>
      <c r="D10" s="3" t="s">
        <v>1501</v>
      </c>
      <c r="E10" s="3" t="s">
        <v>1502</v>
      </c>
      <c r="F10" s="3" t="s">
        <v>49</v>
      </c>
      <c r="G10" s="3">
        <v>90</v>
      </c>
      <c r="H10" s="3">
        <v>69</v>
      </c>
      <c r="I10" s="3">
        <v>72</v>
      </c>
      <c r="J10" s="3"/>
      <c r="K10" s="3">
        <v>82</v>
      </c>
      <c r="L10" s="3">
        <v>86</v>
      </c>
      <c r="M10" s="3">
        <v>87</v>
      </c>
      <c r="N10" s="3">
        <v>68</v>
      </c>
      <c r="O10" s="3">
        <v>63</v>
      </c>
      <c r="P10" s="3">
        <v>84</v>
      </c>
      <c r="Q10" s="3">
        <v>72</v>
      </c>
    </row>
    <row r="11" spans="1:17">
      <c r="B11" s="3" t="s">
        <v>36</v>
      </c>
      <c r="C11" s="3" t="s">
        <v>1503</v>
      </c>
      <c r="D11" s="3" t="s">
        <v>1504</v>
      </c>
      <c r="E11" s="3" t="s">
        <v>1505</v>
      </c>
      <c r="F11" s="3" t="s">
        <v>49</v>
      </c>
      <c r="G11" s="3">
        <v>0</v>
      </c>
      <c r="H11" s="3">
        <v>52</v>
      </c>
      <c r="I11" s="3">
        <v>74</v>
      </c>
      <c r="J11" s="3"/>
      <c r="K11" s="3">
        <v>70</v>
      </c>
      <c r="L11" s="3">
        <v>69</v>
      </c>
      <c r="M11" s="3">
        <v>70</v>
      </c>
      <c r="N11" s="3">
        <v>31</v>
      </c>
      <c r="O11" s="3">
        <v>52</v>
      </c>
      <c r="P11" s="3">
        <v>53</v>
      </c>
      <c r="Q11" s="3">
        <v>70</v>
      </c>
    </row>
    <row r="12" spans="1:17">
      <c r="B12" s="3" t="s">
        <v>39</v>
      </c>
      <c r="C12" s="3" t="s">
        <v>1506</v>
      </c>
      <c r="D12" s="3" t="s">
        <v>1507</v>
      </c>
      <c r="E12" s="3" t="s">
        <v>10</v>
      </c>
      <c r="F12" s="3" t="s">
        <v>49</v>
      </c>
      <c r="G12" s="3">
        <v>87</v>
      </c>
      <c r="H12" s="3">
        <v>69</v>
      </c>
      <c r="I12" s="3">
        <v>78</v>
      </c>
      <c r="J12" s="3">
        <v>83</v>
      </c>
      <c r="K12" s="3"/>
      <c r="L12" s="3">
        <v>86</v>
      </c>
      <c r="M12" s="3">
        <v>95</v>
      </c>
      <c r="N12" s="3">
        <v>68</v>
      </c>
      <c r="O12" s="3">
        <v>74</v>
      </c>
      <c r="P12" s="3">
        <v>86</v>
      </c>
      <c r="Q12" s="3">
        <v>64</v>
      </c>
    </row>
    <row r="13" spans="1:17">
      <c r="B13" s="3" t="s">
        <v>42</v>
      </c>
      <c r="C13" s="3" t="s">
        <v>1508</v>
      </c>
      <c r="D13" s="3" t="s">
        <v>1509</v>
      </c>
      <c r="E13" s="3" t="s">
        <v>10</v>
      </c>
      <c r="F13" s="3" t="s">
        <v>49</v>
      </c>
      <c r="G13" s="3">
        <v>86</v>
      </c>
      <c r="H13" s="3">
        <v>91</v>
      </c>
      <c r="I13" s="3">
        <v>97</v>
      </c>
      <c r="J13" s="3">
        <v>95</v>
      </c>
      <c r="K13" s="3"/>
      <c r="L13" s="3">
        <v>100</v>
      </c>
      <c r="M13" s="3">
        <v>100</v>
      </c>
      <c r="N13" s="3">
        <v>95</v>
      </c>
      <c r="O13" s="3">
        <v>96</v>
      </c>
      <c r="P13" s="3">
        <v>96</v>
      </c>
      <c r="Q13" s="3">
        <v>96</v>
      </c>
    </row>
    <row r="14" spans="1:17">
      <c r="B14" s="3" t="s">
        <v>45</v>
      </c>
      <c r="C14" s="3" t="s">
        <v>1510</v>
      </c>
      <c r="D14" s="3" t="s">
        <v>1511</v>
      </c>
      <c r="E14" s="3" t="s">
        <v>10</v>
      </c>
      <c r="F14" s="3" t="s">
        <v>49</v>
      </c>
      <c r="G14" s="3">
        <v>0</v>
      </c>
      <c r="H14" s="3">
        <v>35</v>
      </c>
      <c r="I14" s="3">
        <v>31</v>
      </c>
      <c r="J14" s="3">
        <v>51</v>
      </c>
      <c r="K14" s="3"/>
      <c r="L14" s="3">
        <v>76</v>
      </c>
      <c r="M14" s="3">
        <v>65</v>
      </c>
      <c r="N14" s="3">
        <v>68</v>
      </c>
      <c r="O14" s="3">
        <v>51</v>
      </c>
      <c r="P14" s="3">
        <v>72</v>
      </c>
      <c r="Q14" s="3">
        <v>32</v>
      </c>
    </row>
    <row r="15" spans="1:17">
      <c r="B15" s="3" t="s">
        <v>50</v>
      </c>
      <c r="C15" s="3" t="s">
        <v>1512</v>
      </c>
      <c r="D15" s="3" t="s">
        <v>1513</v>
      </c>
      <c r="E15" s="3" t="s">
        <v>10</v>
      </c>
      <c r="F15" s="3" t="s">
        <v>49</v>
      </c>
      <c r="G15" s="3">
        <v>100</v>
      </c>
      <c r="H15" s="3">
        <v>89</v>
      </c>
      <c r="I15" s="3">
        <v>95</v>
      </c>
      <c r="J15" s="3">
        <v>95</v>
      </c>
      <c r="K15" s="3"/>
      <c r="L15" s="3">
        <v>89</v>
      </c>
      <c r="M15" s="3">
        <v>100</v>
      </c>
      <c r="N15" s="3">
        <v>92</v>
      </c>
      <c r="O15" s="3">
        <v>92</v>
      </c>
      <c r="P15" s="3">
        <v>87</v>
      </c>
      <c r="Q15" s="3">
        <v>91</v>
      </c>
    </row>
    <row r="16" spans="1:17">
      <c r="B16" s="3" t="s">
        <v>53</v>
      </c>
      <c r="C16" s="3" t="s">
        <v>1514</v>
      </c>
      <c r="D16" s="3" t="s">
        <v>1515</v>
      </c>
      <c r="E16" s="3" t="s">
        <v>10</v>
      </c>
      <c r="F16" s="3" t="s">
        <v>49</v>
      </c>
      <c r="G16" s="3">
        <v>67</v>
      </c>
      <c r="H16" s="3">
        <v>51</v>
      </c>
      <c r="I16" s="3">
        <v>80</v>
      </c>
      <c r="J16" s="3">
        <v>67</v>
      </c>
      <c r="K16" s="3"/>
      <c r="L16" s="3">
        <v>70</v>
      </c>
      <c r="M16" s="3">
        <v>86</v>
      </c>
      <c r="N16" s="3">
        <v>80</v>
      </c>
      <c r="O16" s="3">
        <v>70</v>
      </c>
      <c r="P16" s="3">
        <v>70</v>
      </c>
      <c r="Q16" s="3">
        <v>86</v>
      </c>
    </row>
    <row r="17" spans="2:17">
      <c r="B17" s="3" t="s">
        <v>56</v>
      </c>
      <c r="C17" s="3" t="s">
        <v>1516</v>
      </c>
      <c r="D17" s="3" t="s">
        <v>1517</v>
      </c>
      <c r="E17" s="3" t="s">
        <v>1518</v>
      </c>
      <c r="F17" s="3" t="s">
        <v>49</v>
      </c>
      <c r="G17" s="3">
        <v>0</v>
      </c>
      <c r="H17" s="3">
        <v>47</v>
      </c>
      <c r="I17" s="3">
        <v>0</v>
      </c>
      <c r="J17" s="3"/>
      <c r="K17" s="3">
        <v>80</v>
      </c>
      <c r="L17" s="3">
        <v>69</v>
      </c>
      <c r="M17" s="3">
        <v>31</v>
      </c>
      <c r="N17" s="3">
        <v>31</v>
      </c>
      <c r="O17" s="3">
        <v>31</v>
      </c>
      <c r="P17" s="3">
        <v>51</v>
      </c>
      <c r="Q17" s="3">
        <v>31</v>
      </c>
    </row>
  </sheetData>
  <mergeCells count="2">
    <mergeCell ref="A1:N1"/>
    <mergeCell ref="A2:N2"/>
  </mergeCells>
  <conditionalFormatting sqref="G6:Q17">
    <cfRule type="containsBlanks" dxfId="260" priority="1">
      <formula>LEN(TRIM(G6))=0</formula>
    </cfRule>
    <cfRule type="cellIs" dxfId="259" priority="2" operator="between">
      <formula>31</formula>
      <formula>50</formula>
    </cfRule>
    <cfRule type="cellIs" dxfId="258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>
  <dimension ref="A1:Q20"/>
  <sheetViews>
    <sheetView view="pageLayout" zoomScaleNormal="5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7" width="21" customWidth="1"/>
  </cols>
  <sheetData>
    <row r="1" spans="1:17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7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7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387</v>
      </c>
      <c r="H5" s="2" t="s">
        <v>1484</v>
      </c>
      <c r="I5" s="2" t="s">
        <v>1521</v>
      </c>
      <c r="J5" s="2" t="s">
        <v>1523</v>
      </c>
      <c r="K5" s="2" t="s">
        <v>1489</v>
      </c>
      <c r="L5" s="2" t="s">
        <v>1490</v>
      </c>
      <c r="M5" s="2" t="s">
        <v>4679</v>
      </c>
      <c r="N5" s="7" t="s">
        <v>1486</v>
      </c>
      <c r="O5" s="7" t="s">
        <v>1522</v>
      </c>
      <c r="P5" s="7" t="s">
        <v>1524</v>
      </c>
      <c r="Q5" s="7" t="s">
        <v>4551</v>
      </c>
    </row>
    <row r="6" spans="1:17">
      <c r="B6" s="3" t="s">
        <v>7</v>
      </c>
      <c r="C6" s="3" t="s">
        <v>1519</v>
      </c>
      <c r="D6" s="3" t="s">
        <v>1520</v>
      </c>
      <c r="E6" s="3" t="s">
        <v>10</v>
      </c>
      <c r="F6" s="3" t="s">
        <v>49</v>
      </c>
      <c r="G6" s="3">
        <v>86</v>
      </c>
      <c r="H6" s="3">
        <v>86</v>
      </c>
      <c r="I6" s="3">
        <v>96</v>
      </c>
      <c r="J6" s="3">
        <v>88</v>
      </c>
      <c r="K6" s="3"/>
      <c r="L6" s="3">
        <v>89</v>
      </c>
      <c r="M6" s="3">
        <v>96</v>
      </c>
      <c r="N6" s="3">
        <v>94</v>
      </c>
      <c r="O6" s="3">
        <v>89</v>
      </c>
      <c r="P6" s="3">
        <v>88</v>
      </c>
      <c r="Q6" s="3">
        <v>86</v>
      </c>
    </row>
    <row r="7" spans="1:17">
      <c r="B7" s="3" t="s">
        <v>23</v>
      </c>
      <c r="C7" s="3" t="s">
        <v>1525</v>
      </c>
      <c r="D7" s="3" t="s">
        <v>1526</v>
      </c>
      <c r="E7" s="3" t="s">
        <v>116</v>
      </c>
      <c r="F7" s="3" t="s">
        <v>11</v>
      </c>
      <c r="G7" s="3">
        <v>53</v>
      </c>
      <c r="H7" s="3">
        <v>80</v>
      </c>
      <c r="I7" s="3">
        <v>76</v>
      </c>
      <c r="J7" s="3"/>
      <c r="K7" s="3">
        <v>82</v>
      </c>
      <c r="L7" s="3">
        <v>83</v>
      </c>
      <c r="M7" s="3">
        <v>76</v>
      </c>
      <c r="N7" s="3">
        <v>82</v>
      </c>
      <c r="O7" s="3">
        <v>69</v>
      </c>
      <c r="P7" s="3">
        <v>86</v>
      </c>
      <c r="Q7" s="3">
        <v>71</v>
      </c>
    </row>
    <row r="8" spans="1:17">
      <c r="B8" s="3" t="s">
        <v>27</v>
      </c>
      <c r="C8" s="3" t="s">
        <v>1527</v>
      </c>
      <c r="D8" s="3" t="s">
        <v>1528</v>
      </c>
      <c r="E8" s="3" t="s">
        <v>116</v>
      </c>
      <c r="F8" s="3" t="s">
        <v>11</v>
      </c>
      <c r="G8" s="3">
        <v>70</v>
      </c>
      <c r="H8" s="3">
        <v>53</v>
      </c>
      <c r="I8" s="3">
        <v>71</v>
      </c>
      <c r="J8" s="3"/>
      <c r="K8" s="3">
        <v>60</v>
      </c>
      <c r="L8" s="3">
        <v>69</v>
      </c>
      <c r="M8" s="3">
        <v>71</v>
      </c>
      <c r="N8" s="3">
        <v>82</v>
      </c>
      <c r="O8" s="3">
        <v>69</v>
      </c>
      <c r="P8" s="3">
        <v>82</v>
      </c>
      <c r="Q8" s="3">
        <v>71</v>
      </c>
    </row>
    <row r="9" spans="1:17">
      <c r="B9" s="3" t="s">
        <v>30</v>
      </c>
      <c r="C9" s="3" t="s">
        <v>1529</v>
      </c>
      <c r="D9" s="3" t="s">
        <v>1530</v>
      </c>
      <c r="E9" s="3" t="s">
        <v>10</v>
      </c>
      <c r="F9" s="3" t="s">
        <v>49</v>
      </c>
      <c r="G9" s="3">
        <v>100</v>
      </c>
      <c r="H9" s="3">
        <v>96</v>
      </c>
      <c r="I9" s="3">
        <v>96</v>
      </c>
      <c r="J9" s="3">
        <v>90</v>
      </c>
      <c r="K9" s="3"/>
      <c r="L9" s="3">
        <v>86</v>
      </c>
      <c r="M9" s="3">
        <v>96</v>
      </c>
      <c r="N9" s="3">
        <v>87</v>
      </c>
      <c r="O9" s="3">
        <v>90</v>
      </c>
      <c r="P9" s="3">
        <v>89</v>
      </c>
      <c r="Q9" s="3">
        <v>95</v>
      </c>
    </row>
    <row r="10" spans="1:17">
      <c r="B10" s="3" t="s">
        <v>33</v>
      </c>
      <c r="C10" s="3" t="s">
        <v>1531</v>
      </c>
      <c r="D10" s="3" t="s">
        <v>1532</v>
      </c>
      <c r="E10" s="3" t="s">
        <v>10</v>
      </c>
      <c r="F10" s="3" t="s">
        <v>49</v>
      </c>
      <c r="G10" s="3">
        <v>86</v>
      </c>
      <c r="H10" s="3">
        <v>94</v>
      </c>
      <c r="I10" s="3">
        <v>90</v>
      </c>
      <c r="J10" s="3">
        <v>70</v>
      </c>
      <c r="K10" s="3"/>
      <c r="L10" s="3">
        <v>92</v>
      </c>
      <c r="M10" s="3">
        <v>90</v>
      </c>
      <c r="N10" s="3">
        <v>98</v>
      </c>
      <c r="O10" s="3">
        <v>92</v>
      </c>
      <c r="P10" s="3">
        <v>92</v>
      </c>
      <c r="Q10" s="3">
        <v>86</v>
      </c>
    </row>
    <row r="11" spans="1:17">
      <c r="B11" s="3" t="s">
        <v>36</v>
      </c>
      <c r="C11" s="3" t="s">
        <v>1533</v>
      </c>
      <c r="D11" s="3" t="s">
        <v>1534</v>
      </c>
      <c r="E11" s="3" t="s">
        <v>10</v>
      </c>
      <c r="F11" s="3" t="s">
        <v>49</v>
      </c>
      <c r="G11" s="3">
        <v>86</v>
      </c>
      <c r="H11" s="3">
        <v>86</v>
      </c>
      <c r="I11" s="3">
        <v>90</v>
      </c>
      <c r="J11" s="3">
        <v>82</v>
      </c>
      <c r="K11" s="3"/>
      <c r="L11" s="3">
        <v>88</v>
      </c>
      <c r="M11" s="3">
        <v>96</v>
      </c>
      <c r="N11" s="3">
        <v>98</v>
      </c>
      <c r="O11" s="3">
        <v>90</v>
      </c>
      <c r="P11" s="3">
        <v>91</v>
      </c>
      <c r="Q11" s="3">
        <v>90</v>
      </c>
    </row>
    <row r="12" spans="1:17">
      <c r="B12" s="3" t="s">
        <v>39</v>
      </c>
      <c r="C12" s="3" t="s">
        <v>1535</v>
      </c>
      <c r="D12" s="3" t="s">
        <v>1536</v>
      </c>
      <c r="E12" s="3" t="s">
        <v>10</v>
      </c>
      <c r="F12" s="3" t="s">
        <v>49</v>
      </c>
      <c r="G12" s="3">
        <v>10</v>
      </c>
      <c r="H12" s="3">
        <v>77</v>
      </c>
      <c r="I12" s="3">
        <v>87</v>
      </c>
      <c r="J12" s="3">
        <v>86</v>
      </c>
      <c r="K12" s="3"/>
      <c r="L12" s="3">
        <v>80</v>
      </c>
      <c r="M12" s="3">
        <v>87</v>
      </c>
      <c r="N12" s="3">
        <v>72</v>
      </c>
      <c r="O12" s="3">
        <v>72</v>
      </c>
      <c r="P12" s="3">
        <v>70</v>
      </c>
      <c r="Q12" s="3">
        <v>69</v>
      </c>
    </row>
    <row r="13" spans="1:17">
      <c r="B13" s="3" t="s">
        <v>42</v>
      </c>
      <c r="C13" s="3" t="s">
        <v>1537</v>
      </c>
      <c r="D13" s="3" t="s">
        <v>1538</v>
      </c>
      <c r="E13" s="3" t="s">
        <v>10</v>
      </c>
      <c r="F13" s="3" t="s">
        <v>49</v>
      </c>
      <c r="G13" s="3">
        <v>84</v>
      </c>
      <c r="H13" s="3">
        <v>88</v>
      </c>
      <c r="I13" s="3">
        <v>75</v>
      </c>
      <c r="J13" s="3">
        <v>62</v>
      </c>
      <c r="K13" s="3"/>
      <c r="L13" s="3">
        <v>86</v>
      </c>
      <c r="M13" s="3">
        <v>75</v>
      </c>
      <c r="N13" s="3">
        <v>85</v>
      </c>
      <c r="O13" s="3">
        <v>87</v>
      </c>
      <c r="P13" s="3">
        <v>82</v>
      </c>
      <c r="Q13" s="3">
        <v>82</v>
      </c>
    </row>
    <row r="14" spans="1:17">
      <c r="B14" s="3" t="s">
        <v>45</v>
      </c>
      <c r="C14" s="3" t="s">
        <v>1539</v>
      </c>
      <c r="D14" s="3" t="s">
        <v>1540</v>
      </c>
      <c r="E14" s="3" t="s">
        <v>10</v>
      </c>
      <c r="F14" s="3" t="s">
        <v>49</v>
      </c>
      <c r="G14" s="3">
        <v>86</v>
      </c>
      <c r="H14" s="3">
        <v>95</v>
      </c>
      <c r="I14" s="3">
        <v>96</v>
      </c>
      <c r="J14" s="3">
        <v>87</v>
      </c>
      <c r="K14" s="3"/>
      <c r="L14" s="3">
        <v>89</v>
      </c>
      <c r="M14" s="3">
        <v>96</v>
      </c>
      <c r="N14" s="3">
        <v>97</v>
      </c>
      <c r="O14" s="3">
        <v>92</v>
      </c>
      <c r="P14" s="3">
        <v>96</v>
      </c>
      <c r="Q14" s="3">
        <v>96</v>
      </c>
    </row>
    <row r="15" spans="1:17">
      <c r="B15" s="3" t="s">
        <v>50</v>
      </c>
      <c r="C15" s="3" t="s">
        <v>1541</v>
      </c>
      <c r="D15" s="3" t="s">
        <v>1542</v>
      </c>
      <c r="E15" s="3" t="s">
        <v>10</v>
      </c>
      <c r="F15" s="3" t="s">
        <v>49</v>
      </c>
      <c r="G15" s="3">
        <v>86</v>
      </c>
      <c r="H15" s="3">
        <v>86</v>
      </c>
      <c r="I15" s="3">
        <v>90</v>
      </c>
      <c r="J15" s="3">
        <v>72</v>
      </c>
      <c r="K15" s="3"/>
      <c r="L15" s="3">
        <v>90</v>
      </c>
      <c r="M15" s="3">
        <v>90</v>
      </c>
      <c r="N15" s="3">
        <v>74</v>
      </c>
      <c r="O15" s="3">
        <v>89</v>
      </c>
      <c r="P15" s="3">
        <v>73</v>
      </c>
      <c r="Q15" s="3">
        <v>89</v>
      </c>
    </row>
    <row r="16" spans="1:17">
      <c r="B16" s="3" t="s">
        <v>53</v>
      </c>
      <c r="C16" s="3" t="s">
        <v>1543</v>
      </c>
      <c r="D16" s="3" t="s">
        <v>1544</v>
      </c>
      <c r="E16" s="3" t="s">
        <v>289</v>
      </c>
      <c r="F16" s="3" t="s">
        <v>11</v>
      </c>
      <c r="G16" s="3">
        <v>76</v>
      </c>
      <c r="H16" s="3">
        <v>52</v>
      </c>
      <c r="I16" s="3">
        <v>69</v>
      </c>
      <c r="J16" s="3"/>
      <c r="K16" s="3">
        <v>69</v>
      </c>
      <c r="L16" s="3">
        <v>70</v>
      </c>
      <c r="M16" s="3">
        <v>69</v>
      </c>
      <c r="N16" s="3">
        <v>86</v>
      </c>
      <c r="O16" s="3">
        <v>60</v>
      </c>
      <c r="P16" s="3">
        <v>75</v>
      </c>
      <c r="Q16" s="3">
        <v>74</v>
      </c>
    </row>
    <row r="17" spans="2:17">
      <c r="B17" s="3" t="s">
        <v>56</v>
      </c>
      <c r="C17" s="3" t="s">
        <v>1545</v>
      </c>
      <c r="D17" s="3" t="s">
        <v>1546</v>
      </c>
      <c r="E17" s="3" t="s">
        <v>10</v>
      </c>
      <c r="F17" s="3" t="s">
        <v>49</v>
      </c>
      <c r="G17" s="3">
        <v>89</v>
      </c>
      <c r="H17" s="3">
        <v>81</v>
      </c>
      <c r="I17" s="3">
        <v>80</v>
      </c>
      <c r="J17" s="3">
        <v>83</v>
      </c>
      <c r="K17" s="3"/>
      <c r="L17" s="3">
        <v>90</v>
      </c>
      <c r="M17" s="3">
        <v>96</v>
      </c>
      <c r="N17" s="3">
        <v>93</v>
      </c>
      <c r="O17" s="3">
        <v>82</v>
      </c>
      <c r="P17" s="3">
        <v>94</v>
      </c>
      <c r="Q17" s="3">
        <v>82</v>
      </c>
    </row>
    <row r="18" spans="2:17">
      <c r="B18" s="3" t="s">
        <v>59</v>
      </c>
      <c r="C18" s="3" t="s">
        <v>1547</v>
      </c>
      <c r="D18" s="3" t="s">
        <v>1548</v>
      </c>
      <c r="E18" s="3" t="s">
        <v>1549</v>
      </c>
      <c r="F18" s="3" t="s">
        <v>11</v>
      </c>
      <c r="G18" s="3">
        <v>90</v>
      </c>
      <c r="H18" s="3">
        <v>95</v>
      </c>
      <c r="I18" s="3">
        <v>96</v>
      </c>
      <c r="J18" s="3"/>
      <c r="K18" s="3">
        <v>97</v>
      </c>
      <c r="L18" s="3">
        <v>100</v>
      </c>
      <c r="M18" s="3">
        <v>96</v>
      </c>
      <c r="N18" s="3">
        <v>97</v>
      </c>
      <c r="O18" s="3">
        <v>95</v>
      </c>
      <c r="P18" s="3">
        <v>99</v>
      </c>
      <c r="Q18" s="3">
        <v>95</v>
      </c>
    </row>
    <row r="19" spans="2:17">
      <c r="B19" s="3" t="s">
        <v>62</v>
      </c>
      <c r="C19" s="3" t="s">
        <v>1550</v>
      </c>
      <c r="D19" s="3" t="s">
        <v>1551</v>
      </c>
      <c r="E19" s="3" t="s">
        <v>10</v>
      </c>
      <c r="F19" s="3" t="s">
        <v>49</v>
      </c>
      <c r="G19" s="3">
        <v>81</v>
      </c>
      <c r="H19" s="3">
        <v>86</v>
      </c>
      <c r="I19" s="3">
        <v>96</v>
      </c>
      <c r="J19" s="3">
        <v>78</v>
      </c>
      <c r="K19" s="3"/>
      <c r="L19" s="3">
        <v>91</v>
      </c>
      <c r="M19" s="3">
        <v>96</v>
      </c>
      <c r="N19" s="3">
        <v>91</v>
      </c>
      <c r="O19" s="3">
        <v>92</v>
      </c>
      <c r="P19" s="3">
        <v>90</v>
      </c>
      <c r="Q19" s="3">
        <v>89</v>
      </c>
    </row>
    <row r="20" spans="2:17">
      <c r="B20" s="3" t="s">
        <v>65</v>
      </c>
      <c r="C20" s="3" t="s">
        <v>1552</v>
      </c>
      <c r="D20" s="3" t="s">
        <v>1553</v>
      </c>
      <c r="E20" s="3" t="s">
        <v>1025</v>
      </c>
      <c r="F20" s="3" t="s">
        <v>11</v>
      </c>
      <c r="G20" s="3">
        <v>83</v>
      </c>
      <c r="H20" s="3">
        <v>66</v>
      </c>
      <c r="I20" s="3">
        <v>95</v>
      </c>
      <c r="J20" s="3"/>
      <c r="K20" s="3">
        <v>88</v>
      </c>
      <c r="L20" s="3">
        <v>70</v>
      </c>
      <c r="M20" s="3">
        <v>95</v>
      </c>
      <c r="N20" s="3">
        <v>91</v>
      </c>
      <c r="O20" s="3">
        <v>82</v>
      </c>
      <c r="P20" s="3">
        <v>92</v>
      </c>
      <c r="Q20" s="3">
        <v>91</v>
      </c>
    </row>
  </sheetData>
  <mergeCells count="2">
    <mergeCell ref="A1:N1"/>
    <mergeCell ref="A2:N2"/>
  </mergeCells>
  <conditionalFormatting sqref="G6:Q20">
    <cfRule type="containsBlanks" dxfId="257" priority="1">
      <formula>LEN(TRIM(G6))=0</formula>
    </cfRule>
    <cfRule type="cellIs" dxfId="256" priority="2" operator="between">
      <formula>31</formula>
      <formula>50</formula>
    </cfRule>
    <cfRule type="cellIs" dxfId="255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1:P23"/>
  <sheetViews>
    <sheetView view="pageLayout" topLeftCell="D1" zoomScaleNormal="8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6" width="20.5703125" customWidth="1"/>
    <col min="17" max="17" width="9.140625" customWidth="1"/>
  </cols>
  <sheetData>
    <row r="1" spans="1:16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6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6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1556</v>
      </c>
      <c r="H5" s="2" t="s">
        <v>1557</v>
      </c>
      <c r="I5" s="2" t="s">
        <v>1558</v>
      </c>
      <c r="J5" s="2" t="s">
        <v>1559</v>
      </c>
      <c r="K5" s="2" t="s">
        <v>1560</v>
      </c>
      <c r="L5" s="2" t="s">
        <v>1565</v>
      </c>
      <c r="M5" s="2" t="s">
        <v>1561</v>
      </c>
      <c r="N5" s="2" t="s">
        <v>1563</v>
      </c>
      <c r="O5" s="7" t="s">
        <v>1564</v>
      </c>
      <c r="P5" s="7" t="s">
        <v>1562</v>
      </c>
    </row>
    <row r="6" spans="1:16">
      <c r="B6" s="3" t="s">
        <v>7</v>
      </c>
      <c r="C6" s="3" t="s">
        <v>1554</v>
      </c>
      <c r="D6" s="3" t="s">
        <v>1555</v>
      </c>
      <c r="E6" s="3" t="s">
        <v>10</v>
      </c>
      <c r="F6" s="3" t="s">
        <v>49</v>
      </c>
      <c r="G6" s="3"/>
      <c r="H6" s="3">
        <v>70</v>
      </c>
      <c r="I6" s="3">
        <v>82</v>
      </c>
      <c r="J6" s="3">
        <v>80</v>
      </c>
      <c r="K6" s="3">
        <v>78</v>
      </c>
      <c r="L6" s="3">
        <v>100</v>
      </c>
      <c r="M6" s="3">
        <v>55</v>
      </c>
      <c r="N6" s="3">
        <v>73</v>
      </c>
      <c r="O6" s="3">
        <v>70</v>
      </c>
      <c r="P6" s="3">
        <v>76</v>
      </c>
    </row>
    <row r="7" spans="1:16">
      <c r="B7" s="3" t="s">
        <v>23</v>
      </c>
      <c r="C7" s="3" t="s">
        <v>1566</v>
      </c>
      <c r="D7" s="3" t="s">
        <v>1567</v>
      </c>
      <c r="E7" s="3" t="s">
        <v>10</v>
      </c>
      <c r="F7" s="3" t="s">
        <v>49</v>
      </c>
      <c r="G7" s="3">
        <v>74</v>
      </c>
      <c r="H7" s="3">
        <v>76</v>
      </c>
      <c r="I7" s="3">
        <v>84</v>
      </c>
      <c r="J7" s="3">
        <v>86</v>
      </c>
      <c r="K7" s="3">
        <v>86</v>
      </c>
      <c r="L7" s="3">
        <v>90</v>
      </c>
      <c r="M7" s="3">
        <v>88</v>
      </c>
      <c r="N7" s="3">
        <v>86</v>
      </c>
      <c r="O7" s="3">
        <v>85</v>
      </c>
      <c r="P7" s="3">
        <v>80</v>
      </c>
    </row>
    <row r="8" spans="1:16">
      <c r="B8" s="3" t="s">
        <v>27</v>
      </c>
      <c r="C8" s="3" t="s">
        <v>1568</v>
      </c>
      <c r="D8" s="3" t="s">
        <v>1569</v>
      </c>
      <c r="E8" s="3" t="s">
        <v>1570</v>
      </c>
      <c r="F8" s="3" t="s">
        <v>49</v>
      </c>
      <c r="G8" s="3"/>
      <c r="H8" s="3">
        <v>58</v>
      </c>
      <c r="I8" s="3">
        <v>70</v>
      </c>
      <c r="J8" s="3">
        <v>57</v>
      </c>
      <c r="K8" s="3">
        <v>58</v>
      </c>
      <c r="L8" s="3">
        <v>70</v>
      </c>
      <c r="M8" s="3">
        <v>54</v>
      </c>
      <c r="N8" s="3">
        <v>65</v>
      </c>
      <c r="O8" s="3">
        <v>65</v>
      </c>
      <c r="P8" s="3">
        <v>68</v>
      </c>
    </row>
    <row r="9" spans="1:16">
      <c r="B9" s="3" t="s">
        <v>30</v>
      </c>
      <c r="C9" s="3" t="s">
        <v>1571</v>
      </c>
      <c r="D9" s="3" t="s">
        <v>1572</v>
      </c>
      <c r="E9" s="3" t="s">
        <v>10</v>
      </c>
      <c r="F9" s="3" t="s">
        <v>49</v>
      </c>
      <c r="G9" s="3"/>
      <c r="H9" s="3">
        <v>56</v>
      </c>
      <c r="I9" s="3">
        <v>71</v>
      </c>
      <c r="J9" s="3">
        <v>56</v>
      </c>
      <c r="K9" s="3">
        <v>58</v>
      </c>
      <c r="L9" s="3">
        <v>100</v>
      </c>
      <c r="M9" s="3">
        <v>55</v>
      </c>
      <c r="N9" s="3">
        <v>65</v>
      </c>
      <c r="O9" s="3">
        <v>65</v>
      </c>
      <c r="P9" s="3">
        <v>68</v>
      </c>
    </row>
    <row r="10" spans="1:16">
      <c r="B10" s="3" t="s">
        <v>33</v>
      </c>
      <c r="C10" s="3" t="s">
        <v>1573</v>
      </c>
      <c r="D10" s="3" t="s">
        <v>1574</v>
      </c>
      <c r="E10" s="3" t="s">
        <v>10</v>
      </c>
      <c r="F10" s="3" t="s">
        <v>49</v>
      </c>
      <c r="G10" s="3">
        <v>96</v>
      </c>
      <c r="H10" s="3">
        <v>88</v>
      </c>
      <c r="I10" s="3">
        <v>87</v>
      </c>
      <c r="J10" s="3">
        <v>86</v>
      </c>
      <c r="K10" s="3">
        <v>86</v>
      </c>
      <c r="L10" s="3">
        <v>100</v>
      </c>
      <c r="M10" s="3">
        <v>87</v>
      </c>
      <c r="N10" s="3">
        <v>86</v>
      </c>
      <c r="O10" s="3">
        <v>80</v>
      </c>
      <c r="P10" s="3">
        <v>76</v>
      </c>
    </row>
    <row r="11" spans="1:16">
      <c r="B11" s="3" t="s">
        <v>36</v>
      </c>
      <c r="C11" s="3" t="s">
        <v>1575</v>
      </c>
      <c r="D11" s="3" t="s">
        <v>1576</v>
      </c>
      <c r="E11" s="3" t="s">
        <v>10</v>
      </c>
      <c r="F11" s="3" t="s">
        <v>49</v>
      </c>
      <c r="G11" s="3">
        <v>98</v>
      </c>
      <c r="H11" s="3">
        <v>97</v>
      </c>
      <c r="I11" s="3">
        <v>97</v>
      </c>
      <c r="J11" s="3">
        <v>98</v>
      </c>
      <c r="K11" s="3">
        <v>97</v>
      </c>
      <c r="L11" s="3">
        <v>90</v>
      </c>
      <c r="M11" s="3">
        <v>96</v>
      </c>
      <c r="N11" s="3">
        <v>86</v>
      </c>
      <c r="O11" s="3">
        <v>90</v>
      </c>
      <c r="P11" s="3">
        <v>96</v>
      </c>
    </row>
    <row r="12" spans="1:16">
      <c r="B12" s="3" t="s">
        <v>39</v>
      </c>
      <c r="C12" s="3" t="s">
        <v>1577</v>
      </c>
      <c r="D12" s="3" t="s">
        <v>1578</v>
      </c>
      <c r="E12" s="3" t="s">
        <v>10</v>
      </c>
      <c r="F12" s="3" t="s">
        <v>49</v>
      </c>
      <c r="G12" s="3"/>
      <c r="H12" s="3">
        <v>58</v>
      </c>
      <c r="I12" s="3">
        <v>70</v>
      </c>
      <c r="J12" s="3">
        <v>58</v>
      </c>
      <c r="K12" s="3">
        <v>57</v>
      </c>
      <c r="L12" s="3">
        <v>100</v>
      </c>
      <c r="M12" s="3">
        <v>58</v>
      </c>
      <c r="N12" s="3">
        <v>68</v>
      </c>
      <c r="O12" s="3">
        <v>70</v>
      </c>
      <c r="P12" s="3">
        <v>68</v>
      </c>
    </row>
    <row r="13" spans="1:16">
      <c r="B13" s="3" t="s">
        <v>42</v>
      </c>
      <c r="C13" s="3" t="s">
        <v>1579</v>
      </c>
      <c r="D13" s="3" t="s">
        <v>1580</v>
      </c>
      <c r="E13" s="3" t="s">
        <v>10</v>
      </c>
      <c r="F13" s="3" t="s">
        <v>49</v>
      </c>
      <c r="G13" s="3"/>
      <c r="H13" s="3">
        <v>60</v>
      </c>
      <c r="I13" s="3">
        <v>72</v>
      </c>
      <c r="J13" s="3">
        <v>57</v>
      </c>
      <c r="K13" s="3">
        <v>58</v>
      </c>
      <c r="L13" s="3">
        <v>100</v>
      </c>
      <c r="M13" s="3">
        <v>62</v>
      </c>
      <c r="N13" s="3">
        <v>68</v>
      </c>
      <c r="O13" s="3">
        <v>60</v>
      </c>
      <c r="P13" s="3">
        <v>58</v>
      </c>
    </row>
    <row r="14" spans="1:16">
      <c r="B14" s="3" t="s">
        <v>45</v>
      </c>
      <c r="C14" s="3" t="s">
        <v>1581</v>
      </c>
      <c r="D14" s="3" t="s">
        <v>1582</v>
      </c>
      <c r="E14" s="3" t="s">
        <v>10</v>
      </c>
      <c r="F14" s="3" t="s">
        <v>49</v>
      </c>
      <c r="G14" s="3">
        <v>95</v>
      </c>
      <c r="H14" s="3">
        <v>97</v>
      </c>
      <c r="I14" s="3">
        <v>96</v>
      </c>
      <c r="J14" s="3">
        <v>96</v>
      </c>
      <c r="K14" s="3">
        <v>97</v>
      </c>
      <c r="L14" s="3">
        <v>100</v>
      </c>
      <c r="M14" s="3">
        <v>98</v>
      </c>
      <c r="N14" s="3">
        <v>95</v>
      </c>
      <c r="O14" s="3">
        <v>96</v>
      </c>
      <c r="P14" s="3">
        <v>96</v>
      </c>
    </row>
    <row r="15" spans="1:16">
      <c r="B15" s="3" t="s">
        <v>50</v>
      </c>
      <c r="C15" s="3" t="s">
        <v>1583</v>
      </c>
      <c r="D15" s="3" t="s">
        <v>1584</v>
      </c>
      <c r="E15" s="3" t="s">
        <v>10</v>
      </c>
      <c r="F15" s="3" t="s">
        <v>49</v>
      </c>
      <c r="G15" s="3">
        <v>96</v>
      </c>
      <c r="H15" s="3">
        <v>97</v>
      </c>
      <c r="I15" s="3">
        <v>88</v>
      </c>
      <c r="J15" s="3">
        <v>91</v>
      </c>
      <c r="K15" s="3">
        <v>90</v>
      </c>
      <c r="L15" s="3">
        <v>100</v>
      </c>
      <c r="M15" s="3">
        <v>86</v>
      </c>
      <c r="N15" s="3">
        <v>95</v>
      </c>
      <c r="O15" s="3">
        <v>92</v>
      </c>
      <c r="P15" s="3">
        <v>93</v>
      </c>
    </row>
    <row r="16" spans="1:16">
      <c r="B16" s="3" t="s">
        <v>53</v>
      </c>
      <c r="C16" s="3" t="s">
        <v>1585</v>
      </c>
      <c r="D16" s="3" t="s">
        <v>1586</v>
      </c>
      <c r="E16" s="3" t="s">
        <v>10</v>
      </c>
      <c r="F16" s="3" t="s">
        <v>49</v>
      </c>
      <c r="G16" s="3">
        <v>95</v>
      </c>
      <c r="H16" s="3">
        <v>97</v>
      </c>
      <c r="I16" s="3">
        <v>96</v>
      </c>
      <c r="J16" s="3">
        <v>96</v>
      </c>
      <c r="K16" s="3">
        <v>96</v>
      </c>
      <c r="L16" s="3">
        <v>100</v>
      </c>
      <c r="M16" s="3">
        <v>98</v>
      </c>
      <c r="N16" s="3">
        <v>95</v>
      </c>
      <c r="O16" s="3">
        <v>91</v>
      </c>
      <c r="P16" s="3">
        <v>92</v>
      </c>
    </row>
    <row r="17" spans="2:16">
      <c r="B17" s="3" t="s">
        <v>56</v>
      </c>
      <c r="C17" s="3" t="s">
        <v>1587</v>
      </c>
      <c r="D17" s="3" t="s">
        <v>1588</v>
      </c>
      <c r="E17" s="3" t="s">
        <v>10</v>
      </c>
      <c r="F17" s="3" t="s">
        <v>49</v>
      </c>
      <c r="G17" s="3">
        <v>65</v>
      </c>
      <c r="H17" s="3">
        <v>56</v>
      </c>
      <c r="I17" s="3">
        <v>70</v>
      </c>
      <c r="J17" s="3">
        <v>58</v>
      </c>
      <c r="K17" s="3">
        <v>58</v>
      </c>
      <c r="L17" s="3">
        <v>90</v>
      </c>
      <c r="M17" s="3">
        <v>57</v>
      </c>
      <c r="N17" s="3">
        <v>68</v>
      </c>
      <c r="O17" s="3">
        <v>64</v>
      </c>
      <c r="P17" s="3">
        <v>67</v>
      </c>
    </row>
    <row r="18" spans="2:16">
      <c r="B18" s="3" t="s">
        <v>59</v>
      </c>
      <c r="C18" s="3" t="s">
        <v>1589</v>
      </c>
      <c r="D18" s="3" t="s">
        <v>1590</v>
      </c>
      <c r="E18" s="3" t="s">
        <v>10</v>
      </c>
      <c r="F18" s="3" t="s">
        <v>49</v>
      </c>
      <c r="G18" s="3"/>
      <c r="H18" s="3">
        <v>57</v>
      </c>
      <c r="I18" s="3">
        <v>72</v>
      </c>
      <c r="J18" s="3">
        <v>58</v>
      </c>
      <c r="K18" s="3">
        <v>54</v>
      </c>
      <c r="L18" s="3">
        <v>100</v>
      </c>
      <c r="M18" s="3">
        <v>58</v>
      </c>
      <c r="N18" s="3">
        <v>65</v>
      </c>
      <c r="O18" s="3">
        <v>65</v>
      </c>
      <c r="P18" s="3">
        <v>68</v>
      </c>
    </row>
    <row r="19" spans="2:16">
      <c r="B19" s="3" t="s">
        <v>62</v>
      </c>
      <c r="C19" s="3" t="s">
        <v>1591</v>
      </c>
      <c r="D19" s="3" t="s">
        <v>1592</v>
      </c>
      <c r="E19" s="3" t="s">
        <v>10</v>
      </c>
      <c r="F19" s="3" t="s">
        <v>49</v>
      </c>
      <c r="G19" s="3">
        <v>98</v>
      </c>
      <c r="H19" s="3">
        <v>97</v>
      </c>
      <c r="I19" s="3">
        <v>92</v>
      </c>
      <c r="J19" s="3">
        <v>90</v>
      </c>
      <c r="K19" s="3">
        <v>97</v>
      </c>
      <c r="L19" s="3">
        <v>100</v>
      </c>
      <c r="M19" s="3">
        <v>97</v>
      </c>
      <c r="N19" s="3">
        <v>95</v>
      </c>
      <c r="O19" s="3">
        <v>90</v>
      </c>
      <c r="P19" s="3">
        <v>92</v>
      </c>
    </row>
    <row r="20" spans="2:16">
      <c r="B20" s="3" t="s">
        <v>65</v>
      </c>
      <c r="C20" s="3" t="s">
        <v>1593</v>
      </c>
      <c r="D20" s="3" t="s">
        <v>1594</v>
      </c>
      <c r="E20" s="3" t="s">
        <v>10</v>
      </c>
      <c r="F20" s="3" t="s">
        <v>11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100</v>
      </c>
      <c r="M20" s="3">
        <v>0</v>
      </c>
      <c r="N20" s="3">
        <v>0</v>
      </c>
      <c r="O20" s="3">
        <v>0</v>
      </c>
      <c r="P20" s="3">
        <v>0</v>
      </c>
    </row>
    <row r="21" spans="2:16">
      <c r="B21" s="3" t="s">
        <v>69</v>
      </c>
      <c r="C21" s="3" t="s">
        <v>1595</v>
      </c>
      <c r="D21" s="3" t="s">
        <v>1596</v>
      </c>
      <c r="E21" s="3" t="s">
        <v>10</v>
      </c>
      <c r="F21" s="3" t="s">
        <v>49</v>
      </c>
      <c r="G21" s="3">
        <v>90</v>
      </c>
      <c r="H21" s="3">
        <v>96</v>
      </c>
      <c r="I21" s="3">
        <v>78</v>
      </c>
      <c r="J21" s="3">
        <v>83</v>
      </c>
      <c r="K21" s="3">
        <v>82</v>
      </c>
      <c r="L21" s="3">
        <v>100</v>
      </c>
      <c r="M21" s="3">
        <v>80</v>
      </c>
      <c r="N21" s="3">
        <v>84</v>
      </c>
      <c r="O21" s="3">
        <v>70</v>
      </c>
      <c r="P21" s="3">
        <v>75</v>
      </c>
    </row>
    <row r="22" spans="2:16">
      <c r="B22" s="3" t="s">
        <v>72</v>
      </c>
      <c r="C22" s="3" t="s">
        <v>1597</v>
      </c>
      <c r="D22" s="3" t="s">
        <v>1598</v>
      </c>
      <c r="E22" s="3" t="s">
        <v>10</v>
      </c>
      <c r="F22" s="3" t="s">
        <v>49</v>
      </c>
      <c r="G22" s="3">
        <v>70</v>
      </c>
      <c r="H22" s="3">
        <v>72</v>
      </c>
      <c r="I22" s="3">
        <v>80</v>
      </c>
      <c r="J22" s="3">
        <v>84</v>
      </c>
      <c r="K22" s="3">
        <v>80</v>
      </c>
      <c r="L22" s="3">
        <v>100</v>
      </c>
      <c r="M22" s="3">
        <v>86</v>
      </c>
      <c r="N22" s="3">
        <v>77</v>
      </c>
      <c r="O22" s="3">
        <v>70</v>
      </c>
      <c r="P22" s="3">
        <v>72</v>
      </c>
    </row>
    <row r="23" spans="2:16">
      <c r="B23" s="3" t="s">
        <v>75</v>
      </c>
      <c r="C23" s="3" t="s">
        <v>1599</v>
      </c>
      <c r="D23" s="3" t="s">
        <v>1600</v>
      </c>
      <c r="E23" s="3" t="s">
        <v>10</v>
      </c>
      <c r="F23" s="3" t="s">
        <v>49</v>
      </c>
      <c r="G23" s="3"/>
      <c r="H23" s="3">
        <v>92</v>
      </c>
      <c r="I23" s="3">
        <v>88</v>
      </c>
      <c r="J23" s="3">
        <v>86</v>
      </c>
      <c r="K23" s="3">
        <v>87</v>
      </c>
      <c r="L23" s="3">
        <v>100</v>
      </c>
      <c r="M23" s="3">
        <v>75</v>
      </c>
      <c r="N23" s="3">
        <v>61</v>
      </c>
      <c r="O23" s="3">
        <v>86</v>
      </c>
      <c r="P23" s="3">
        <v>90</v>
      </c>
    </row>
  </sheetData>
  <mergeCells count="2">
    <mergeCell ref="A1:N1"/>
    <mergeCell ref="A2:N2"/>
  </mergeCells>
  <conditionalFormatting sqref="G6:P23">
    <cfRule type="containsBlanks" dxfId="254" priority="1">
      <formula>LEN(TRIM(G6))=0</formula>
    </cfRule>
    <cfRule type="cellIs" dxfId="253" priority="2" operator="between">
      <formula>31</formula>
      <formula>50</formula>
    </cfRule>
    <cfRule type="cellIs" dxfId="252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U26"/>
  <sheetViews>
    <sheetView view="pageLayout" zoomScaleNormal="5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21" width="19.140625" customWidth="1"/>
  </cols>
  <sheetData>
    <row r="1" spans="1:21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1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1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209</v>
      </c>
      <c r="H5" s="2" t="s">
        <v>210</v>
      </c>
      <c r="I5" s="2" t="s">
        <v>211</v>
      </c>
      <c r="J5" s="2" t="s">
        <v>4592</v>
      </c>
      <c r="K5" s="2" t="s">
        <v>4605</v>
      </c>
      <c r="L5" s="2" t="s">
        <v>4606</v>
      </c>
      <c r="M5" s="2" t="s">
        <v>4587</v>
      </c>
      <c r="N5" s="2" t="s">
        <v>4607</v>
      </c>
      <c r="O5" s="2" t="s">
        <v>4608</v>
      </c>
      <c r="P5" s="2" t="s">
        <v>4609</v>
      </c>
      <c r="Q5" s="7" t="s">
        <v>212</v>
      </c>
      <c r="R5" s="7" t="s">
        <v>213</v>
      </c>
      <c r="S5" s="7" t="s">
        <v>214</v>
      </c>
      <c r="T5" s="7" t="s">
        <v>215</v>
      </c>
      <c r="U5" s="7" t="s">
        <v>4537</v>
      </c>
    </row>
    <row r="6" spans="1:21">
      <c r="B6" s="3" t="s">
        <v>7</v>
      </c>
      <c r="C6" s="3" t="s">
        <v>206</v>
      </c>
      <c r="D6" s="3" t="s">
        <v>207</v>
      </c>
      <c r="E6" s="3" t="s">
        <v>208</v>
      </c>
      <c r="F6" s="3" t="s">
        <v>49</v>
      </c>
      <c r="G6" s="3">
        <v>92</v>
      </c>
      <c r="H6" s="3">
        <v>65</v>
      </c>
      <c r="I6" s="3">
        <v>100</v>
      </c>
      <c r="J6" s="3">
        <v>86</v>
      </c>
      <c r="K6" s="3">
        <v>92</v>
      </c>
      <c r="L6" s="3">
        <v>61</v>
      </c>
      <c r="M6" s="3">
        <v>69</v>
      </c>
      <c r="N6" s="3">
        <v>61</v>
      </c>
      <c r="O6" s="3">
        <v>86</v>
      </c>
      <c r="P6" s="3">
        <v>75</v>
      </c>
      <c r="Q6" s="3"/>
      <c r="R6" s="3">
        <v>92</v>
      </c>
      <c r="S6" s="3">
        <v>60</v>
      </c>
      <c r="T6" s="3">
        <v>80</v>
      </c>
      <c r="U6" s="3">
        <v>69</v>
      </c>
    </row>
    <row r="7" spans="1:21">
      <c r="B7" s="3" t="s">
        <v>23</v>
      </c>
      <c r="C7" s="3" t="s">
        <v>216</v>
      </c>
      <c r="D7" s="3" t="s">
        <v>217</v>
      </c>
      <c r="E7" s="3" t="s">
        <v>218</v>
      </c>
      <c r="F7" s="3" t="s">
        <v>49</v>
      </c>
      <c r="G7" s="3">
        <v>87</v>
      </c>
      <c r="H7" s="3">
        <v>65</v>
      </c>
      <c r="I7" s="3">
        <v>80</v>
      </c>
      <c r="J7" s="3">
        <v>69</v>
      </c>
      <c r="K7" s="3">
        <v>80</v>
      </c>
      <c r="L7" s="3">
        <v>51</v>
      </c>
      <c r="M7" s="3">
        <v>51</v>
      </c>
      <c r="N7" s="3">
        <v>51</v>
      </c>
      <c r="O7" s="3">
        <v>95</v>
      </c>
      <c r="P7" s="3">
        <v>78</v>
      </c>
      <c r="Q7" s="3"/>
      <c r="R7" s="3">
        <v>90</v>
      </c>
      <c r="S7" s="3">
        <v>90</v>
      </c>
      <c r="T7" s="3">
        <v>82</v>
      </c>
      <c r="U7" s="3">
        <v>57</v>
      </c>
    </row>
    <row r="8" spans="1:21">
      <c r="B8" s="3" t="s">
        <v>27</v>
      </c>
      <c r="C8" s="3" t="s">
        <v>219</v>
      </c>
      <c r="D8" s="3" t="s">
        <v>220</v>
      </c>
      <c r="E8" s="3" t="s">
        <v>10</v>
      </c>
      <c r="F8" s="3" t="s">
        <v>11</v>
      </c>
      <c r="G8" s="3">
        <v>59</v>
      </c>
      <c r="H8" s="3">
        <v>65</v>
      </c>
      <c r="I8" s="3">
        <v>100</v>
      </c>
      <c r="J8" s="3">
        <v>69</v>
      </c>
      <c r="K8" s="3">
        <v>69</v>
      </c>
      <c r="L8" s="3">
        <v>18</v>
      </c>
      <c r="M8" s="3">
        <v>49</v>
      </c>
      <c r="N8" s="3">
        <v>25</v>
      </c>
      <c r="O8" s="3">
        <v>60</v>
      </c>
      <c r="P8" s="3">
        <v>65</v>
      </c>
      <c r="Q8" s="3">
        <v>31</v>
      </c>
      <c r="R8" s="3"/>
      <c r="S8" s="3">
        <v>65</v>
      </c>
      <c r="T8" s="3">
        <v>67</v>
      </c>
      <c r="U8" s="3">
        <v>87</v>
      </c>
    </row>
    <row r="9" spans="1:21">
      <c r="B9" s="3" t="s">
        <v>30</v>
      </c>
      <c r="C9" s="3" t="s">
        <v>221</v>
      </c>
      <c r="D9" s="3" t="s">
        <v>222</v>
      </c>
      <c r="E9" s="3" t="s">
        <v>10</v>
      </c>
      <c r="F9" s="3" t="s">
        <v>11</v>
      </c>
      <c r="G9" s="3">
        <v>5</v>
      </c>
      <c r="H9" s="3">
        <v>70</v>
      </c>
      <c r="I9" s="3">
        <v>82</v>
      </c>
      <c r="J9" s="3">
        <v>69</v>
      </c>
      <c r="K9" s="3">
        <v>31</v>
      </c>
      <c r="L9" s="3">
        <v>51</v>
      </c>
      <c r="M9" s="3">
        <v>54</v>
      </c>
      <c r="N9" s="3">
        <v>51</v>
      </c>
      <c r="O9" s="3">
        <v>12</v>
      </c>
      <c r="P9" s="3">
        <v>53</v>
      </c>
      <c r="Q9" s="3">
        <v>51</v>
      </c>
      <c r="R9" s="3"/>
      <c r="S9" s="3">
        <v>35</v>
      </c>
      <c r="T9" s="3">
        <v>7</v>
      </c>
      <c r="U9" s="3">
        <v>49</v>
      </c>
    </row>
    <row r="10" spans="1:21">
      <c r="B10" s="3" t="s">
        <v>33</v>
      </c>
      <c r="C10" s="3" t="s">
        <v>223</v>
      </c>
      <c r="D10" s="3" t="s">
        <v>224</v>
      </c>
      <c r="E10" s="3" t="s">
        <v>10</v>
      </c>
      <c r="F10" s="3" t="s">
        <v>49</v>
      </c>
      <c r="G10" s="3">
        <v>85</v>
      </c>
      <c r="H10" s="3">
        <v>75</v>
      </c>
      <c r="I10" s="3">
        <v>100</v>
      </c>
      <c r="J10" s="3">
        <v>86</v>
      </c>
      <c r="K10" s="3">
        <v>90</v>
      </c>
      <c r="L10" s="3">
        <v>44</v>
      </c>
      <c r="M10" s="3">
        <v>86</v>
      </c>
      <c r="N10" s="3">
        <v>45</v>
      </c>
      <c r="O10" s="3">
        <v>86</v>
      </c>
      <c r="P10" s="3">
        <v>80</v>
      </c>
      <c r="Q10" s="3">
        <v>69</v>
      </c>
      <c r="R10" s="3"/>
      <c r="S10" s="3">
        <v>69</v>
      </c>
      <c r="T10" s="3">
        <v>86</v>
      </c>
      <c r="U10" s="3">
        <v>81</v>
      </c>
    </row>
    <row r="11" spans="1:21">
      <c r="B11" s="3" t="s">
        <v>36</v>
      </c>
      <c r="C11" s="3" t="s">
        <v>225</v>
      </c>
      <c r="D11" s="3" t="s">
        <v>226</v>
      </c>
      <c r="E11" s="3" t="s">
        <v>10</v>
      </c>
      <c r="F11" s="3" t="s">
        <v>11</v>
      </c>
      <c r="G11" s="3">
        <v>86</v>
      </c>
      <c r="H11" s="3">
        <v>70</v>
      </c>
      <c r="I11" s="3">
        <v>90</v>
      </c>
      <c r="J11" s="3">
        <v>95</v>
      </c>
      <c r="K11" s="3">
        <v>95</v>
      </c>
      <c r="L11" s="3">
        <v>100</v>
      </c>
      <c r="M11" s="3">
        <v>86</v>
      </c>
      <c r="N11" s="3">
        <v>100</v>
      </c>
      <c r="O11" s="3">
        <v>86</v>
      </c>
      <c r="P11" s="3">
        <v>65</v>
      </c>
      <c r="Q11" s="3">
        <v>55</v>
      </c>
      <c r="R11" s="3"/>
      <c r="S11" s="3">
        <v>59</v>
      </c>
      <c r="T11" s="3">
        <v>51</v>
      </c>
      <c r="U11" s="3">
        <v>77</v>
      </c>
    </row>
    <row r="12" spans="1:21">
      <c r="B12" s="3" t="s">
        <v>39</v>
      </c>
      <c r="C12" s="3" t="s">
        <v>227</v>
      </c>
      <c r="D12" s="3" t="s">
        <v>228</v>
      </c>
      <c r="E12" s="3" t="s">
        <v>10</v>
      </c>
      <c r="F12" s="3" t="s">
        <v>11</v>
      </c>
      <c r="G12" s="3">
        <v>86</v>
      </c>
      <c r="H12" s="3">
        <v>70</v>
      </c>
      <c r="I12" s="3">
        <v>100</v>
      </c>
      <c r="J12" s="3">
        <v>90</v>
      </c>
      <c r="K12" s="3">
        <v>96</v>
      </c>
      <c r="L12" s="3">
        <v>89</v>
      </c>
      <c r="M12" s="3">
        <v>86</v>
      </c>
      <c r="N12" s="3">
        <v>89</v>
      </c>
      <c r="O12" s="3">
        <v>98</v>
      </c>
      <c r="P12" s="3">
        <v>88</v>
      </c>
      <c r="Q12" s="3">
        <v>69</v>
      </c>
      <c r="R12" s="3"/>
      <c r="S12" s="3">
        <v>86</v>
      </c>
      <c r="T12" s="3">
        <v>93</v>
      </c>
      <c r="U12" s="3">
        <v>86</v>
      </c>
    </row>
    <row r="13" spans="1:21">
      <c r="B13" s="3" t="s">
        <v>42</v>
      </c>
      <c r="C13" s="3" t="s">
        <v>229</v>
      </c>
      <c r="D13" s="3" t="s">
        <v>230</v>
      </c>
      <c r="E13" s="3" t="s">
        <v>10</v>
      </c>
      <c r="F13" s="3" t="s">
        <v>11</v>
      </c>
      <c r="G13" s="3">
        <v>80</v>
      </c>
      <c r="H13" s="3">
        <v>72</v>
      </c>
      <c r="I13" s="3">
        <v>100</v>
      </c>
      <c r="J13" s="3">
        <v>95</v>
      </c>
      <c r="K13" s="3">
        <v>86</v>
      </c>
      <c r="L13" s="3">
        <v>90</v>
      </c>
      <c r="M13" s="3">
        <v>86</v>
      </c>
      <c r="N13" s="3">
        <v>92</v>
      </c>
      <c r="O13" s="3">
        <v>95</v>
      </c>
      <c r="P13" s="3">
        <v>86</v>
      </c>
      <c r="Q13" s="3">
        <v>90</v>
      </c>
      <c r="R13" s="3"/>
      <c r="S13" s="3">
        <v>69</v>
      </c>
      <c r="T13" s="3">
        <v>75</v>
      </c>
      <c r="U13" s="3">
        <v>80</v>
      </c>
    </row>
    <row r="14" spans="1:21">
      <c r="B14" s="3" t="s">
        <v>45</v>
      </c>
      <c r="C14" s="3" t="s">
        <v>231</v>
      </c>
      <c r="D14" s="3" t="s">
        <v>232</v>
      </c>
      <c r="E14" s="3" t="s">
        <v>10</v>
      </c>
      <c r="F14" s="3" t="s">
        <v>11</v>
      </c>
      <c r="G14" s="3">
        <v>56</v>
      </c>
      <c r="H14" s="3">
        <v>69</v>
      </c>
      <c r="I14" s="3">
        <v>97</v>
      </c>
      <c r="J14" s="3">
        <v>69</v>
      </c>
      <c r="K14" s="3">
        <v>80</v>
      </c>
      <c r="L14" s="3">
        <v>78</v>
      </c>
      <c r="M14" s="3">
        <v>49</v>
      </c>
      <c r="N14" s="3">
        <v>77</v>
      </c>
      <c r="O14" s="3">
        <v>88</v>
      </c>
      <c r="P14" s="3">
        <v>70</v>
      </c>
      <c r="Q14" s="3">
        <v>86</v>
      </c>
      <c r="R14" s="3"/>
      <c r="S14" s="3">
        <v>52</v>
      </c>
      <c r="T14" s="3">
        <v>57</v>
      </c>
      <c r="U14" s="3">
        <v>86</v>
      </c>
    </row>
    <row r="15" spans="1:21">
      <c r="B15" s="3" t="s">
        <v>50</v>
      </c>
      <c r="C15" s="3" t="s">
        <v>233</v>
      </c>
      <c r="D15" s="3" t="s">
        <v>234</v>
      </c>
      <c r="E15" s="3" t="s">
        <v>235</v>
      </c>
      <c r="F15" s="3" t="s">
        <v>11</v>
      </c>
      <c r="G15" s="3">
        <v>69</v>
      </c>
      <c r="H15" s="3">
        <v>0</v>
      </c>
      <c r="I15" s="3">
        <v>75</v>
      </c>
      <c r="J15" s="3">
        <v>51</v>
      </c>
      <c r="K15" s="3">
        <v>91</v>
      </c>
      <c r="L15" s="3">
        <v>3</v>
      </c>
      <c r="M15" s="3">
        <v>69</v>
      </c>
      <c r="N15" s="3">
        <v>12</v>
      </c>
      <c r="O15" s="3">
        <v>85</v>
      </c>
      <c r="P15" s="3">
        <v>69</v>
      </c>
      <c r="Q15" s="3"/>
      <c r="R15" s="3">
        <v>72</v>
      </c>
      <c r="S15" s="3">
        <v>51</v>
      </c>
      <c r="T15" s="3">
        <v>51</v>
      </c>
      <c r="U15" s="3">
        <v>51</v>
      </c>
    </row>
    <row r="16" spans="1:21">
      <c r="B16" s="3" t="s">
        <v>53</v>
      </c>
      <c r="C16" s="3" t="s">
        <v>236</v>
      </c>
      <c r="D16" s="3" t="s">
        <v>237</v>
      </c>
      <c r="E16" s="3" t="s">
        <v>10</v>
      </c>
      <c r="F16" s="3" t="s">
        <v>11</v>
      </c>
      <c r="G16" s="3">
        <v>70</v>
      </c>
      <c r="H16" s="3">
        <v>51</v>
      </c>
      <c r="I16" s="3">
        <v>90</v>
      </c>
      <c r="J16" s="3">
        <v>69</v>
      </c>
      <c r="K16" s="3">
        <v>70</v>
      </c>
      <c r="L16" s="3">
        <v>51</v>
      </c>
      <c r="M16" s="3">
        <v>60</v>
      </c>
      <c r="N16" s="3">
        <v>22</v>
      </c>
      <c r="O16" s="3">
        <v>12</v>
      </c>
      <c r="P16" s="3">
        <v>55</v>
      </c>
      <c r="Q16" s="3">
        <v>85</v>
      </c>
      <c r="R16" s="3"/>
      <c r="S16" s="3">
        <v>26</v>
      </c>
      <c r="T16" s="3">
        <v>69</v>
      </c>
      <c r="U16" s="3">
        <v>45</v>
      </c>
    </row>
    <row r="17" spans="2:21">
      <c r="B17" s="3" t="s">
        <v>56</v>
      </c>
      <c r="C17" s="3" t="s">
        <v>238</v>
      </c>
      <c r="D17" s="3" t="s">
        <v>239</v>
      </c>
      <c r="E17" s="3" t="s">
        <v>10</v>
      </c>
      <c r="F17" s="3" t="s">
        <v>11</v>
      </c>
      <c r="G17" s="3">
        <v>94</v>
      </c>
      <c r="H17" s="3">
        <v>85</v>
      </c>
      <c r="I17" s="3">
        <v>100</v>
      </c>
      <c r="J17" s="3">
        <v>95</v>
      </c>
      <c r="K17" s="3">
        <v>92</v>
      </c>
      <c r="L17" s="3">
        <v>90</v>
      </c>
      <c r="M17" s="3">
        <v>96</v>
      </c>
      <c r="N17" s="3">
        <v>91</v>
      </c>
      <c r="O17" s="3">
        <v>95</v>
      </c>
      <c r="P17" s="3">
        <v>88</v>
      </c>
      <c r="Q17" s="3">
        <v>98</v>
      </c>
      <c r="R17" s="3"/>
      <c r="S17" s="3">
        <v>80</v>
      </c>
      <c r="T17" s="3">
        <v>88</v>
      </c>
      <c r="U17" s="3">
        <v>86</v>
      </c>
    </row>
    <row r="18" spans="2:21">
      <c r="B18" s="3" t="s">
        <v>59</v>
      </c>
      <c r="C18" s="3" t="s">
        <v>240</v>
      </c>
      <c r="D18" s="3" t="s">
        <v>241</v>
      </c>
      <c r="E18" s="3" t="s">
        <v>10</v>
      </c>
      <c r="F18" s="3" t="s">
        <v>11</v>
      </c>
      <c r="G18" s="3">
        <v>0</v>
      </c>
      <c r="H18" s="3">
        <v>15</v>
      </c>
      <c r="I18" s="3">
        <v>51</v>
      </c>
      <c r="J18" s="3">
        <v>69</v>
      </c>
      <c r="K18" s="3">
        <v>31</v>
      </c>
      <c r="L18" s="3">
        <v>27</v>
      </c>
      <c r="M18" s="3">
        <v>20</v>
      </c>
      <c r="N18" s="3">
        <v>32</v>
      </c>
      <c r="O18" s="3">
        <v>12</v>
      </c>
      <c r="P18" s="3">
        <v>12</v>
      </c>
      <c r="Q18" s="3">
        <v>0</v>
      </c>
      <c r="R18" s="3"/>
      <c r="S18" s="3">
        <v>10</v>
      </c>
      <c r="T18" s="3">
        <v>12</v>
      </c>
      <c r="U18" s="3">
        <v>20</v>
      </c>
    </row>
    <row r="19" spans="2:21">
      <c r="B19" s="3" t="s">
        <v>62</v>
      </c>
      <c r="C19" s="3" t="s">
        <v>242</v>
      </c>
      <c r="D19" s="3" t="s">
        <v>243</v>
      </c>
      <c r="E19" s="3" t="s">
        <v>10</v>
      </c>
      <c r="F19" s="3" t="s">
        <v>49</v>
      </c>
      <c r="G19" s="3">
        <v>87</v>
      </c>
      <c r="H19" s="3">
        <v>82</v>
      </c>
      <c r="I19" s="3">
        <v>100</v>
      </c>
      <c r="J19" s="3">
        <v>95</v>
      </c>
      <c r="K19" s="3">
        <v>96</v>
      </c>
      <c r="L19" s="3">
        <v>86</v>
      </c>
      <c r="M19" s="3">
        <v>69</v>
      </c>
      <c r="N19" s="3">
        <v>86</v>
      </c>
      <c r="O19" s="3">
        <v>96</v>
      </c>
      <c r="P19" s="3">
        <v>86</v>
      </c>
      <c r="Q19" s="3">
        <v>99</v>
      </c>
      <c r="R19" s="3"/>
      <c r="S19" s="3">
        <v>96</v>
      </c>
      <c r="T19" s="3">
        <v>92</v>
      </c>
      <c r="U19" s="3">
        <v>90</v>
      </c>
    </row>
    <row r="20" spans="2:21">
      <c r="B20" s="3" t="s">
        <v>65</v>
      </c>
      <c r="C20" s="3" t="s">
        <v>244</v>
      </c>
      <c r="D20" s="3" t="s">
        <v>245</v>
      </c>
      <c r="E20" s="3" t="s">
        <v>10</v>
      </c>
      <c r="F20" s="3" t="s">
        <v>11</v>
      </c>
      <c r="G20" s="3">
        <v>69</v>
      </c>
      <c r="H20" s="3">
        <v>80</v>
      </c>
      <c r="I20" s="3">
        <v>96</v>
      </c>
      <c r="J20" s="3">
        <v>86</v>
      </c>
      <c r="K20" s="3">
        <v>31</v>
      </c>
      <c r="L20" s="3">
        <v>58</v>
      </c>
      <c r="M20" s="3">
        <v>90</v>
      </c>
      <c r="N20" s="3">
        <v>59</v>
      </c>
      <c r="O20" s="3">
        <v>95</v>
      </c>
      <c r="P20" s="3">
        <v>73</v>
      </c>
      <c r="Q20" s="3">
        <v>97</v>
      </c>
      <c r="R20" s="3"/>
      <c r="S20" s="3">
        <v>69</v>
      </c>
      <c r="T20" s="3">
        <v>83</v>
      </c>
      <c r="U20" s="3">
        <v>94</v>
      </c>
    </row>
    <row r="21" spans="2:21">
      <c r="B21" s="3" t="s">
        <v>69</v>
      </c>
      <c r="C21" s="3" t="s">
        <v>246</v>
      </c>
      <c r="D21" s="3" t="s">
        <v>247</v>
      </c>
      <c r="E21" s="3" t="s">
        <v>248</v>
      </c>
      <c r="F21" s="3" t="s">
        <v>49</v>
      </c>
      <c r="G21" s="3">
        <v>78</v>
      </c>
      <c r="H21" s="3">
        <v>15</v>
      </c>
      <c r="I21" s="3">
        <v>51</v>
      </c>
      <c r="J21" s="3">
        <v>51</v>
      </c>
      <c r="K21" s="3">
        <v>31</v>
      </c>
      <c r="L21" s="3">
        <v>11</v>
      </c>
      <c r="M21" s="3">
        <v>0</v>
      </c>
      <c r="N21" s="3">
        <v>14</v>
      </c>
      <c r="O21" s="3">
        <v>12</v>
      </c>
      <c r="P21" s="3">
        <v>12</v>
      </c>
      <c r="Q21" s="3"/>
      <c r="R21" s="3"/>
      <c r="S21" s="3">
        <v>4</v>
      </c>
      <c r="T21" s="3">
        <v>3</v>
      </c>
      <c r="U21" s="3">
        <v>15</v>
      </c>
    </row>
    <row r="22" spans="2:21">
      <c r="B22" s="3" t="s">
        <v>72</v>
      </c>
      <c r="C22" s="3" t="s">
        <v>249</v>
      </c>
      <c r="D22" s="3" t="s">
        <v>250</v>
      </c>
      <c r="E22" s="3" t="s">
        <v>251</v>
      </c>
      <c r="F22" s="3" t="s">
        <v>11</v>
      </c>
      <c r="G22" s="3">
        <v>0</v>
      </c>
      <c r="H22" s="3">
        <v>0</v>
      </c>
      <c r="I22" s="3">
        <v>0</v>
      </c>
      <c r="J22" s="3">
        <v>0</v>
      </c>
      <c r="K22" s="3">
        <v>31</v>
      </c>
      <c r="L22" s="3">
        <v>0</v>
      </c>
      <c r="M22" s="3">
        <v>0</v>
      </c>
      <c r="N22" s="3">
        <v>0</v>
      </c>
      <c r="O22" s="3">
        <v>0</v>
      </c>
      <c r="P22" s="3">
        <v>12</v>
      </c>
      <c r="Q22" s="3">
        <v>0</v>
      </c>
      <c r="R22" s="3"/>
      <c r="S22" s="3">
        <v>0</v>
      </c>
      <c r="T22" s="3">
        <v>1</v>
      </c>
      <c r="U22" s="3">
        <v>0</v>
      </c>
    </row>
    <row r="23" spans="2:21">
      <c r="B23" s="3" t="s">
        <v>75</v>
      </c>
      <c r="C23" s="3" t="s">
        <v>252</v>
      </c>
      <c r="D23" s="3" t="s">
        <v>253</v>
      </c>
      <c r="E23" s="3" t="s">
        <v>10</v>
      </c>
      <c r="F23" s="3" t="s">
        <v>11</v>
      </c>
      <c r="G23" s="3">
        <v>86</v>
      </c>
      <c r="H23" s="3">
        <v>80</v>
      </c>
      <c r="I23" s="3">
        <v>100</v>
      </c>
      <c r="J23" s="3">
        <v>95</v>
      </c>
      <c r="K23" s="3">
        <v>90</v>
      </c>
      <c r="L23" s="3">
        <v>11</v>
      </c>
      <c r="M23" s="3">
        <v>98</v>
      </c>
      <c r="N23" s="3">
        <v>29</v>
      </c>
      <c r="O23" s="3">
        <v>95</v>
      </c>
      <c r="P23" s="3">
        <v>86</v>
      </c>
      <c r="Q23" s="3">
        <v>70</v>
      </c>
      <c r="R23" s="3"/>
      <c r="S23" s="3">
        <v>69</v>
      </c>
      <c r="T23" s="3">
        <v>79</v>
      </c>
      <c r="U23" s="3">
        <v>98</v>
      </c>
    </row>
    <row r="24" spans="2:21">
      <c r="B24" s="3" t="s">
        <v>79</v>
      </c>
      <c r="C24" s="3" t="s">
        <v>254</v>
      </c>
      <c r="D24" s="3" t="s">
        <v>255</v>
      </c>
      <c r="E24" s="3" t="s">
        <v>10</v>
      </c>
      <c r="F24" s="3" t="s">
        <v>11</v>
      </c>
      <c r="G24" s="3">
        <v>92</v>
      </c>
      <c r="H24" s="3">
        <v>86</v>
      </c>
      <c r="I24" s="3">
        <v>96</v>
      </c>
      <c r="J24" s="3">
        <v>86</v>
      </c>
      <c r="K24" s="3">
        <v>91</v>
      </c>
      <c r="L24" s="3">
        <v>90</v>
      </c>
      <c r="M24" s="3">
        <v>86</v>
      </c>
      <c r="N24" s="3">
        <v>90</v>
      </c>
      <c r="O24" s="3">
        <v>86</v>
      </c>
      <c r="P24" s="3">
        <v>86</v>
      </c>
      <c r="Q24" s="3">
        <v>100</v>
      </c>
      <c r="R24" s="3"/>
      <c r="S24" s="3">
        <v>59</v>
      </c>
      <c r="T24" s="3">
        <v>82</v>
      </c>
      <c r="U24" s="3">
        <v>87</v>
      </c>
    </row>
    <row r="25" spans="2:21">
      <c r="B25" s="3" t="s">
        <v>82</v>
      </c>
      <c r="C25" s="3" t="s">
        <v>256</v>
      </c>
      <c r="D25" s="3" t="s">
        <v>257</v>
      </c>
      <c r="E25" s="3" t="s">
        <v>10</v>
      </c>
      <c r="F25" s="3" t="s">
        <v>49</v>
      </c>
      <c r="G25" s="3">
        <v>86</v>
      </c>
      <c r="H25" s="3">
        <v>86</v>
      </c>
      <c r="I25" s="3">
        <v>100</v>
      </c>
      <c r="J25" s="3">
        <v>95</v>
      </c>
      <c r="K25" s="3">
        <v>86</v>
      </c>
      <c r="L25" s="3">
        <v>59</v>
      </c>
      <c r="M25" s="3">
        <v>86</v>
      </c>
      <c r="N25" s="3">
        <v>61</v>
      </c>
      <c r="O25" s="3">
        <v>90</v>
      </c>
      <c r="P25" s="3">
        <v>93</v>
      </c>
      <c r="Q25" s="3">
        <v>87</v>
      </c>
      <c r="R25" s="3"/>
      <c r="S25" s="3">
        <v>86</v>
      </c>
      <c r="T25" s="3">
        <v>97</v>
      </c>
      <c r="U25" s="3">
        <v>86</v>
      </c>
    </row>
    <row r="26" spans="2:21">
      <c r="B26" s="3" t="s">
        <v>85</v>
      </c>
      <c r="C26" s="3" t="s">
        <v>258</v>
      </c>
      <c r="D26" s="3" t="s">
        <v>259</v>
      </c>
      <c r="E26" s="3" t="s">
        <v>10</v>
      </c>
      <c r="F26" s="3" t="s">
        <v>11</v>
      </c>
      <c r="G26" s="3">
        <v>86</v>
      </c>
      <c r="H26" s="3">
        <v>80</v>
      </c>
      <c r="I26" s="3">
        <v>96</v>
      </c>
      <c r="J26" s="3">
        <v>95</v>
      </c>
      <c r="K26" s="3">
        <v>96</v>
      </c>
      <c r="L26" s="3">
        <v>90</v>
      </c>
      <c r="M26" s="3">
        <v>98</v>
      </c>
      <c r="N26" s="3">
        <v>90</v>
      </c>
      <c r="O26" s="3">
        <v>94</v>
      </c>
      <c r="P26" s="3">
        <v>86</v>
      </c>
      <c r="Q26" s="3">
        <v>86</v>
      </c>
      <c r="R26" s="3"/>
      <c r="S26" s="3">
        <v>86</v>
      </c>
      <c r="T26" s="3">
        <v>86</v>
      </c>
      <c r="U26" s="3">
        <v>98</v>
      </c>
    </row>
  </sheetData>
  <mergeCells count="2">
    <mergeCell ref="A1:N1"/>
    <mergeCell ref="A2:N2"/>
  </mergeCells>
  <conditionalFormatting sqref="G6:U26">
    <cfRule type="containsBlanks" dxfId="365" priority="1">
      <formula>LEN(TRIM(G6))=0</formula>
    </cfRule>
    <cfRule type="cellIs" dxfId="364" priority="2" operator="between">
      <formula>31</formula>
      <formula>50</formula>
    </cfRule>
    <cfRule type="cellIs" dxfId="363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>
  <dimension ref="A1:P23"/>
  <sheetViews>
    <sheetView view="pageLayout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6" width="19.140625" customWidth="1"/>
  </cols>
  <sheetData>
    <row r="1" spans="1:16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6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6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1603</v>
      </c>
      <c r="H5" s="2" t="s">
        <v>1604</v>
      </c>
      <c r="I5" s="2" t="s">
        <v>1605</v>
      </c>
      <c r="J5" s="2" t="s">
        <v>1607</v>
      </c>
      <c r="K5" s="2" t="s">
        <v>1609</v>
      </c>
      <c r="L5" s="2" t="s">
        <v>4703</v>
      </c>
      <c r="M5" s="2" t="s">
        <v>4704</v>
      </c>
      <c r="N5" s="2" t="s">
        <v>4750</v>
      </c>
      <c r="O5" s="7" t="s">
        <v>1606</v>
      </c>
      <c r="P5" s="7" t="s">
        <v>1608</v>
      </c>
    </row>
    <row r="6" spans="1:16">
      <c r="B6" s="3" t="s">
        <v>7</v>
      </c>
      <c r="C6" s="3" t="s">
        <v>1601</v>
      </c>
      <c r="D6" s="3" t="s">
        <v>1602</v>
      </c>
      <c r="E6" s="3" t="s">
        <v>10</v>
      </c>
      <c r="F6" s="3" t="s">
        <v>49</v>
      </c>
      <c r="G6" s="3">
        <v>86</v>
      </c>
      <c r="H6" s="3">
        <v>86</v>
      </c>
      <c r="I6" s="3">
        <v>56</v>
      </c>
      <c r="J6" s="3">
        <v>60</v>
      </c>
      <c r="K6" s="3">
        <v>70</v>
      </c>
      <c r="L6" s="3">
        <v>56</v>
      </c>
      <c r="M6" s="3">
        <v>52</v>
      </c>
      <c r="N6" s="3"/>
      <c r="O6" s="3">
        <v>61</v>
      </c>
      <c r="P6" s="3">
        <v>80</v>
      </c>
    </row>
    <row r="7" spans="1:16">
      <c r="B7" s="3" t="s">
        <v>23</v>
      </c>
      <c r="C7" s="3" t="s">
        <v>1610</v>
      </c>
      <c r="D7" s="3" t="s">
        <v>1611</v>
      </c>
      <c r="E7" s="3" t="s">
        <v>248</v>
      </c>
      <c r="F7" s="3" t="s">
        <v>49</v>
      </c>
      <c r="G7" s="3">
        <v>86</v>
      </c>
      <c r="H7" s="3">
        <v>86</v>
      </c>
      <c r="I7" s="3">
        <v>53</v>
      </c>
      <c r="J7" s="3">
        <v>93</v>
      </c>
      <c r="K7" s="3">
        <v>80</v>
      </c>
      <c r="L7" s="3">
        <v>87</v>
      </c>
      <c r="M7" s="3">
        <v>87</v>
      </c>
      <c r="N7" s="3"/>
      <c r="O7" s="3">
        <v>84</v>
      </c>
      <c r="P7" s="3">
        <v>90</v>
      </c>
    </row>
    <row r="8" spans="1:16">
      <c r="B8" s="3" t="s">
        <v>27</v>
      </c>
      <c r="C8" s="3" t="s">
        <v>1612</v>
      </c>
      <c r="D8" s="3" t="s">
        <v>1613</v>
      </c>
      <c r="E8" s="3" t="s">
        <v>1614</v>
      </c>
      <c r="F8" s="3" t="s">
        <v>11</v>
      </c>
      <c r="G8" s="3">
        <v>95</v>
      </c>
      <c r="H8" s="3">
        <v>92</v>
      </c>
      <c r="I8" s="3">
        <v>54</v>
      </c>
      <c r="J8" s="3">
        <v>90</v>
      </c>
      <c r="K8" s="3">
        <v>90</v>
      </c>
      <c r="L8" s="3">
        <v>93</v>
      </c>
      <c r="M8" s="3">
        <v>88</v>
      </c>
      <c r="N8" s="3"/>
      <c r="O8" s="3">
        <v>76</v>
      </c>
      <c r="P8" s="3">
        <v>84</v>
      </c>
    </row>
    <row r="9" spans="1:16">
      <c r="B9" s="3" t="s">
        <v>30</v>
      </c>
      <c r="C9" s="3" t="s">
        <v>1615</v>
      </c>
      <c r="D9" s="3" t="s">
        <v>1616</v>
      </c>
      <c r="E9" s="3" t="s">
        <v>1614</v>
      </c>
      <c r="F9" s="3" t="s">
        <v>11</v>
      </c>
      <c r="G9" s="3">
        <v>86</v>
      </c>
      <c r="H9" s="3">
        <v>86</v>
      </c>
      <c r="I9" s="3">
        <v>52</v>
      </c>
      <c r="J9" s="3">
        <v>70</v>
      </c>
      <c r="K9" s="3">
        <v>90</v>
      </c>
      <c r="L9" s="3">
        <v>51</v>
      </c>
      <c r="M9" s="3">
        <v>51</v>
      </c>
      <c r="N9" s="3"/>
      <c r="O9" s="3">
        <v>51</v>
      </c>
      <c r="P9" s="3">
        <v>53</v>
      </c>
    </row>
    <row r="10" spans="1:16">
      <c r="B10" s="3" t="s">
        <v>33</v>
      </c>
      <c r="C10" s="3" t="s">
        <v>1617</v>
      </c>
      <c r="D10" s="3" t="s">
        <v>1618</v>
      </c>
      <c r="E10" s="3" t="s">
        <v>10</v>
      </c>
      <c r="F10" s="3" t="s">
        <v>49</v>
      </c>
      <c r="G10" s="3">
        <v>96</v>
      </c>
      <c r="H10" s="3">
        <v>96</v>
      </c>
      <c r="I10" s="3">
        <v>97</v>
      </c>
      <c r="J10" s="3">
        <v>92</v>
      </c>
      <c r="K10" s="3">
        <v>100</v>
      </c>
      <c r="L10" s="3">
        <v>98</v>
      </c>
      <c r="M10" s="3">
        <v>98</v>
      </c>
      <c r="N10" s="3"/>
      <c r="O10" s="3">
        <v>97</v>
      </c>
      <c r="P10" s="3">
        <v>97</v>
      </c>
    </row>
    <row r="11" spans="1:16">
      <c r="B11" s="3" t="s">
        <v>36</v>
      </c>
      <c r="C11" s="3" t="s">
        <v>1619</v>
      </c>
      <c r="D11" s="3" t="s">
        <v>1620</v>
      </c>
      <c r="E11" s="3" t="s">
        <v>1614</v>
      </c>
      <c r="F11" s="3" t="s">
        <v>11</v>
      </c>
      <c r="G11" s="3">
        <v>0</v>
      </c>
      <c r="H11" s="3">
        <v>0</v>
      </c>
      <c r="I11" s="3">
        <v>51</v>
      </c>
      <c r="J11" s="3">
        <v>4</v>
      </c>
      <c r="K11" s="3">
        <v>0</v>
      </c>
      <c r="L11" s="3">
        <v>0</v>
      </c>
      <c r="M11" s="3">
        <v>0</v>
      </c>
      <c r="N11" s="3"/>
      <c r="O11" s="3">
        <v>2</v>
      </c>
      <c r="P11" s="3">
        <v>35</v>
      </c>
    </row>
    <row r="12" spans="1:16">
      <c r="B12" s="3" t="s">
        <v>39</v>
      </c>
      <c r="C12" s="3" t="s">
        <v>1621</v>
      </c>
      <c r="D12" s="3" t="s">
        <v>1622</v>
      </c>
      <c r="E12" s="3" t="s">
        <v>289</v>
      </c>
      <c r="F12" s="3" t="s">
        <v>11</v>
      </c>
      <c r="G12" s="3">
        <v>85</v>
      </c>
      <c r="H12" s="3">
        <v>86</v>
      </c>
      <c r="I12" s="3">
        <v>53</v>
      </c>
      <c r="J12" s="3">
        <v>61</v>
      </c>
      <c r="K12" s="3">
        <v>90</v>
      </c>
      <c r="L12" s="3">
        <v>70</v>
      </c>
      <c r="M12" s="3">
        <v>52</v>
      </c>
      <c r="N12" s="3"/>
      <c r="O12" s="3">
        <v>58</v>
      </c>
      <c r="P12" s="3">
        <v>69</v>
      </c>
    </row>
    <row r="13" spans="1:16">
      <c r="B13" s="3" t="s">
        <v>42</v>
      </c>
      <c r="C13" s="3" t="s">
        <v>1623</v>
      </c>
      <c r="D13" s="3" t="s">
        <v>1624</v>
      </c>
      <c r="E13" s="3" t="s">
        <v>10</v>
      </c>
      <c r="F13" s="3" t="s">
        <v>49</v>
      </c>
      <c r="G13" s="3">
        <v>95</v>
      </c>
      <c r="H13" s="3">
        <v>86</v>
      </c>
      <c r="I13" s="3">
        <v>88</v>
      </c>
      <c r="J13" s="3">
        <v>86</v>
      </c>
      <c r="K13" s="3">
        <v>100</v>
      </c>
      <c r="L13" s="3">
        <v>86</v>
      </c>
      <c r="M13" s="3">
        <v>69</v>
      </c>
      <c r="N13" s="3"/>
      <c r="O13" s="3">
        <v>85</v>
      </c>
      <c r="P13" s="3">
        <v>86</v>
      </c>
    </row>
    <row r="14" spans="1:16">
      <c r="B14" s="3" t="s">
        <v>45</v>
      </c>
      <c r="C14" s="3" t="s">
        <v>1625</v>
      </c>
      <c r="D14" s="3" t="s">
        <v>1626</v>
      </c>
      <c r="E14" s="3" t="s">
        <v>10</v>
      </c>
      <c r="F14" s="3" t="s">
        <v>49</v>
      </c>
      <c r="G14" s="3">
        <v>90</v>
      </c>
      <c r="H14" s="3">
        <v>86</v>
      </c>
      <c r="I14" s="3">
        <v>75</v>
      </c>
      <c r="J14" s="3">
        <v>86</v>
      </c>
      <c r="K14" s="3">
        <v>100</v>
      </c>
      <c r="L14" s="3">
        <v>86</v>
      </c>
      <c r="M14" s="3">
        <v>69</v>
      </c>
      <c r="N14" s="3"/>
      <c r="O14" s="3">
        <v>85</v>
      </c>
      <c r="P14" s="3">
        <v>84</v>
      </c>
    </row>
    <row r="15" spans="1:16">
      <c r="B15" s="3" t="s">
        <v>50</v>
      </c>
      <c r="C15" s="3" t="s">
        <v>1627</v>
      </c>
      <c r="D15" s="3" t="s">
        <v>1628</v>
      </c>
      <c r="E15" s="3" t="s">
        <v>10</v>
      </c>
      <c r="F15" s="3" t="s">
        <v>49</v>
      </c>
      <c r="G15" s="3">
        <v>96</v>
      </c>
      <c r="H15" s="3">
        <v>94</v>
      </c>
      <c r="I15" s="3">
        <v>96</v>
      </c>
      <c r="J15" s="3">
        <v>90</v>
      </c>
      <c r="K15" s="3">
        <v>80</v>
      </c>
      <c r="L15" s="3">
        <v>96</v>
      </c>
      <c r="M15" s="3">
        <v>98</v>
      </c>
      <c r="N15" s="3"/>
      <c r="O15" s="3">
        <v>93</v>
      </c>
      <c r="P15" s="3">
        <v>94</v>
      </c>
    </row>
    <row r="16" spans="1:16">
      <c r="B16" s="3" t="s">
        <v>53</v>
      </c>
      <c r="C16" s="3" t="s">
        <v>1629</v>
      </c>
      <c r="D16" s="3" t="s">
        <v>1630</v>
      </c>
      <c r="E16" s="3" t="s">
        <v>10</v>
      </c>
      <c r="F16" s="3" t="s">
        <v>11</v>
      </c>
      <c r="G16" s="3">
        <v>84</v>
      </c>
      <c r="H16" s="3">
        <v>70</v>
      </c>
      <c r="I16" s="3">
        <v>53</v>
      </c>
      <c r="J16" s="3">
        <v>86</v>
      </c>
      <c r="K16" s="3">
        <v>90</v>
      </c>
      <c r="L16" s="3">
        <v>51</v>
      </c>
      <c r="M16" s="3">
        <v>52</v>
      </c>
      <c r="N16" s="3"/>
      <c r="O16" s="3">
        <v>51</v>
      </c>
      <c r="P16" s="3">
        <v>53</v>
      </c>
    </row>
    <row r="17" spans="2:16">
      <c r="B17" s="3" t="s">
        <v>56</v>
      </c>
      <c r="C17" s="3" t="s">
        <v>1631</v>
      </c>
      <c r="D17" s="3" t="s">
        <v>1632</v>
      </c>
      <c r="E17" s="3" t="s">
        <v>248</v>
      </c>
      <c r="F17" s="3" t="s">
        <v>49</v>
      </c>
      <c r="G17" s="3">
        <v>86</v>
      </c>
      <c r="H17" s="3">
        <v>87</v>
      </c>
      <c r="I17" s="3">
        <v>54</v>
      </c>
      <c r="J17" s="3">
        <v>86</v>
      </c>
      <c r="K17" s="3">
        <v>90</v>
      </c>
      <c r="L17" s="3">
        <v>87</v>
      </c>
      <c r="M17" s="3">
        <v>70</v>
      </c>
      <c r="N17" s="3"/>
      <c r="O17" s="3">
        <v>88</v>
      </c>
      <c r="P17" s="3">
        <v>89</v>
      </c>
    </row>
    <row r="18" spans="2:16">
      <c r="B18" s="3" t="s">
        <v>59</v>
      </c>
      <c r="C18" s="3" t="s">
        <v>1633</v>
      </c>
      <c r="D18" s="3" t="s">
        <v>1634</v>
      </c>
      <c r="E18" s="3" t="s">
        <v>1614</v>
      </c>
      <c r="F18" s="3" t="s">
        <v>11</v>
      </c>
      <c r="G18" s="3">
        <v>86</v>
      </c>
      <c r="H18" s="3">
        <v>75</v>
      </c>
      <c r="I18" s="3">
        <v>52</v>
      </c>
      <c r="J18" s="3">
        <v>76</v>
      </c>
      <c r="K18" s="3">
        <v>80</v>
      </c>
      <c r="L18" s="3">
        <v>80</v>
      </c>
      <c r="M18" s="3">
        <v>53</v>
      </c>
      <c r="N18" s="3"/>
      <c r="O18" s="3">
        <v>76</v>
      </c>
      <c r="P18" s="3">
        <v>74</v>
      </c>
    </row>
    <row r="19" spans="2:16">
      <c r="B19" s="3" t="s">
        <v>62</v>
      </c>
      <c r="C19" s="3" t="s">
        <v>1635</v>
      </c>
      <c r="D19" s="3" t="s">
        <v>1636</v>
      </c>
      <c r="E19" s="3" t="s">
        <v>289</v>
      </c>
      <c r="F19" s="3" t="s">
        <v>11</v>
      </c>
      <c r="G19" s="3">
        <v>86</v>
      </c>
      <c r="H19" s="3">
        <v>86</v>
      </c>
      <c r="I19" s="3">
        <v>55</v>
      </c>
      <c r="J19" s="3">
        <v>60</v>
      </c>
      <c r="K19" s="3">
        <v>80</v>
      </c>
      <c r="L19" s="3">
        <v>87</v>
      </c>
      <c r="M19" s="3">
        <v>65</v>
      </c>
      <c r="N19" s="3"/>
      <c r="O19" s="3">
        <v>63</v>
      </c>
      <c r="P19" s="3">
        <v>76</v>
      </c>
    </row>
    <row r="20" spans="2:16">
      <c r="B20" s="3" t="s">
        <v>65</v>
      </c>
      <c r="C20" s="3" t="s">
        <v>1637</v>
      </c>
      <c r="D20" s="3" t="s">
        <v>1638</v>
      </c>
      <c r="E20" s="3" t="s">
        <v>289</v>
      </c>
      <c r="F20" s="3" t="s">
        <v>11</v>
      </c>
      <c r="G20" s="3">
        <v>79</v>
      </c>
      <c r="H20" s="3">
        <v>76</v>
      </c>
      <c r="I20" s="3">
        <v>52</v>
      </c>
      <c r="J20" s="3">
        <v>80</v>
      </c>
      <c r="K20" s="3">
        <v>80</v>
      </c>
      <c r="L20" s="3">
        <v>66</v>
      </c>
      <c r="M20" s="3">
        <v>51</v>
      </c>
      <c r="N20" s="3"/>
      <c r="O20" s="3">
        <v>58</v>
      </c>
      <c r="P20" s="3">
        <v>64</v>
      </c>
    </row>
    <row r="21" spans="2:16">
      <c r="B21" s="3" t="s">
        <v>69</v>
      </c>
      <c r="C21" s="3" t="s">
        <v>1639</v>
      </c>
      <c r="D21" s="3" t="s">
        <v>1640</v>
      </c>
      <c r="E21" s="3" t="s">
        <v>289</v>
      </c>
      <c r="F21" s="3" t="s">
        <v>11</v>
      </c>
      <c r="G21" s="3">
        <v>75</v>
      </c>
      <c r="H21" s="3">
        <v>79</v>
      </c>
      <c r="I21" s="3">
        <v>54</v>
      </c>
      <c r="J21" s="3">
        <v>61</v>
      </c>
      <c r="K21" s="3">
        <v>60</v>
      </c>
      <c r="L21" s="3">
        <v>86</v>
      </c>
      <c r="M21" s="3">
        <v>65</v>
      </c>
      <c r="N21" s="3"/>
      <c r="O21" s="3">
        <v>69</v>
      </c>
      <c r="P21" s="3">
        <v>77</v>
      </c>
    </row>
    <row r="22" spans="2:16">
      <c r="B22" s="3" t="s">
        <v>72</v>
      </c>
      <c r="C22" s="3" t="s">
        <v>1641</v>
      </c>
      <c r="D22" s="3" t="s">
        <v>1642</v>
      </c>
      <c r="E22" s="3" t="s">
        <v>1614</v>
      </c>
      <c r="F22" s="3" t="s">
        <v>11</v>
      </c>
      <c r="G22" s="3">
        <v>86</v>
      </c>
      <c r="H22" s="3">
        <v>86</v>
      </c>
      <c r="I22" s="3">
        <v>70</v>
      </c>
      <c r="J22" s="3">
        <v>69</v>
      </c>
      <c r="K22" s="3">
        <v>90</v>
      </c>
      <c r="L22" s="3">
        <v>93</v>
      </c>
      <c r="M22" s="3">
        <v>72</v>
      </c>
      <c r="N22" s="3"/>
      <c r="O22" s="3">
        <v>76</v>
      </c>
      <c r="P22" s="3">
        <v>86</v>
      </c>
    </row>
    <row r="23" spans="2:16">
      <c r="B23" s="3" t="s">
        <v>75</v>
      </c>
      <c r="C23" s="3" t="s">
        <v>1643</v>
      </c>
      <c r="D23" s="3" t="s">
        <v>1644</v>
      </c>
      <c r="E23" s="3" t="s">
        <v>1383</v>
      </c>
      <c r="F23" s="3" t="s">
        <v>49</v>
      </c>
      <c r="G23" s="3">
        <v>69</v>
      </c>
      <c r="H23" s="3">
        <v>79</v>
      </c>
      <c r="I23" s="3">
        <v>51</v>
      </c>
      <c r="J23" s="3">
        <v>86</v>
      </c>
      <c r="K23" s="3">
        <v>0</v>
      </c>
      <c r="L23" s="3">
        <v>66</v>
      </c>
      <c r="M23" s="3">
        <v>51</v>
      </c>
      <c r="N23" s="3"/>
      <c r="O23" s="3">
        <v>69</v>
      </c>
      <c r="P23" s="3">
        <v>64</v>
      </c>
    </row>
  </sheetData>
  <mergeCells count="2">
    <mergeCell ref="A1:N1"/>
    <mergeCell ref="A2:N2"/>
  </mergeCells>
  <conditionalFormatting sqref="G6:M23 O6:P23">
    <cfRule type="containsBlanks" dxfId="251" priority="4">
      <formula>LEN(TRIM(G6))=0</formula>
    </cfRule>
    <cfRule type="cellIs" dxfId="250" priority="5" operator="between">
      <formula>31</formula>
      <formula>50</formula>
    </cfRule>
    <cfRule type="cellIs" dxfId="249" priority="6" operator="lessThan">
      <formula>31</formula>
    </cfRule>
  </conditionalFormatting>
  <conditionalFormatting sqref="N6:N23">
    <cfRule type="containsBlanks" dxfId="248" priority="1">
      <formula>LEN(TRIM(N6))=0</formula>
    </cfRule>
    <cfRule type="cellIs" dxfId="247" priority="2" operator="between">
      <formula>31</formula>
      <formula>50</formula>
    </cfRule>
    <cfRule type="cellIs" dxfId="246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>
  <dimension ref="A1:P13"/>
  <sheetViews>
    <sheetView view="pageLayout" zoomScaleNormal="8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6" width="18.85546875" customWidth="1"/>
  </cols>
  <sheetData>
    <row r="1" spans="1:16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6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6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1648</v>
      </c>
      <c r="H5" s="2" t="s">
        <v>1649</v>
      </c>
      <c r="I5" s="2" t="s">
        <v>1650</v>
      </c>
      <c r="J5" s="2" t="s">
        <v>1651</v>
      </c>
      <c r="K5" s="2" t="s">
        <v>1652</v>
      </c>
      <c r="L5" s="2" t="s">
        <v>4729</v>
      </c>
      <c r="M5" s="2" t="s">
        <v>1653</v>
      </c>
      <c r="N5" s="7" t="s">
        <v>1654</v>
      </c>
      <c r="O5" s="7" t="s">
        <v>1655</v>
      </c>
      <c r="P5" s="7" t="s">
        <v>1647</v>
      </c>
    </row>
    <row r="6" spans="1:16">
      <c r="B6" s="3" t="s">
        <v>7</v>
      </c>
      <c r="C6" s="3" t="s">
        <v>1645</v>
      </c>
      <c r="D6" s="3" t="s">
        <v>1646</v>
      </c>
      <c r="E6" s="3" t="s">
        <v>10</v>
      </c>
      <c r="F6" s="3" t="s">
        <v>49</v>
      </c>
      <c r="G6" s="3">
        <v>98</v>
      </c>
      <c r="H6" s="3"/>
      <c r="I6" s="3">
        <v>73</v>
      </c>
      <c r="J6" s="3">
        <v>100</v>
      </c>
      <c r="K6" s="3">
        <v>86</v>
      </c>
      <c r="L6" s="3">
        <v>95</v>
      </c>
      <c r="M6" s="3">
        <v>92</v>
      </c>
      <c r="N6" s="3">
        <v>100</v>
      </c>
      <c r="O6" s="3">
        <v>96</v>
      </c>
      <c r="P6" s="3">
        <v>86</v>
      </c>
    </row>
    <row r="7" spans="1:16">
      <c r="B7" s="3" t="s">
        <v>23</v>
      </c>
      <c r="C7" s="3" t="s">
        <v>1656</v>
      </c>
      <c r="D7" s="3" t="s">
        <v>1657</v>
      </c>
      <c r="E7" s="3" t="s">
        <v>10</v>
      </c>
      <c r="F7" s="3" t="s">
        <v>49</v>
      </c>
      <c r="G7" s="3">
        <v>96</v>
      </c>
      <c r="H7" s="3"/>
      <c r="I7" s="3">
        <v>90</v>
      </c>
      <c r="J7" s="3">
        <v>96</v>
      </c>
      <c r="K7" s="3">
        <v>83</v>
      </c>
      <c r="L7" s="3">
        <v>95</v>
      </c>
      <c r="M7" s="3">
        <v>91</v>
      </c>
      <c r="N7" s="3">
        <v>100</v>
      </c>
      <c r="O7" s="3">
        <v>96</v>
      </c>
      <c r="P7" s="3">
        <v>86</v>
      </c>
    </row>
    <row r="8" spans="1:16">
      <c r="B8" s="3" t="s">
        <v>27</v>
      </c>
      <c r="C8" s="3" t="s">
        <v>1658</v>
      </c>
      <c r="D8" s="3" t="s">
        <v>1659</v>
      </c>
      <c r="E8" s="3" t="s">
        <v>308</v>
      </c>
      <c r="F8" s="3" t="s">
        <v>49</v>
      </c>
      <c r="G8" s="3">
        <v>80</v>
      </c>
      <c r="H8" s="3"/>
      <c r="I8" s="3">
        <v>86</v>
      </c>
      <c r="J8" s="3">
        <v>88</v>
      </c>
      <c r="K8" s="3">
        <v>90</v>
      </c>
      <c r="L8" s="3">
        <v>95</v>
      </c>
      <c r="M8" s="3">
        <v>90</v>
      </c>
      <c r="N8" s="3">
        <v>95</v>
      </c>
      <c r="O8" s="3">
        <v>90</v>
      </c>
      <c r="P8" s="3">
        <v>89</v>
      </c>
    </row>
    <row r="9" spans="1:16">
      <c r="B9" s="3" t="s">
        <v>30</v>
      </c>
      <c r="C9" s="3" t="s">
        <v>1660</v>
      </c>
      <c r="D9" s="3" t="s">
        <v>1661</v>
      </c>
      <c r="E9" s="3" t="s">
        <v>1662</v>
      </c>
      <c r="F9" s="3" t="s">
        <v>49</v>
      </c>
      <c r="G9" s="3">
        <v>69</v>
      </c>
      <c r="H9" s="3"/>
      <c r="I9" s="3">
        <v>69</v>
      </c>
      <c r="J9" s="3">
        <v>80</v>
      </c>
      <c r="K9" s="3">
        <v>69</v>
      </c>
      <c r="L9" s="3">
        <v>86</v>
      </c>
      <c r="M9" s="3">
        <v>70</v>
      </c>
      <c r="N9" s="3">
        <v>80</v>
      </c>
      <c r="O9" s="3">
        <v>86</v>
      </c>
      <c r="P9" s="3">
        <v>55</v>
      </c>
    </row>
    <row r="10" spans="1:16">
      <c r="B10" s="3" t="s">
        <v>33</v>
      </c>
      <c r="C10" s="3" t="s">
        <v>1663</v>
      </c>
      <c r="D10" s="3" t="s">
        <v>1664</v>
      </c>
      <c r="E10" s="3" t="s">
        <v>10</v>
      </c>
      <c r="F10" s="3" t="s">
        <v>49</v>
      </c>
      <c r="G10" s="3">
        <v>87</v>
      </c>
      <c r="H10" s="3"/>
      <c r="I10" s="3">
        <v>86</v>
      </c>
      <c r="J10" s="3">
        <v>96</v>
      </c>
      <c r="K10" s="3">
        <v>70</v>
      </c>
      <c r="L10" s="3">
        <v>96</v>
      </c>
      <c r="M10" s="3">
        <v>90</v>
      </c>
      <c r="N10" s="3">
        <v>100</v>
      </c>
      <c r="O10" s="3">
        <v>96</v>
      </c>
      <c r="P10" s="3">
        <v>87</v>
      </c>
    </row>
    <row r="11" spans="1:16">
      <c r="B11" s="3" t="s">
        <v>36</v>
      </c>
      <c r="C11" s="3" t="s">
        <v>1665</v>
      </c>
      <c r="D11" s="3" t="s">
        <v>1666</v>
      </c>
      <c r="E11" s="3" t="s">
        <v>10</v>
      </c>
      <c r="F11" s="3" t="s">
        <v>49</v>
      </c>
      <c r="G11" s="3">
        <v>31</v>
      </c>
      <c r="H11" s="3"/>
      <c r="I11" s="3">
        <v>0</v>
      </c>
      <c r="J11" s="3">
        <v>80</v>
      </c>
      <c r="K11" s="3">
        <v>63</v>
      </c>
      <c r="L11" s="3">
        <v>31</v>
      </c>
      <c r="M11" s="3">
        <v>80</v>
      </c>
      <c r="N11" s="3">
        <v>31</v>
      </c>
      <c r="O11" s="3">
        <v>32</v>
      </c>
      <c r="P11" s="3">
        <v>51</v>
      </c>
    </row>
    <row r="12" spans="1:16">
      <c r="B12" s="3" t="s">
        <v>39</v>
      </c>
      <c r="C12" s="3" t="s">
        <v>1667</v>
      </c>
      <c r="D12" s="3" t="s">
        <v>1668</v>
      </c>
      <c r="E12" s="3" t="s">
        <v>10</v>
      </c>
      <c r="F12" s="3" t="s">
        <v>49</v>
      </c>
      <c r="G12" s="3">
        <v>70</v>
      </c>
      <c r="H12" s="3"/>
      <c r="I12" s="3">
        <v>52</v>
      </c>
      <c r="J12" s="3">
        <v>76</v>
      </c>
      <c r="K12" s="3">
        <v>70</v>
      </c>
      <c r="L12" s="3">
        <v>31</v>
      </c>
      <c r="M12" s="3">
        <v>76</v>
      </c>
      <c r="N12" s="3">
        <v>68</v>
      </c>
      <c r="O12" s="3">
        <v>32</v>
      </c>
      <c r="P12" s="3">
        <v>55</v>
      </c>
    </row>
    <row r="13" spans="1:16">
      <c r="B13" s="3" t="s">
        <v>42</v>
      </c>
      <c r="C13" s="3" t="s">
        <v>1669</v>
      </c>
      <c r="D13" s="3" t="s">
        <v>1670</v>
      </c>
      <c r="E13" s="3" t="s">
        <v>1025</v>
      </c>
      <c r="F13" s="3" t="s">
        <v>49</v>
      </c>
      <c r="G13" s="3">
        <v>31</v>
      </c>
      <c r="H13" s="3">
        <v>90</v>
      </c>
      <c r="I13" s="3">
        <v>69</v>
      </c>
      <c r="J13" s="3">
        <v>31</v>
      </c>
      <c r="K13" s="3">
        <v>0</v>
      </c>
      <c r="L13" s="3">
        <v>31</v>
      </c>
      <c r="M13" s="3">
        <v>31</v>
      </c>
      <c r="N13" s="3">
        <v>80</v>
      </c>
      <c r="O13" s="3">
        <v>32</v>
      </c>
      <c r="P13" s="3">
        <v>31</v>
      </c>
    </row>
  </sheetData>
  <mergeCells count="2">
    <mergeCell ref="A1:N1"/>
    <mergeCell ref="A2:N2"/>
  </mergeCells>
  <conditionalFormatting sqref="G6:P13">
    <cfRule type="containsBlanks" dxfId="245" priority="1">
      <formula>LEN(TRIM(G6))=0</formula>
    </cfRule>
    <cfRule type="cellIs" dxfId="244" priority="2" operator="between">
      <formula>31</formula>
      <formula>50</formula>
    </cfRule>
    <cfRule type="cellIs" dxfId="243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>
  <dimension ref="A1:O14"/>
  <sheetViews>
    <sheetView view="pageLayout" zoomScaleNormal="8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5" width="20" customWidth="1"/>
  </cols>
  <sheetData>
    <row r="1" spans="1:15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5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5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1650</v>
      </c>
      <c r="H5" s="2" t="s">
        <v>1652</v>
      </c>
      <c r="I5" s="2" t="s">
        <v>1674</v>
      </c>
      <c r="J5" s="2" t="s">
        <v>1676</v>
      </c>
      <c r="K5" s="2" t="s">
        <v>4716</v>
      </c>
      <c r="L5" s="2" t="s">
        <v>4751</v>
      </c>
      <c r="M5" s="7" t="s">
        <v>1673</v>
      </c>
      <c r="N5" s="7" t="s">
        <v>1654</v>
      </c>
      <c r="O5" s="7" t="s">
        <v>1675</v>
      </c>
    </row>
    <row r="6" spans="1:15">
      <c r="B6" s="3" t="s">
        <v>7</v>
      </c>
      <c r="C6" s="3" t="s">
        <v>1671</v>
      </c>
      <c r="D6" s="3" t="s">
        <v>1672</v>
      </c>
      <c r="E6" s="3" t="s">
        <v>10</v>
      </c>
      <c r="F6" s="3" t="s">
        <v>49</v>
      </c>
      <c r="G6" s="3">
        <v>69</v>
      </c>
      <c r="H6" s="3">
        <v>69</v>
      </c>
      <c r="I6" s="3">
        <v>70</v>
      </c>
      <c r="J6" s="3">
        <v>31</v>
      </c>
      <c r="K6" s="3">
        <v>86</v>
      </c>
      <c r="L6" s="3"/>
      <c r="M6" s="3">
        <v>69</v>
      </c>
      <c r="N6" s="3">
        <v>72</v>
      </c>
      <c r="O6" s="3">
        <v>32</v>
      </c>
    </row>
    <row r="7" spans="1:15">
      <c r="B7" s="3" t="s">
        <v>23</v>
      </c>
      <c r="C7" s="3" t="s">
        <v>1677</v>
      </c>
      <c r="D7" s="3" t="s">
        <v>1678</v>
      </c>
      <c r="E7" s="3" t="s">
        <v>764</v>
      </c>
      <c r="F7" s="3" t="s">
        <v>11</v>
      </c>
      <c r="G7" s="3">
        <v>69</v>
      </c>
      <c r="H7" s="3">
        <v>96</v>
      </c>
      <c r="I7" s="3">
        <v>88</v>
      </c>
      <c r="J7" s="3">
        <v>69</v>
      </c>
      <c r="K7" s="3">
        <v>92</v>
      </c>
      <c r="L7" s="3"/>
      <c r="M7" s="3">
        <v>86</v>
      </c>
      <c r="N7" s="3">
        <v>100</v>
      </c>
      <c r="O7" s="3">
        <v>86</v>
      </c>
    </row>
    <row r="8" spans="1:15">
      <c r="B8" s="3" t="s">
        <v>27</v>
      </c>
      <c r="C8" s="3" t="s">
        <v>1679</v>
      </c>
      <c r="D8" s="3" t="s">
        <v>1680</v>
      </c>
      <c r="E8" s="3" t="s">
        <v>10</v>
      </c>
      <c r="F8" s="3" t="s">
        <v>49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/>
      <c r="M8" s="3">
        <v>0</v>
      </c>
      <c r="N8" s="3">
        <v>0</v>
      </c>
      <c r="O8" s="3">
        <v>0</v>
      </c>
    </row>
    <row r="9" spans="1:15">
      <c r="B9" s="3" t="s">
        <v>30</v>
      </c>
      <c r="C9" s="3" t="s">
        <v>1681</v>
      </c>
      <c r="D9" s="3" t="s">
        <v>1682</v>
      </c>
      <c r="E9" s="3" t="s">
        <v>10</v>
      </c>
      <c r="F9" s="3" t="s">
        <v>49</v>
      </c>
      <c r="G9" s="3">
        <v>14</v>
      </c>
      <c r="H9" s="3">
        <v>0</v>
      </c>
      <c r="I9" s="3">
        <v>0</v>
      </c>
      <c r="J9" s="3">
        <v>31</v>
      </c>
      <c r="K9" s="3">
        <v>31</v>
      </c>
      <c r="L9" s="3"/>
      <c r="M9" s="3">
        <v>4</v>
      </c>
      <c r="N9" s="3">
        <v>28</v>
      </c>
      <c r="O9" s="3">
        <v>32</v>
      </c>
    </row>
    <row r="10" spans="1:15">
      <c r="B10" s="3" t="s">
        <v>33</v>
      </c>
      <c r="C10" s="3" t="s">
        <v>1683</v>
      </c>
      <c r="D10" s="3" t="s">
        <v>1684</v>
      </c>
      <c r="E10" s="3" t="s">
        <v>10</v>
      </c>
      <c r="F10" s="3" t="s">
        <v>49</v>
      </c>
      <c r="G10" s="3">
        <v>0</v>
      </c>
      <c r="H10" s="3">
        <v>72</v>
      </c>
      <c r="I10" s="3">
        <v>0</v>
      </c>
      <c r="J10" s="3">
        <v>31</v>
      </c>
      <c r="K10" s="3">
        <v>31</v>
      </c>
      <c r="L10" s="3"/>
      <c r="M10" s="3">
        <v>0</v>
      </c>
      <c r="N10" s="3">
        <v>0</v>
      </c>
      <c r="O10" s="3">
        <v>32</v>
      </c>
    </row>
    <row r="11" spans="1:15">
      <c r="B11" s="3" t="s">
        <v>36</v>
      </c>
      <c r="C11" s="3" t="s">
        <v>1685</v>
      </c>
      <c r="D11" s="3" t="s">
        <v>1686</v>
      </c>
      <c r="E11" s="3" t="s">
        <v>10</v>
      </c>
      <c r="F11" s="3" t="s">
        <v>49</v>
      </c>
      <c r="G11" s="3">
        <v>86</v>
      </c>
      <c r="H11" s="3">
        <v>86</v>
      </c>
      <c r="I11" s="3">
        <v>98</v>
      </c>
      <c r="J11" s="3">
        <v>96</v>
      </c>
      <c r="K11" s="3">
        <v>100</v>
      </c>
      <c r="L11" s="3"/>
      <c r="M11" s="3">
        <v>98</v>
      </c>
      <c r="N11" s="3">
        <v>100</v>
      </c>
      <c r="O11" s="3">
        <v>96</v>
      </c>
    </row>
    <row r="12" spans="1:15">
      <c r="B12" s="3" t="s">
        <v>39</v>
      </c>
      <c r="C12" s="3" t="s">
        <v>1687</v>
      </c>
      <c r="D12" s="3" t="s">
        <v>1688</v>
      </c>
      <c r="E12" s="3" t="s">
        <v>10</v>
      </c>
      <c r="F12" s="3" t="s">
        <v>49</v>
      </c>
      <c r="G12" s="3">
        <v>0</v>
      </c>
      <c r="H12" s="3">
        <v>0</v>
      </c>
      <c r="I12" s="3">
        <v>0</v>
      </c>
      <c r="J12" s="3">
        <v>31</v>
      </c>
      <c r="K12" s="3">
        <v>31</v>
      </c>
      <c r="L12" s="3"/>
      <c r="M12" s="3">
        <v>0</v>
      </c>
      <c r="N12" s="3">
        <v>0</v>
      </c>
      <c r="O12" s="3">
        <v>32</v>
      </c>
    </row>
    <row r="13" spans="1:15">
      <c r="B13" s="3" t="s">
        <v>42</v>
      </c>
      <c r="C13" s="3" t="s">
        <v>1689</v>
      </c>
      <c r="D13" s="3" t="s">
        <v>1690</v>
      </c>
      <c r="E13" s="3" t="s">
        <v>10</v>
      </c>
      <c r="F13" s="3" t="s">
        <v>49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/>
      <c r="M13" s="3">
        <v>0</v>
      </c>
      <c r="N13" s="3">
        <v>0</v>
      </c>
      <c r="O13" s="3">
        <v>0</v>
      </c>
    </row>
    <row r="14" spans="1:15">
      <c r="B14" s="3" t="s">
        <v>45</v>
      </c>
      <c r="C14" s="3" t="s">
        <v>1691</v>
      </c>
      <c r="D14" s="3" t="s">
        <v>1692</v>
      </c>
      <c r="E14" s="3" t="s">
        <v>10</v>
      </c>
      <c r="F14" s="3" t="s">
        <v>49</v>
      </c>
      <c r="G14" s="3">
        <v>98</v>
      </c>
      <c r="H14" s="3">
        <v>96</v>
      </c>
      <c r="I14" s="3">
        <v>99</v>
      </c>
      <c r="J14" s="3">
        <v>95</v>
      </c>
      <c r="K14" s="3">
        <v>100</v>
      </c>
      <c r="L14" s="3"/>
      <c r="M14" s="3">
        <v>97</v>
      </c>
      <c r="N14" s="3">
        <v>100</v>
      </c>
      <c r="O14" s="3">
        <v>90</v>
      </c>
    </row>
  </sheetData>
  <mergeCells count="2">
    <mergeCell ref="A1:N1"/>
    <mergeCell ref="A2:N2"/>
  </mergeCells>
  <conditionalFormatting sqref="G6:K14 M6:O14">
    <cfRule type="containsBlanks" dxfId="242" priority="4">
      <formula>LEN(TRIM(G6))=0</formula>
    </cfRule>
    <cfRule type="cellIs" dxfId="241" priority="5" operator="between">
      <formula>31</formula>
      <formula>50</formula>
    </cfRule>
    <cfRule type="cellIs" dxfId="240" priority="6" operator="lessThan">
      <formula>31</formula>
    </cfRule>
  </conditionalFormatting>
  <conditionalFormatting sqref="L6:L14">
    <cfRule type="containsBlanks" dxfId="239" priority="1">
      <formula>LEN(TRIM(L6))=0</formula>
    </cfRule>
    <cfRule type="cellIs" dxfId="238" priority="2" operator="between">
      <formula>31</formula>
      <formula>50</formula>
    </cfRule>
    <cfRule type="cellIs" dxfId="237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>
  <dimension ref="A1:N13"/>
  <sheetViews>
    <sheetView view="pageLayout" zoomScaleNormal="10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0" width="19.5703125" customWidth="1"/>
  </cols>
  <sheetData>
    <row r="1" spans="1:14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1695</v>
      </c>
      <c r="H5" s="2" t="s">
        <v>1696</v>
      </c>
      <c r="I5" s="2" t="s">
        <v>1698</v>
      </c>
      <c r="J5" s="7" t="s">
        <v>1697</v>
      </c>
    </row>
    <row r="6" spans="1:14">
      <c r="B6" s="3" t="s">
        <v>7</v>
      </c>
      <c r="C6" s="3" t="s">
        <v>1693</v>
      </c>
      <c r="D6" s="3" t="s">
        <v>1694</v>
      </c>
      <c r="E6" s="3" t="s">
        <v>10</v>
      </c>
      <c r="F6" s="3" t="s">
        <v>49</v>
      </c>
      <c r="G6" s="3">
        <v>96</v>
      </c>
      <c r="H6" s="3">
        <v>92</v>
      </c>
      <c r="I6" s="3">
        <v>98</v>
      </c>
      <c r="J6" s="3">
        <v>98</v>
      </c>
    </row>
    <row r="7" spans="1:14">
      <c r="B7" s="3" t="s">
        <v>23</v>
      </c>
      <c r="C7" s="3" t="s">
        <v>1699</v>
      </c>
      <c r="D7" s="3" t="s">
        <v>1700</v>
      </c>
      <c r="E7" s="3" t="s">
        <v>10</v>
      </c>
      <c r="F7" s="3" t="s">
        <v>49</v>
      </c>
      <c r="G7" s="3">
        <v>70</v>
      </c>
      <c r="H7" s="3">
        <v>70</v>
      </c>
      <c r="I7" s="3">
        <v>80</v>
      </c>
      <c r="J7" s="3">
        <v>70</v>
      </c>
    </row>
    <row r="8" spans="1:14">
      <c r="B8" s="3" t="s">
        <v>27</v>
      </c>
      <c r="C8" s="3" t="s">
        <v>1701</v>
      </c>
      <c r="D8" s="3" t="s">
        <v>1702</v>
      </c>
      <c r="E8" s="3" t="s">
        <v>10</v>
      </c>
      <c r="F8" s="3" t="s">
        <v>49</v>
      </c>
      <c r="G8" s="3">
        <v>78</v>
      </c>
      <c r="H8" s="3">
        <v>88</v>
      </c>
      <c r="I8" s="3">
        <v>90</v>
      </c>
      <c r="J8" s="3">
        <v>76</v>
      </c>
    </row>
    <row r="9" spans="1:14">
      <c r="B9" s="3" t="s">
        <v>30</v>
      </c>
      <c r="C9" s="3" t="s">
        <v>1703</v>
      </c>
      <c r="D9" s="3" t="s">
        <v>1704</v>
      </c>
      <c r="E9" s="3" t="s">
        <v>10</v>
      </c>
      <c r="F9" s="3" t="s">
        <v>49</v>
      </c>
      <c r="G9" s="3">
        <v>96</v>
      </c>
      <c r="H9" s="3">
        <v>96</v>
      </c>
      <c r="I9" s="3">
        <v>98</v>
      </c>
      <c r="J9" s="3">
        <v>98</v>
      </c>
    </row>
    <row r="10" spans="1:14">
      <c r="B10" s="3" t="s">
        <v>33</v>
      </c>
      <c r="C10" s="3" t="s">
        <v>1705</v>
      </c>
      <c r="D10" s="3" t="s">
        <v>1706</v>
      </c>
      <c r="E10" s="3" t="s">
        <v>10</v>
      </c>
      <c r="F10" s="3" t="s">
        <v>49</v>
      </c>
      <c r="G10" s="3">
        <v>65</v>
      </c>
      <c r="H10" s="3">
        <v>60</v>
      </c>
      <c r="I10" s="3">
        <v>70</v>
      </c>
      <c r="J10" s="3">
        <v>64</v>
      </c>
    </row>
    <row r="11" spans="1:14">
      <c r="B11" s="3" t="s">
        <v>36</v>
      </c>
      <c r="C11" s="3" t="s">
        <v>1707</v>
      </c>
      <c r="D11" s="3" t="s">
        <v>1708</v>
      </c>
      <c r="E11" s="3" t="s">
        <v>10</v>
      </c>
      <c r="F11" s="3" t="s">
        <v>49</v>
      </c>
      <c r="G11" s="3">
        <v>92</v>
      </c>
      <c r="H11" s="3">
        <v>97</v>
      </c>
      <c r="I11" s="3">
        <v>98</v>
      </c>
      <c r="J11" s="3">
        <v>97</v>
      </c>
    </row>
    <row r="12" spans="1:14">
      <c r="B12" s="3" t="s">
        <v>39</v>
      </c>
      <c r="C12" s="3" t="s">
        <v>1709</v>
      </c>
      <c r="D12" s="3" t="s">
        <v>1710</v>
      </c>
      <c r="E12" s="3" t="s">
        <v>816</v>
      </c>
      <c r="F12" s="3" t="s">
        <v>49</v>
      </c>
      <c r="G12" s="3">
        <v>96</v>
      </c>
      <c r="H12" s="3">
        <v>96</v>
      </c>
      <c r="I12" s="3">
        <v>100</v>
      </c>
      <c r="J12" s="3">
        <v>95</v>
      </c>
    </row>
    <row r="13" spans="1:14">
      <c r="B13" s="3" t="s">
        <v>42</v>
      </c>
      <c r="C13" s="3" t="s">
        <v>1711</v>
      </c>
      <c r="D13" s="3" t="s">
        <v>1712</v>
      </c>
      <c r="E13" s="3" t="s">
        <v>300</v>
      </c>
      <c r="F13" s="3" t="s">
        <v>11</v>
      </c>
      <c r="G13" s="3">
        <v>0</v>
      </c>
      <c r="H13" s="3">
        <v>0</v>
      </c>
      <c r="I13" s="3">
        <v>0</v>
      </c>
      <c r="J13" s="3">
        <v>0</v>
      </c>
    </row>
  </sheetData>
  <mergeCells count="2">
    <mergeCell ref="A1:N1"/>
    <mergeCell ref="A2:N2"/>
  </mergeCells>
  <conditionalFormatting sqref="G6:J13">
    <cfRule type="containsBlanks" dxfId="236" priority="1">
      <formula>LEN(TRIM(G6))=0</formula>
    </cfRule>
    <cfRule type="cellIs" dxfId="235" priority="2" operator="between">
      <formula>31</formula>
      <formula>50</formula>
    </cfRule>
    <cfRule type="cellIs" dxfId="234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>
  <dimension ref="A1:N11"/>
  <sheetViews>
    <sheetView view="pageLayout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1" width="20.140625" customWidth="1"/>
  </cols>
  <sheetData>
    <row r="1" spans="1:14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1715</v>
      </c>
      <c r="H5" s="2" t="s">
        <v>1717</v>
      </c>
      <c r="I5" s="2" t="s">
        <v>1718</v>
      </c>
      <c r="J5" s="2" t="s">
        <v>1719</v>
      </c>
      <c r="K5" s="7" t="s">
        <v>1716</v>
      </c>
    </row>
    <row r="6" spans="1:14">
      <c r="B6" s="3" t="s">
        <v>7</v>
      </c>
      <c r="C6" s="3" t="s">
        <v>1713</v>
      </c>
      <c r="D6" s="3" t="s">
        <v>1714</v>
      </c>
      <c r="E6" s="3" t="s">
        <v>10</v>
      </c>
      <c r="F6" s="3" t="s">
        <v>49</v>
      </c>
      <c r="G6" s="3">
        <v>70</v>
      </c>
      <c r="H6" s="3">
        <v>73</v>
      </c>
      <c r="I6" s="3">
        <v>80</v>
      </c>
      <c r="J6" s="3">
        <v>100</v>
      </c>
      <c r="K6" s="3">
        <v>70</v>
      </c>
    </row>
    <row r="7" spans="1:14">
      <c r="B7" s="3" t="s">
        <v>23</v>
      </c>
      <c r="C7" s="3" t="s">
        <v>1720</v>
      </c>
      <c r="D7" s="3" t="s">
        <v>1721</v>
      </c>
      <c r="E7" s="3" t="s">
        <v>10</v>
      </c>
      <c r="F7" s="3" t="s">
        <v>49</v>
      </c>
      <c r="G7" s="3">
        <v>98</v>
      </c>
      <c r="H7" s="3">
        <v>98</v>
      </c>
      <c r="I7" s="3">
        <v>98</v>
      </c>
      <c r="J7" s="3">
        <v>100</v>
      </c>
      <c r="K7" s="3">
        <v>98</v>
      </c>
    </row>
    <row r="8" spans="1:14">
      <c r="B8" s="3" t="s">
        <v>27</v>
      </c>
      <c r="C8" s="3" t="s">
        <v>1722</v>
      </c>
      <c r="D8" s="3" t="s">
        <v>1723</v>
      </c>
      <c r="E8" s="3" t="s">
        <v>10</v>
      </c>
      <c r="F8" s="3" t="s">
        <v>49</v>
      </c>
      <c r="G8" s="3">
        <v>100</v>
      </c>
      <c r="H8" s="3">
        <v>100</v>
      </c>
      <c r="I8" s="3">
        <v>100</v>
      </c>
      <c r="J8" s="3">
        <v>100</v>
      </c>
      <c r="K8" s="3">
        <v>100</v>
      </c>
    </row>
    <row r="9" spans="1:14">
      <c r="B9" s="3" t="s">
        <v>30</v>
      </c>
      <c r="C9" s="3" t="s">
        <v>1724</v>
      </c>
      <c r="D9" s="3" t="s">
        <v>1725</v>
      </c>
      <c r="E9" s="3" t="s">
        <v>10</v>
      </c>
      <c r="F9" s="3" t="s">
        <v>49</v>
      </c>
      <c r="G9" s="3">
        <v>82</v>
      </c>
      <c r="H9" s="3">
        <v>92</v>
      </c>
      <c r="I9" s="3">
        <v>82</v>
      </c>
      <c r="J9" s="3">
        <v>70</v>
      </c>
      <c r="K9" s="3">
        <v>87</v>
      </c>
    </row>
    <row r="10" spans="1:14">
      <c r="B10" s="3" t="s">
        <v>33</v>
      </c>
      <c r="C10" s="3" t="s">
        <v>1726</v>
      </c>
      <c r="D10" s="3" t="s">
        <v>1727</v>
      </c>
      <c r="E10" s="3" t="s">
        <v>10</v>
      </c>
      <c r="F10" s="3" t="s">
        <v>49</v>
      </c>
      <c r="G10" s="3">
        <v>79</v>
      </c>
      <c r="H10" s="3">
        <v>90</v>
      </c>
      <c r="I10" s="3">
        <v>86</v>
      </c>
      <c r="J10" s="3">
        <v>90</v>
      </c>
      <c r="K10" s="3">
        <v>91</v>
      </c>
    </row>
    <row r="11" spans="1:14">
      <c r="B11" s="3" t="s">
        <v>36</v>
      </c>
      <c r="C11" s="3" t="s">
        <v>1728</v>
      </c>
      <c r="D11" s="3" t="s">
        <v>1729</v>
      </c>
      <c r="E11" s="3" t="s">
        <v>764</v>
      </c>
      <c r="F11" s="3" t="s">
        <v>11</v>
      </c>
      <c r="G11" s="3">
        <v>80</v>
      </c>
      <c r="H11" s="3">
        <v>82</v>
      </c>
      <c r="I11" s="3">
        <v>80</v>
      </c>
      <c r="J11" s="3">
        <v>100</v>
      </c>
      <c r="K11" s="3">
        <v>70</v>
      </c>
    </row>
  </sheetData>
  <mergeCells count="2">
    <mergeCell ref="A1:N1"/>
    <mergeCell ref="A2:N2"/>
  </mergeCells>
  <conditionalFormatting sqref="G6:K11">
    <cfRule type="containsBlanks" dxfId="233" priority="1">
      <formula>LEN(TRIM(G6))=0</formula>
    </cfRule>
    <cfRule type="cellIs" dxfId="232" priority="2" operator="between">
      <formula>31</formula>
      <formula>50</formula>
    </cfRule>
    <cfRule type="cellIs" dxfId="231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>
  <dimension ref="A1:T22"/>
  <sheetViews>
    <sheetView view="pageLayout" zoomScaleNormal="5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20" width="19.140625" customWidth="1"/>
  </cols>
  <sheetData>
    <row r="1" spans="1:20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0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0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1732</v>
      </c>
      <c r="H5" s="2" t="s">
        <v>1733</v>
      </c>
      <c r="I5" s="2" t="s">
        <v>16</v>
      </c>
      <c r="J5" s="2" t="s">
        <v>1737</v>
      </c>
      <c r="K5" s="2" t="s">
        <v>21</v>
      </c>
      <c r="L5" s="2" t="s">
        <v>1738</v>
      </c>
      <c r="M5" s="2" t="s">
        <v>4593</v>
      </c>
      <c r="N5" s="2" t="s">
        <v>4594</v>
      </c>
      <c r="O5" s="2" t="s">
        <v>4595</v>
      </c>
      <c r="P5" s="2" t="s">
        <v>4596</v>
      </c>
      <c r="Q5" s="7" t="s">
        <v>1734</v>
      </c>
      <c r="R5" s="7" t="s">
        <v>1735</v>
      </c>
      <c r="S5" s="7" t="s">
        <v>1736</v>
      </c>
      <c r="T5" s="7" t="s">
        <v>4549</v>
      </c>
    </row>
    <row r="6" spans="1:20">
      <c r="B6" s="3" t="s">
        <v>7</v>
      </c>
      <c r="C6" s="3" t="s">
        <v>1730</v>
      </c>
      <c r="D6" s="3" t="s">
        <v>1731</v>
      </c>
      <c r="E6" s="3" t="s">
        <v>10</v>
      </c>
      <c r="F6" s="3" t="s">
        <v>11</v>
      </c>
      <c r="G6" s="3"/>
      <c r="H6" s="3">
        <v>80</v>
      </c>
      <c r="I6" s="3">
        <v>76</v>
      </c>
      <c r="J6" s="3">
        <v>90</v>
      </c>
      <c r="K6" s="3">
        <v>0</v>
      </c>
      <c r="L6" s="3">
        <v>100</v>
      </c>
      <c r="M6" s="3">
        <v>80</v>
      </c>
      <c r="N6" s="3">
        <v>96</v>
      </c>
      <c r="O6" s="3">
        <v>96</v>
      </c>
      <c r="P6" s="3">
        <v>70</v>
      </c>
      <c r="Q6" s="3">
        <v>80</v>
      </c>
      <c r="R6" s="3">
        <v>86</v>
      </c>
      <c r="S6" s="3">
        <v>86</v>
      </c>
      <c r="T6" s="3">
        <v>96</v>
      </c>
    </row>
    <row r="7" spans="1:20">
      <c r="B7" s="3" t="s">
        <v>23</v>
      </c>
      <c r="C7" s="3" t="s">
        <v>1739</v>
      </c>
      <c r="D7" s="3" t="s">
        <v>1740</v>
      </c>
      <c r="E7" s="3" t="s">
        <v>10</v>
      </c>
      <c r="F7" s="3" t="s">
        <v>11</v>
      </c>
      <c r="G7" s="3"/>
      <c r="H7" s="3">
        <v>89</v>
      </c>
      <c r="I7" s="3">
        <v>84</v>
      </c>
      <c r="J7" s="3">
        <v>86</v>
      </c>
      <c r="K7" s="3">
        <v>89</v>
      </c>
      <c r="L7" s="3">
        <v>90</v>
      </c>
      <c r="M7" s="3">
        <v>86</v>
      </c>
      <c r="N7" s="3">
        <v>86</v>
      </c>
      <c r="O7" s="3">
        <v>90</v>
      </c>
      <c r="P7" s="3">
        <v>70</v>
      </c>
      <c r="Q7" s="3">
        <v>88</v>
      </c>
      <c r="R7" s="3">
        <v>96</v>
      </c>
      <c r="S7" s="3">
        <v>90</v>
      </c>
      <c r="T7" s="3">
        <v>90</v>
      </c>
    </row>
    <row r="8" spans="1:20">
      <c r="B8" s="3" t="s">
        <v>27</v>
      </c>
      <c r="C8" s="3" t="s">
        <v>1741</v>
      </c>
      <c r="D8" s="3" t="s">
        <v>1742</v>
      </c>
      <c r="E8" s="3" t="s">
        <v>10</v>
      </c>
      <c r="F8" s="3" t="s">
        <v>11</v>
      </c>
      <c r="G8" s="3"/>
      <c r="H8" s="3">
        <v>69</v>
      </c>
      <c r="I8" s="3">
        <v>80</v>
      </c>
      <c r="J8" s="3">
        <v>60</v>
      </c>
      <c r="K8" s="3">
        <v>87</v>
      </c>
      <c r="L8" s="3">
        <v>100</v>
      </c>
      <c r="M8" s="3">
        <v>90</v>
      </c>
      <c r="N8" s="3">
        <v>90</v>
      </c>
      <c r="O8" s="3">
        <v>90</v>
      </c>
      <c r="P8" s="3">
        <v>80</v>
      </c>
      <c r="Q8" s="3">
        <v>86</v>
      </c>
      <c r="R8" s="3">
        <v>86</v>
      </c>
      <c r="S8" s="3">
        <v>87</v>
      </c>
      <c r="T8" s="3">
        <v>90</v>
      </c>
    </row>
    <row r="9" spans="1:20">
      <c r="B9" s="3" t="s">
        <v>30</v>
      </c>
      <c r="C9" s="3" t="s">
        <v>1743</v>
      </c>
      <c r="D9" s="3" t="s">
        <v>1744</v>
      </c>
      <c r="E9" s="3" t="s">
        <v>10</v>
      </c>
      <c r="F9" s="3" t="s">
        <v>49</v>
      </c>
      <c r="G9" s="3"/>
      <c r="H9" s="3">
        <v>78</v>
      </c>
      <c r="I9" s="3">
        <v>89</v>
      </c>
      <c r="J9" s="3">
        <v>86</v>
      </c>
      <c r="K9" s="3">
        <v>88</v>
      </c>
      <c r="L9" s="3">
        <v>78</v>
      </c>
      <c r="M9" s="3">
        <v>90</v>
      </c>
      <c r="N9" s="3">
        <v>86</v>
      </c>
      <c r="O9" s="3">
        <v>95</v>
      </c>
      <c r="P9" s="3">
        <v>75</v>
      </c>
      <c r="Q9" s="3">
        <v>93</v>
      </c>
      <c r="R9" s="3">
        <v>97</v>
      </c>
      <c r="S9" s="3">
        <v>70</v>
      </c>
      <c r="T9" s="3">
        <v>95</v>
      </c>
    </row>
    <row r="10" spans="1:20">
      <c r="B10" s="3" t="s">
        <v>33</v>
      </c>
      <c r="C10" s="3" t="s">
        <v>1745</v>
      </c>
      <c r="D10" s="3" t="s">
        <v>1746</v>
      </c>
      <c r="E10" s="3" t="s">
        <v>10</v>
      </c>
      <c r="F10" s="3" t="s">
        <v>49</v>
      </c>
      <c r="G10" s="3"/>
      <c r="H10" s="3">
        <v>86</v>
      </c>
      <c r="I10" s="3">
        <v>86</v>
      </c>
      <c r="J10" s="3">
        <v>96</v>
      </c>
      <c r="K10" s="3">
        <v>90</v>
      </c>
      <c r="L10" s="3">
        <v>97</v>
      </c>
      <c r="M10" s="3">
        <v>86</v>
      </c>
      <c r="N10" s="3">
        <v>95</v>
      </c>
      <c r="O10" s="3">
        <v>86</v>
      </c>
      <c r="P10" s="3">
        <v>86</v>
      </c>
      <c r="Q10" s="3">
        <v>95</v>
      </c>
      <c r="R10" s="3">
        <v>100</v>
      </c>
      <c r="S10" s="3">
        <v>98</v>
      </c>
      <c r="T10" s="3">
        <v>86</v>
      </c>
    </row>
    <row r="11" spans="1:20">
      <c r="B11" s="3" t="s">
        <v>36</v>
      </c>
      <c r="C11" s="3" t="s">
        <v>1747</v>
      </c>
      <c r="D11" s="3" t="s">
        <v>1748</v>
      </c>
      <c r="E11" s="3" t="s">
        <v>10</v>
      </c>
      <c r="F11" s="3" t="s">
        <v>49</v>
      </c>
      <c r="G11" s="3"/>
      <c r="H11" s="3">
        <v>69</v>
      </c>
      <c r="I11" s="3">
        <v>89</v>
      </c>
      <c r="J11" s="3">
        <v>92</v>
      </c>
      <c r="K11" s="3">
        <v>86</v>
      </c>
      <c r="L11" s="3">
        <v>86</v>
      </c>
      <c r="M11" s="3">
        <v>86</v>
      </c>
      <c r="N11" s="3">
        <v>90</v>
      </c>
      <c r="O11" s="3">
        <v>86</v>
      </c>
      <c r="P11" s="3">
        <v>75</v>
      </c>
      <c r="Q11" s="3">
        <v>95</v>
      </c>
      <c r="R11" s="3">
        <v>86</v>
      </c>
      <c r="S11" s="3">
        <v>95</v>
      </c>
      <c r="T11" s="3">
        <v>86</v>
      </c>
    </row>
    <row r="12" spans="1:20">
      <c r="B12" s="3" t="s">
        <v>39</v>
      </c>
      <c r="C12" s="3" t="s">
        <v>1749</v>
      </c>
      <c r="D12" s="3" t="s">
        <v>1750</v>
      </c>
      <c r="E12" s="3" t="s">
        <v>10</v>
      </c>
      <c r="F12" s="3" t="s">
        <v>49</v>
      </c>
      <c r="G12" s="3"/>
      <c r="H12" s="3">
        <v>82</v>
      </c>
      <c r="I12" s="3">
        <v>78</v>
      </c>
      <c r="J12" s="3">
        <v>90</v>
      </c>
      <c r="K12" s="3">
        <v>78</v>
      </c>
      <c r="L12" s="3">
        <v>94</v>
      </c>
      <c r="M12" s="3">
        <v>85</v>
      </c>
      <c r="N12" s="3">
        <v>85</v>
      </c>
      <c r="O12" s="3">
        <v>95</v>
      </c>
      <c r="P12" s="3">
        <v>70</v>
      </c>
      <c r="Q12" s="3">
        <v>93</v>
      </c>
      <c r="R12" s="3">
        <v>95</v>
      </c>
      <c r="S12" s="3">
        <v>86</v>
      </c>
      <c r="T12" s="3">
        <v>95</v>
      </c>
    </row>
    <row r="13" spans="1:20">
      <c r="B13" s="3" t="s">
        <v>42</v>
      </c>
      <c r="C13" s="3" t="s">
        <v>1751</v>
      </c>
      <c r="D13" s="3" t="s">
        <v>1752</v>
      </c>
      <c r="E13" s="3" t="s">
        <v>10</v>
      </c>
      <c r="F13" s="3" t="s">
        <v>49</v>
      </c>
      <c r="G13" s="3"/>
      <c r="H13" s="3">
        <v>99</v>
      </c>
      <c r="I13" s="3">
        <v>88</v>
      </c>
      <c r="J13" s="3">
        <v>87</v>
      </c>
      <c r="K13" s="3">
        <v>92</v>
      </c>
      <c r="L13" s="3">
        <v>100</v>
      </c>
      <c r="M13" s="3">
        <v>90</v>
      </c>
      <c r="N13" s="3">
        <v>90</v>
      </c>
      <c r="O13" s="3">
        <v>90</v>
      </c>
      <c r="P13" s="3">
        <v>86</v>
      </c>
      <c r="Q13" s="3">
        <v>92</v>
      </c>
      <c r="R13" s="3">
        <v>94</v>
      </c>
      <c r="S13" s="3">
        <v>88</v>
      </c>
      <c r="T13" s="3">
        <v>90</v>
      </c>
    </row>
    <row r="14" spans="1:20">
      <c r="B14" s="3" t="s">
        <v>45</v>
      </c>
      <c r="C14" s="3" t="s">
        <v>1753</v>
      </c>
      <c r="D14" s="3" t="s">
        <v>1754</v>
      </c>
      <c r="E14" s="3" t="s">
        <v>10</v>
      </c>
      <c r="F14" s="3" t="s">
        <v>11</v>
      </c>
      <c r="G14" s="3"/>
      <c r="H14" s="3">
        <v>70</v>
      </c>
      <c r="I14" s="3"/>
      <c r="J14" s="3">
        <v>51</v>
      </c>
      <c r="K14" s="3">
        <v>36</v>
      </c>
      <c r="L14" s="3">
        <v>70</v>
      </c>
      <c r="M14" s="3">
        <v>70</v>
      </c>
      <c r="N14" s="3">
        <v>69</v>
      </c>
      <c r="O14" s="3">
        <v>69</v>
      </c>
      <c r="P14" s="3">
        <v>70</v>
      </c>
      <c r="Q14" s="3">
        <v>69</v>
      </c>
      <c r="R14" s="3">
        <v>69</v>
      </c>
      <c r="S14" s="3">
        <v>66</v>
      </c>
      <c r="T14" s="3">
        <v>69</v>
      </c>
    </row>
    <row r="15" spans="1:20">
      <c r="B15" s="3" t="s">
        <v>50</v>
      </c>
      <c r="C15" s="3" t="s">
        <v>1755</v>
      </c>
      <c r="D15" s="3" t="s">
        <v>1756</v>
      </c>
      <c r="E15" s="3" t="s">
        <v>10</v>
      </c>
      <c r="F15" s="3" t="s">
        <v>11</v>
      </c>
      <c r="G15" s="3"/>
      <c r="H15" s="3">
        <v>69</v>
      </c>
      <c r="I15" s="3">
        <v>83</v>
      </c>
      <c r="J15" s="3">
        <v>86</v>
      </c>
      <c r="K15" s="3">
        <v>88</v>
      </c>
      <c r="L15" s="3">
        <v>96</v>
      </c>
      <c r="M15" s="3">
        <v>70</v>
      </c>
      <c r="N15" s="3">
        <v>83</v>
      </c>
      <c r="O15" s="3">
        <v>86</v>
      </c>
      <c r="P15" s="3">
        <v>70</v>
      </c>
      <c r="Q15" s="3">
        <v>81</v>
      </c>
      <c r="R15" s="3">
        <v>96</v>
      </c>
      <c r="S15" s="3">
        <v>80</v>
      </c>
      <c r="T15" s="3">
        <v>86</v>
      </c>
    </row>
    <row r="16" spans="1:20">
      <c r="B16" s="3" t="s">
        <v>53</v>
      </c>
      <c r="C16" s="3" t="s">
        <v>1757</v>
      </c>
      <c r="D16" s="3" t="s">
        <v>1758</v>
      </c>
      <c r="E16" s="3" t="s">
        <v>10</v>
      </c>
      <c r="F16" s="3" t="s">
        <v>49</v>
      </c>
      <c r="G16" s="3"/>
      <c r="H16" s="3">
        <v>90</v>
      </c>
      <c r="I16" s="3">
        <v>80</v>
      </c>
      <c r="J16" s="3">
        <v>70</v>
      </c>
      <c r="K16" s="3">
        <v>86</v>
      </c>
      <c r="L16" s="3">
        <v>96</v>
      </c>
      <c r="M16" s="3">
        <v>80</v>
      </c>
      <c r="N16" s="3">
        <v>86</v>
      </c>
      <c r="O16" s="3">
        <v>90</v>
      </c>
      <c r="P16" s="3">
        <v>70</v>
      </c>
      <c r="Q16" s="3">
        <v>86</v>
      </c>
      <c r="R16" s="3">
        <v>90</v>
      </c>
      <c r="S16" s="3">
        <v>70</v>
      </c>
      <c r="T16" s="3">
        <v>90</v>
      </c>
    </row>
    <row r="17" spans="2:20">
      <c r="B17" s="3" t="s">
        <v>56</v>
      </c>
      <c r="C17" s="3" t="s">
        <v>1759</v>
      </c>
      <c r="D17" s="3" t="s">
        <v>1760</v>
      </c>
      <c r="E17" s="3" t="s">
        <v>1761</v>
      </c>
      <c r="F17" s="3" t="s">
        <v>49</v>
      </c>
      <c r="G17" s="3">
        <v>86</v>
      </c>
      <c r="H17" s="3"/>
      <c r="I17" s="3">
        <v>71</v>
      </c>
      <c r="J17" s="3">
        <v>90</v>
      </c>
      <c r="K17" s="3">
        <v>84</v>
      </c>
      <c r="L17" s="3">
        <v>95</v>
      </c>
      <c r="M17" s="3">
        <v>86</v>
      </c>
      <c r="N17" s="3">
        <v>86</v>
      </c>
      <c r="O17" s="3">
        <v>86</v>
      </c>
      <c r="P17" s="3">
        <v>90</v>
      </c>
      <c r="Q17" s="3">
        <v>86</v>
      </c>
      <c r="R17" s="3">
        <v>76</v>
      </c>
      <c r="S17" s="3">
        <v>90</v>
      </c>
      <c r="T17" s="3">
        <v>86</v>
      </c>
    </row>
    <row r="18" spans="2:20">
      <c r="B18" s="3" t="s">
        <v>59</v>
      </c>
      <c r="C18" s="3" t="s">
        <v>1762</v>
      </c>
      <c r="D18" s="3" t="s">
        <v>1763</v>
      </c>
      <c r="E18" s="3" t="s">
        <v>10</v>
      </c>
      <c r="F18" s="3" t="s">
        <v>11</v>
      </c>
      <c r="G18" s="3"/>
      <c r="H18" s="3">
        <v>82</v>
      </c>
      <c r="I18" s="3">
        <v>63</v>
      </c>
      <c r="J18" s="3">
        <v>60</v>
      </c>
      <c r="K18" s="3">
        <v>82</v>
      </c>
      <c r="L18" s="3">
        <v>76</v>
      </c>
      <c r="M18" s="3">
        <v>85</v>
      </c>
      <c r="N18" s="3">
        <v>86</v>
      </c>
      <c r="O18" s="3">
        <v>84</v>
      </c>
      <c r="P18" s="3">
        <v>70</v>
      </c>
      <c r="Q18" s="3">
        <v>86</v>
      </c>
      <c r="R18" s="3">
        <v>84</v>
      </c>
      <c r="S18" s="3">
        <v>80</v>
      </c>
      <c r="T18" s="3">
        <v>84</v>
      </c>
    </row>
    <row r="19" spans="2:20">
      <c r="B19" s="3" t="s">
        <v>62</v>
      </c>
      <c r="C19" s="3" t="s">
        <v>1764</v>
      </c>
      <c r="D19" s="3" t="s">
        <v>1765</v>
      </c>
      <c r="E19" s="3" t="s">
        <v>10</v>
      </c>
      <c r="F19" s="3" t="s">
        <v>49</v>
      </c>
      <c r="G19" s="3"/>
      <c r="H19" s="3">
        <v>0</v>
      </c>
      <c r="I19" s="3"/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2:20">
      <c r="B20" s="3" t="s">
        <v>65</v>
      </c>
      <c r="C20" s="3" t="s">
        <v>1766</v>
      </c>
      <c r="D20" s="3" t="s">
        <v>1767</v>
      </c>
      <c r="E20" s="3" t="s">
        <v>129</v>
      </c>
      <c r="F20" s="3" t="s">
        <v>11</v>
      </c>
      <c r="G20" s="3"/>
      <c r="H20" s="3">
        <v>64</v>
      </c>
      <c r="I20" s="3">
        <v>81</v>
      </c>
      <c r="J20" s="3">
        <v>86</v>
      </c>
      <c r="K20" s="3">
        <v>89</v>
      </c>
      <c r="L20" s="3">
        <v>92</v>
      </c>
      <c r="M20" s="3">
        <v>90</v>
      </c>
      <c r="N20" s="3">
        <v>90</v>
      </c>
      <c r="O20" s="3">
        <v>86</v>
      </c>
      <c r="P20" s="3">
        <v>95</v>
      </c>
      <c r="Q20" s="3">
        <v>80</v>
      </c>
      <c r="R20" s="3">
        <v>83</v>
      </c>
      <c r="S20" s="3">
        <v>87</v>
      </c>
      <c r="T20" s="3">
        <v>86</v>
      </c>
    </row>
    <row r="21" spans="2:20">
      <c r="B21" s="3" t="s">
        <v>69</v>
      </c>
      <c r="C21" s="3" t="s">
        <v>1768</v>
      </c>
      <c r="D21" s="3" t="s">
        <v>1769</v>
      </c>
      <c r="E21" s="3" t="s">
        <v>10</v>
      </c>
      <c r="F21" s="3" t="s">
        <v>11</v>
      </c>
      <c r="G21" s="3"/>
      <c r="H21" s="3">
        <v>96</v>
      </c>
      <c r="I21" s="3">
        <v>75</v>
      </c>
      <c r="J21" s="3">
        <v>95</v>
      </c>
      <c r="K21" s="3">
        <v>92</v>
      </c>
      <c r="L21" s="3">
        <v>96</v>
      </c>
      <c r="M21" s="3">
        <v>95</v>
      </c>
      <c r="N21" s="3">
        <v>95</v>
      </c>
      <c r="O21" s="3">
        <v>95</v>
      </c>
      <c r="P21" s="3">
        <v>86</v>
      </c>
      <c r="Q21" s="3">
        <v>83</v>
      </c>
      <c r="R21" s="3">
        <v>90</v>
      </c>
      <c r="S21" s="3">
        <v>86</v>
      </c>
      <c r="T21" s="3">
        <v>95</v>
      </c>
    </row>
    <row r="22" spans="2:20">
      <c r="B22" s="3" t="s">
        <v>72</v>
      </c>
      <c r="C22" s="3" t="s">
        <v>1770</v>
      </c>
      <c r="D22" s="3" t="s">
        <v>1771</v>
      </c>
      <c r="E22" s="3" t="s">
        <v>10</v>
      </c>
      <c r="F22" s="3" t="s">
        <v>11</v>
      </c>
      <c r="G22" s="3"/>
      <c r="H22" s="3">
        <v>51</v>
      </c>
      <c r="I22" s="3"/>
      <c r="J22" s="3">
        <v>60</v>
      </c>
      <c r="K22" s="3">
        <v>87</v>
      </c>
      <c r="L22" s="3">
        <v>80</v>
      </c>
      <c r="M22" s="3">
        <v>51</v>
      </c>
      <c r="N22" s="3">
        <v>85</v>
      </c>
      <c r="O22" s="3">
        <v>85</v>
      </c>
      <c r="P22" s="3">
        <v>70</v>
      </c>
      <c r="Q22" s="3">
        <v>85</v>
      </c>
      <c r="R22" s="3">
        <v>75</v>
      </c>
      <c r="S22" s="3">
        <v>66</v>
      </c>
      <c r="T22" s="3">
        <v>85</v>
      </c>
    </row>
  </sheetData>
  <mergeCells count="2">
    <mergeCell ref="A1:N1"/>
    <mergeCell ref="A2:N2"/>
  </mergeCells>
  <conditionalFormatting sqref="G6:T22">
    <cfRule type="containsBlanks" dxfId="230" priority="1">
      <formula>LEN(TRIM(G6))=0</formula>
    </cfRule>
    <cfRule type="cellIs" dxfId="229" priority="2" operator="between">
      <formula>31</formula>
      <formula>50</formula>
    </cfRule>
    <cfRule type="cellIs" dxfId="228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>
  <dimension ref="A1:T18"/>
  <sheetViews>
    <sheetView view="pageLayout" zoomScaleNormal="5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20" width="20.140625" customWidth="1"/>
  </cols>
  <sheetData>
    <row r="1" spans="1:20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0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0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209</v>
      </c>
      <c r="H5" s="2" t="s">
        <v>1774</v>
      </c>
      <c r="I5" s="2" t="s">
        <v>1775</v>
      </c>
      <c r="J5" s="2" t="s">
        <v>4592</v>
      </c>
      <c r="K5" s="2" t="s">
        <v>4630</v>
      </c>
      <c r="L5" s="2" t="s">
        <v>4631</v>
      </c>
      <c r="M5" s="2" t="s">
        <v>4632</v>
      </c>
      <c r="N5" s="2" t="s">
        <v>4633</v>
      </c>
      <c r="O5" s="2" t="s">
        <v>4625</v>
      </c>
      <c r="P5" s="7" t="s">
        <v>1776</v>
      </c>
      <c r="Q5" s="7" t="s">
        <v>1777</v>
      </c>
      <c r="R5" s="7" t="s">
        <v>1778</v>
      </c>
      <c r="S5" s="7" t="s">
        <v>1779</v>
      </c>
      <c r="T5" s="7" t="s">
        <v>4549</v>
      </c>
    </row>
    <row r="6" spans="1:20">
      <c r="B6" s="3" t="s">
        <v>7</v>
      </c>
      <c r="C6" s="3" t="s">
        <v>1772</v>
      </c>
      <c r="D6" s="3" t="s">
        <v>1773</v>
      </c>
      <c r="E6" s="3" t="s">
        <v>10</v>
      </c>
      <c r="F6" s="3" t="s">
        <v>49</v>
      </c>
      <c r="G6" s="3">
        <v>86</v>
      </c>
      <c r="H6" s="3">
        <v>72</v>
      </c>
      <c r="I6" s="3">
        <v>75</v>
      </c>
      <c r="J6" s="3">
        <v>69</v>
      </c>
      <c r="K6" s="3">
        <v>86</v>
      </c>
      <c r="L6" s="3">
        <v>86</v>
      </c>
      <c r="M6" s="3">
        <v>90</v>
      </c>
      <c r="N6" s="3">
        <v>76</v>
      </c>
      <c r="O6" s="3">
        <v>86</v>
      </c>
      <c r="P6" s="3">
        <v>86</v>
      </c>
      <c r="Q6" s="3"/>
      <c r="R6" s="3">
        <v>92</v>
      </c>
      <c r="S6" s="3">
        <v>69</v>
      </c>
      <c r="T6" s="3">
        <v>86</v>
      </c>
    </row>
    <row r="7" spans="1:20">
      <c r="B7" s="3" t="s">
        <v>23</v>
      </c>
      <c r="C7" s="3" t="s">
        <v>1780</v>
      </c>
      <c r="D7" s="3" t="s">
        <v>1781</v>
      </c>
      <c r="E7" s="3" t="s">
        <v>10</v>
      </c>
      <c r="F7" s="3" t="s">
        <v>11</v>
      </c>
      <c r="G7" s="3">
        <v>80</v>
      </c>
      <c r="H7" s="3">
        <v>86</v>
      </c>
      <c r="I7" s="3">
        <v>51</v>
      </c>
      <c r="J7" s="3">
        <v>86</v>
      </c>
      <c r="K7" s="3">
        <v>80</v>
      </c>
      <c r="L7" s="3">
        <v>51</v>
      </c>
      <c r="M7" s="3">
        <v>51</v>
      </c>
      <c r="N7" s="3">
        <v>67</v>
      </c>
      <c r="O7" s="3">
        <v>77</v>
      </c>
      <c r="P7" s="3">
        <v>86</v>
      </c>
      <c r="Q7" s="3"/>
      <c r="R7" s="3">
        <v>69</v>
      </c>
      <c r="S7" s="3">
        <v>69</v>
      </c>
      <c r="T7" s="3">
        <v>51</v>
      </c>
    </row>
    <row r="8" spans="1:20">
      <c r="B8" s="3" t="s">
        <v>27</v>
      </c>
      <c r="C8" s="3" t="s">
        <v>1782</v>
      </c>
      <c r="D8" s="3" t="s">
        <v>1783</v>
      </c>
      <c r="E8" s="3" t="s">
        <v>308</v>
      </c>
      <c r="F8" s="3" t="s">
        <v>11</v>
      </c>
      <c r="G8" s="3">
        <v>86</v>
      </c>
      <c r="H8" s="3">
        <v>80</v>
      </c>
      <c r="I8" s="3">
        <v>69</v>
      </c>
      <c r="J8" s="3">
        <v>69</v>
      </c>
      <c r="K8" s="3">
        <v>90</v>
      </c>
      <c r="L8" s="3">
        <v>86</v>
      </c>
      <c r="M8" s="3">
        <v>86</v>
      </c>
      <c r="N8" s="3">
        <v>73</v>
      </c>
      <c r="O8" s="3">
        <v>86</v>
      </c>
      <c r="P8" s="3">
        <v>86</v>
      </c>
      <c r="Q8" s="3"/>
      <c r="R8" s="3">
        <v>83</v>
      </c>
      <c r="S8" s="3">
        <v>69</v>
      </c>
      <c r="T8" s="3">
        <v>86</v>
      </c>
    </row>
    <row r="9" spans="1:20">
      <c r="B9" s="3" t="s">
        <v>30</v>
      </c>
      <c r="C9" s="3" t="s">
        <v>1784</v>
      </c>
      <c r="D9" s="3" t="s">
        <v>1785</v>
      </c>
      <c r="E9" s="3" t="s">
        <v>10</v>
      </c>
      <c r="F9" s="3" t="s">
        <v>49</v>
      </c>
      <c r="G9" s="3">
        <v>92</v>
      </c>
      <c r="H9" s="3">
        <v>95</v>
      </c>
      <c r="I9" s="3">
        <v>96</v>
      </c>
      <c r="J9" s="3">
        <v>90</v>
      </c>
      <c r="K9" s="3">
        <v>100</v>
      </c>
      <c r="L9" s="3">
        <v>100</v>
      </c>
      <c r="M9" s="3">
        <v>95</v>
      </c>
      <c r="N9" s="3">
        <v>97</v>
      </c>
      <c r="O9" s="3">
        <v>100</v>
      </c>
      <c r="P9" s="3">
        <v>98</v>
      </c>
      <c r="Q9" s="3"/>
      <c r="R9" s="3">
        <v>86</v>
      </c>
      <c r="S9" s="3">
        <v>96</v>
      </c>
      <c r="T9" s="3">
        <v>100</v>
      </c>
    </row>
    <row r="10" spans="1:20">
      <c r="B10" s="3" t="s">
        <v>33</v>
      </c>
      <c r="C10" s="3" t="s">
        <v>1786</v>
      </c>
      <c r="D10" s="3" t="s">
        <v>1787</v>
      </c>
      <c r="E10" s="3" t="s">
        <v>129</v>
      </c>
      <c r="F10" s="3" t="s">
        <v>49</v>
      </c>
      <c r="G10" s="3">
        <v>94</v>
      </c>
      <c r="H10" s="3">
        <v>86</v>
      </c>
      <c r="I10" s="3">
        <v>71</v>
      </c>
      <c r="J10" s="3">
        <v>86</v>
      </c>
      <c r="K10" s="3">
        <v>86</v>
      </c>
      <c r="L10" s="3">
        <v>61</v>
      </c>
      <c r="M10" s="3">
        <v>71</v>
      </c>
      <c r="N10" s="3">
        <v>67</v>
      </c>
      <c r="O10" s="3">
        <v>32</v>
      </c>
      <c r="P10" s="3"/>
      <c r="Q10" s="3">
        <v>98</v>
      </c>
      <c r="R10" s="3">
        <v>69</v>
      </c>
      <c r="S10" s="3">
        <v>69</v>
      </c>
      <c r="T10" s="3">
        <v>61</v>
      </c>
    </row>
    <row r="11" spans="1:20">
      <c r="B11" s="3">
        <v>6</v>
      </c>
      <c r="C11" s="3" t="s">
        <v>1788</v>
      </c>
      <c r="D11" s="3" t="s">
        <v>1789</v>
      </c>
      <c r="E11" s="3" t="s">
        <v>10</v>
      </c>
      <c r="F11" s="3" t="s">
        <v>49</v>
      </c>
      <c r="G11" s="3">
        <v>100</v>
      </c>
      <c r="H11" s="3">
        <v>86</v>
      </c>
      <c r="I11" s="3">
        <v>86</v>
      </c>
      <c r="J11" s="3">
        <v>86</v>
      </c>
      <c r="K11" s="3">
        <v>90</v>
      </c>
      <c r="L11" s="3">
        <v>86</v>
      </c>
      <c r="M11" s="3">
        <v>88</v>
      </c>
      <c r="N11" s="3">
        <v>97</v>
      </c>
      <c r="O11" s="3">
        <v>94</v>
      </c>
      <c r="P11" s="3">
        <v>86</v>
      </c>
      <c r="Q11" s="3"/>
      <c r="R11" s="3">
        <v>86</v>
      </c>
      <c r="S11" s="3">
        <v>96</v>
      </c>
      <c r="T11" s="3">
        <v>86</v>
      </c>
    </row>
    <row r="12" spans="1:20">
      <c r="B12" s="3">
        <v>7</v>
      </c>
      <c r="C12" s="3" t="s">
        <v>1790</v>
      </c>
      <c r="D12" s="3" t="s">
        <v>1791</v>
      </c>
      <c r="E12" s="3" t="s">
        <v>10</v>
      </c>
      <c r="F12" s="3" t="s">
        <v>11</v>
      </c>
      <c r="G12" s="3">
        <v>88</v>
      </c>
      <c r="H12" s="3">
        <v>86</v>
      </c>
      <c r="I12" s="3">
        <v>69</v>
      </c>
      <c r="J12" s="3">
        <v>79</v>
      </c>
      <c r="K12" s="3">
        <v>86</v>
      </c>
      <c r="L12" s="3">
        <v>80</v>
      </c>
      <c r="M12" s="3">
        <v>86</v>
      </c>
      <c r="N12" s="3">
        <v>69</v>
      </c>
      <c r="O12" s="3">
        <v>86</v>
      </c>
      <c r="P12" s="3">
        <v>63</v>
      </c>
      <c r="Q12" s="3"/>
      <c r="R12" s="3">
        <v>69</v>
      </c>
      <c r="S12" s="3">
        <v>69</v>
      </c>
      <c r="T12" s="3">
        <v>80</v>
      </c>
    </row>
    <row r="13" spans="1:20">
      <c r="B13" s="3">
        <v>8</v>
      </c>
      <c r="C13" s="3" t="s">
        <v>1792</v>
      </c>
      <c r="D13" s="3" t="s">
        <v>1793</v>
      </c>
      <c r="E13" s="3" t="s">
        <v>10</v>
      </c>
      <c r="F13" s="3" t="s">
        <v>49</v>
      </c>
      <c r="G13" s="3">
        <v>82</v>
      </c>
      <c r="H13" s="3">
        <v>86</v>
      </c>
      <c r="I13" s="3">
        <v>77</v>
      </c>
      <c r="J13" s="3">
        <v>69</v>
      </c>
      <c r="K13" s="3">
        <v>90</v>
      </c>
      <c r="L13" s="3">
        <v>86</v>
      </c>
      <c r="M13" s="3">
        <v>85</v>
      </c>
      <c r="N13" s="3">
        <v>73</v>
      </c>
      <c r="O13" s="3">
        <v>86</v>
      </c>
      <c r="P13" s="3">
        <v>98</v>
      </c>
      <c r="Q13" s="3"/>
      <c r="R13" s="3">
        <v>83</v>
      </c>
      <c r="S13" s="3">
        <v>86</v>
      </c>
      <c r="T13" s="3">
        <v>86</v>
      </c>
    </row>
    <row r="14" spans="1:20">
      <c r="B14" s="3">
        <v>9</v>
      </c>
      <c r="C14" s="3" t="s">
        <v>1794</v>
      </c>
      <c r="D14" s="3" t="s">
        <v>1795</v>
      </c>
      <c r="E14" s="3" t="s">
        <v>10</v>
      </c>
      <c r="F14" s="3" t="s">
        <v>49</v>
      </c>
      <c r="G14" s="3">
        <v>89</v>
      </c>
      <c r="H14" s="3">
        <v>87</v>
      </c>
      <c r="I14" s="3">
        <v>86</v>
      </c>
      <c r="J14" s="3">
        <v>86</v>
      </c>
      <c r="K14" s="3">
        <v>95</v>
      </c>
      <c r="L14" s="3">
        <v>86</v>
      </c>
      <c r="M14" s="3">
        <v>86</v>
      </c>
      <c r="N14" s="3">
        <v>86</v>
      </c>
      <c r="O14" s="3">
        <v>99</v>
      </c>
      <c r="P14" s="3">
        <v>90</v>
      </c>
      <c r="Q14" s="3"/>
      <c r="R14" s="3">
        <v>86</v>
      </c>
      <c r="S14" s="3">
        <v>90</v>
      </c>
      <c r="T14" s="3">
        <v>86</v>
      </c>
    </row>
    <row r="15" spans="1:20">
      <c r="B15" s="3">
        <v>10</v>
      </c>
      <c r="C15" s="3" t="s">
        <v>1796</v>
      </c>
      <c r="D15" s="3" t="s">
        <v>1797</v>
      </c>
      <c r="E15" s="3" t="s">
        <v>10</v>
      </c>
      <c r="F15" s="3" t="s">
        <v>49</v>
      </c>
      <c r="G15" s="3">
        <v>88</v>
      </c>
      <c r="H15" s="3">
        <v>89</v>
      </c>
      <c r="I15" s="3">
        <v>86</v>
      </c>
      <c r="J15" s="3">
        <v>86</v>
      </c>
      <c r="K15" s="3">
        <v>90</v>
      </c>
      <c r="L15" s="3">
        <v>86</v>
      </c>
      <c r="M15" s="3">
        <v>90</v>
      </c>
      <c r="N15" s="3">
        <v>90</v>
      </c>
      <c r="O15" s="3">
        <v>99</v>
      </c>
      <c r="P15" s="3">
        <v>97</v>
      </c>
      <c r="Q15" s="3"/>
      <c r="R15" s="3">
        <v>95</v>
      </c>
      <c r="S15" s="3">
        <v>95</v>
      </c>
      <c r="T15" s="3">
        <v>86</v>
      </c>
    </row>
    <row r="16" spans="1:20">
      <c r="B16" s="3">
        <v>11</v>
      </c>
      <c r="C16" s="3" t="s">
        <v>1798</v>
      </c>
      <c r="D16" s="3" t="s">
        <v>1799</v>
      </c>
      <c r="E16" s="3" t="s">
        <v>10</v>
      </c>
      <c r="F16" s="3" t="s">
        <v>49</v>
      </c>
      <c r="G16" s="3">
        <v>70</v>
      </c>
      <c r="H16" s="3">
        <v>73</v>
      </c>
      <c r="I16" s="3">
        <v>69</v>
      </c>
      <c r="J16" s="3">
        <v>71</v>
      </c>
      <c r="K16" s="3">
        <v>71</v>
      </c>
      <c r="L16" s="3">
        <v>50</v>
      </c>
      <c r="M16" s="3">
        <v>80</v>
      </c>
      <c r="N16" s="3">
        <v>69</v>
      </c>
      <c r="O16" s="3">
        <v>86</v>
      </c>
      <c r="P16" s="3">
        <v>59</v>
      </c>
      <c r="Q16" s="3"/>
      <c r="R16" s="3">
        <v>69</v>
      </c>
      <c r="S16" s="3">
        <v>69</v>
      </c>
      <c r="T16" s="3">
        <v>50</v>
      </c>
    </row>
    <row r="17" spans="2:20">
      <c r="B17" s="3">
        <v>12</v>
      </c>
      <c r="C17" s="3" t="s">
        <v>1800</v>
      </c>
      <c r="D17" s="3" t="s">
        <v>1801</v>
      </c>
      <c r="E17" s="3" t="s">
        <v>1802</v>
      </c>
      <c r="F17" s="3" t="s">
        <v>49</v>
      </c>
      <c r="G17" s="3">
        <v>70</v>
      </c>
      <c r="H17" s="3">
        <v>72</v>
      </c>
      <c r="I17" s="3">
        <v>69</v>
      </c>
      <c r="J17" s="3">
        <v>69</v>
      </c>
      <c r="K17" s="3">
        <v>86</v>
      </c>
      <c r="L17" s="3">
        <v>86</v>
      </c>
      <c r="M17" s="3">
        <v>86</v>
      </c>
      <c r="N17" s="3">
        <v>86</v>
      </c>
      <c r="O17" s="3">
        <v>86</v>
      </c>
      <c r="P17" s="3">
        <v>95</v>
      </c>
      <c r="Q17" s="3"/>
      <c r="R17" s="3">
        <v>86</v>
      </c>
      <c r="S17" s="3">
        <v>95</v>
      </c>
      <c r="T17" s="3">
        <v>86</v>
      </c>
    </row>
    <row r="18" spans="2:20">
      <c r="B18" s="5">
        <v>13</v>
      </c>
      <c r="C18" s="5" t="s">
        <v>4634</v>
      </c>
      <c r="E18" s="5" t="s">
        <v>10</v>
      </c>
      <c r="G18" s="3">
        <v>66</v>
      </c>
      <c r="H18" s="3">
        <v>71</v>
      </c>
      <c r="I18" s="3">
        <v>55</v>
      </c>
      <c r="J18" s="3">
        <v>69</v>
      </c>
      <c r="K18" s="3">
        <v>80</v>
      </c>
      <c r="L18" s="3">
        <v>50</v>
      </c>
      <c r="M18" s="3">
        <v>80</v>
      </c>
      <c r="N18" s="3">
        <v>69</v>
      </c>
      <c r="O18" s="3">
        <v>86</v>
      </c>
      <c r="P18" s="3">
        <v>86</v>
      </c>
      <c r="Q18" s="3"/>
      <c r="R18" s="3">
        <v>69</v>
      </c>
      <c r="S18" s="3">
        <v>69</v>
      </c>
      <c r="T18" s="3">
        <v>50</v>
      </c>
    </row>
  </sheetData>
  <mergeCells count="2">
    <mergeCell ref="A1:N1"/>
    <mergeCell ref="A2:N2"/>
  </mergeCells>
  <conditionalFormatting sqref="G6:T18">
    <cfRule type="containsBlanks" dxfId="227" priority="1">
      <formula>LEN(TRIM(G6))=0</formula>
    </cfRule>
    <cfRule type="cellIs" dxfId="226" priority="2" operator="between">
      <formula>31</formula>
      <formula>50</formula>
    </cfRule>
    <cfRule type="cellIs" dxfId="225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>
  <dimension ref="A1:P16"/>
  <sheetViews>
    <sheetView view="pageLayout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6" width="19.85546875" customWidth="1"/>
  </cols>
  <sheetData>
    <row r="1" spans="1:16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6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6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1806</v>
      </c>
      <c r="H5" s="2" t="s">
        <v>1807</v>
      </c>
      <c r="I5" s="2" t="s">
        <v>1808</v>
      </c>
      <c r="J5" s="2" t="s">
        <v>1809</v>
      </c>
      <c r="K5" s="2" t="s">
        <v>21</v>
      </c>
      <c r="L5" s="2" t="s">
        <v>4597</v>
      </c>
      <c r="M5" s="2" t="s">
        <v>4560</v>
      </c>
      <c r="N5" s="7" t="s">
        <v>1805</v>
      </c>
      <c r="O5" s="7" t="s">
        <v>1810</v>
      </c>
      <c r="P5" s="7" t="s">
        <v>1811</v>
      </c>
    </row>
    <row r="6" spans="1:16">
      <c r="B6" s="3" t="s">
        <v>7</v>
      </c>
      <c r="C6" s="3" t="s">
        <v>1803</v>
      </c>
      <c r="D6" s="3" t="s">
        <v>1804</v>
      </c>
      <c r="E6" s="3" t="s">
        <v>10</v>
      </c>
      <c r="F6" s="3" t="s">
        <v>49</v>
      </c>
      <c r="G6" s="3">
        <v>86</v>
      </c>
      <c r="H6" s="3">
        <v>95</v>
      </c>
      <c r="I6" s="3">
        <v>73</v>
      </c>
      <c r="J6" s="3">
        <v>86</v>
      </c>
      <c r="K6" s="3">
        <v>83</v>
      </c>
      <c r="L6" s="3">
        <v>87</v>
      </c>
      <c r="M6" s="3"/>
      <c r="N6" s="3">
        <v>71</v>
      </c>
      <c r="O6" s="3">
        <v>69</v>
      </c>
      <c r="P6" s="3">
        <v>77</v>
      </c>
    </row>
    <row r="7" spans="1:16">
      <c r="B7" s="3" t="s">
        <v>23</v>
      </c>
      <c r="C7" s="3" t="s">
        <v>1812</v>
      </c>
      <c r="D7" s="3" t="s">
        <v>1813</v>
      </c>
      <c r="E7" s="3" t="s">
        <v>191</v>
      </c>
      <c r="F7" s="3" t="s">
        <v>11</v>
      </c>
      <c r="G7" s="3">
        <v>100</v>
      </c>
      <c r="H7" s="3">
        <v>96</v>
      </c>
      <c r="I7" s="3">
        <v>86</v>
      </c>
      <c r="J7" s="3">
        <v>100</v>
      </c>
      <c r="K7" s="3">
        <v>87</v>
      </c>
      <c r="L7" s="3">
        <v>100</v>
      </c>
      <c r="M7" s="3"/>
      <c r="N7" s="3">
        <v>90</v>
      </c>
      <c r="O7" s="3">
        <v>95</v>
      </c>
      <c r="P7" s="3">
        <v>96</v>
      </c>
    </row>
    <row r="8" spans="1:16">
      <c r="B8" s="3" t="s">
        <v>27</v>
      </c>
      <c r="C8" s="3" t="s">
        <v>1814</v>
      </c>
      <c r="D8" s="3" t="s">
        <v>1815</v>
      </c>
      <c r="E8" s="3" t="s">
        <v>10</v>
      </c>
      <c r="F8" s="3" t="s">
        <v>49</v>
      </c>
      <c r="G8" s="3">
        <v>61</v>
      </c>
      <c r="H8" s="3">
        <v>65</v>
      </c>
      <c r="I8" s="3">
        <v>69</v>
      </c>
      <c r="J8" s="3">
        <v>86</v>
      </c>
      <c r="K8" s="3">
        <v>69</v>
      </c>
      <c r="L8" s="3">
        <v>86</v>
      </c>
      <c r="M8" s="3"/>
      <c r="N8" s="3">
        <v>72</v>
      </c>
      <c r="O8" s="3">
        <v>51</v>
      </c>
      <c r="P8" s="3">
        <v>59</v>
      </c>
    </row>
    <row r="9" spans="1:16">
      <c r="B9" s="3" t="s">
        <v>30</v>
      </c>
      <c r="C9" s="3" t="s">
        <v>1816</v>
      </c>
      <c r="D9" s="3" t="s">
        <v>1817</v>
      </c>
      <c r="E9" s="3" t="s">
        <v>10</v>
      </c>
      <c r="F9" s="3" t="s">
        <v>11</v>
      </c>
      <c r="G9" s="3">
        <v>98</v>
      </c>
      <c r="H9" s="3">
        <v>88</v>
      </c>
      <c r="I9" s="3">
        <v>69</v>
      </c>
      <c r="J9" s="3">
        <v>86</v>
      </c>
      <c r="K9" s="3">
        <v>90</v>
      </c>
      <c r="L9" s="3">
        <v>95</v>
      </c>
      <c r="M9" s="3"/>
      <c r="N9" s="3">
        <v>86</v>
      </c>
      <c r="O9" s="3">
        <v>95</v>
      </c>
      <c r="P9" s="3">
        <v>86</v>
      </c>
    </row>
    <row r="10" spans="1:16">
      <c r="B10" s="3" t="s">
        <v>33</v>
      </c>
      <c r="C10" s="3" t="s">
        <v>1818</v>
      </c>
      <c r="D10" s="3" t="s">
        <v>1819</v>
      </c>
      <c r="E10" s="3" t="s">
        <v>10</v>
      </c>
      <c r="F10" s="3" t="s">
        <v>49</v>
      </c>
      <c r="G10" s="3">
        <v>92</v>
      </c>
      <c r="H10" s="3">
        <v>80</v>
      </c>
      <c r="I10" s="3">
        <v>86</v>
      </c>
      <c r="J10" s="3">
        <v>96</v>
      </c>
      <c r="K10" s="3">
        <v>93</v>
      </c>
      <c r="L10" s="3">
        <v>95</v>
      </c>
      <c r="M10" s="3"/>
      <c r="N10" s="3">
        <v>69</v>
      </c>
      <c r="O10" s="3">
        <v>88</v>
      </c>
      <c r="P10" s="3">
        <v>83</v>
      </c>
    </row>
    <row r="11" spans="1:16">
      <c r="B11" s="3" t="s">
        <v>36</v>
      </c>
      <c r="C11" s="3" t="s">
        <v>1820</v>
      </c>
      <c r="D11" s="3" t="s">
        <v>1821</v>
      </c>
      <c r="E11" s="3" t="s">
        <v>10</v>
      </c>
      <c r="F11" s="3" t="s">
        <v>49</v>
      </c>
      <c r="G11" s="3">
        <v>93</v>
      </c>
      <c r="H11" s="3">
        <v>70</v>
      </c>
      <c r="I11" s="3">
        <v>77</v>
      </c>
      <c r="J11" s="3">
        <v>76</v>
      </c>
      <c r="K11" s="3">
        <v>86</v>
      </c>
      <c r="L11" s="3">
        <v>94</v>
      </c>
      <c r="M11" s="3"/>
      <c r="N11" s="3">
        <v>86</v>
      </c>
      <c r="O11" s="3">
        <v>86</v>
      </c>
      <c r="P11" s="3">
        <v>74</v>
      </c>
    </row>
    <row r="12" spans="1:16">
      <c r="B12" s="3" t="s">
        <v>39</v>
      </c>
      <c r="C12" s="3" t="s">
        <v>1822</v>
      </c>
      <c r="D12" s="3" t="s">
        <v>1823</v>
      </c>
      <c r="E12" s="3" t="s">
        <v>10</v>
      </c>
      <c r="F12" s="3" t="s">
        <v>49</v>
      </c>
      <c r="G12" s="3">
        <v>100</v>
      </c>
      <c r="H12" s="3">
        <v>98</v>
      </c>
      <c r="I12" s="3">
        <v>77</v>
      </c>
      <c r="J12" s="3">
        <v>96</v>
      </c>
      <c r="K12" s="3">
        <v>95</v>
      </c>
      <c r="L12" s="3">
        <v>95</v>
      </c>
      <c r="M12" s="3"/>
      <c r="N12" s="3">
        <v>86</v>
      </c>
      <c r="O12" s="3">
        <v>69</v>
      </c>
      <c r="P12" s="3">
        <v>88</v>
      </c>
    </row>
    <row r="13" spans="1:16">
      <c r="B13" s="3" t="s">
        <v>42</v>
      </c>
      <c r="C13" s="3" t="s">
        <v>1824</v>
      </c>
      <c r="D13" s="3" t="s">
        <v>1825</v>
      </c>
      <c r="E13" s="3" t="s">
        <v>10</v>
      </c>
      <c r="F13" s="3" t="s">
        <v>49</v>
      </c>
      <c r="G13" s="3">
        <v>100</v>
      </c>
      <c r="H13" s="3">
        <v>78</v>
      </c>
      <c r="I13" s="3">
        <v>74</v>
      </c>
      <c r="J13" s="3">
        <v>86</v>
      </c>
      <c r="K13" s="3">
        <v>88</v>
      </c>
      <c r="L13" s="3">
        <v>86</v>
      </c>
      <c r="M13" s="3"/>
      <c r="N13" s="3">
        <v>70</v>
      </c>
      <c r="O13" s="3">
        <v>69</v>
      </c>
      <c r="P13" s="3">
        <v>70</v>
      </c>
    </row>
    <row r="14" spans="1:16">
      <c r="B14" s="3" t="s">
        <v>45</v>
      </c>
      <c r="C14" s="3" t="s">
        <v>1826</v>
      </c>
      <c r="D14" s="3" t="s">
        <v>1827</v>
      </c>
      <c r="E14" s="3" t="s">
        <v>10</v>
      </c>
      <c r="F14" s="3" t="s">
        <v>11</v>
      </c>
      <c r="G14" s="3">
        <v>86</v>
      </c>
      <c r="H14" s="3">
        <v>71</v>
      </c>
      <c r="I14" s="3">
        <v>69</v>
      </c>
      <c r="J14" s="3">
        <v>86</v>
      </c>
      <c r="K14" s="3">
        <v>87</v>
      </c>
      <c r="L14" s="3">
        <v>86</v>
      </c>
      <c r="M14" s="3"/>
      <c r="N14" s="3">
        <v>73</v>
      </c>
      <c r="O14" s="3">
        <v>75</v>
      </c>
      <c r="P14" s="3">
        <v>81</v>
      </c>
    </row>
    <row r="15" spans="1:16">
      <c r="B15" s="3" t="s">
        <v>50</v>
      </c>
      <c r="C15" s="3" t="s">
        <v>1828</v>
      </c>
      <c r="D15" s="3" t="s">
        <v>1829</v>
      </c>
      <c r="E15" s="3" t="s">
        <v>10</v>
      </c>
      <c r="F15" s="3" t="s">
        <v>49</v>
      </c>
      <c r="G15" s="3">
        <v>89</v>
      </c>
      <c r="H15" s="3">
        <v>95</v>
      </c>
      <c r="I15" s="3">
        <v>73</v>
      </c>
      <c r="J15" s="3">
        <v>96</v>
      </c>
      <c r="K15" s="3">
        <v>95</v>
      </c>
      <c r="L15" s="3">
        <v>89</v>
      </c>
      <c r="M15" s="3"/>
      <c r="N15" s="3">
        <v>69</v>
      </c>
      <c r="O15" s="3">
        <v>69</v>
      </c>
      <c r="P15" s="3">
        <v>83</v>
      </c>
    </row>
    <row r="16" spans="1:16">
      <c r="B16" s="3" t="s">
        <v>53</v>
      </c>
      <c r="C16" s="3" t="s">
        <v>1830</v>
      </c>
      <c r="D16" s="3" t="s">
        <v>1831</v>
      </c>
      <c r="E16" s="3" t="s">
        <v>10</v>
      </c>
      <c r="F16" s="3" t="s">
        <v>49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</row>
  </sheetData>
  <mergeCells count="2">
    <mergeCell ref="A1:N1"/>
    <mergeCell ref="A2:N2"/>
  </mergeCells>
  <conditionalFormatting sqref="G6:L16 N6:P16">
    <cfRule type="containsBlanks" dxfId="224" priority="4">
      <formula>LEN(TRIM(G6))=0</formula>
    </cfRule>
    <cfRule type="cellIs" dxfId="223" priority="5" operator="between">
      <formula>31</formula>
      <formula>50</formula>
    </cfRule>
    <cfRule type="cellIs" dxfId="222" priority="6" operator="lessThan">
      <formula>31</formula>
    </cfRule>
  </conditionalFormatting>
  <conditionalFormatting sqref="M6:M16">
    <cfRule type="containsBlanks" dxfId="221" priority="1">
      <formula>LEN(TRIM(M6))=0</formula>
    </cfRule>
    <cfRule type="cellIs" dxfId="220" priority="2" operator="between">
      <formula>31</formula>
      <formula>50</formula>
    </cfRule>
    <cfRule type="cellIs" dxfId="219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>
  <dimension ref="A1:Q15"/>
  <sheetViews>
    <sheetView view="pageLayout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7" width="19.85546875" customWidth="1"/>
  </cols>
  <sheetData>
    <row r="1" spans="1:17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7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7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209</v>
      </c>
      <c r="H5" s="2" t="s">
        <v>1774</v>
      </c>
      <c r="I5" s="2" t="s">
        <v>1834</v>
      </c>
      <c r="J5" s="2" t="s">
        <v>1835</v>
      </c>
      <c r="K5" s="2" t="s">
        <v>1840</v>
      </c>
      <c r="L5" s="2" t="s">
        <v>4635</v>
      </c>
      <c r="M5" s="2" t="s">
        <v>4636</v>
      </c>
      <c r="N5" s="7" t="s">
        <v>1836</v>
      </c>
      <c r="O5" s="7" t="s">
        <v>1837</v>
      </c>
      <c r="P5" s="7" t="s">
        <v>1838</v>
      </c>
      <c r="Q5" s="7" t="s">
        <v>1839</v>
      </c>
    </row>
    <row r="6" spans="1:17">
      <c r="B6" s="3" t="s">
        <v>7</v>
      </c>
      <c r="C6" s="3" t="s">
        <v>1832</v>
      </c>
      <c r="D6" s="3" t="s">
        <v>1833</v>
      </c>
      <c r="E6" s="3" t="s">
        <v>10</v>
      </c>
      <c r="F6" s="3" t="s">
        <v>49</v>
      </c>
      <c r="G6" s="3">
        <v>61</v>
      </c>
      <c r="H6" s="3">
        <v>55</v>
      </c>
      <c r="I6" s="3">
        <v>6</v>
      </c>
      <c r="J6" s="3">
        <v>29</v>
      </c>
      <c r="K6" s="3">
        <v>69</v>
      </c>
      <c r="L6" s="3">
        <v>62</v>
      </c>
      <c r="M6" s="3">
        <v>60</v>
      </c>
      <c r="N6" s="3">
        <v>52</v>
      </c>
      <c r="O6" s="3">
        <v>51</v>
      </c>
      <c r="P6" s="3">
        <v>70</v>
      </c>
      <c r="Q6" s="3">
        <v>62</v>
      </c>
    </row>
    <row r="7" spans="1:17">
      <c r="B7" s="3" t="s">
        <v>23</v>
      </c>
      <c r="C7" s="3" t="s">
        <v>1841</v>
      </c>
      <c r="D7" s="3" t="s">
        <v>1842</v>
      </c>
      <c r="E7" s="3" t="s">
        <v>10</v>
      </c>
      <c r="F7" s="3" t="s">
        <v>49</v>
      </c>
      <c r="G7" s="3">
        <v>0</v>
      </c>
      <c r="H7" s="3">
        <v>51</v>
      </c>
      <c r="I7" s="3">
        <v>14</v>
      </c>
      <c r="J7" s="3">
        <v>51</v>
      </c>
      <c r="K7" s="3">
        <v>61</v>
      </c>
      <c r="L7" s="3">
        <v>22</v>
      </c>
      <c r="M7" s="3">
        <v>55</v>
      </c>
      <c r="N7" s="3">
        <v>65</v>
      </c>
      <c r="O7" s="3">
        <v>56</v>
      </c>
      <c r="P7" s="3">
        <v>98</v>
      </c>
      <c r="Q7" s="3">
        <v>22</v>
      </c>
    </row>
    <row r="8" spans="1:17">
      <c r="B8" s="3" t="s">
        <v>27</v>
      </c>
      <c r="C8" s="3" t="s">
        <v>1843</v>
      </c>
      <c r="D8" s="3" t="s">
        <v>1844</v>
      </c>
      <c r="E8" s="3" t="s">
        <v>10</v>
      </c>
      <c r="F8" s="3" t="s">
        <v>49</v>
      </c>
      <c r="G8" s="3">
        <v>80</v>
      </c>
      <c r="H8" s="3">
        <v>79</v>
      </c>
      <c r="I8" s="3">
        <v>69</v>
      </c>
      <c r="J8" s="3">
        <v>86</v>
      </c>
      <c r="K8" s="3">
        <v>76</v>
      </c>
      <c r="L8" s="3">
        <v>75</v>
      </c>
      <c r="M8" s="3">
        <v>80</v>
      </c>
      <c r="N8" s="3">
        <v>86</v>
      </c>
      <c r="O8" s="3">
        <v>86</v>
      </c>
      <c r="P8" s="3">
        <v>90</v>
      </c>
      <c r="Q8" s="3">
        <v>75</v>
      </c>
    </row>
    <row r="9" spans="1:17">
      <c r="B9" s="3" t="s">
        <v>30</v>
      </c>
      <c r="C9" s="3" t="s">
        <v>1845</v>
      </c>
      <c r="D9" s="3" t="s">
        <v>1846</v>
      </c>
      <c r="E9" s="3" t="s">
        <v>10</v>
      </c>
      <c r="F9" s="3" t="s">
        <v>49</v>
      </c>
      <c r="G9" s="3">
        <v>83</v>
      </c>
      <c r="H9" s="3">
        <v>69</v>
      </c>
      <c r="I9" s="3">
        <v>51</v>
      </c>
      <c r="J9" s="3">
        <v>58</v>
      </c>
      <c r="K9" s="3">
        <v>76</v>
      </c>
      <c r="L9" s="3">
        <v>81</v>
      </c>
      <c r="M9" s="3">
        <v>70</v>
      </c>
      <c r="N9" s="3">
        <v>69</v>
      </c>
      <c r="O9" s="3">
        <v>79</v>
      </c>
      <c r="P9" s="3">
        <v>70</v>
      </c>
      <c r="Q9" s="3">
        <v>81</v>
      </c>
    </row>
    <row r="10" spans="1:17">
      <c r="B10" s="3" t="s">
        <v>33</v>
      </c>
      <c r="C10" s="3" t="s">
        <v>1847</v>
      </c>
      <c r="D10" s="3" t="s">
        <v>1848</v>
      </c>
      <c r="E10" s="3" t="s">
        <v>10</v>
      </c>
      <c r="F10" s="3" t="s">
        <v>49</v>
      </c>
      <c r="G10" s="3">
        <v>60</v>
      </c>
      <c r="H10" s="3">
        <v>69</v>
      </c>
      <c r="I10" s="3">
        <v>70</v>
      </c>
      <c r="J10" s="3">
        <v>75</v>
      </c>
      <c r="K10" s="3">
        <v>86</v>
      </c>
      <c r="L10" s="3">
        <v>73</v>
      </c>
      <c r="M10" s="3">
        <v>80</v>
      </c>
      <c r="N10" s="3">
        <v>73</v>
      </c>
      <c r="O10" s="3">
        <v>79</v>
      </c>
      <c r="P10" s="3">
        <v>80</v>
      </c>
      <c r="Q10" s="3">
        <v>73</v>
      </c>
    </row>
    <row r="11" spans="1:17">
      <c r="B11" s="3" t="s">
        <v>36</v>
      </c>
      <c r="C11" s="3" t="s">
        <v>1849</v>
      </c>
      <c r="D11" s="3" t="s">
        <v>1850</v>
      </c>
      <c r="E11" s="3" t="s">
        <v>10</v>
      </c>
      <c r="F11" s="3" t="s">
        <v>49</v>
      </c>
      <c r="G11" s="3">
        <v>11</v>
      </c>
      <c r="H11" s="3">
        <v>61</v>
      </c>
      <c r="I11" s="3">
        <v>5</v>
      </c>
      <c r="J11" s="3">
        <v>51</v>
      </c>
      <c r="K11" s="3">
        <v>61</v>
      </c>
      <c r="L11" s="3">
        <v>6</v>
      </c>
      <c r="M11" s="3">
        <v>65</v>
      </c>
      <c r="N11" s="3">
        <v>51</v>
      </c>
      <c r="O11" s="3">
        <v>51</v>
      </c>
      <c r="P11" s="3">
        <v>65</v>
      </c>
      <c r="Q11" s="3">
        <v>6</v>
      </c>
    </row>
    <row r="12" spans="1:17">
      <c r="B12" s="3" t="s">
        <v>39</v>
      </c>
      <c r="C12" s="3" t="s">
        <v>1851</v>
      </c>
      <c r="D12" s="3" t="s">
        <v>1852</v>
      </c>
      <c r="E12" s="3" t="s">
        <v>10</v>
      </c>
      <c r="F12" s="3" t="s">
        <v>49</v>
      </c>
      <c r="G12" s="3">
        <v>3</v>
      </c>
      <c r="H12" s="3">
        <v>51</v>
      </c>
      <c r="I12" s="3">
        <v>0</v>
      </c>
      <c r="J12" s="3">
        <v>4</v>
      </c>
      <c r="K12" s="3">
        <v>31</v>
      </c>
      <c r="L12" s="3">
        <v>75</v>
      </c>
      <c r="M12" s="3">
        <v>65</v>
      </c>
      <c r="N12" s="3">
        <v>69</v>
      </c>
      <c r="O12" s="3">
        <v>69</v>
      </c>
      <c r="P12" s="3">
        <v>69</v>
      </c>
      <c r="Q12" s="3">
        <v>75</v>
      </c>
    </row>
    <row r="13" spans="1:17">
      <c r="B13" s="3" t="s">
        <v>42</v>
      </c>
      <c r="C13" s="3" t="s">
        <v>1853</v>
      </c>
      <c r="D13" s="3" t="s">
        <v>1854</v>
      </c>
      <c r="E13" s="3" t="s">
        <v>10</v>
      </c>
      <c r="F13" s="3" t="s">
        <v>49</v>
      </c>
      <c r="G13" s="3">
        <v>90</v>
      </c>
      <c r="H13" s="3">
        <v>86</v>
      </c>
      <c r="I13" s="3">
        <v>86</v>
      </c>
      <c r="J13" s="3">
        <v>73</v>
      </c>
      <c r="K13" s="3">
        <v>76</v>
      </c>
      <c r="L13" s="3">
        <v>85</v>
      </c>
      <c r="M13" s="3">
        <v>90</v>
      </c>
      <c r="N13" s="3">
        <v>87</v>
      </c>
      <c r="O13" s="3">
        <v>95</v>
      </c>
      <c r="P13" s="3">
        <v>97</v>
      </c>
      <c r="Q13" s="3">
        <v>85</v>
      </c>
    </row>
    <row r="14" spans="1:17">
      <c r="B14" s="3" t="s">
        <v>45</v>
      </c>
      <c r="C14" s="3" t="s">
        <v>1855</v>
      </c>
      <c r="D14" s="3" t="s">
        <v>1856</v>
      </c>
      <c r="E14" s="3" t="s">
        <v>10</v>
      </c>
      <c r="F14" s="3" t="s">
        <v>49</v>
      </c>
      <c r="G14" s="3">
        <v>85</v>
      </c>
      <c r="H14" s="3">
        <v>51</v>
      </c>
      <c r="I14" s="3">
        <v>2</v>
      </c>
      <c r="J14" s="3">
        <v>20</v>
      </c>
      <c r="K14" s="3">
        <v>31</v>
      </c>
      <c r="L14" s="3">
        <v>27</v>
      </c>
      <c r="M14" s="3">
        <v>55</v>
      </c>
      <c r="N14" s="3">
        <v>31</v>
      </c>
      <c r="O14" s="3">
        <v>21</v>
      </c>
      <c r="P14" s="3">
        <v>50</v>
      </c>
      <c r="Q14" s="3">
        <v>27</v>
      </c>
    </row>
    <row r="15" spans="1:17">
      <c r="B15" s="3" t="s">
        <v>50</v>
      </c>
      <c r="C15" s="3" t="s">
        <v>1857</v>
      </c>
      <c r="D15" s="3" t="s">
        <v>1858</v>
      </c>
      <c r="E15" s="3" t="s">
        <v>10</v>
      </c>
      <c r="F15" s="3" t="s">
        <v>11</v>
      </c>
      <c r="G15" s="3">
        <v>90</v>
      </c>
      <c r="H15" s="3">
        <v>86</v>
      </c>
      <c r="I15" s="3">
        <v>51</v>
      </c>
      <c r="J15" s="3">
        <v>69</v>
      </c>
      <c r="K15" s="3">
        <v>69</v>
      </c>
      <c r="L15" s="3">
        <v>83</v>
      </c>
      <c r="M15" s="3">
        <v>85</v>
      </c>
      <c r="N15" s="3">
        <v>69</v>
      </c>
      <c r="O15" s="3">
        <v>72</v>
      </c>
      <c r="P15" s="3">
        <v>75</v>
      </c>
      <c r="Q15" s="3">
        <v>83</v>
      </c>
    </row>
  </sheetData>
  <mergeCells count="2">
    <mergeCell ref="A1:N1"/>
    <mergeCell ref="A2:N2"/>
  </mergeCells>
  <conditionalFormatting sqref="G6:Q15">
    <cfRule type="containsBlanks" dxfId="218" priority="1">
      <formula>LEN(TRIM(G6))=0</formula>
    </cfRule>
    <cfRule type="cellIs" dxfId="217" priority="2" operator="between">
      <formula>31</formula>
      <formula>50</formula>
    </cfRule>
    <cfRule type="cellIs" dxfId="216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>
  <dimension ref="A1:T30"/>
  <sheetViews>
    <sheetView view="pageLayout" zoomScaleNormal="6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20" width="20" customWidth="1"/>
  </cols>
  <sheetData>
    <row r="1" spans="1:20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0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0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1861</v>
      </c>
      <c r="H5" s="2" t="s">
        <v>1862</v>
      </c>
      <c r="I5" s="2" t="s">
        <v>1863</v>
      </c>
      <c r="J5" s="2" t="s">
        <v>1355</v>
      </c>
      <c r="K5" s="2" t="s">
        <v>1864</v>
      </c>
      <c r="L5" s="2" t="s">
        <v>1865</v>
      </c>
      <c r="M5" s="2" t="s">
        <v>1866</v>
      </c>
      <c r="N5" s="2" t="s">
        <v>1868</v>
      </c>
      <c r="O5" s="2" t="s">
        <v>21</v>
      </c>
      <c r="P5" s="2" t="s">
        <v>4598</v>
      </c>
      <c r="Q5" s="7" t="s">
        <v>1867</v>
      </c>
      <c r="R5" s="7" t="s">
        <v>1869</v>
      </c>
      <c r="S5" s="7" t="s">
        <v>1362</v>
      </c>
      <c r="T5" s="7" t="s">
        <v>4556</v>
      </c>
    </row>
    <row r="6" spans="1:20">
      <c r="B6" s="3" t="s">
        <v>7</v>
      </c>
      <c r="C6" s="3" t="s">
        <v>1859</v>
      </c>
      <c r="D6" s="3" t="s">
        <v>1860</v>
      </c>
      <c r="E6" s="3" t="s">
        <v>10</v>
      </c>
      <c r="F6" s="3" t="s">
        <v>49</v>
      </c>
      <c r="G6" s="3">
        <v>86</v>
      </c>
      <c r="H6" s="3">
        <v>92</v>
      </c>
      <c r="I6" s="3">
        <v>95</v>
      </c>
      <c r="J6" s="3"/>
      <c r="K6" s="3">
        <v>69</v>
      </c>
      <c r="L6" s="3">
        <v>90</v>
      </c>
      <c r="M6" s="3">
        <v>72</v>
      </c>
      <c r="N6" s="3">
        <v>70</v>
      </c>
      <c r="O6" s="3">
        <v>92</v>
      </c>
      <c r="P6" s="3">
        <v>90</v>
      </c>
      <c r="Q6" s="3">
        <v>69</v>
      </c>
      <c r="R6" s="3">
        <v>70</v>
      </c>
      <c r="S6" s="3">
        <v>69</v>
      </c>
      <c r="T6" s="3">
        <v>90</v>
      </c>
    </row>
    <row r="7" spans="1:20">
      <c r="B7" s="3" t="s">
        <v>23</v>
      </c>
      <c r="C7" s="3" t="s">
        <v>1870</v>
      </c>
      <c r="D7" s="3" t="s">
        <v>1871</v>
      </c>
      <c r="E7" s="3" t="s">
        <v>10</v>
      </c>
      <c r="F7" s="3" t="s">
        <v>49</v>
      </c>
      <c r="G7" s="3">
        <v>66</v>
      </c>
      <c r="H7" s="3">
        <v>94</v>
      </c>
      <c r="I7" s="3">
        <v>69</v>
      </c>
      <c r="J7" s="3"/>
      <c r="K7" s="3">
        <v>70</v>
      </c>
      <c r="L7" s="3">
        <v>89</v>
      </c>
      <c r="M7" s="3">
        <v>62</v>
      </c>
      <c r="N7" s="3">
        <v>95</v>
      </c>
      <c r="O7" s="3">
        <v>92</v>
      </c>
      <c r="P7" s="3">
        <v>80</v>
      </c>
      <c r="Q7" s="3">
        <v>69</v>
      </c>
      <c r="R7" s="3">
        <v>86</v>
      </c>
      <c r="S7" s="3">
        <v>69</v>
      </c>
      <c r="T7" s="3">
        <v>69</v>
      </c>
    </row>
    <row r="8" spans="1:20">
      <c r="B8" s="3" t="s">
        <v>27</v>
      </c>
      <c r="C8" s="3" t="s">
        <v>1872</v>
      </c>
      <c r="D8" s="3" t="s">
        <v>1873</v>
      </c>
      <c r="E8" s="3" t="s">
        <v>10</v>
      </c>
      <c r="F8" s="3" t="s">
        <v>49</v>
      </c>
      <c r="G8" s="3">
        <v>53</v>
      </c>
      <c r="H8" s="3">
        <v>65</v>
      </c>
      <c r="I8" s="3">
        <v>69</v>
      </c>
      <c r="J8" s="3"/>
      <c r="K8" s="3">
        <v>61</v>
      </c>
      <c r="L8" s="3">
        <v>69</v>
      </c>
      <c r="M8" s="3">
        <v>62</v>
      </c>
      <c r="N8" s="3">
        <v>51</v>
      </c>
      <c r="O8" s="3">
        <v>76</v>
      </c>
      <c r="P8" s="3">
        <v>51</v>
      </c>
      <c r="Q8" s="3">
        <v>51</v>
      </c>
      <c r="R8" s="3">
        <v>40</v>
      </c>
      <c r="S8" s="3">
        <v>51</v>
      </c>
      <c r="T8" s="3">
        <v>61</v>
      </c>
    </row>
    <row r="9" spans="1:20">
      <c r="B9" s="3" t="s">
        <v>30</v>
      </c>
      <c r="C9" s="3" t="s">
        <v>1874</v>
      </c>
      <c r="D9" s="3" t="s">
        <v>1875</v>
      </c>
      <c r="E9" s="3" t="s">
        <v>10</v>
      </c>
      <c r="F9" s="3" t="s">
        <v>11</v>
      </c>
      <c r="G9" s="3">
        <v>0</v>
      </c>
      <c r="H9" s="3">
        <v>0</v>
      </c>
      <c r="I9" s="3"/>
      <c r="J9" s="3"/>
      <c r="K9" s="3">
        <v>0</v>
      </c>
      <c r="L9" s="3"/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>
      <c r="B10" s="3" t="s">
        <v>33</v>
      </c>
      <c r="C10" s="3" t="s">
        <v>1876</v>
      </c>
      <c r="D10" s="3" t="s">
        <v>1877</v>
      </c>
      <c r="E10" s="3" t="s">
        <v>10</v>
      </c>
      <c r="F10" s="3" t="s">
        <v>49</v>
      </c>
      <c r="G10" s="3">
        <v>69</v>
      </c>
      <c r="H10" s="3">
        <v>87</v>
      </c>
      <c r="I10" s="3">
        <v>86</v>
      </c>
      <c r="J10" s="3"/>
      <c r="K10" s="3">
        <v>72</v>
      </c>
      <c r="L10" s="3">
        <v>90</v>
      </c>
      <c r="M10" s="3">
        <v>69</v>
      </c>
      <c r="N10" s="3">
        <v>80</v>
      </c>
      <c r="O10" s="3">
        <v>90</v>
      </c>
      <c r="P10" s="3">
        <v>85</v>
      </c>
      <c r="Q10" s="3">
        <v>69</v>
      </c>
      <c r="R10" s="3">
        <v>75</v>
      </c>
      <c r="S10" s="3">
        <v>69</v>
      </c>
      <c r="T10" s="3">
        <v>70</v>
      </c>
    </row>
    <row r="11" spans="1:20">
      <c r="B11" s="3" t="s">
        <v>36</v>
      </c>
      <c r="C11" s="3" t="s">
        <v>1878</v>
      </c>
      <c r="D11" s="3" t="s">
        <v>1879</v>
      </c>
      <c r="E11" s="3" t="s">
        <v>10</v>
      </c>
      <c r="F11" s="3" t="s">
        <v>49</v>
      </c>
      <c r="G11" s="3">
        <v>69</v>
      </c>
      <c r="H11" s="3">
        <v>90</v>
      </c>
      <c r="I11" s="3">
        <v>85</v>
      </c>
      <c r="J11" s="3"/>
      <c r="K11" s="3">
        <v>69</v>
      </c>
      <c r="L11" s="3">
        <v>89</v>
      </c>
      <c r="M11" s="3">
        <v>69</v>
      </c>
      <c r="N11" s="3">
        <v>80</v>
      </c>
      <c r="O11" s="3">
        <v>71</v>
      </c>
      <c r="P11" s="3">
        <v>95</v>
      </c>
      <c r="Q11" s="3">
        <v>70</v>
      </c>
      <c r="R11" s="3">
        <v>80</v>
      </c>
      <c r="S11" s="3">
        <v>69</v>
      </c>
      <c r="T11" s="3">
        <v>86</v>
      </c>
    </row>
    <row r="12" spans="1:20">
      <c r="B12" s="3" t="s">
        <v>39</v>
      </c>
      <c r="C12" s="3" t="s">
        <v>1880</v>
      </c>
      <c r="D12" s="3" t="s">
        <v>1881</v>
      </c>
      <c r="E12" s="3" t="s">
        <v>10</v>
      </c>
      <c r="F12" s="3" t="s">
        <v>49</v>
      </c>
      <c r="G12" s="3">
        <v>69</v>
      </c>
      <c r="H12" s="3">
        <v>97</v>
      </c>
      <c r="I12" s="3">
        <v>86</v>
      </c>
      <c r="J12" s="3"/>
      <c r="K12" s="3">
        <v>71</v>
      </c>
      <c r="L12" s="3">
        <v>86</v>
      </c>
      <c r="M12" s="3">
        <v>78</v>
      </c>
      <c r="N12" s="3">
        <v>90</v>
      </c>
      <c r="O12" s="3">
        <v>90</v>
      </c>
      <c r="P12" s="3">
        <v>90</v>
      </c>
      <c r="Q12" s="3">
        <v>72</v>
      </c>
      <c r="R12" s="3">
        <v>70</v>
      </c>
      <c r="S12" s="3">
        <v>69</v>
      </c>
      <c r="T12" s="3">
        <v>86</v>
      </c>
    </row>
    <row r="13" spans="1:20">
      <c r="B13" s="3" t="s">
        <v>42</v>
      </c>
      <c r="C13" s="3" t="s">
        <v>1882</v>
      </c>
      <c r="D13" s="3" t="s">
        <v>1883</v>
      </c>
      <c r="E13" s="3" t="s">
        <v>794</v>
      </c>
      <c r="F13" s="3" t="s">
        <v>11</v>
      </c>
      <c r="G13" s="3">
        <v>68</v>
      </c>
      <c r="H13" s="3">
        <v>94</v>
      </c>
      <c r="I13" s="3"/>
      <c r="J13" s="3">
        <v>65</v>
      </c>
      <c r="K13" s="3">
        <v>69</v>
      </c>
      <c r="L13" s="3">
        <v>72</v>
      </c>
      <c r="M13" s="3">
        <v>63</v>
      </c>
      <c r="N13" s="3">
        <v>5</v>
      </c>
      <c r="O13" s="3">
        <v>100</v>
      </c>
      <c r="P13" s="3">
        <v>70</v>
      </c>
      <c r="Q13" s="3">
        <v>51</v>
      </c>
      <c r="R13" s="3">
        <v>65</v>
      </c>
      <c r="S13" s="3">
        <v>51</v>
      </c>
      <c r="T13" s="3">
        <v>51</v>
      </c>
    </row>
    <row r="14" spans="1:20">
      <c r="B14" s="3" t="s">
        <v>45</v>
      </c>
      <c r="C14" s="3" t="s">
        <v>1884</v>
      </c>
      <c r="D14" s="3" t="s">
        <v>1885</v>
      </c>
      <c r="E14" s="3" t="s">
        <v>1505</v>
      </c>
      <c r="F14" s="3" t="s">
        <v>49</v>
      </c>
      <c r="G14" s="3">
        <v>1</v>
      </c>
      <c r="H14" s="3">
        <v>10</v>
      </c>
      <c r="I14" s="3"/>
      <c r="J14" s="3">
        <v>0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>
      <c r="B15" s="3" t="s">
        <v>50</v>
      </c>
      <c r="C15" s="3" t="s">
        <v>1886</v>
      </c>
      <c r="D15" s="3" t="s">
        <v>1887</v>
      </c>
      <c r="E15" s="3" t="s">
        <v>1412</v>
      </c>
      <c r="F15" s="3" t="s">
        <v>49</v>
      </c>
      <c r="G15" s="3">
        <v>66</v>
      </c>
      <c r="H15" s="3">
        <v>96</v>
      </c>
      <c r="I15" s="3"/>
      <c r="J15" s="3">
        <v>86</v>
      </c>
      <c r="K15" s="3">
        <v>69</v>
      </c>
      <c r="L15" s="3">
        <v>69</v>
      </c>
      <c r="M15" s="3">
        <v>61</v>
      </c>
      <c r="N15" s="3">
        <v>0</v>
      </c>
      <c r="O15" s="3">
        <v>69</v>
      </c>
      <c r="P15" s="3">
        <v>60</v>
      </c>
      <c r="Q15" s="3">
        <v>69</v>
      </c>
      <c r="R15" s="3">
        <v>1</v>
      </c>
      <c r="S15" s="3">
        <v>51</v>
      </c>
      <c r="T15" s="3">
        <v>80</v>
      </c>
    </row>
    <row r="16" spans="1:20">
      <c r="B16" s="3" t="s">
        <v>53</v>
      </c>
      <c r="C16" s="3" t="s">
        <v>1888</v>
      </c>
      <c r="D16" s="3" t="s">
        <v>1889</v>
      </c>
      <c r="E16" s="3" t="s">
        <v>10</v>
      </c>
      <c r="F16" s="3" t="s">
        <v>49</v>
      </c>
      <c r="G16" s="3">
        <v>0</v>
      </c>
      <c r="H16" s="3">
        <v>41</v>
      </c>
      <c r="I16" s="3">
        <v>60</v>
      </c>
      <c r="J16" s="3"/>
      <c r="K16" s="3">
        <v>31</v>
      </c>
      <c r="L16" s="3">
        <v>66</v>
      </c>
      <c r="M16" s="3">
        <v>31</v>
      </c>
      <c r="N16" s="3">
        <v>0</v>
      </c>
      <c r="O16" s="3">
        <v>62</v>
      </c>
      <c r="P16" s="3">
        <v>40</v>
      </c>
      <c r="Q16" s="3">
        <v>82</v>
      </c>
      <c r="R16" s="3">
        <v>0</v>
      </c>
      <c r="S16" s="3">
        <v>31</v>
      </c>
      <c r="T16" s="3">
        <v>40</v>
      </c>
    </row>
    <row r="17" spans="2:20">
      <c r="B17" s="3" t="s">
        <v>56</v>
      </c>
      <c r="C17" s="3" t="s">
        <v>1890</v>
      </c>
      <c r="D17" s="3" t="s">
        <v>1891</v>
      </c>
      <c r="E17" s="3" t="s">
        <v>10</v>
      </c>
      <c r="F17" s="3" t="s">
        <v>49</v>
      </c>
      <c r="G17" s="3">
        <v>78</v>
      </c>
      <c r="H17" s="3">
        <v>97</v>
      </c>
      <c r="I17" s="3">
        <v>69</v>
      </c>
      <c r="J17" s="3"/>
      <c r="K17" s="3">
        <v>89</v>
      </c>
      <c r="L17" s="3">
        <v>91</v>
      </c>
      <c r="M17" s="3">
        <v>69</v>
      </c>
      <c r="N17" s="3">
        <v>90</v>
      </c>
      <c r="O17" s="3">
        <v>90</v>
      </c>
      <c r="P17" s="3">
        <v>80</v>
      </c>
      <c r="Q17" s="3">
        <v>71</v>
      </c>
      <c r="R17" s="3">
        <v>86</v>
      </c>
      <c r="S17" s="3">
        <v>69</v>
      </c>
      <c r="T17" s="3">
        <v>70</v>
      </c>
    </row>
    <row r="18" spans="2:20">
      <c r="B18" s="3" t="s">
        <v>59</v>
      </c>
      <c r="C18" s="3" t="s">
        <v>1892</v>
      </c>
      <c r="D18" s="3" t="s">
        <v>1893</v>
      </c>
      <c r="E18" s="3" t="s">
        <v>10</v>
      </c>
      <c r="F18" s="3" t="s">
        <v>49</v>
      </c>
      <c r="G18" s="3">
        <v>69</v>
      </c>
      <c r="H18" s="3">
        <v>90</v>
      </c>
      <c r="I18" s="3">
        <v>86</v>
      </c>
      <c r="J18" s="3"/>
      <c r="K18" s="3">
        <v>79</v>
      </c>
      <c r="L18" s="3">
        <v>90</v>
      </c>
      <c r="M18" s="3">
        <v>76</v>
      </c>
      <c r="N18" s="3">
        <v>70</v>
      </c>
      <c r="O18" s="3">
        <v>100</v>
      </c>
      <c r="P18" s="3">
        <v>70</v>
      </c>
      <c r="Q18" s="3">
        <v>74</v>
      </c>
      <c r="R18" s="3">
        <v>70</v>
      </c>
      <c r="S18" s="3">
        <v>69</v>
      </c>
      <c r="T18" s="3">
        <v>69</v>
      </c>
    </row>
    <row r="19" spans="2:20">
      <c r="B19" s="3" t="s">
        <v>62</v>
      </c>
      <c r="C19" s="3" t="s">
        <v>1894</v>
      </c>
      <c r="D19" s="3" t="s">
        <v>1895</v>
      </c>
      <c r="E19" s="3" t="s">
        <v>10</v>
      </c>
      <c r="F19" s="3" t="s">
        <v>49</v>
      </c>
      <c r="G19" s="3">
        <v>0</v>
      </c>
      <c r="H19" s="3">
        <v>0</v>
      </c>
      <c r="I19" s="3">
        <v>0</v>
      </c>
      <c r="J19" s="3"/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2:20">
      <c r="B20" s="3" t="s">
        <v>65</v>
      </c>
      <c r="C20" s="3" t="s">
        <v>1896</v>
      </c>
      <c r="D20" s="3" t="s">
        <v>1897</v>
      </c>
      <c r="E20" s="3" t="s">
        <v>10</v>
      </c>
      <c r="F20" s="3" t="s">
        <v>49</v>
      </c>
      <c r="G20" s="3">
        <v>53</v>
      </c>
      <c r="H20" s="3">
        <v>76</v>
      </c>
      <c r="I20" s="3">
        <v>5</v>
      </c>
      <c r="J20" s="3"/>
      <c r="K20" s="3">
        <v>51</v>
      </c>
      <c r="L20" s="3">
        <v>63</v>
      </c>
      <c r="M20" s="3">
        <v>51</v>
      </c>
      <c r="N20" s="3">
        <v>5</v>
      </c>
      <c r="O20" s="3">
        <v>56</v>
      </c>
      <c r="P20" s="3">
        <v>75</v>
      </c>
      <c r="Q20" s="3">
        <v>58</v>
      </c>
      <c r="R20" s="3">
        <v>30</v>
      </c>
      <c r="S20" s="3">
        <v>51</v>
      </c>
      <c r="T20" s="3">
        <v>60</v>
      </c>
    </row>
    <row r="21" spans="2:20">
      <c r="B21" s="3" t="s">
        <v>69</v>
      </c>
      <c r="C21" s="3" t="s">
        <v>1898</v>
      </c>
      <c r="D21" s="3" t="s">
        <v>1899</v>
      </c>
      <c r="E21" s="3" t="s">
        <v>10</v>
      </c>
      <c r="F21" s="3" t="s">
        <v>49</v>
      </c>
      <c r="G21" s="3">
        <v>96</v>
      </c>
      <c r="H21" s="3">
        <v>98</v>
      </c>
      <c r="I21" s="3">
        <v>100</v>
      </c>
      <c r="J21" s="3"/>
      <c r="K21" s="3">
        <v>95</v>
      </c>
      <c r="L21" s="3">
        <v>96</v>
      </c>
      <c r="M21" s="3">
        <v>69</v>
      </c>
      <c r="N21" s="3">
        <v>70</v>
      </c>
      <c r="O21" s="3">
        <v>92</v>
      </c>
      <c r="P21" s="3">
        <v>95</v>
      </c>
      <c r="Q21" s="3">
        <v>77</v>
      </c>
      <c r="R21" s="3">
        <v>92</v>
      </c>
      <c r="S21" s="3">
        <v>69</v>
      </c>
      <c r="T21" s="3">
        <v>80</v>
      </c>
    </row>
    <row r="22" spans="2:20">
      <c r="B22" s="3" t="s">
        <v>72</v>
      </c>
      <c r="C22" s="3" t="s">
        <v>1900</v>
      </c>
      <c r="D22" s="3" t="s">
        <v>1901</v>
      </c>
      <c r="E22" s="3" t="s">
        <v>10</v>
      </c>
      <c r="F22" s="3" t="s">
        <v>49</v>
      </c>
      <c r="G22" s="3">
        <v>0</v>
      </c>
      <c r="H22" s="3">
        <v>15</v>
      </c>
      <c r="I22" s="3">
        <v>0</v>
      </c>
      <c r="J22" s="3"/>
      <c r="K22" s="3">
        <v>31</v>
      </c>
      <c r="L22" s="3">
        <v>12</v>
      </c>
      <c r="M22" s="3">
        <v>0</v>
      </c>
      <c r="N22" s="3">
        <v>0</v>
      </c>
      <c r="O22" s="3">
        <v>20</v>
      </c>
      <c r="P22" s="3">
        <v>0</v>
      </c>
      <c r="Q22" s="3">
        <v>37</v>
      </c>
      <c r="R22" s="3">
        <v>1</v>
      </c>
      <c r="S22" s="3">
        <v>5</v>
      </c>
      <c r="T22" s="3">
        <v>0</v>
      </c>
    </row>
    <row r="23" spans="2:20">
      <c r="B23" s="3" t="s">
        <v>75</v>
      </c>
      <c r="C23" s="3" t="s">
        <v>1902</v>
      </c>
      <c r="D23" s="3" t="s">
        <v>1903</v>
      </c>
      <c r="E23" s="3" t="s">
        <v>10</v>
      </c>
      <c r="F23" s="3" t="s">
        <v>49</v>
      </c>
      <c r="G23" s="3">
        <v>51</v>
      </c>
      <c r="H23" s="3">
        <v>96</v>
      </c>
      <c r="I23" s="3">
        <v>100</v>
      </c>
      <c r="J23" s="3"/>
      <c r="K23" s="3">
        <v>77</v>
      </c>
      <c r="L23" s="3">
        <v>96</v>
      </c>
      <c r="M23" s="3">
        <v>69</v>
      </c>
      <c r="N23" s="3">
        <v>70</v>
      </c>
      <c r="O23" s="3">
        <v>69</v>
      </c>
      <c r="P23" s="3">
        <v>80</v>
      </c>
      <c r="Q23" s="3">
        <v>69</v>
      </c>
      <c r="R23" s="3">
        <v>70</v>
      </c>
      <c r="S23" s="3">
        <v>69</v>
      </c>
      <c r="T23" s="3">
        <v>75</v>
      </c>
    </row>
    <row r="24" spans="2:20">
      <c r="B24" s="3" t="s">
        <v>79</v>
      </c>
      <c r="C24" s="3" t="s">
        <v>1904</v>
      </c>
      <c r="D24" s="3" t="s">
        <v>1905</v>
      </c>
      <c r="E24" s="3" t="s">
        <v>10</v>
      </c>
      <c r="F24" s="3" t="s">
        <v>49</v>
      </c>
      <c r="G24" s="3">
        <v>100</v>
      </c>
      <c r="H24" s="3">
        <v>100</v>
      </c>
      <c r="I24" s="3">
        <v>100</v>
      </c>
      <c r="J24" s="3"/>
      <c r="K24" s="3">
        <v>89</v>
      </c>
      <c r="L24" s="3">
        <v>96</v>
      </c>
      <c r="M24" s="3">
        <v>96</v>
      </c>
      <c r="N24" s="3">
        <v>100</v>
      </c>
      <c r="O24" s="3">
        <v>88</v>
      </c>
      <c r="P24" s="3">
        <v>90</v>
      </c>
      <c r="Q24" s="3">
        <v>92</v>
      </c>
      <c r="R24" s="3">
        <v>96</v>
      </c>
      <c r="S24" s="3">
        <v>86</v>
      </c>
      <c r="T24" s="3">
        <v>100</v>
      </c>
    </row>
    <row r="25" spans="2:20">
      <c r="B25" s="3" t="s">
        <v>82</v>
      </c>
      <c r="C25" s="3" t="s">
        <v>1906</v>
      </c>
      <c r="D25" s="3" t="s">
        <v>1907</v>
      </c>
      <c r="E25" s="3" t="s">
        <v>1908</v>
      </c>
      <c r="F25" s="3" t="s">
        <v>49</v>
      </c>
      <c r="G25" s="3">
        <v>5</v>
      </c>
      <c r="H25" s="3">
        <v>17</v>
      </c>
      <c r="I25" s="3"/>
      <c r="J25" s="3">
        <v>0</v>
      </c>
      <c r="K25" s="3">
        <v>0</v>
      </c>
      <c r="L25" s="3">
        <v>36</v>
      </c>
      <c r="M25" s="3">
        <v>3</v>
      </c>
      <c r="N25" s="3">
        <v>0</v>
      </c>
      <c r="O25" s="3">
        <v>69</v>
      </c>
      <c r="P25" s="3">
        <v>0</v>
      </c>
      <c r="Q25" s="3">
        <v>24</v>
      </c>
      <c r="R25" s="3">
        <v>0</v>
      </c>
      <c r="S25" s="3">
        <v>0</v>
      </c>
      <c r="T25" s="3">
        <v>0</v>
      </c>
    </row>
    <row r="26" spans="2:20">
      <c r="B26" s="3" t="s">
        <v>85</v>
      </c>
      <c r="C26" s="3" t="s">
        <v>1909</v>
      </c>
      <c r="D26" s="3" t="s">
        <v>1910</v>
      </c>
      <c r="E26" s="3" t="s">
        <v>129</v>
      </c>
      <c r="F26" s="3" t="s">
        <v>11</v>
      </c>
      <c r="G26" s="3">
        <v>60</v>
      </c>
      <c r="H26" s="3">
        <v>94</v>
      </c>
      <c r="I26" s="3">
        <v>70</v>
      </c>
      <c r="J26" s="3"/>
      <c r="K26" s="3">
        <v>69</v>
      </c>
      <c r="L26" s="3">
        <v>86</v>
      </c>
      <c r="M26" s="3">
        <v>69</v>
      </c>
      <c r="N26" s="3">
        <v>10</v>
      </c>
      <c r="O26" s="3">
        <v>86</v>
      </c>
      <c r="P26" s="3">
        <v>60</v>
      </c>
      <c r="Q26" s="3">
        <v>51</v>
      </c>
      <c r="R26" s="3">
        <v>30</v>
      </c>
      <c r="S26" s="3">
        <v>51</v>
      </c>
      <c r="T26" s="3">
        <v>70</v>
      </c>
    </row>
    <row r="27" spans="2:20">
      <c r="B27" s="3" t="s">
        <v>88</v>
      </c>
      <c r="C27" s="3" t="s">
        <v>1911</v>
      </c>
      <c r="D27" s="3" t="s">
        <v>1912</v>
      </c>
      <c r="E27" s="3" t="s">
        <v>10</v>
      </c>
      <c r="F27" s="3" t="s">
        <v>49</v>
      </c>
      <c r="G27" s="3">
        <v>93</v>
      </c>
      <c r="H27" s="3">
        <v>98</v>
      </c>
      <c r="I27" s="3">
        <v>95</v>
      </c>
      <c r="J27" s="3"/>
      <c r="K27" s="3">
        <v>77</v>
      </c>
      <c r="L27" s="3">
        <v>96</v>
      </c>
      <c r="M27" s="3">
        <v>80</v>
      </c>
      <c r="N27" s="3">
        <v>100</v>
      </c>
      <c r="O27" s="3">
        <v>90</v>
      </c>
      <c r="P27" s="3">
        <v>85</v>
      </c>
      <c r="Q27" s="3">
        <v>71</v>
      </c>
      <c r="R27" s="3">
        <v>98</v>
      </c>
      <c r="S27" s="3">
        <v>69</v>
      </c>
      <c r="T27" s="3">
        <v>90</v>
      </c>
    </row>
    <row r="28" spans="2:20">
      <c r="B28" s="3" t="s">
        <v>91</v>
      </c>
      <c r="C28" s="3" t="s">
        <v>1913</v>
      </c>
      <c r="D28" s="3" t="s">
        <v>1914</v>
      </c>
      <c r="E28" s="3" t="s">
        <v>10</v>
      </c>
      <c r="F28" s="3" t="s">
        <v>49</v>
      </c>
      <c r="G28" s="3">
        <v>95</v>
      </c>
      <c r="H28" s="3">
        <v>100</v>
      </c>
      <c r="I28" s="3">
        <v>100</v>
      </c>
      <c r="J28" s="3"/>
      <c r="K28" s="3">
        <v>87</v>
      </c>
      <c r="L28" s="3">
        <v>97</v>
      </c>
      <c r="M28" s="3">
        <v>80</v>
      </c>
      <c r="N28" s="3">
        <v>100</v>
      </c>
      <c r="O28" s="3">
        <v>86</v>
      </c>
      <c r="P28" s="3">
        <v>96</v>
      </c>
      <c r="Q28" s="3">
        <v>81</v>
      </c>
      <c r="R28" s="3">
        <v>100</v>
      </c>
      <c r="S28" s="3">
        <v>69</v>
      </c>
      <c r="T28" s="3">
        <v>86</v>
      </c>
    </row>
    <row r="29" spans="2:20">
      <c r="B29" s="3" t="s">
        <v>95</v>
      </c>
      <c r="C29" s="3" t="s">
        <v>1915</v>
      </c>
      <c r="D29" s="3" t="s">
        <v>1916</v>
      </c>
      <c r="E29" s="3" t="s">
        <v>68</v>
      </c>
      <c r="F29" s="3" t="s">
        <v>11</v>
      </c>
      <c r="G29" s="3">
        <v>96</v>
      </c>
      <c r="H29" s="3">
        <v>100</v>
      </c>
      <c r="I29" s="3">
        <v>100</v>
      </c>
      <c r="J29" s="3"/>
      <c r="K29" s="3">
        <v>100</v>
      </c>
      <c r="L29" s="3">
        <v>96</v>
      </c>
      <c r="M29" s="3">
        <v>96</v>
      </c>
      <c r="N29" s="3">
        <v>100</v>
      </c>
      <c r="O29" s="3">
        <v>96</v>
      </c>
      <c r="P29" s="3">
        <v>97</v>
      </c>
      <c r="Q29" s="3">
        <v>69</v>
      </c>
      <c r="R29" s="3">
        <v>95</v>
      </c>
      <c r="S29" s="3">
        <v>75</v>
      </c>
      <c r="T29" s="3">
        <v>100</v>
      </c>
    </row>
    <row r="30" spans="2:20">
      <c r="B30" s="3" t="s">
        <v>568</v>
      </c>
      <c r="C30" s="3" t="s">
        <v>1917</v>
      </c>
      <c r="D30" s="3" t="s">
        <v>1918</v>
      </c>
      <c r="E30" s="3" t="s">
        <v>10</v>
      </c>
      <c r="F30" s="3" t="s">
        <v>49</v>
      </c>
      <c r="G30" s="3">
        <v>51</v>
      </c>
      <c r="H30" s="3">
        <v>96</v>
      </c>
      <c r="I30" s="3">
        <v>100</v>
      </c>
      <c r="J30" s="3"/>
      <c r="K30" s="3">
        <v>63</v>
      </c>
      <c r="L30" s="3">
        <v>96</v>
      </c>
      <c r="M30" s="3">
        <v>76</v>
      </c>
      <c r="N30" s="3">
        <v>95</v>
      </c>
      <c r="O30" s="3">
        <v>70</v>
      </c>
      <c r="P30" s="3">
        <v>97</v>
      </c>
      <c r="Q30" s="3">
        <v>70</v>
      </c>
      <c r="R30" s="3">
        <v>91</v>
      </c>
      <c r="S30" s="3">
        <v>69</v>
      </c>
      <c r="T30" s="3">
        <v>90</v>
      </c>
    </row>
  </sheetData>
  <mergeCells count="2">
    <mergeCell ref="A1:N1"/>
    <mergeCell ref="A2:N2"/>
  </mergeCells>
  <conditionalFormatting sqref="G6:T30">
    <cfRule type="containsBlanks" dxfId="215" priority="1">
      <formula>LEN(TRIM(G6))=0</formula>
    </cfRule>
    <cfRule type="cellIs" dxfId="214" priority="2" operator="between">
      <formula>31</formula>
      <formula>50</formula>
    </cfRule>
    <cfRule type="cellIs" dxfId="213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U22"/>
  <sheetViews>
    <sheetView view="pageLayout" zoomScaleNormal="5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21" width="18.140625" customWidth="1"/>
  </cols>
  <sheetData>
    <row r="1" spans="1:21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1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1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209</v>
      </c>
      <c r="H5" s="2" t="s">
        <v>210</v>
      </c>
      <c r="I5" s="2" t="s">
        <v>211</v>
      </c>
      <c r="J5" s="2" t="s">
        <v>4610</v>
      </c>
      <c r="K5" s="2" t="s">
        <v>4611</v>
      </c>
      <c r="L5" s="2" t="s">
        <v>4612</v>
      </c>
      <c r="M5" s="2" t="s">
        <v>4613</v>
      </c>
      <c r="N5" s="2" t="s">
        <v>4614</v>
      </c>
      <c r="O5" s="2" t="s">
        <v>4615</v>
      </c>
      <c r="P5" s="2" t="s">
        <v>4609</v>
      </c>
      <c r="Q5" s="7" t="s">
        <v>262</v>
      </c>
      <c r="R5" s="7" t="s">
        <v>213</v>
      </c>
      <c r="S5" s="7" t="s">
        <v>214</v>
      </c>
      <c r="T5" s="7" t="s">
        <v>263</v>
      </c>
      <c r="U5" s="7" t="s">
        <v>4537</v>
      </c>
    </row>
    <row r="6" spans="1:21">
      <c r="B6" s="3" t="s">
        <v>7</v>
      </c>
      <c r="C6" s="3" t="s">
        <v>260</v>
      </c>
      <c r="D6" s="3" t="s">
        <v>261</v>
      </c>
      <c r="E6" s="3" t="s">
        <v>10</v>
      </c>
      <c r="F6" s="3" t="s">
        <v>11</v>
      </c>
      <c r="G6" s="3">
        <v>80</v>
      </c>
      <c r="H6" s="3">
        <v>82</v>
      </c>
      <c r="I6" s="3">
        <v>97</v>
      </c>
      <c r="J6" s="3">
        <v>86</v>
      </c>
      <c r="K6" s="3">
        <v>97</v>
      </c>
      <c r="L6" s="3">
        <v>92</v>
      </c>
      <c r="M6" s="3">
        <v>89</v>
      </c>
      <c r="N6" s="3">
        <v>95</v>
      </c>
      <c r="O6" s="3">
        <v>94</v>
      </c>
      <c r="P6" s="3">
        <v>87</v>
      </c>
      <c r="Q6" s="3">
        <v>80</v>
      </c>
      <c r="R6" s="3"/>
      <c r="S6" s="3">
        <v>86</v>
      </c>
      <c r="T6" s="3">
        <v>88</v>
      </c>
      <c r="U6" s="3">
        <v>97</v>
      </c>
    </row>
    <row r="7" spans="1:21">
      <c r="B7" s="3" t="s">
        <v>23</v>
      </c>
      <c r="C7" s="3" t="s">
        <v>264</v>
      </c>
      <c r="D7" s="3" t="s">
        <v>265</v>
      </c>
      <c r="E7" s="3" t="s">
        <v>10</v>
      </c>
      <c r="F7" s="3" t="s">
        <v>49</v>
      </c>
      <c r="G7" s="3">
        <v>100</v>
      </c>
      <c r="H7" s="3">
        <v>80</v>
      </c>
      <c r="I7" s="3">
        <v>100</v>
      </c>
      <c r="J7" s="3">
        <v>86</v>
      </c>
      <c r="K7" s="3">
        <v>90</v>
      </c>
      <c r="L7" s="3">
        <v>93</v>
      </c>
      <c r="M7" s="3">
        <v>93</v>
      </c>
      <c r="N7" s="3">
        <v>86</v>
      </c>
      <c r="O7" s="3">
        <v>92</v>
      </c>
      <c r="P7" s="3">
        <v>79</v>
      </c>
      <c r="Q7" s="3">
        <v>87</v>
      </c>
      <c r="R7" s="3"/>
      <c r="S7" s="3">
        <v>69</v>
      </c>
      <c r="T7" s="3">
        <v>90</v>
      </c>
      <c r="U7" s="3">
        <v>86</v>
      </c>
    </row>
    <row r="8" spans="1:21">
      <c r="B8" s="3" t="s">
        <v>27</v>
      </c>
      <c r="C8" s="3" t="s">
        <v>266</v>
      </c>
      <c r="D8" s="3" t="s">
        <v>267</v>
      </c>
      <c r="E8" s="3" t="s">
        <v>10</v>
      </c>
      <c r="F8" s="3" t="s">
        <v>11</v>
      </c>
      <c r="G8" s="3">
        <v>81</v>
      </c>
      <c r="H8" s="3">
        <v>76</v>
      </c>
      <c r="I8" s="3">
        <v>97</v>
      </c>
      <c r="J8" s="3">
        <v>0</v>
      </c>
      <c r="K8" s="3">
        <v>86</v>
      </c>
      <c r="L8" s="3">
        <v>61</v>
      </c>
      <c r="M8" s="3">
        <v>61</v>
      </c>
      <c r="N8" s="3">
        <v>69</v>
      </c>
      <c r="O8" s="3">
        <v>80</v>
      </c>
      <c r="P8" s="3">
        <v>64</v>
      </c>
      <c r="Q8" s="3">
        <v>69</v>
      </c>
      <c r="R8" s="3"/>
      <c r="S8" s="3">
        <v>60</v>
      </c>
      <c r="T8" s="3">
        <v>51</v>
      </c>
      <c r="U8" s="3">
        <v>69</v>
      </c>
    </row>
    <row r="9" spans="1:21">
      <c r="B9" s="3" t="s">
        <v>30</v>
      </c>
      <c r="C9" s="3" t="s">
        <v>268</v>
      </c>
      <c r="D9" s="3" t="s">
        <v>269</v>
      </c>
      <c r="E9" s="3" t="s">
        <v>270</v>
      </c>
      <c r="F9" s="3" t="s">
        <v>49</v>
      </c>
      <c r="G9" s="3">
        <v>92</v>
      </c>
      <c r="H9" s="3">
        <v>76</v>
      </c>
      <c r="I9" s="3">
        <v>86</v>
      </c>
      <c r="J9" s="3">
        <v>86</v>
      </c>
      <c r="K9" s="3">
        <v>95</v>
      </c>
      <c r="L9" s="3">
        <v>77</v>
      </c>
      <c r="M9" s="3">
        <v>80</v>
      </c>
      <c r="N9" s="3">
        <v>86</v>
      </c>
      <c r="O9" s="3">
        <v>91</v>
      </c>
      <c r="P9" s="3">
        <v>87</v>
      </c>
      <c r="Q9" s="3"/>
      <c r="R9" s="3">
        <v>71</v>
      </c>
      <c r="S9" s="3">
        <v>86</v>
      </c>
      <c r="T9" s="3">
        <v>93</v>
      </c>
      <c r="U9" s="3">
        <v>88</v>
      </c>
    </row>
    <row r="10" spans="1:21">
      <c r="B10" s="3" t="s">
        <v>33</v>
      </c>
      <c r="C10" s="3" t="s">
        <v>271</v>
      </c>
      <c r="D10" s="3" t="s">
        <v>272</v>
      </c>
      <c r="E10" s="3" t="s">
        <v>68</v>
      </c>
      <c r="F10" s="3" t="s">
        <v>11</v>
      </c>
      <c r="G10" s="3">
        <v>95</v>
      </c>
      <c r="H10" s="3">
        <v>70</v>
      </c>
      <c r="I10" s="3">
        <v>80</v>
      </c>
      <c r="J10" s="3">
        <v>69</v>
      </c>
      <c r="K10" s="3">
        <v>86</v>
      </c>
      <c r="L10" s="3">
        <v>70</v>
      </c>
      <c r="M10" s="3">
        <v>69</v>
      </c>
      <c r="N10" s="3">
        <v>69</v>
      </c>
      <c r="O10" s="3">
        <v>55</v>
      </c>
      <c r="P10" s="3">
        <v>62</v>
      </c>
      <c r="Q10" s="3"/>
      <c r="R10" s="3">
        <v>80</v>
      </c>
      <c r="S10" s="3">
        <v>57</v>
      </c>
      <c r="T10" s="3">
        <v>57</v>
      </c>
      <c r="U10" s="3">
        <v>82</v>
      </c>
    </row>
    <row r="11" spans="1:21">
      <c r="B11" s="3" t="s">
        <v>36</v>
      </c>
      <c r="C11" s="3" t="s">
        <v>273</v>
      </c>
      <c r="D11" s="3" t="s">
        <v>274</v>
      </c>
      <c r="E11" s="3" t="s">
        <v>10</v>
      </c>
      <c r="F11" s="3" t="s">
        <v>49</v>
      </c>
      <c r="G11" s="3">
        <v>91</v>
      </c>
      <c r="H11" s="3">
        <v>86</v>
      </c>
      <c r="I11" s="3">
        <v>100</v>
      </c>
      <c r="J11" s="3">
        <v>86</v>
      </c>
      <c r="K11" s="3">
        <v>95</v>
      </c>
      <c r="L11" s="3">
        <v>95</v>
      </c>
      <c r="M11" s="3">
        <v>95</v>
      </c>
      <c r="N11" s="3">
        <v>86</v>
      </c>
      <c r="O11" s="3">
        <v>92</v>
      </c>
      <c r="P11" s="3">
        <v>86</v>
      </c>
      <c r="Q11" s="3">
        <v>90</v>
      </c>
      <c r="R11" s="3"/>
      <c r="S11" s="3">
        <v>95</v>
      </c>
      <c r="T11" s="3">
        <v>86</v>
      </c>
      <c r="U11" s="3">
        <v>86</v>
      </c>
    </row>
    <row r="12" spans="1:21">
      <c r="B12" s="3" t="s">
        <v>39</v>
      </c>
      <c r="C12" s="3" t="s">
        <v>275</v>
      </c>
      <c r="D12" s="3" t="s">
        <v>276</v>
      </c>
      <c r="E12" s="3" t="s">
        <v>10</v>
      </c>
      <c r="F12" s="3" t="s">
        <v>11</v>
      </c>
      <c r="G12" s="3">
        <v>66</v>
      </c>
      <c r="H12" s="3">
        <v>51</v>
      </c>
      <c r="I12" s="3">
        <v>69</v>
      </c>
      <c r="J12" s="3">
        <v>69</v>
      </c>
      <c r="K12" s="3">
        <v>70</v>
      </c>
      <c r="L12" s="3">
        <v>56</v>
      </c>
      <c r="M12" s="3">
        <v>56</v>
      </c>
      <c r="N12" s="3">
        <v>85</v>
      </c>
      <c r="O12" s="3">
        <v>76</v>
      </c>
      <c r="P12" s="3">
        <v>69</v>
      </c>
      <c r="Q12" s="3">
        <v>51</v>
      </c>
      <c r="R12" s="3"/>
      <c r="S12" s="3">
        <v>31</v>
      </c>
      <c r="T12" s="3">
        <v>67</v>
      </c>
      <c r="U12" s="3">
        <v>90</v>
      </c>
    </row>
    <row r="13" spans="1:21">
      <c r="B13" s="3" t="s">
        <v>42</v>
      </c>
      <c r="C13" s="3" t="s">
        <v>277</v>
      </c>
      <c r="D13" s="3" t="s">
        <v>278</v>
      </c>
      <c r="E13" s="3" t="s">
        <v>10</v>
      </c>
      <c r="F13" s="3" t="s">
        <v>11</v>
      </c>
      <c r="G13" s="3">
        <v>88</v>
      </c>
      <c r="H13" s="3">
        <v>86</v>
      </c>
      <c r="I13" s="3">
        <v>97</v>
      </c>
      <c r="J13" s="3">
        <v>86</v>
      </c>
      <c r="K13" s="3">
        <v>92</v>
      </c>
      <c r="L13" s="3">
        <v>100</v>
      </c>
      <c r="M13" s="3">
        <v>98</v>
      </c>
      <c r="N13" s="3">
        <v>91</v>
      </c>
      <c r="O13" s="3">
        <v>87</v>
      </c>
      <c r="P13" s="3">
        <v>69</v>
      </c>
      <c r="Q13" s="3">
        <v>69</v>
      </c>
      <c r="R13" s="3"/>
      <c r="S13" s="3">
        <v>86</v>
      </c>
      <c r="T13" s="3">
        <v>74</v>
      </c>
      <c r="U13" s="3">
        <v>86</v>
      </c>
    </row>
    <row r="14" spans="1:21">
      <c r="B14" s="3" t="s">
        <v>45</v>
      </c>
      <c r="C14" s="3" t="s">
        <v>279</v>
      </c>
      <c r="D14" s="3" t="s">
        <v>280</v>
      </c>
      <c r="E14" s="3" t="s">
        <v>10</v>
      </c>
      <c r="F14" s="3" t="s">
        <v>11</v>
      </c>
      <c r="G14" s="3">
        <v>88</v>
      </c>
      <c r="H14" s="3">
        <v>86</v>
      </c>
      <c r="I14" s="3">
        <v>100</v>
      </c>
      <c r="J14" s="3">
        <v>95</v>
      </c>
      <c r="K14" s="3">
        <v>95</v>
      </c>
      <c r="L14" s="3">
        <v>86</v>
      </c>
      <c r="M14" s="3">
        <v>86</v>
      </c>
      <c r="N14" s="3">
        <v>95</v>
      </c>
      <c r="O14" s="3">
        <v>98</v>
      </c>
      <c r="P14" s="3">
        <v>78</v>
      </c>
      <c r="Q14" s="3">
        <v>97</v>
      </c>
      <c r="R14" s="3"/>
      <c r="S14" s="3">
        <v>90</v>
      </c>
      <c r="T14" s="3">
        <v>91</v>
      </c>
      <c r="U14" s="3">
        <v>87</v>
      </c>
    </row>
    <row r="15" spans="1:21">
      <c r="B15" s="3" t="s">
        <v>50</v>
      </c>
      <c r="C15" s="3" t="s">
        <v>281</v>
      </c>
      <c r="D15" s="3" t="s">
        <v>282</v>
      </c>
      <c r="E15" s="3" t="s">
        <v>10</v>
      </c>
      <c r="F15" s="3" t="s">
        <v>11</v>
      </c>
      <c r="G15" s="3">
        <v>0</v>
      </c>
      <c r="H15" s="3">
        <v>5</v>
      </c>
      <c r="I15" s="3">
        <v>70</v>
      </c>
      <c r="J15" s="3">
        <v>51</v>
      </c>
      <c r="K15" s="3">
        <v>70</v>
      </c>
      <c r="L15" s="3">
        <v>51</v>
      </c>
      <c r="M15" s="3">
        <v>34</v>
      </c>
      <c r="N15" s="3">
        <v>86</v>
      </c>
      <c r="O15" s="3">
        <v>70</v>
      </c>
      <c r="P15" s="3">
        <v>58</v>
      </c>
      <c r="Q15" s="3"/>
      <c r="R15" s="3"/>
      <c r="S15" s="3">
        <v>51</v>
      </c>
      <c r="T15" s="3">
        <v>65</v>
      </c>
      <c r="U15" s="3">
        <v>60</v>
      </c>
    </row>
    <row r="16" spans="1:21">
      <c r="B16" s="3" t="s">
        <v>53</v>
      </c>
      <c r="C16" s="3" t="s">
        <v>283</v>
      </c>
      <c r="D16" s="3" t="s">
        <v>284</v>
      </c>
      <c r="E16" s="3" t="s">
        <v>10</v>
      </c>
      <c r="F16" s="3" t="s">
        <v>11</v>
      </c>
      <c r="G16" s="3">
        <v>88</v>
      </c>
      <c r="H16" s="3">
        <v>80</v>
      </c>
      <c r="I16" s="3">
        <v>95</v>
      </c>
      <c r="J16" s="3">
        <v>95</v>
      </c>
      <c r="K16" s="3">
        <v>96</v>
      </c>
      <c r="L16" s="3">
        <v>92</v>
      </c>
      <c r="M16" s="3">
        <v>89</v>
      </c>
      <c r="N16" s="3">
        <v>95</v>
      </c>
      <c r="O16" s="3">
        <v>94</v>
      </c>
      <c r="P16" s="3">
        <v>93</v>
      </c>
      <c r="Q16" s="3">
        <v>86</v>
      </c>
      <c r="R16" s="3"/>
      <c r="S16" s="3">
        <v>86</v>
      </c>
      <c r="T16" s="3">
        <v>95</v>
      </c>
      <c r="U16" s="3">
        <v>88</v>
      </c>
    </row>
    <row r="17" spans="2:21">
      <c r="B17" s="3" t="s">
        <v>56</v>
      </c>
      <c r="C17" s="3" t="s">
        <v>285</v>
      </c>
      <c r="D17" s="3" t="s">
        <v>286</v>
      </c>
      <c r="E17" s="3" t="s">
        <v>10</v>
      </c>
      <c r="F17" s="3" t="s">
        <v>11</v>
      </c>
      <c r="G17" s="3">
        <v>76</v>
      </c>
      <c r="H17" s="3">
        <v>55</v>
      </c>
      <c r="I17" s="3">
        <v>86</v>
      </c>
      <c r="J17" s="3">
        <v>51</v>
      </c>
      <c r="K17" s="3">
        <v>70</v>
      </c>
      <c r="L17" s="3">
        <v>56</v>
      </c>
      <c r="M17" s="3">
        <v>56</v>
      </c>
      <c r="N17" s="3">
        <v>60</v>
      </c>
      <c r="O17" s="3">
        <v>94</v>
      </c>
      <c r="P17" s="3">
        <v>86</v>
      </c>
      <c r="Q17" s="3">
        <v>75</v>
      </c>
      <c r="R17" s="3"/>
      <c r="S17" s="3">
        <v>55</v>
      </c>
      <c r="T17" s="3">
        <v>95</v>
      </c>
      <c r="U17" s="3">
        <v>65</v>
      </c>
    </row>
    <row r="18" spans="2:21">
      <c r="B18" s="3" t="s">
        <v>59</v>
      </c>
      <c r="C18" s="3" t="s">
        <v>287</v>
      </c>
      <c r="D18" s="3" t="s">
        <v>288</v>
      </c>
      <c r="E18" s="3" t="s">
        <v>289</v>
      </c>
      <c r="F18" s="3" t="s">
        <v>11</v>
      </c>
      <c r="G18" s="3">
        <v>79</v>
      </c>
      <c r="H18" s="3">
        <v>69</v>
      </c>
      <c r="I18" s="3">
        <v>86</v>
      </c>
      <c r="J18" s="3">
        <v>51</v>
      </c>
      <c r="K18" s="3">
        <v>70</v>
      </c>
      <c r="L18" s="3">
        <v>79</v>
      </c>
      <c r="M18" s="3">
        <v>78</v>
      </c>
      <c r="N18" s="3">
        <v>75</v>
      </c>
      <c r="O18" s="3">
        <v>61</v>
      </c>
      <c r="P18" s="3">
        <v>51</v>
      </c>
      <c r="Q18" s="3"/>
      <c r="R18" s="3">
        <v>69</v>
      </c>
      <c r="S18" s="3">
        <v>56</v>
      </c>
      <c r="T18" s="3">
        <v>51</v>
      </c>
      <c r="U18" s="3">
        <v>89</v>
      </c>
    </row>
    <row r="19" spans="2:21">
      <c r="B19" s="3" t="s">
        <v>62</v>
      </c>
      <c r="C19" s="3" t="s">
        <v>290</v>
      </c>
      <c r="D19" s="3" t="s">
        <v>291</v>
      </c>
      <c r="E19" s="3" t="s">
        <v>10</v>
      </c>
      <c r="F19" s="3" t="s">
        <v>11</v>
      </c>
      <c r="G19" s="3">
        <v>70</v>
      </c>
      <c r="H19" s="3">
        <v>60</v>
      </c>
      <c r="I19" s="3">
        <v>75</v>
      </c>
      <c r="J19" s="3">
        <v>86</v>
      </c>
      <c r="K19" s="3">
        <v>70</v>
      </c>
      <c r="L19" s="3">
        <v>51</v>
      </c>
      <c r="M19" s="3">
        <v>51</v>
      </c>
      <c r="N19" s="3">
        <v>45</v>
      </c>
      <c r="O19" s="3">
        <v>42</v>
      </c>
      <c r="P19" s="3">
        <v>52</v>
      </c>
      <c r="Q19" s="3">
        <v>28</v>
      </c>
      <c r="R19" s="3"/>
      <c r="S19" s="3">
        <v>33</v>
      </c>
      <c r="T19" s="3">
        <v>67</v>
      </c>
      <c r="U19" s="3">
        <v>45</v>
      </c>
    </row>
    <row r="20" spans="2:21">
      <c r="B20" s="3" t="s">
        <v>65</v>
      </c>
      <c r="C20" s="3" t="s">
        <v>292</v>
      </c>
      <c r="D20" s="3" t="s">
        <v>293</v>
      </c>
      <c r="E20" s="3" t="s">
        <v>116</v>
      </c>
      <c r="F20" s="3" t="s">
        <v>11</v>
      </c>
      <c r="G20" s="3">
        <v>69</v>
      </c>
      <c r="H20" s="3">
        <v>72</v>
      </c>
      <c r="I20" s="3">
        <v>86</v>
      </c>
      <c r="J20" s="3">
        <v>86</v>
      </c>
      <c r="K20" s="3">
        <v>91</v>
      </c>
      <c r="L20" s="3">
        <v>86</v>
      </c>
      <c r="M20" s="3">
        <v>86</v>
      </c>
      <c r="N20" s="3">
        <v>75</v>
      </c>
      <c r="O20" s="3">
        <v>51</v>
      </c>
      <c r="P20" s="3">
        <v>62</v>
      </c>
      <c r="Q20" s="3"/>
      <c r="R20" s="3">
        <v>69</v>
      </c>
      <c r="S20" s="3">
        <v>52</v>
      </c>
      <c r="T20" s="3">
        <v>55</v>
      </c>
      <c r="U20" s="3">
        <v>69</v>
      </c>
    </row>
    <row r="21" spans="2:21">
      <c r="B21" s="3" t="s">
        <v>69</v>
      </c>
      <c r="C21" s="3" t="s">
        <v>294</v>
      </c>
      <c r="D21" s="3" t="s">
        <v>295</v>
      </c>
      <c r="E21" s="3" t="s">
        <v>10</v>
      </c>
      <c r="F21" s="3" t="s">
        <v>11</v>
      </c>
      <c r="G21" s="3">
        <v>88</v>
      </c>
      <c r="H21" s="3">
        <v>86</v>
      </c>
      <c r="I21" s="3">
        <v>100</v>
      </c>
      <c r="J21" s="3">
        <v>86</v>
      </c>
      <c r="K21" s="3">
        <v>96</v>
      </c>
      <c r="L21" s="3">
        <v>87</v>
      </c>
      <c r="M21" s="3">
        <v>90</v>
      </c>
      <c r="N21" s="3">
        <v>91</v>
      </c>
      <c r="O21" s="3">
        <v>97</v>
      </c>
      <c r="P21" s="3">
        <v>87</v>
      </c>
      <c r="Q21" s="3">
        <v>92</v>
      </c>
      <c r="R21" s="3"/>
      <c r="S21" s="3">
        <v>96</v>
      </c>
      <c r="T21" s="3">
        <v>92</v>
      </c>
      <c r="U21" s="3">
        <v>86</v>
      </c>
    </row>
    <row r="22" spans="2:21">
      <c r="B22" s="3" t="s">
        <v>72</v>
      </c>
      <c r="C22" s="3" t="s">
        <v>296</v>
      </c>
      <c r="D22" s="3" t="s">
        <v>297</v>
      </c>
      <c r="E22" s="3" t="s">
        <v>10</v>
      </c>
      <c r="F22" s="3" t="s">
        <v>11</v>
      </c>
      <c r="G22" s="3">
        <v>100</v>
      </c>
      <c r="H22" s="3">
        <v>76</v>
      </c>
      <c r="I22" s="3">
        <v>95</v>
      </c>
      <c r="J22" s="3">
        <v>95</v>
      </c>
      <c r="K22" s="3">
        <v>95</v>
      </c>
      <c r="L22" s="3">
        <v>72</v>
      </c>
      <c r="M22" s="3">
        <v>72</v>
      </c>
      <c r="N22" s="3">
        <v>96</v>
      </c>
      <c r="O22" s="3">
        <v>98</v>
      </c>
      <c r="P22" s="3">
        <v>70</v>
      </c>
      <c r="Q22" s="3">
        <v>86</v>
      </c>
      <c r="R22" s="3"/>
      <c r="S22" s="3">
        <v>90</v>
      </c>
      <c r="T22" s="3">
        <v>78</v>
      </c>
      <c r="U22" s="3">
        <v>96</v>
      </c>
    </row>
  </sheetData>
  <mergeCells count="2">
    <mergeCell ref="A1:N1"/>
    <mergeCell ref="A2:N2"/>
  </mergeCells>
  <conditionalFormatting sqref="G6:U22">
    <cfRule type="containsBlanks" dxfId="362" priority="1">
      <formula>LEN(TRIM(G6))=0</formula>
    </cfRule>
    <cfRule type="cellIs" dxfId="361" priority="2" operator="between">
      <formula>31</formula>
      <formula>50</formula>
    </cfRule>
    <cfRule type="cellIs" dxfId="360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>
  <dimension ref="A1:S20"/>
  <sheetViews>
    <sheetView view="pageLayout" topLeftCell="C1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9" width="20.28515625" customWidth="1"/>
  </cols>
  <sheetData>
    <row r="1" spans="1:19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9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9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209</v>
      </c>
      <c r="H5" s="2" t="s">
        <v>1921</v>
      </c>
      <c r="I5" s="2" t="s">
        <v>1923</v>
      </c>
      <c r="J5" s="2" t="s">
        <v>4610</v>
      </c>
      <c r="K5" s="2" t="s">
        <v>4636</v>
      </c>
      <c r="L5" s="2" t="s">
        <v>4637</v>
      </c>
      <c r="M5" s="2" t="s">
        <v>4638</v>
      </c>
      <c r="N5" s="2" t="s">
        <v>4752</v>
      </c>
      <c r="O5" s="7" t="s">
        <v>1924</v>
      </c>
      <c r="P5" s="7" t="s">
        <v>1922</v>
      </c>
      <c r="Q5" s="7" t="s">
        <v>1925</v>
      </c>
      <c r="R5" s="7" t="s">
        <v>1926</v>
      </c>
      <c r="S5" s="7" t="s">
        <v>4557</v>
      </c>
    </row>
    <row r="6" spans="1:19">
      <c r="B6" s="3" t="s">
        <v>7</v>
      </c>
      <c r="C6" s="3" t="s">
        <v>1919</v>
      </c>
      <c r="D6" s="3" t="s">
        <v>1920</v>
      </c>
      <c r="E6" s="3" t="s">
        <v>10</v>
      </c>
      <c r="F6" s="3" t="s">
        <v>49</v>
      </c>
      <c r="G6" s="3">
        <v>0</v>
      </c>
      <c r="H6" s="3">
        <v>4</v>
      </c>
      <c r="I6" s="3">
        <v>19</v>
      </c>
      <c r="J6" s="3">
        <v>51</v>
      </c>
      <c r="K6" s="3">
        <v>0</v>
      </c>
      <c r="L6" s="3">
        <v>0</v>
      </c>
      <c r="M6" s="3">
        <v>0</v>
      </c>
      <c r="N6" s="3"/>
      <c r="O6" s="3"/>
      <c r="P6" s="3"/>
      <c r="Q6" s="3">
        <v>0</v>
      </c>
      <c r="R6" s="3">
        <v>0</v>
      </c>
      <c r="S6" s="3">
        <v>0</v>
      </c>
    </row>
    <row r="7" spans="1:19">
      <c r="B7" s="3" t="s">
        <v>23</v>
      </c>
      <c r="C7" s="3" t="s">
        <v>1927</v>
      </c>
      <c r="D7" s="3" t="s">
        <v>1928</v>
      </c>
      <c r="E7" s="3" t="s">
        <v>10</v>
      </c>
      <c r="F7" s="3" t="s">
        <v>49</v>
      </c>
      <c r="G7" s="3">
        <v>0</v>
      </c>
      <c r="H7" s="3">
        <v>85</v>
      </c>
      <c r="I7" s="3">
        <v>90</v>
      </c>
      <c r="J7" s="3">
        <v>51</v>
      </c>
      <c r="K7" s="3">
        <v>70</v>
      </c>
      <c r="L7" s="3">
        <v>94</v>
      </c>
      <c r="M7" s="3">
        <v>65</v>
      </c>
      <c r="N7" s="3"/>
      <c r="O7" s="3">
        <v>86</v>
      </c>
      <c r="P7" s="3"/>
      <c r="Q7" s="3">
        <v>80</v>
      </c>
      <c r="R7" s="3">
        <v>75</v>
      </c>
      <c r="S7" s="3">
        <v>88</v>
      </c>
    </row>
    <row r="8" spans="1:19">
      <c r="B8" s="3" t="s">
        <v>27</v>
      </c>
      <c r="C8" s="3" t="s">
        <v>1929</v>
      </c>
      <c r="D8" s="3" t="s">
        <v>1930</v>
      </c>
      <c r="E8" s="3" t="s">
        <v>10</v>
      </c>
      <c r="F8" s="3" t="s">
        <v>49</v>
      </c>
      <c r="G8" s="3">
        <v>87</v>
      </c>
      <c r="H8" s="3">
        <v>95</v>
      </c>
      <c r="I8" s="3">
        <v>96</v>
      </c>
      <c r="J8" s="3">
        <v>95</v>
      </c>
      <c r="K8" s="3">
        <v>90</v>
      </c>
      <c r="L8" s="3">
        <v>97</v>
      </c>
      <c r="M8" s="3">
        <v>90</v>
      </c>
      <c r="N8" s="3"/>
      <c r="O8" s="3">
        <v>86</v>
      </c>
      <c r="P8" s="3"/>
      <c r="Q8" s="3">
        <v>90</v>
      </c>
      <c r="R8" s="3">
        <v>86</v>
      </c>
      <c r="S8" s="3">
        <v>95</v>
      </c>
    </row>
    <row r="9" spans="1:19">
      <c r="B9" s="3" t="s">
        <v>30</v>
      </c>
      <c r="C9" s="3" t="s">
        <v>1931</v>
      </c>
      <c r="D9" s="3" t="s">
        <v>1932</v>
      </c>
      <c r="E9" s="3" t="s">
        <v>10</v>
      </c>
      <c r="F9" s="3" t="s">
        <v>49</v>
      </c>
      <c r="G9" s="3">
        <v>69</v>
      </c>
      <c r="H9" s="3">
        <v>46</v>
      </c>
      <c r="I9" s="3">
        <v>70</v>
      </c>
      <c r="J9" s="3">
        <v>69</v>
      </c>
      <c r="K9" s="3">
        <v>70</v>
      </c>
      <c r="L9" s="3">
        <v>24</v>
      </c>
      <c r="M9" s="3">
        <v>69</v>
      </c>
      <c r="N9" s="3"/>
      <c r="O9" s="3">
        <v>75</v>
      </c>
      <c r="P9" s="3"/>
      <c r="Q9" s="3">
        <v>40</v>
      </c>
      <c r="R9" s="3">
        <v>56</v>
      </c>
      <c r="S9" s="3">
        <v>51</v>
      </c>
    </row>
    <row r="10" spans="1:19">
      <c r="B10" s="3" t="s">
        <v>33</v>
      </c>
      <c r="C10" s="3" t="s">
        <v>1933</v>
      </c>
      <c r="D10" s="3" t="s">
        <v>1934</v>
      </c>
      <c r="E10" s="3" t="s">
        <v>1935</v>
      </c>
      <c r="F10" s="3" t="s">
        <v>49</v>
      </c>
      <c r="G10" s="3">
        <v>90</v>
      </c>
      <c r="H10" s="3">
        <v>70</v>
      </c>
      <c r="I10" s="3">
        <v>86</v>
      </c>
      <c r="J10" s="3">
        <v>69</v>
      </c>
      <c r="K10" s="3">
        <v>70</v>
      </c>
      <c r="L10" s="3">
        <v>24</v>
      </c>
      <c r="M10" s="3">
        <v>70</v>
      </c>
      <c r="N10" s="3"/>
      <c r="O10" s="3"/>
      <c r="P10" s="3">
        <v>86</v>
      </c>
      <c r="Q10" s="3">
        <v>51</v>
      </c>
      <c r="R10" s="3">
        <v>80</v>
      </c>
      <c r="S10" s="3">
        <v>61</v>
      </c>
    </row>
    <row r="11" spans="1:19">
      <c r="B11" s="3" t="s">
        <v>36</v>
      </c>
      <c r="C11" s="3" t="s">
        <v>1936</v>
      </c>
      <c r="D11" s="3" t="s">
        <v>1937</v>
      </c>
      <c r="E11" s="3" t="s">
        <v>10</v>
      </c>
      <c r="F11" s="3" t="s">
        <v>49</v>
      </c>
      <c r="G11" s="3">
        <v>74</v>
      </c>
      <c r="H11" s="3">
        <v>4</v>
      </c>
      <c r="I11" s="3">
        <v>88</v>
      </c>
      <c r="J11" s="3">
        <v>51</v>
      </c>
      <c r="K11" s="3">
        <v>69</v>
      </c>
      <c r="L11" s="3">
        <v>66</v>
      </c>
      <c r="M11" s="3">
        <v>68</v>
      </c>
      <c r="N11" s="3"/>
      <c r="O11" s="3">
        <v>51</v>
      </c>
      <c r="P11" s="3"/>
      <c r="Q11" s="3">
        <v>65</v>
      </c>
      <c r="R11" s="3">
        <v>56</v>
      </c>
      <c r="S11" s="3">
        <v>61</v>
      </c>
    </row>
    <row r="12" spans="1:19">
      <c r="B12" s="3" t="s">
        <v>39</v>
      </c>
      <c r="C12" s="3" t="s">
        <v>1938</v>
      </c>
      <c r="D12" s="3" t="s">
        <v>1939</v>
      </c>
      <c r="E12" s="3" t="s">
        <v>10</v>
      </c>
      <c r="F12" s="3" t="s">
        <v>49</v>
      </c>
      <c r="G12" s="3">
        <v>100</v>
      </c>
      <c r="H12" s="3">
        <v>86</v>
      </c>
      <c r="I12" s="3">
        <v>95</v>
      </c>
      <c r="J12" s="3">
        <v>95</v>
      </c>
      <c r="K12" s="3">
        <v>95</v>
      </c>
      <c r="L12" s="3">
        <v>80</v>
      </c>
      <c r="M12" s="3">
        <v>99</v>
      </c>
      <c r="N12" s="3"/>
      <c r="O12" s="3">
        <v>100</v>
      </c>
      <c r="P12" s="3"/>
      <c r="Q12" s="3">
        <v>86</v>
      </c>
      <c r="R12" s="3">
        <v>86</v>
      </c>
      <c r="S12" s="3">
        <v>96</v>
      </c>
    </row>
    <row r="13" spans="1:19">
      <c r="B13" s="3" t="s">
        <v>42</v>
      </c>
      <c r="C13" s="3" t="s">
        <v>1940</v>
      </c>
      <c r="D13" s="3" t="s">
        <v>1941</v>
      </c>
      <c r="E13" s="3" t="s">
        <v>251</v>
      </c>
      <c r="F13" s="3" t="s">
        <v>49</v>
      </c>
      <c r="G13" s="3">
        <v>69</v>
      </c>
      <c r="H13" s="3">
        <v>4</v>
      </c>
      <c r="I13" s="3">
        <v>70</v>
      </c>
      <c r="J13" s="3">
        <v>51</v>
      </c>
      <c r="K13" s="3">
        <v>65</v>
      </c>
      <c r="L13" s="3">
        <v>0</v>
      </c>
      <c r="M13" s="3">
        <v>69</v>
      </c>
      <c r="N13" s="3"/>
      <c r="O13" s="3"/>
      <c r="P13" s="3"/>
      <c r="Q13" s="3">
        <v>0</v>
      </c>
      <c r="R13" s="3">
        <v>51</v>
      </c>
      <c r="S13" s="3">
        <v>31</v>
      </c>
    </row>
    <row r="14" spans="1:19">
      <c r="B14" s="3" t="s">
        <v>45</v>
      </c>
      <c r="C14" s="3" t="s">
        <v>1942</v>
      </c>
      <c r="D14" s="3" t="s">
        <v>1943</v>
      </c>
      <c r="E14" s="3" t="s">
        <v>10</v>
      </c>
      <c r="F14" s="3" t="s">
        <v>49</v>
      </c>
      <c r="G14" s="3">
        <v>100</v>
      </c>
      <c r="H14" s="3">
        <v>88</v>
      </c>
      <c r="I14" s="3">
        <v>94</v>
      </c>
      <c r="J14" s="3">
        <v>86</v>
      </c>
      <c r="K14" s="3">
        <v>90</v>
      </c>
      <c r="L14" s="3">
        <v>96</v>
      </c>
      <c r="M14" s="3">
        <v>89</v>
      </c>
      <c r="N14" s="3"/>
      <c r="O14" s="3">
        <v>96</v>
      </c>
      <c r="P14" s="3"/>
      <c r="Q14" s="3">
        <v>88</v>
      </c>
      <c r="R14" s="3">
        <v>86</v>
      </c>
      <c r="S14" s="3">
        <v>95</v>
      </c>
    </row>
    <row r="15" spans="1:19">
      <c r="B15" s="3" t="s">
        <v>50</v>
      </c>
      <c r="C15" s="3" t="s">
        <v>1944</v>
      </c>
      <c r="D15" s="3" t="s">
        <v>1945</v>
      </c>
      <c r="E15" s="3" t="s">
        <v>10</v>
      </c>
      <c r="F15" s="3" t="s">
        <v>49</v>
      </c>
      <c r="G15" s="3">
        <v>0</v>
      </c>
      <c r="H15" s="3">
        <v>44</v>
      </c>
      <c r="I15" s="3">
        <v>70</v>
      </c>
      <c r="J15" s="3">
        <v>51</v>
      </c>
      <c r="K15" s="3">
        <v>60</v>
      </c>
      <c r="L15" s="3">
        <v>60</v>
      </c>
      <c r="M15" s="3">
        <v>59</v>
      </c>
      <c r="N15" s="3"/>
      <c r="O15" s="3">
        <v>60</v>
      </c>
      <c r="P15" s="3"/>
      <c r="Q15" s="3">
        <v>58</v>
      </c>
      <c r="R15" s="3">
        <v>65</v>
      </c>
      <c r="S15" s="3">
        <v>51</v>
      </c>
    </row>
    <row r="16" spans="1:19">
      <c r="B16" s="3" t="s">
        <v>53</v>
      </c>
      <c r="C16" s="3" t="s">
        <v>1946</v>
      </c>
      <c r="D16" s="3" t="s">
        <v>1947</v>
      </c>
      <c r="E16" s="3" t="s">
        <v>10</v>
      </c>
      <c r="F16" s="3" t="s">
        <v>49</v>
      </c>
      <c r="G16" s="3">
        <v>86</v>
      </c>
      <c r="H16" s="3">
        <v>90</v>
      </c>
      <c r="I16" s="3">
        <v>95</v>
      </c>
      <c r="J16" s="3">
        <v>69</v>
      </c>
      <c r="K16" s="3">
        <v>80</v>
      </c>
      <c r="L16" s="3">
        <v>86</v>
      </c>
      <c r="M16" s="3">
        <v>89</v>
      </c>
      <c r="N16" s="3"/>
      <c r="O16" s="3">
        <v>86</v>
      </c>
      <c r="P16" s="3"/>
      <c r="Q16" s="3">
        <v>81</v>
      </c>
      <c r="R16" s="3">
        <v>86</v>
      </c>
      <c r="S16" s="3">
        <v>86</v>
      </c>
    </row>
    <row r="17" spans="2:19">
      <c r="B17" s="3" t="s">
        <v>56</v>
      </c>
      <c r="C17" s="3" t="s">
        <v>1948</v>
      </c>
      <c r="D17" s="3" t="s">
        <v>1949</v>
      </c>
      <c r="E17" s="3" t="s">
        <v>308</v>
      </c>
      <c r="F17" s="3" t="s">
        <v>49</v>
      </c>
      <c r="G17" s="3">
        <v>90</v>
      </c>
      <c r="H17" s="3">
        <v>75</v>
      </c>
      <c r="I17" s="3">
        <v>93</v>
      </c>
      <c r="J17" s="3">
        <v>69</v>
      </c>
      <c r="K17" s="3">
        <v>70</v>
      </c>
      <c r="L17" s="3">
        <v>86</v>
      </c>
      <c r="M17" s="3">
        <v>69</v>
      </c>
      <c r="N17" s="3"/>
      <c r="O17" s="3">
        <v>80</v>
      </c>
      <c r="P17" s="3"/>
      <c r="Q17" s="3">
        <v>78</v>
      </c>
      <c r="R17" s="3">
        <v>69</v>
      </c>
      <c r="S17" s="3">
        <v>76</v>
      </c>
    </row>
    <row r="18" spans="2:19">
      <c r="B18" s="3" t="s">
        <v>59</v>
      </c>
      <c r="C18" s="3" t="s">
        <v>1950</v>
      </c>
      <c r="D18" s="3" t="s">
        <v>1951</v>
      </c>
      <c r="E18" s="3" t="s">
        <v>10</v>
      </c>
      <c r="F18" s="3" t="s">
        <v>49</v>
      </c>
      <c r="G18" s="3">
        <v>79</v>
      </c>
      <c r="H18" s="3">
        <v>65</v>
      </c>
      <c r="I18" s="3">
        <v>80</v>
      </c>
      <c r="J18" s="3">
        <v>51</v>
      </c>
      <c r="K18" s="3">
        <v>70</v>
      </c>
      <c r="L18" s="3">
        <v>80</v>
      </c>
      <c r="M18" s="3">
        <v>66</v>
      </c>
      <c r="N18" s="3"/>
      <c r="O18" s="3">
        <v>100</v>
      </c>
      <c r="P18" s="3"/>
      <c r="Q18" s="3">
        <v>70</v>
      </c>
      <c r="R18" s="3">
        <v>69</v>
      </c>
      <c r="S18" s="3">
        <v>75</v>
      </c>
    </row>
    <row r="19" spans="2:19">
      <c r="B19" s="3" t="s">
        <v>62</v>
      </c>
      <c r="C19" s="3" t="s">
        <v>1952</v>
      </c>
      <c r="D19" s="3" t="s">
        <v>1953</v>
      </c>
      <c r="E19" s="3" t="s">
        <v>10</v>
      </c>
      <c r="F19" s="3" t="s">
        <v>49</v>
      </c>
      <c r="G19" s="3">
        <v>95</v>
      </c>
      <c r="H19" s="3">
        <v>46</v>
      </c>
      <c r="I19" s="3">
        <v>89</v>
      </c>
      <c r="J19" s="3">
        <v>51</v>
      </c>
      <c r="K19" s="3">
        <v>70</v>
      </c>
      <c r="L19" s="3">
        <v>0</v>
      </c>
      <c r="M19" s="3">
        <v>65</v>
      </c>
      <c r="N19" s="3"/>
      <c r="O19" s="3">
        <v>86</v>
      </c>
      <c r="P19" s="3"/>
      <c r="Q19" s="3">
        <v>0</v>
      </c>
      <c r="R19" s="3">
        <v>51</v>
      </c>
      <c r="S19" s="3">
        <v>75</v>
      </c>
    </row>
    <row r="20" spans="2:19">
      <c r="B20" s="3" t="s">
        <v>65</v>
      </c>
      <c r="C20" s="3" t="s">
        <v>1954</v>
      </c>
      <c r="D20" s="3" t="s">
        <v>1955</v>
      </c>
      <c r="E20" s="3" t="s">
        <v>10</v>
      </c>
      <c r="F20" s="3" t="s">
        <v>49</v>
      </c>
      <c r="G20" s="3">
        <v>92</v>
      </c>
      <c r="H20" s="3">
        <v>90</v>
      </c>
      <c r="I20" s="3">
        <v>95</v>
      </c>
      <c r="J20" s="3">
        <v>86</v>
      </c>
      <c r="K20" s="3">
        <v>90</v>
      </c>
      <c r="L20" s="3">
        <v>87</v>
      </c>
      <c r="M20" s="3">
        <v>98</v>
      </c>
      <c r="N20" s="3"/>
      <c r="O20" s="3">
        <v>94</v>
      </c>
      <c r="P20" s="3"/>
      <c r="Q20" s="3">
        <v>87</v>
      </c>
      <c r="R20" s="3">
        <v>86</v>
      </c>
      <c r="S20" s="3">
        <v>89</v>
      </c>
    </row>
  </sheetData>
  <mergeCells count="2">
    <mergeCell ref="A1:N1"/>
    <mergeCell ref="A2:N2"/>
  </mergeCells>
  <conditionalFormatting sqref="G6:M20 O6:S20">
    <cfRule type="containsBlanks" dxfId="212" priority="4">
      <formula>LEN(TRIM(G6))=0</formula>
    </cfRule>
    <cfRule type="cellIs" dxfId="211" priority="5" operator="between">
      <formula>31</formula>
      <formula>50</formula>
    </cfRule>
    <cfRule type="cellIs" dxfId="210" priority="6" operator="lessThan">
      <formula>31</formula>
    </cfRule>
  </conditionalFormatting>
  <conditionalFormatting sqref="N6:N20">
    <cfRule type="containsBlanks" dxfId="209" priority="1">
      <formula>LEN(TRIM(N6))=0</formula>
    </cfRule>
    <cfRule type="cellIs" dxfId="208" priority="2" operator="between">
      <formula>31</formula>
      <formula>50</formula>
    </cfRule>
    <cfRule type="cellIs" dxfId="207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51.xml><?xml version="1.0" encoding="utf-8"?>
<worksheet xmlns="http://schemas.openxmlformats.org/spreadsheetml/2006/main" xmlns:r="http://schemas.openxmlformats.org/officeDocument/2006/relationships">
  <dimension ref="A1:S24"/>
  <sheetViews>
    <sheetView view="pageLayout" topLeftCell="D1" zoomScaleNormal="7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9" width="20" customWidth="1"/>
  </cols>
  <sheetData>
    <row r="1" spans="1:19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9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9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387</v>
      </c>
      <c r="H5" s="2" t="s">
        <v>1958</v>
      </c>
      <c r="I5" s="2" t="s">
        <v>1489</v>
      </c>
      <c r="J5" s="2" t="s">
        <v>1959</v>
      </c>
      <c r="K5" s="2" t="s">
        <v>1960</v>
      </c>
      <c r="L5" s="2" t="s">
        <v>1962</v>
      </c>
      <c r="M5" s="2" t="s">
        <v>4680</v>
      </c>
      <c r="N5" s="2" t="s">
        <v>4681</v>
      </c>
      <c r="O5" s="2" t="s">
        <v>4682</v>
      </c>
      <c r="P5" s="7" t="s">
        <v>1961</v>
      </c>
      <c r="Q5" s="7" t="s">
        <v>1963</v>
      </c>
      <c r="R5" s="7" t="s">
        <v>1964</v>
      </c>
      <c r="S5" s="7" t="s">
        <v>1965</v>
      </c>
    </row>
    <row r="6" spans="1:19">
      <c r="B6" s="3" t="s">
        <v>7</v>
      </c>
      <c r="C6" s="3" t="s">
        <v>1956</v>
      </c>
      <c r="D6" s="3" t="s">
        <v>1957</v>
      </c>
      <c r="E6" s="3" t="s">
        <v>10</v>
      </c>
      <c r="F6" s="3" t="s">
        <v>49</v>
      </c>
      <c r="G6" s="3">
        <v>92</v>
      </c>
      <c r="H6" s="3">
        <v>95</v>
      </c>
      <c r="I6" s="3"/>
      <c r="J6" s="3">
        <v>90</v>
      </c>
      <c r="K6" s="3">
        <v>90</v>
      </c>
      <c r="L6" s="3">
        <v>87</v>
      </c>
      <c r="M6" s="3">
        <v>90</v>
      </c>
      <c r="N6" s="3">
        <v>86</v>
      </c>
      <c r="O6" s="3">
        <v>90</v>
      </c>
      <c r="P6" s="3">
        <v>95</v>
      </c>
      <c r="Q6" s="3">
        <v>87</v>
      </c>
      <c r="R6" s="3">
        <v>86</v>
      </c>
      <c r="S6" s="3">
        <v>90</v>
      </c>
    </row>
    <row r="7" spans="1:19">
      <c r="B7" s="3" t="s">
        <v>23</v>
      </c>
      <c r="C7" s="3" t="s">
        <v>1966</v>
      </c>
      <c r="D7" s="3" t="s">
        <v>1967</v>
      </c>
      <c r="E7" s="3" t="s">
        <v>10</v>
      </c>
      <c r="F7" s="3" t="s">
        <v>49</v>
      </c>
      <c r="G7" s="3">
        <v>88</v>
      </c>
      <c r="H7" s="3">
        <v>60</v>
      </c>
      <c r="I7" s="3"/>
      <c r="J7" s="3">
        <v>31</v>
      </c>
      <c r="K7" s="3">
        <v>30</v>
      </c>
      <c r="L7" s="3">
        <v>35</v>
      </c>
      <c r="M7" s="3">
        <v>30</v>
      </c>
      <c r="N7" s="3">
        <v>31</v>
      </c>
      <c r="O7" s="3">
        <v>45</v>
      </c>
      <c r="P7" s="3">
        <v>31</v>
      </c>
      <c r="Q7" s="3">
        <v>35</v>
      </c>
      <c r="R7" s="3">
        <v>31</v>
      </c>
      <c r="S7" s="3">
        <v>56</v>
      </c>
    </row>
    <row r="8" spans="1:19">
      <c r="B8" s="3" t="s">
        <v>27</v>
      </c>
      <c r="C8" s="3" t="s">
        <v>1968</v>
      </c>
      <c r="D8" s="3" t="s">
        <v>1969</v>
      </c>
      <c r="E8" s="3" t="s">
        <v>10</v>
      </c>
      <c r="F8" s="3" t="s">
        <v>49</v>
      </c>
      <c r="G8" s="3">
        <v>85</v>
      </c>
      <c r="H8" s="3">
        <v>69</v>
      </c>
      <c r="I8" s="3"/>
      <c r="J8" s="3">
        <v>69</v>
      </c>
      <c r="K8" s="3">
        <v>92</v>
      </c>
      <c r="L8" s="3">
        <v>70</v>
      </c>
      <c r="M8" s="3">
        <v>92</v>
      </c>
      <c r="N8" s="3">
        <v>56</v>
      </c>
      <c r="O8" s="3">
        <v>88</v>
      </c>
      <c r="P8" s="3">
        <v>79</v>
      </c>
      <c r="Q8" s="3">
        <v>70</v>
      </c>
      <c r="R8" s="3">
        <v>72</v>
      </c>
      <c r="S8" s="3">
        <v>96</v>
      </c>
    </row>
    <row r="9" spans="1:19">
      <c r="B9" s="3" t="s">
        <v>30</v>
      </c>
      <c r="C9" s="3" t="s">
        <v>1970</v>
      </c>
      <c r="D9" s="3" t="s">
        <v>1971</v>
      </c>
      <c r="E9" s="3" t="s">
        <v>1908</v>
      </c>
      <c r="F9" s="3" t="s">
        <v>49</v>
      </c>
      <c r="G9" s="3">
        <v>69</v>
      </c>
      <c r="H9" s="3"/>
      <c r="I9" s="3">
        <v>89</v>
      </c>
      <c r="J9" s="3">
        <v>51</v>
      </c>
      <c r="K9" s="3">
        <v>56</v>
      </c>
      <c r="L9" s="3">
        <v>35</v>
      </c>
      <c r="M9" s="3">
        <v>56</v>
      </c>
      <c r="N9" s="3">
        <v>36</v>
      </c>
      <c r="O9" s="3">
        <v>72</v>
      </c>
      <c r="P9" s="3">
        <v>31</v>
      </c>
      <c r="Q9" s="3">
        <v>35</v>
      </c>
      <c r="R9" s="3">
        <v>51</v>
      </c>
      <c r="S9" s="3">
        <v>56</v>
      </c>
    </row>
    <row r="10" spans="1:19">
      <c r="B10" s="3" t="s">
        <v>33</v>
      </c>
      <c r="C10" s="3" t="s">
        <v>1972</v>
      </c>
      <c r="D10" s="3" t="s">
        <v>1973</v>
      </c>
      <c r="E10" s="3" t="s">
        <v>10</v>
      </c>
      <c r="F10" s="3" t="s">
        <v>49</v>
      </c>
      <c r="G10" s="3">
        <v>51</v>
      </c>
      <c r="H10" s="3">
        <v>62</v>
      </c>
      <c r="I10" s="3"/>
      <c r="J10" s="3">
        <v>53</v>
      </c>
      <c r="K10" s="3">
        <v>80</v>
      </c>
      <c r="L10" s="3">
        <v>35</v>
      </c>
      <c r="M10" s="3">
        <v>80</v>
      </c>
      <c r="N10" s="3">
        <v>31</v>
      </c>
      <c r="O10" s="3">
        <v>45</v>
      </c>
      <c r="P10" s="3">
        <v>51</v>
      </c>
      <c r="Q10" s="3">
        <v>35</v>
      </c>
      <c r="R10" s="3">
        <v>31</v>
      </c>
      <c r="S10" s="3">
        <v>56</v>
      </c>
    </row>
    <row r="11" spans="1:19">
      <c r="B11" s="3" t="s">
        <v>36</v>
      </c>
      <c r="C11" s="3" t="s">
        <v>1974</v>
      </c>
      <c r="D11" s="3" t="s">
        <v>1975</v>
      </c>
      <c r="E11" s="3" t="s">
        <v>10</v>
      </c>
      <c r="F11" s="3" t="s">
        <v>49</v>
      </c>
      <c r="G11" s="3">
        <v>90</v>
      </c>
      <c r="H11" s="3">
        <v>96</v>
      </c>
      <c r="I11" s="3"/>
      <c r="J11" s="3">
        <v>86</v>
      </c>
      <c r="K11" s="3">
        <v>96</v>
      </c>
      <c r="L11" s="3">
        <v>90</v>
      </c>
      <c r="M11" s="3">
        <v>96</v>
      </c>
      <c r="N11" s="3">
        <v>87</v>
      </c>
      <c r="O11" s="3">
        <v>86</v>
      </c>
      <c r="P11" s="3">
        <v>95</v>
      </c>
      <c r="Q11" s="3">
        <v>90</v>
      </c>
      <c r="R11" s="3">
        <v>96</v>
      </c>
      <c r="S11" s="3">
        <v>96</v>
      </c>
    </row>
    <row r="12" spans="1:19">
      <c r="B12" s="3" t="s">
        <v>39</v>
      </c>
      <c r="C12" s="3" t="s">
        <v>1976</v>
      </c>
      <c r="D12" s="3" t="s">
        <v>1977</v>
      </c>
      <c r="E12" s="3" t="s">
        <v>10</v>
      </c>
      <c r="F12" s="3" t="s">
        <v>49</v>
      </c>
      <c r="G12" s="3">
        <v>66</v>
      </c>
      <c r="H12" s="3">
        <v>68</v>
      </c>
      <c r="I12" s="3"/>
      <c r="J12" s="3">
        <v>54</v>
      </c>
      <c r="K12" s="3">
        <v>86</v>
      </c>
      <c r="L12" s="3">
        <v>70</v>
      </c>
      <c r="M12" s="3">
        <v>86</v>
      </c>
      <c r="N12" s="3">
        <v>51</v>
      </c>
      <c r="O12" s="3">
        <v>74</v>
      </c>
      <c r="P12" s="3">
        <v>52</v>
      </c>
      <c r="Q12" s="3">
        <v>70</v>
      </c>
      <c r="R12" s="3">
        <v>52</v>
      </c>
      <c r="S12" s="3">
        <v>86</v>
      </c>
    </row>
    <row r="13" spans="1:19">
      <c r="B13" s="3" t="s">
        <v>42</v>
      </c>
      <c r="C13" s="3" t="s">
        <v>1978</v>
      </c>
      <c r="D13" s="3" t="s">
        <v>1979</v>
      </c>
      <c r="E13" s="3" t="s">
        <v>10</v>
      </c>
      <c r="F13" s="3" t="s">
        <v>49</v>
      </c>
      <c r="G13" s="3">
        <v>0</v>
      </c>
      <c r="H13" s="3"/>
      <c r="I13" s="3"/>
      <c r="J13" s="3">
        <v>0</v>
      </c>
      <c r="K13" s="3">
        <v>30</v>
      </c>
      <c r="L13" s="3">
        <v>0</v>
      </c>
      <c r="M13" s="3">
        <v>30</v>
      </c>
      <c r="N13" s="3">
        <v>0</v>
      </c>
      <c r="O13" s="3">
        <v>30</v>
      </c>
      <c r="P13" s="3">
        <v>0</v>
      </c>
      <c r="Q13" s="3">
        <v>0</v>
      </c>
      <c r="R13" s="3">
        <v>0</v>
      </c>
      <c r="S13" s="3">
        <v>30</v>
      </c>
    </row>
    <row r="14" spans="1:19">
      <c r="B14" s="3" t="s">
        <v>45</v>
      </c>
      <c r="C14" s="3" t="s">
        <v>1980</v>
      </c>
      <c r="D14" s="3" t="s">
        <v>1981</v>
      </c>
      <c r="E14" s="3" t="s">
        <v>10</v>
      </c>
      <c r="F14" s="3" t="s">
        <v>49</v>
      </c>
      <c r="G14" s="3">
        <v>92</v>
      </c>
      <c r="H14" s="3">
        <v>98</v>
      </c>
      <c r="I14" s="3"/>
      <c r="J14" s="3">
        <v>95</v>
      </c>
      <c r="K14" s="3">
        <v>96</v>
      </c>
      <c r="L14" s="3">
        <v>87</v>
      </c>
      <c r="M14" s="3">
        <v>96</v>
      </c>
      <c r="N14" s="3">
        <v>87</v>
      </c>
      <c r="O14" s="3">
        <v>95</v>
      </c>
      <c r="P14" s="3">
        <v>95</v>
      </c>
      <c r="Q14" s="3">
        <v>87</v>
      </c>
      <c r="R14" s="3">
        <v>86</v>
      </c>
      <c r="S14" s="3">
        <v>96</v>
      </c>
    </row>
    <row r="15" spans="1:19">
      <c r="B15" s="3" t="s">
        <v>50</v>
      </c>
      <c r="C15" s="3" t="s">
        <v>1982</v>
      </c>
      <c r="D15" s="3" t="s">
        <v>1983</v>
      </c>
      <c r="E15" s="3" t="s">
        <v>10</v>
      </c>
      <c r="F15" s="3" t="s">
        <v>49</v>
      </c>
      <c r="G15" s="3">
        <v>55</v>
      </c>
      <c r="H15" s="3">
        <v>98</v>
      </c>
      <c r="I15" s="3"/>
      <c r="J15" s="3">
        <v>71</v>
      </c>
      <c r="K15" s="3">
        <v>96</v>
      </c>
      <c r="L15" s="3">
        <v>72</v>
      </c>
      <c r="M15" s="3">
        <v>96</v>
      </c>
      <c r="N15" s="3">
        <v>70</v>
      </c>
      <c r="O15" s="3">
        <v>82</v>
      </c>
      <c r="P15" s="3">
        <v>74</v>
      </c>
      <c r="Q15" s="3">
        <v>72</v>
      </c>
      <c r="R15" s="3">
        <v>69</v>
      </c>
      <c r="S15" s="3">
        <v>98</v>
      </c>
    </row>
    <row r="16" spans="1:19">
      <c r="B16" s="3" t="s">
        <v>53</v>
      </c>
      <c r="C16" s="3" t="s">
        <v>1984</v>
      </c>
      <c r="D16" s="3" t="s">
        <v>1985</v>
      </c>
      <c r="E16" s="3" t="s">
        <v>10</v>
      </c>
      <c r="F16" s="3" t="s">
        <v>49</v>
      </c>
      <c r="G16" s="3">
        <v>100</v>
      </c>
      <c r="H16" s="3">
        <v>98</v>
      </c>
      <c r="I16" s="3"/>
      <c r="J16" s="3">
        <v>64</v>
      </c>
      <c r="K16" s="3">
        <v>98</v>
      </c>
      <c r="L16" s="3">
        <v>92</v>
      </c>
      <c r="M16" s="3">
        <v>98</v>
      </c>
      <c r="N16" s="3">
        <v>57</v>
      </c>
      <c r="O16" s="3">
        <v>90</v>
      </c>
      <c r="P16" s="3">
        <v>86</v>
      </c>
      <c r="Q16" s="3">
        <v>92</v>
      </c>
      <c r="R16" s="3">
        <v>69</v>
      </c>
      <c r="S16" s="3">
        <v>98</v>
      </c>
    </row>
    <row r="17" spans="2:19">
      <c r="B17" s="3" t="s">
        <v>56</v>
      </c>
      <c r="C17" s="3" t="s">
        <v>1986</v>
      </c>
      <c r="D17" s="3" t="s">
        <v>1987</v>
      </c>
      <c r="E17" s="3" t="s">
        <v>10</v>
      </c>
      <c r="F17" s="3" t="s">
        <v>49</v>
      </c>
      <c r="G17" s="3">
        <v>88</v>
      </c>
      <c r="H17" s="3">
        <v>94</v>
      </c>
      <c r="I17" s="3"/>
      <c r="J17" s="3">
        <v>86</v>
      </c>
      <c r="K17" s="3">
        <v>92</v>
      </c>
      <c r="L17" s="3">
        <v>87</v>
      </c>
      <c r="M17" s="3">
        <v>92</v>
      </c>
      <c r="N17" s="3">
        <v>88</v>
      </c>
      <c r="O17" s="3">
        <v>92</v>
      </c>
      <c r="P17" s="3">
        <v>86</v>
      </c>
      <c r="Q17" s="3">
        <v>87</v>
      </c>
      <c r="R17" s="3">
        <v>86</v>
      </c>
      <c r="S17" s="3">
        <v>86</v>
      </c>
    </row>
    <row r="18" spans="2:19">
      <c r="B18" s="3" t="s">
        <v>59</v>
      </c>
      <c r="C18" s="3" t="s">
        <v>1988</v>
      </c>
      <c r="D18" s="3" t="s">
        <v>1989</v>
      </c>
      <c r="E18" s="3" t="s">
        <v>308</v>
      </c>
      <c r="F18" s="3" t="s">
        <v>49</v>
      </c>
      <c r="G18" s="3">
        <v>85</v>
      </c>
      <c r="H18" s="3">
        <v>69</v>
      </c>
      <c r="I18" s="3"/>
      <c r="J18" s="3">
        <v>69</v>
      </c>
      <c r="K18" s="3">
        <v>92</v>
      </c>
      <c r="L18" s="3">
        <v>75</v>
      </c>
      <c r="M18" s="3">
        <v>92</v>
      </c>
      <c r="N18" s="3">
        <v>70</v>
      </c>
      <c r="O18" s="3">
        <v>87</v>
      </c>
      <c r="P18" s="3">
        <v>70</v>
      </c>
      <c r="Q18" s="3">
        <v>75</v>
      </c>
      <c r="R18" s="3">
        <v>72</v>
      </c>
      <c r="S18" s="3">
        <v>80</v>
      </c>
    </row>
    <row r="19" spans="2:19">
      <c r="B19" s="3" t="s">
        <v>62</v>
      </c>
      <c r="C19" s="3" t="s">
        <v>1990</v>
      </c>
      <c r="D19" s="3" t="s">
        <v>1991</v>
      </c>
      <c r="E19" s="3" t="s">
        <v>10</v>
      </c>
      <c r="F19" s="3" t="s">
        <v>49</v>
      </c>
      <c r="G19" s="3">
        <v>86</v>
      </c>
      <c r="H19" s="3">
        <v>94</v>
      </c>
      <c r="I19" s="3"/>
      <c r="J19" s="3">
        <v>69</v>
      </c>
      <c r="K19" s="3">
        <v>92</v>
      </c>
      <c r="L19" s="3">
        <v>80</v>
      </c>
      <c r="M19" s="3">
        <v>92</v>
      </c>
      <c r="N19" s="3">
        <v>73</v>
      </c>
      <c r="O19" s="3">
        <v>72</v>
      </c>
      <c r="P19" s="3">
        <v>69</v>
      </c>
      <c r="Q19" s="3">
        <v>80</v>
      </c>
      <c r="R19" s="3">
        <v>78</v>
      </c>
      <c r="S19" s="3">
        <v>92</v>
      </c>
    </row>
    <row r="20" spans="2:19">
      <c r="B20" s="3" t="s">
        <v>65</v>
      </c>
      <c r="C20" s="3" t="s">
        <v>1992</v>
      </c>
      <c r="D20" s="3" t="s">
        <v>1993</v>
      </c>
      <c r="E20" s="3" t="s">
        <v>10</v>
      </c>
      <c r="F20" s="3" t="s">
        <v>49</v>
      </c>
      <c r="G20" s="3">
        <v>94</v>
      </c>
      <c r="H20" s="3">
        <v>94</v>
      </c>
      <c r="I20" s="3"/>
      <c r="J20" s="3">
        <v>86</v>
      </c>
      <c r="K20" s="3">
        <v>96</v>
      </c>
      <c r="L20" s="3">
        <v>95</v>
      </c>
      <c r="M20" s="3">
        <v>96</v>
      </c>
      <c r="N20" s="3">
        <v>86</v>
      </c>
      <c r="O20" s="3">
        <v>89</v>
      </c>
      <c r="P20" s="3">
        <v>87</v>
      </c>
      <c r="Q20" s="3">
        <v>95</v>
      </c>
      <c r="R20" s="3">
        <v>96</v>
      </c>
      <c r="S20" s="3">
        <v>98</v>
      </c>
    </row>
    <row r="21" spans="2:19">
      <c r="B21" s="3" t="s">
        <v>69</v>
      </c>
      <c r="C21" s="3" t="s">
        <v>1994</v>
      </c>
      <c r="D21" s="3" t="s">
        <v>1995</v>
      </c>
      <c r="E21" s="3" t="s">
        <v>248</v>
      </c>
      <c r="F21" s="3" t="s">
        <v>49</v>
      </c>
      <c r="G21" s="3">
        <v>69</v>
      </c>
      <c r="H21" s="3"/>
      <c r="I21" s="3">
        <v>69</v>
      </c>
      <c r="J21" s="3">
        <v>51</v>
      </c>
      <c r="K21" s="3">
        <v>56</v>
      </c>
      <c r="L21" s="3">
        <v>70</v>
      </c>
      <c r="M21" s="3">
        <v>56</v>
      </c>
      <c r="N21" s="3">
        <v>31</v>
      </c>
      <c r="O21" s="3">
        <v>45</v>
      </c>
      <c r="P21" s="3">
        <v>51</v>
      </c>
      <c r="Q21" s="3">
        <v>70</v>
      </c>
      <c r="R21" s="3">
        <v>62</v>
      </c>
      <c r="S21" s="3">
        <v>56</v>
      </c>
    </row>
    <row r="22" spans="2:19">
      <c r="B22" s="3" t="s">
        <v>72</v>
      </c>
      <c r="C22" s="3" t="s">
        <v>1996</v>
      </c>
      <c r="D22" s="3" t="s">
        <v>1997</v>
      </c>
      <c r="E22" s="3" t="s">
        <v>10</v>
      </c>
      <c r="F22" s="3" t="s">
        <v>49</v>
      </c>
      <c r="G22" s="3">
        <v>75</v>
      </c>
      <c r="H22" s="3">
        <v>75</v>
      </c>
      <c r="I22" s="3"/>
      <c r="J22" s="3">
        <v>70</v>
      </c>
      <c r="K22" s="3">
        <v>92</v>
      </c>
      <c r="L22" s="3">
        <v>88</v>
      </c>
      <c r="M22" s="3">
        <v>92</v>
      </c>
      <c r="N22" s="3">
        <v>69</v>
      </c>
      <c r="O22" s="3">
        <v>89</v>
      </c>
      <c r="P22" s="3">
        <v>70</v>
      </c>
      <c r="Q22" s="3">
        <v>88</v>
      </c>
      <c r="R22" s="3">
        <v>80</v>
      </c>
      <c r="S22" s="3">
        <v>96</v>
      </c>
    </row>
    <row r="23" spans="2:19">
      <c r="B23" s="3" t="s">
        <v>75</v>
      </c>
      <c r="C23" s="3" t="s">
        <v>1998</v>
      </c>
      <c r="D23" s="3" t="s">
        <v>1999</v>
      </c>
      <c r="E23" s="3" t="s">
        <v>2000</v>
      </c>
      <c r="F23" s="3" t="s">
        <v>49</v>
      </c>
      <c r="G23" s="3">
        <v>59</v>
      </c>
      <c r="H23" s="3"/>
      <c r="I23" s="3">
        <v>88</v>
      </c>
      <c r="J23" s="3">
        <v>74</v>
      </c>
      <c r="K23" s="3">
        <v>86</v>
      </c>
      <c r="L23" s="3">
        <v>70</v>
      </c>
      <c r="M23" s="3">
        <v>86</v>
      </c>
      <c r="N23" s="3">
        <v>51</v>
      </c>
      <c r="O23" s="3">
        <v>75</v>
      </c>
      <c r="P23" s="3">
        <v>69</v>
      </c>
      <c r="Q23" s="3">
        <v>70</v>
      </c>
      <c r="R23" s="3">
        <v>72</v>
      </c>
      <c r="S23" s="3">
        <v>76</v>
      </c>
    </row>
    <row r="24" spans="2:19">
      <c r="B24" s="3" t="s">
        <v>79</v>
      </c>
      <c r="C24" s="3" t="s">
        <v>2001</v>
      </c>
      <c r="D24" s="3" t="s">
        <v>2002</v>
      </c>
      <c r="E24" s="3" t="s">
        <v>10</v>
      </c>
      <c r="F24" s="3" t="s">
        <v>49</v>
      </c>
      <c r="G24" s="3">
        <v>92</v>
      </c>
      <c r="H24" s="3">
        <v>95</v>
      </c>
      <c r="I24" s="3"/>
      <c r="J24" s="3">
        <v>88</v>
      </c>
      <c r="K24" s="3">
        <v>96</v>
      </c>
      <c r="L24" s="3">
        <v>95</v>
      </c>
      <c r="M24" s="3">
        <v>96</v>
      </c>
      <c r="N24" s="3">
        <v>69</v>
      </c>
      <c r="O24" s="3">
        <v>86</v>
      </c>
      <c r="P24" s="3">
        <v>86</v>
      </c>
      <c r="Q24" s="3">
        <v>95</v>
      </c>
      <c r="R24" s="3">
        <v>78</v>
      </c>
      <c r="S24" s="3">
        <v>90</v>
      </c>
    </row>
  </sheetData>
  <mergeCells count="2">
    <mergeCell ref="A1:N1"/>
    <mergeCell ref="A2:N2"/>
  </mergeCells>
  <conditionalFormatting sqref="G6:S24">
    <cfRule type="containsBlanks" dxfId="206" priority="1">
      <formula>LEN(TRIM(G6))=0</formula>
    </cfRule>
    <cfRule type="cellIs" dxfId="205" priority="2" operator="between">
      <formula>31</formula>
      <formula>50</formula>
    </cfRule>
    <cfRule type="cellIs" dxfId="204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52.xml><?xml version="1.0" encoding="utf-8"?>
<worksheet xmlns="http://schemas.openxmlformats.org/spreadsheetml/2006/main" xmlns:r="http://schemas.openxmlformats.org/officeDocument/2006/relationships">
  <dimension ref="A1:N33"/>
  <sheetViews>
    <sheetView view="pageLayout" zoomScaleNormal="8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2" width="19.85546875" customWidth="1"/>
  </cols>
  <sheetData>
    <row r="1" spans="1:14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2006</v>
      </c>
      <c r="H5" s="2" t="s">
        <v>2007</v>
      </c>
      <c r="I5" s="2" t="s">
        <v>2009</v>
      </c>
      <c r="J5" s="2" t="s">
        <v>4753</v>
      </c>
      <c r="K5" s="7" t="s">
        <v>2005</v>
      </c>
      <c r="L5" s="7" t="s">
        <v>2008</v>
      </c>
    </row>
    <row r="6" spans="1:14">
      <c r="B6" s="3" t="s">
        <v>7</v>
      </c>
      <c r="C6" s="3" t="s">
        <v>2003</v>
      </c>
      <c r="D6" s="3" t="s">
        <v>2004</v>
      </c>
      <c r="E6" s="3" t="s">
        <v>1614</v>
      </c>
      <c r="F6" s="3" t="s">
        <v>11</v>
      </c>
      <c r="G6" s="3">
        <v>66</v>
      </c>
      <c r="H6" s="3">
        <v>97</v>
      </c>
      <c r="I6" s="3">
        <v>95</v>
      </c>
      <c r="J6" s="3">
        <v>91</v>
      </c>
      <c r="K6" s="3">
        <v>77</v>
      </c>
      <c r="L6" s="3">
        <v>95</v>
      </c>
    </row>
    <row r="7" spans="1:14">
      <c r="B7" s="3" t="s">
        <v>23</v>
      </c>
      <c r="C7" s="3" t="s">
        <v>2010</v>
      </c>
      <c r="D7" s="3" t="s">
        <v>2011</v>
      </c>
      <c r="E7" s="3" t="s">
        <v>10</v>
      </c>
      <c r="F7" s="3" t="s">
        <v>49</v>
      </c>
      <c r="G7" s="3">
        <v>56</v>
      </c>
      <c r="H7" s="3">
        <v>90</v>
      </c>
      <c r="I7" s="3">
        <v>69</v>
      </c>
      <c r="J7" s="3"/>
      <c r="K7" s="3">
        <v>80</v>
      </c>
      <c r="L7" s="3">
        <v>69</v>
      </c>
    </row>
    <row r="8" spans="1:14">
      <c r="B8" s="3" t="s">
        <v>27</v>
      </c>
      <c r="C8" s="3" t="s">
        <v>2012</v>
      </c>
      <c r="D8" s="3" t="s">
        <v>2013</v>
      </c>
      <c r="E8" s="3" t="s">
        <v>10</v>
      </c>
      <c r="F8" s="3" t="s">
        <v>49</v>
      </c>
      <c r="G8" s="3">
        <v>62</v>
      </c>
      <c r="H8" s="3">
        <v>31</v>
      </c>
      <c r="I8" s="3">
        <v>51</v>
      </c>
      <c r="J8" s="3"/>
      <c r="K8" s="3">
        <v>51</v>
      </c>
      <c r="L8" s="3">
        <v>13</v>
      </c>
    </row>
    <row r="9" spans="1:14">
      <c r="B9" s="3" t="s">
        <v>30</v>
      </c>
      <c r="C9" s="3" t="s">
        <v>2014</v>
      </c>
      <c r="D9" s="3" t="s">
        <v>2015</v>
      </c>
      <c r="E9" s="3" t="s">
        <v>10</v>
      </c>
      <c r="F9" s="3" t="s">
        <v>49</v>
      </c>
      <c r="G9" s="3">
        <v>59</v>
      </c>
      <c r="H9" s="3">
        <v>97</v>
      </c>
      <c r="I9" s="3">
        <v>86</v>
      </c>
      <c r="J9" s="3"/>
      <c r="K9" s="3">
        <v>86</v>
      </c>
      <c r="L9" s="3">
        <v>89</v>
      </c>
    </row>
    <row r="10" spans="1:14">
      <c r="B10" s="3" t="s">
        <v>33</v>
      </c>
      <c r="C10" s="3" t="s">
        <v>2016</v>
      </c>
      <c r="D10" s="3" t="s">
        <v>2017</v>
      </c>
      <c r="E10" s="3" t="s">
        <v>2000</v>
      </c>
      <c r="F10" s="3" t="s">
        <v>49</v>
      </c>
      <c r="G10" s="3">
        <v>50</v>
      </c>
      <c r="H10" s="3">
        <v>31</v>
      </c>
      <c r="I10" s="3">
        <v>31</v>
      </c>
      <c r="J10" s="3">
        <v>51</v>
      </c>
      <c r="K10" s="3">
        <v>51</v>
      </c>
      <c r="L10" s="3">
        <v>51</v>
      </c>
    </row>
    <row r="11" spans="1:14">
      <c r="B11" s="3" t="s">
        <v>36</v>
      </c>
      <c r="C11" s="3" t="s">
        <v>2018</v>
      </c>
      <c r="D11" s="3" t="s">
        <v>2019</v>
      </c>
      <c r="E11" s="3" t="s">
        <v>1614</v>
      </c>
      <c r="F11" s="3" t="s">
        <v>11</v>
      </c>
      <c r="G11" s="3"/>
      <c r="H11" s="3">
        <v>84</v>
      </c>
      <c r="I11" s="3">
        <v>69</v>
      </c>
      <c r="J11" s="3">
        <v>67</v>
      </c>
      <c r="K11" s="3">
        <v>61</v>
      </c>
      <c r="L11" s="3">
        <v>51</v>
      </c>
    </row>
    <row r="12" spans="1:14">
      <c r="B12" s="3" t="s">
        <v>39</v>
      </c>
      <c r="C12" s="3" t="s">
        <v>2020</v>
      </c>
      <c r="D12" s="3" t="s">
        <v>2021</v>
      </c>
      <c r="E12" s="3" t="s">
        <v>10</v>
      </c>
      <c r="F12" s="3" t="s">
        <v>49</v>
      </c>
      <c r="G12" s="3">
        <v>60</v>
      </c>
      <c r="H12" s="3">
        <v>89</v>
      </c>
      <c r="I12" s="3">
        <v>69</v>
      </c>
      <c r="J12" s="3"/>
      <c r="K12" s="3">
        <v>75</v>
      </c>
      <c r="L12" s="3">
        <v>90</v>
      </c>
    </row>
    <row r="13" spans="1:14">
      <c r="B13" s="3" t="s">
        <v>42</v>
      </c>
      <c r="C13" s="3" t="s">
        <v>2022</v>
      </c>
      <c r="D13" s="3" t="s">
        <v>2023</v>
      </c>
      <c r="E13" s="3" t="s">
        <v>1614</v>
      </c>
      <c r="F13" s="3" t="s">
        <v>11</v>
      </c>
      <c r="G13" s="3">
        <v>63</v>
      </c>
      <c r="H13" s="3">
        <v>96</v>
      </c>
      <c r="I13" s="3">
        <v>96</v>
      </c>
      <c r="J13" s="3">
        <v>88</v>
      </c>
      <c r="K13" s="3">
        <v>75</v>
      </c>
      <c r="L13" s="3">
        <v>96</v>
      </c>
    </row>
    <row r="14" spans="1:14">
      <c r="B14" s="3" t="s">
        <v>45</v>
      </c>
      <c r="C14" s="3" t="s">
        <v>2024</v>
      </c>
      <c r="D14" s="3" t="s">
        <v>2025</v>
      </c>
      <c r="E14" s="3" t="s">
        <v>1614</v>
      </c>
      <c r="F14" s="3" t="s">
        <v>11</v>
      </c>
      <c r="G14" s="3">
        <v>65</v>
      </c>
      <c r="H14" s="3">
        <v>85</v>
      </c>
      <c r="I14" s="3">
        <v>69</v>
      </c>
      <c r="J14" s="3">
        <v>81</v>
      </c>
      <c r="K14" s="3">
        <v>51</v>
      </c>
      <c r="L14" s="3">
        <v>51</v>
      </c>
    </row>
    <row r="15" spans="1:14">
      <c r="B15" s="3" t="s">
        <v>50</v>
      </c>
      <c r="C15" s="3" t="s">
        <v>2026</v>
      </c>
      <c r="D15" s="3" t="s">
        <v>2027</v>
      </c>
      <c r="E15" s="3" t="s">
        <v>10</v>
      </c>
      <c r="F15" s="3" t="s">
        <v>11</v>
      </c>
      <c r="G15" s="3"/>
      <c r="H15" s="3">
        <v>80</v>
      </c>
      <c r="I15" s="3">
        <v>75</v>
      </c>
      <c r="J15" s="3"/>
      <c r="K15" s="3">
        <v>69</v>
      </c>
      <c r="L15" s="3">
        <v>73</v>
      </c>
    </row>
    <row r="16" spans="1:14">
      <c r="B16" s="3" t="s">
        <v>53</v>
      </c>
      <c r="C16" s="3" t="s">
        <v>2028</v>
      </c>
      <c r="D16" s="3" t="s">
        <v>2029</v>
      </c>
      <c r="E16" s="3" t="s">
        <v>10</v>
      </c>
      <c r="F16" s="3" t="s">
        <v>11</v>
      </c>
      <c r="G16" s="3">
        <v>67</v>
      </c>
      <c r="H16" s="3">
        <v>77</v>
      </c>
      <c r="I16" s="3">
        <v>75</v>
      </c>
      <c r="J16" s="3"/>
      <c r="K16" s="3">
        <v>64</v>
      </c>
      <c r="L16" s="3">
        <v>75</v>
      </c>
    </row>
    <row r="17" spans="2:12">
      <c r="B17" s="3" t="s">
        <v>56</v>
      </c>
      <c r="C17" s="3" t="s">
        <v>2030</v>
      </c>
      <c r="D17" s="3" t="s">
        <v>2031</v>
      </c>
      <c r="E17" s="3" t="s">
        <v>2000</v>
      </c>
      <c r="F17" s="3" t="s">
        <v>49</v>
      </c>
      <c r="G17" s="3">
        <v>78</v>
      </c>
      <c r="H17" s="3">
        <v>31</v>
      </c>
      <c r="I17" s="3">
        <v>51</v>
      </c>
      <c r="J17" s="3">
        <v>51</v>
      </c>
      <c r="K17" s="3">
        <v>31</v>
      </c>
      <c r="L17" s="3">
        <v>51</v>
      </c>
    </row>
    <row r="18" spans="2:12">
      <c r="B18" s="3" t="s">
        <v>59</v>
      </c>
      <c r="C18" s="3" t="s">
        <v>2032</v>
      </c>
      <c r="D18" s="3" t="s">
        <v>2033</v>
      </c>
      <c r="E18" s="3" t="s">
        <v>10</v>
      </c>
      <c r="F18" s="3" t="s">
        <v>49</v>
      </c>
      <c r="G18" s="3">
        <v>55</v>
      </c>
      <c r="H18" s="3">
        <v>97</v>
      </c>
      <c r="I18" s="3">
        <v>88</v>
      </c>
      <c r="J18" s="3"/>
      <c r="K18" s="3">
        <v>86</v>
      </c>
      <c r="L18" s="3">
        <v>88</v>
      </c>
    </row>
    <row r="19" spans="2:12">
      <c r="B19" s="3" t="s">
        <v>62</v>
      </c>
      <c r="C19" s="3" t="s">
        <v>2034</v>
      </c>
      <c r="D19" s="3" t="s">
        <v>2035</v>
      </c>
      <c r="E19" s="3" t="s">
        <v>10</v>
      </c>
      <c r="F19" s="3" t="s">
        <v>49</v>
      </c>
      <c r="G19" s="3">
        <v>65</v>
      </c>
      <c r="H19" s="3">
        <v>90</v>
      </c>
      <c r="I19" s="3">
        <v>69</v>
      </c>
      <c r="J19" s="3"/>
      <c r="K19" s="3">
        <v>69</v>
      </c>
      <c r="L19" s="3">
        <v>71</v>
      </c>
    </row>
    <row r="20" spans="2:12">
      <c r="B20" s="3" t="s">
        <v>65</v>
      </c>
      <c r="C20" s="3" t="s">
        <v>2036</v>
      </c>
      <c r="D20" s="3" t="s">
        <v>2037</v>
      </c>
      <c r="E20" s="3" t="s">
        <v>289</v>
      </c>
      <c r="F20" s="3" t="s">
        <v>11</v>
      </c>
      <c r="G20" s="3">
        <v>61</v>
      </c>
      <c r="H20" s="3">
        <v>92</v>
      </c>
      <c r="I20" s="3">
        <v>55</v>
      </c>
      <c r="J20" s="3">
        <v>73</v>
      </c>
      <c r="K20" s="3">
        <v>55</v>
      </c>
      <c r="L20" s="3">
        <v>51</v>
      </c>
    </row>
    <row r="21" spans="2:12">
      <c r="B21" s="3" t="s">
        <v>69</v>
      </c>
      <c r="C21" s="3" t="s">
        <v>2038</v>
      </c>
      <c r="D21" s="3" t="s">
        <v>2039</v>
      </c>
      <c r="E21" s="3" t="s">
        <v>289</v>
      </c>
      <c r="F21" s="3" t="s">
        <v>11</v>
      </c>
      <c r="G21" s="3"/>
      <c r="H21" s="3">
        <v>31</v>
      </c>
      <c r="I21" s="3">
        <v>55</v>
      </c>
      <c r="J21" s="3">
        <v>70</v>
      </c>
      <c r="K21" s="3">
        <v>51</v>
      </c>
      <c r="L21" s="3">
        <v>51</v>
      </c>
    </row>
    <row r="22" spans="2:12">
      <c r="B22" s="3" t="s">
        <v>72</v>
      </c>
      <c r="C22" s="3" t="s">
        <v>2040</v>
      </c>
      <c r="D22" s="3" t="s">
        <v>2041</v>
      </c>
      <c r="E22" s="3" t="s">
        <v>10</v>
      </c>
      <c r="F22" s="3" t="s">
        <v>49</v>
      </c>
      <c r="G22" s="3">
        <v>60</v>
      </c>
      <c r="H22" s="3">
        <v>90</v>
      </c>
      <c r="I22" s="3">
        <v>69</v>
      </c>
      <c r="J22" s="3"/>
      <c r="K22" s="3">
        <v>78</v>
      </c>
      <c r="L22" s="3">
        <v>86</v>
      </c>
    </row>
    <row r="23" spans="2:12">
      <c r="B23" s="3" t="s">
        <v>75</v>
      </c>
      <c r="C23" s="3" t="s">
        <v>2042</v>
      </c>
      <c r="D23" s="3" t="s">
        <v>2043</v>
      </c>
      <c r="E23" s="3" t="s">
        <v>10</v>
      </c>
      <c r="F23" s="3" t="s">
        <v>11</v>
      </c>
      <c r="G23" s="3">
        <v>65</v>
      </c>
      <c r="H23" s="3">
        <v>96</v>
      </c>
      <c r="I23" s="3">
        <v>86</v>
      </c>
      <c r="J23" s="3"/>
      <c r="K23" s="3">
        <v>78</v>
      </c>
      <c r="L23" s="3">
        <v>86</v>
      </c>
    </row>
    <row r="24" spans="2:12">
      <c r="B24" s="3" t="s">
        <v>79</v>
      </c>
      <c r="C24" s="3" t="s">
        <v>2044</v>
      </c>
      <c r="D24" s="3" t="s">
        <v>2045</v>
      </c>
      <c r="E24" s="3" t="s">
        <v>10</v>
      </c>
      <c r="F24" s="3" t="s">
        <v>49</v>
      </c>
      <c r="G24" s="3">
        <v>72</v>
      </c>
      <c r="H24" s="3">
        <v>75</v>
      </c>
      <c r="I24" s="3">
        <v>31</v>
      </c>
      <c r="J24" s="3"/>
      <c r="K24" s="3">
        <v>69</v>
      </c>
      <c r="L24" s="3">
        <v>9</v>
      </c>
    </row>
    <row r="25" spans="2:12">
      <c r="B25" s="3" t="s">
        <v>82</v>
      </c>
      <c r="C25" s="3" t="s">
        <v>2046</v>
      </c>
      <c r="D25" s="3" t="s">
        <v>2047</v>
      </c>
      <c r="E25" s="3" t="s">
        <v>10</v>
      </c>
      <c r="F25" s="3" t="s">
        <v>49</v>
      </c>
      <c r="G25" s="3"/>
      <c r="H25" s="3">
        <v>82</v>
      </c>
      <c r="I25" s="3">
        <v>51</v>
      </c>
      <c r="J25" s="3"/>
      <c r="K25" s="3">
        <v>51</v>
      </c>
      <c r="L25" s="3">
        <v>51</v>
      </c>
    </row>
    <row r="26" spans="2:12">
      <c r="B26" s="3" t="s">
        <v>85</v>
      </c>
      <c r="C26" s="3" t="s">
        <v>2048</v>
      </c>
      <c r="D26" s="3" t="s">
        <v>2049</v>
      </c>
      <c r="E26" s="3" t="s">
        <v>10</v>
      </c>
      <c r="F26" s="3" t="s">
        <v>49</v>
      </c>
      <c r="G26" s="3">
        <v>79</v>
      </c>
      <c r="H26" s="3">
        <v>0</v>
      </c>
      <c r="I26" s="3">
        <v>61</v>
      </c>
      <c r="J26" s="3"/>
      <c r="K26" s="3">
        <v>69</v>
      </c>
      <c r="L26" s="3">
        <v>51</v>
      </c>
    </row>
    <row r="27" spans="2:12">
      <c r="B27" s="3" t="s">
        <v>88</v>
      </c>
      <c r="C27" s="3" t="s">
        <v>2050</v>
      </c>
      <c r="D27" s="3" t="s">
        <v>2051</v>
      </c>
      <c r="E27" s="3" t="s">
        <v>10</v>
      </c>
      <c r="F27" s="3" t="s">
        <v>49</v>
      </c>
      <c r="G27" s="3">
        <v>68</v>
      </c>
      <c r="H27" s="3">
        <v>90</v>
      </c>
      <c r="I27" s="3">
        <v>97</v>
      </c>
      <c r="J27" s="3"/>
      <c r="K27" s="3">
        <v>77</v>
      </c>
      <c r="L27" s="3">
        <v>97</v>
      </c>
    </row>
    <row r="28" spans="2:12">
      <c r="B28" s="3" t="s">
        <v>91</v>
      </c>
      <c r="C28" s="3" t="s">
        <v>2052</v>
      </c>
      <c r="D28" s="3" t="s">
        <v>2053</v>
      </c>
      <c r="E28" s="3" t="s">
        <v>10</v>
      </c>
      <c r="F28" s="3" t="s">
        <v>49</v>
      </c>
      <c r="G28" s="3">
        <v>77</v>
      </c>
      <c r="H28" s="3">
        <v>70</v>
      </c>
      <c r="I28" s="3">
        <v>70</v>
      </c>
      <c r="J28" s="3"/>
      <c r="K28" s="3">
        <v>51</v>
      </c>
      <c r="L28" s="3">
        <v>51</v>
      </c>
    </row>
    <row r="29" spans="2:12">
      <c r="B29" s="3" t="s">
        <v>95</v>
      </c>
      <c r="C29" s="3" t="s">
        <v>2054</v>
      </c>
      <c r="D29" s="3" t="s">
        <v>2055</v>
      </c>
      <c r="E29" s="3" t="s">
        <v>10</v>
      </c>
      <c r="F29" s="3" t="s">
        <v>49</v>
      </c>
      <c r="G29" s="3">
        <v>65</v>
      </c>
      <c r="H29" s="3">
        <v>96</v>
      </c>
      <c r="I29" s="3">
        <v>91</v>
      </c>
      <c r="J29" s="3"/>
      <c r="K29" s="3">
        <v>95</v>
      </c>
      <c r="L29" s="3">
        <v>92</v>
      </c>
    </row>
    <row r="30" spans="2:12">
      <c r="B30" s="3" t="s">
        <v>568</v>
      </c>
      <c r="C30" s="3" t="s">
        <v>2056</v>
      </c>
      <c r="D30" s="3" t="s">
        <v>2057</v>
      </c>
      <c r="E30" s="3" t="s">
        <v>10</v>
      </c>
      <c r="F30" s="3" t="s">
        <v>49</v>
      </c>
      <c r="G30" s="3">
        <v>92</v>
      </c>
      <c r="H30" s="3">
        <v>96</v>
      </c>
      <c r="I30" s="3">
        <v>86</v>
      </c>
      <c r="J30" s="3"/>
      <c r="K30" s="3">
        <v>95</v>
      </c>
      <c r="L30" s="3">
        <v>87</v>
      </c>
    </row>
    <row r="31" spans="2:12">
      <c r="B31" s="3" t="s">
        <v>571</v>
      </c>
      <c r="C31" s="3" t="s">
        <v>2058</v>
      </c>
      <c r="D31" s="3" t="s">
        <v>2059</v>
      </c>
      <c r="E31" s="3" t="s">
        <v>1614</v>
      </c>
      <c r="F31" s="3" t="s">
        <v>11</v>
      </c>
      <c r="G31" s="3">
        <v>57</v>
      </c>
      <c r="H31" s="3">
        <v>96</v>
      </c>
      <c r="I31" s="3">
        <v>98</v>
      </c>
      <c r="J31" s="3">
        <v>89</v>
      </c>
      <c r="K31" s="3">
        <v>86</v>
      </c>
      <c r="L31" s="3">
        <v>98</v>
      </c>
    </row>
    <row r="32" spans="2:12">
      <c r="B32" s="3" t="s">
        <v>633</v>
      </c>
      <c r="C32" s="3" t="s">
        <v>2060</v>
      </c>
      <c r="D32" s="3" t="s">
        <v>2061</v>
      </c>
      <c r="E32" s="3" t="s">
        <v>10</v>
      </c>
      <c r="F32" s="3" t="s">
        <v>49</v>
      </c>
      <c r="G32" s="3">
        <v>62</v>
      </c>
      <c r="H32" s="3">
        <v>98</v>
      </c>
      <c r="I32" s="3">
        <v>31</v>
      </c>
      <c r="J32" s="3"/>
      <c r="K32" s="3">
        <v>69</v>
      </c>
      <c r="L32" s="3">
        <v>82</v>
      </c>
    </row>
    <row r="33" spans="2:12">
      <c r="B33" s="3" t="s">
        <v>636</v>
      </c>
      <c r="C33" s="3" t="s">
        <v>2062</v>
      </c>
      <c r="D33" s="3" t="s">
        <v>2063</v>
      </c>
      <c r="E33" s="3" t="s">
        <v>10</v>
      </c>
      <c r="F33" s="3" t="s">
        <v>49</v>
      </c>
      <c r="G33" s="3">
        <v>67</v>
      </c>
      <c r="H33" s="3">
        <v>75</v>
      </c>
      <c r="I33" s="3">
        <v>61</v>
      </c>
      <c r="J33" s="3"/>
      <c r="K33" s="3">
        <v>54</v>
      </c>
      <c r="L33" s="3">
        <v>51</v>
      </c>
    </row>
  </sheetData>
  <mergeCells count="2">
    <mergeCell ref="A1:N1"/>
    <mergeCell ref="A2:N2"/>
  </mergeCells>
  <conditionalFormatting sqref="G6:L33">
    <cfRule type="containsBlanks" dxfId="203" priority="1">
      <formula>LEN(TRIM(G6))=0</formula>
    </cfRule>
    <cfRule type="cellIs" dxfId="202" priority="2" operator="between">
      <formula>31</formula>
      <formula>50</formula>
    </cfRule>
    <cfRule type="cellIs" dxfId="201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53.xml><?xml version="1.0" encoding="utf-8"?>
<worksheet xmlns="http://schemas.openxmlformats.org/spreadsheetml/2006/main" xmlns:r="http://schemas.openxmlformats.org/officeDocument/2006/relationships">
  <dimension ref="A1:Q22"/>
  <sheetViews>
    <sheetView view="pageLayout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7" width="19.42578125" customWidth="1"/>
  </cols>
  <sheetData>
    <row r="1" spans="1:17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7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7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2066</v>
      </c>
      <c r="H5" s="2" t="s">
        <v>2067</v>
      </c>
      <c r="I5" s="2" t="s">
        <v>2068</v>
      </c>
      <c r="J5" s="2" t="s">
        <v>2070</v>
      </c>
      <c r="K5" s="2" t="s">
        <v>2073</v>
      </c>
      <c r="L5" s="2" t="s">
        <v>2074</v>
      </c>
      <c r="M5" s="2" t="s">
        <v>2075</v>
      </c>
      <c r="N5" s="2" t="s">
        <v>2076</v>
      </c>
      <c r="O5" s="7" t="s">
        <v>4558</v>
      </c>
      <c r="P5" s="7" t="s">
        <v>4559</v>
      </c>
      <c r="Q5" s="7" t="s">
        <v>2069</v>
      </c>
    </row>
    <row r="6" spans="1:17">
      <c r="B6" s="3" t="s">
        <v>7</v>
      </c>
      <c r="C6" s="3" t="s">
        <v>2064</v>
      </c>
      <c r="D6" s="3" t="s">
        <v>2065</v>
      </c>
      <c r="E6" s="3" t="s">
        <v>1016</v>
      </c>
      <c r="F6" s="3" t="s">
        <v>11</v>
      </c>
      <c r="G6" s="3">
        <v>0</v>
      </c>
      <c r="H6" s="3">
        <v>0</v>
      </c>
      <c r="I6" s="3">
        <v>0</v>
      </c>
      <c r="J6" s="3">
        <v>0</v>
      </c>
      <c r="K6" s="3"/>
      <c r="L6" s="3"/>
      <c r="M6" s="3"/>
      <c r="N6" s="3"/>
      <c r="O6" s="3">
        <v>0</v>
      </c>
      <c r="P6" s="3">
        <v>0</v>
      </c>
      <c r="Q6" s="3">
        <v>0</v>
      </c>
    </row>
    <row r="7" spans="1:17">
      <c r="B7" s="3" t="s">
        <v>23</v>
      </c>
      <c r="C7" s="3" t="s">
        <v>2071</v>
      </c>
      <c r="D7" s="3" t="s">
        <v>2072</v>
      </c>
      <c r="E7" s="3" t="s">
        <v>308</v>
      </c>
      <c r="F7" s="3" t="s">
        <v>49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>
      <c r="B8" s="3" t="s">
        <v>27</v>
      </c>
      <c r="C8" s="3" t="s">
        <v>2077</v>
      </c>
      <c r="D8" s="3" t="s">
        <v>2078</v>
      </c>
      <c r="E8" s="3" t="s">
        <v>2000</v>
      </c>
      <c r="F8" s="3" t="s">
        <v>49</v>
      </c>
      <c r="G8" s="3">
        <v>63</v>
      </c>
      <c r="H8" s="3">
        <v>95</v>
      </c>
      <c r="I8" s="3">
        <v>63</v>
      </c>
      <c r="J8" s="3">
        <v>55</v>
      </c>
      <c r="K8" s="3">
        <v>35</v>
      </c>
      <c r="L8" s="3">
        <v>35</v>
      </c>
      <c r="M8" s="3">
        <v>5</v>
      </c>
      <c r="N8" s="3">
        <v>5</v>
      </c>
      <c r="O8" s="3">
        <v>32</v>
      </c>
      <c r="P8" s="3">
        <v>31</v>
      </c>
      <c r="Q8" s="3">
        <v>75</v>
      </c>
    </row>
    <row r="9" spans="1:17">
      <c r="B9" s="3" t="s">
        <v>30</v>
      </c>
      <c r="C9" s="3" t="s">
        <v>2079</v>
      </c>
      <c r="D9" s="3" t="s">
        <v>2080</v>
      </c>
      <c r="E9" s="3" t="s">
        <v>289</v>
      </c>
      <c r="F9" s="3" t="s">
        <v>49</v>
      </c>
      <c r="G9" s="3">
        <v>89</v>
      </c>
      <c r="H9" s="3">
        <v>100</v>
      </c>
      <c r="I9" s="3">
        <v>88</v>
      </c>
      <c r="J9" s="3">
        <v>90</v>
      </c>
      <c r="K9" s="3">
        <v>80</v>
      </c>
      <c r="L9" s="3">
        <v>80</v>
      </c>
      <c r="M9" s="3">
        <v>88</v>
      </c>
      <c r="N9" s="3">
        <v>88</v>
      </c>
      <c r="O9" s="3">
        <v>90</v>
      </c>
      <c r="P9" s="3">
        <v>87</v>
      </c>
      <c r="Q9" s="3">
        <v>88</v>
      </c>
    </row>
    <row r="10" spans="1:17">
      <c r="B10" s="3" t="s">
        <v>33</v>
      </c>
      <c r="C10" s="3" t="s">
        <v>2081</v>
      </c>
      <c r="D10" s="3" t="s">
        <v>2082</v>
      </c>
      <c r="E10" s="3" t="s">
        <v>300</v>
      </c>
      <c r="F10" s="3" t="s">
        <v>11</v>
      </c>
      <c r="G10" s="3">
        <v>89</v>
      </c>
      <c r="H10" s="3">
        <v>94</v>
      </c>
      <c r="I10" s="3">
        <v>86</v>
      </c>
      <c r="J10" s="3">
        <v>69</v>
      </c>
      <c r="K10" s="3">
        <v>80</v>
      </c>
      <c r="L10" s="3">
        <v>80</v>
      </c>
      <c r="M10" s="3">
        <v>80</v>
      </c>
      <c r="N10" s="3">
        <v>80</v>
      </c>
      <c r="O10" s="3">
        <v>90</v>
      </c>
      <c r="P10" s="3">
        <v>45</v>
      </c>
      <c r="Q10" s="3">
        <v>97</v>
      </c>
    </row>
    <row r="11" spans="1:17">
      <c r="B11" s="3" t="s">
        <v>36</v>
      </c>
      <c r="C11" s="3" t="s">
        <v>2083</v>
      </c>
      <c r="D11" s="3" t="s">
        <v>2084</v>
      </c>
      <c r="E11" s="3" t="s">
        <v>308</v>
      </c>
      <c r="F11" s="3" t="s">
        <v>49</v>
      </c>
      <c r="G11" s="3">
        <v>95</v>
      </c>
      <c r="H11" s="3">
        <v>100</v>
      </c>
      <c r="I11" s="3">
        <v>96</v>
      </c>
      <c r="J11" s="3">
        <v>100</v>
      </c>
      <c r="K11" s="3">
        <v>92</v>
      </c>
      <c r="L11" s="3">
        <v>92</v>
      </c>
      <c r="M11" s="3">
        <v>98</v>
      </c>
      <c r="N11" s="3">
        <v>98</v>
      </c>
      <c r="O11" s="3">
        <v>96</v>
      </c>
      <c r="P11" s="3">
        <v>95</v>
      </c>
      <c r="Q11" s="3">
        <v>98</v>
      </c>
    </row>
    <row r="12" spans="1:17">
      <c r="B12" s="3" t="s">
        <v>39</v>
      </c>
      <c r="C12" s="3" t="s">
        <v>2085</v>
      </c>
      <c r="D12" s="3" t="s">
        <v>2086</v>
      </c>
      <c r="E12" s="3" t="s">
        <v>10</v>
      </c>
      <c r="F12" s="3" t="s">
        <v>49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>
      <c r="B13" s="3" t="s">
        <v>42</v>
      </c>
      <c r="C13" s="3" t="s">
        <v>2087</v>
      </c>
      <c r="D13" s="3" t="s">
        <v>2088</v>
      </c>
      <c r="E13" s="3" t="s">
        <v>10</v>
      </c>
      <c r="F13" s="3" t="s">
        <v>49</v>
      </c>
      <c r="G13" s="3">
        <v>70</v>
      </c>
      <c r="H13" s="3">
        <v>70</v>
      </c>
      <c r="I13" s="3">
        <v>65</v>
      </c>
      <c r="J13" s="3">
        <v>51</v>
      </c>
      <c r="K13" s="3">
        <v>75</v>
      </c>
      <c r="L13" s="3">
        <v>75</v>
      </c>
      <c r="M13" s="3">
        <v>51</v>
      </c>
      <c r="N13" s="3">
        <v>51</v>
      </c>
      <c r="O13" s="3">
        <v>51</v>
      </c>
      <c r="P13" s="3">
        <v>35</v>
      </c>
      <c r="Q13" s="3">
        <v>87</v>
      </c>
    </row>
    <row r="14" spans="1:17">
      <c r="B14" s="3" t="s">
        <v>45</v>
      </c>
      <c r="C14" s="3" t="s">
        <v>2089</v>
      </c>
      <c r="D14" s="3" t="s">
        <v>2090</v>
      </c>
      <c r="E14" s="3" t="s">
        <v>1289</v>
      </c>
      <c r="F14" s="3" t="s">
        <v>49</v>
      </c>
      <c r="G14" s="3">
        <v>70</v>
      </c>
      <c r="H14" s="3">
        <v>72</v>
      </c>
      <c r="I14" s="3">
        <v>69</v>
      </c>
      <c r="J14" s="3">
        <v>80</v>
      </c>
      <c r="K14" s="3">
        <v>75</v>
      </c>
      <c r="L14" s="3">
        <v>75</v>
      </c>
      <c r="M14" s="3">
        <v>69</v>
      </c>
      <c r="N14" s="3">
        <v>69</v>
      </c>
      <c r="O14" s="3">
        <v>75</v>
      </c>
      <c r="P14" s="3">
        <v>51</v>
      </c>
      <c r="Q14" s="3">
        <v>87</v>
      </c>
    </row>
    <row r="15" spans="1:17">
      <c r="B15" s="3" t="s">
        <v>50</v>
      </c>
      <c r="C15" s="3" t="s">
        <v>2091</v>
      </c>
      <c r="D15" s="3" t="s">
        <v>2092</v>
      </c>
      <c r="E15" s="3" t="s">
        <v>10</v>
      </c>
      <c r="F15" s="3" t="s">
        <v>49</v>
      </c>
      <c r="G15" s="3">
        <v>63</v>
      </c>
      <c r="H15" s="3">
        <v>51</v>
      </c>
      <c r="I15" s="3">
        <v>87</v>
      </c>
      <c r="J15" s="3">
        <v>80</v>
      </c>
      <c r="K15" s="3">
        <v>80</v>
      </c>
      <c r="L15" s="3">
        <v>80</v>
      </c>
      <c r="M15" s="3">
        <v>75</v>
      </c>
      <c r="N15" s="3">
        <v>75</v>
      </c>
      <c r="O15" s="3">
        <v>61</v>
      </c>
      <c r="P15" s="3">
        <v>40</v>
      </c>
      <c r="Q15" s="3">
        <v>75</v>
      </c>
    </row>
    <row r="16" spans="1:17">
      <c r="B16" s="3" t="s">
        <v>53</v>
      </c>
      <c r="C16" s="3" t="s">
        <v>2093</v>
      </c>
      <c r="D16" s="3" t="s">
        <v>2094</v>
      </c>
      <c r="E16" s="3" t="s">
        <v>10</v>
      </c>
      <c r="F16" s="3" t="s">
        <v>49</v>
      </c>
      <c r="G16" s="3">
        <v>95</v>
      </c>
      <c r="H16" s="3">
        <v>90</v>
      </c>
      <c r="I16" s="3">
        <v>96</v>
      </c>
      <c r="J16" s="3">
        <v>86</v>
      </c>
      <c r="K16" s="3">
        <v>80</v>
      </c>
      <c r="L16" s="3">
        <v>80</v>
      </c>
      <c r="M16" s="3">
        <v>88</v>
      </c>
      <c r="N16" s="3">
        <v>88</v>
      </c>
      <c r="O16" s="3">
        <v>88</v>
      </c>
      <c r="P16" s="3">
        <v>88</v>
      </c>
      <c r="Q16" s="3">
        <v>93</v>
      </c>
    </row>
    <row r="17" spans="2:17">
      <c r="B17" s="3" t="s">
        <v>56</v>
      </c>
      <c r="C17" s="3" t="s">
        <v>2095</v>
      </c>
      <c r="D17" s="3" t="s">
        <v>2096</v>
      </c>
      <c r="E17" s="3" t="s">
        <v>1025</v>
      </c>
      <c r="F17" s="3" t="s">
        <v>49</v>
      </c>
      <c r="G17" s="3">
        <v>83</v>
      </c>
      <c r="H17" s="3">
        <v>51</v>
      </c>
      <c r="I17" s="3">
        <v>71</v>
      </c>
      <c r="J17" s="3">
        <v>65</v>
      </c>
      <c r="K17" s="3">
        <v>61</v>
      </c>
      <c r="L17" s="3">
        <v>61</v>
      </c>
      <c r="M17" s="3">
        <v>86</v>
      </c>
      <c r="N17" s="3">
        <v>86</v>
      </c>
      <c r="O17" s="3">
        <v>52</v>
      </c>
      <c r="P17" s="3">
        <v>31</v>
      </c>
      <c r="Q17" s="3">
        <v>84</v>
      </c>
    </row>
    <row r="18" spans="2:17">
      <c r="B18" s="3" t="s">
        <v>59</v>
      </c>
      <c r="C18" s="3" t="s">
        <v>2097</v>
      </c>
      <c r="D18" s="3" t="s">
        <v>2098</v>
      </c>
      <c r="E18" s="3" t="s">
        <v>1908</v>
      </c>
      <c r="F18" s="3" t="s">
        <v>11</v>
      </c>
      <c r="G18" s="3">
        <v>64</v>
      </c>
      <c r="H18" s="3">
        <v>90</v>
      </c>
      <c r="I18" s="3">
        <v>63</v>
      </c>
      <c r="J18" s="3">
        <v>53</v>
      </c>
      <c r="K18" s="3">
        <v>65</v>
      </c>
      <c r="L18" s="3">
        <v>65</v>
      </c>
      <c r="M18" s="3">
        <v>65</v>
      </c>
      <c r="N18" s="3">
        <v>65</v>
      </c>
      <c r="O18" s="3">
        <v>31</v>
      </c>
      <c r="P18" s="3">
        <v>31</v>
      </c>
      <c r="Q18" s="3">
        <v>74</v>
      </c>
    </row>
    <row r="19" spans="2:17">
      <c r="B19" s="3" t="s">
        <v>62</v>
      </c>
      <c r="C19" s="3" t="s">
        <v>2099</v>
      </c>
      <c r="D19" s="3" t="s">
        <v>2100</v>
      </c>
      <c r="E19" s="3" t="s">
        <v>893</v>
      </c>
      <c r="F19" s="3" t="s">
        <v>49</v>
      </c>
      <c r="G19" s="3">
        <v>0</v>
      </c>
      <c r="H19" s="3">
        <v>0</v>
      </c>
      <c r="I19" s="3">
        <v>0</v>
      </c>
      <c r="J19" s="3">
        <v>0</v>
      </c>
      <c r="K19" s="3">
        <v>5</v>
      </c>
      <c r="L19" s="3">
        <v>5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2:17">
      <c r="B20" s="3" t="s">
        <v>65</v>
      </c>
      <c r="C20" s="3" t="s">
        <v>2101</v>
      </c>
      <c r="D20" s="3" t="s">
        <v>2102</v>
      </c>
      <c r="E20" s="3" t="s">
        <v>10</v>
      </c>
      <c r="F20" s="3" t="s">
        <v>49</v>
      </c>
      <c r="G20" s="3">
        <v>89</v>
      </c>
      <c r="H20" s="3">
        <v>100</v>
      </c>
      <c r="I20" s="3">
        <v>88</v>
      </c>
      <c r="J20" s="3">
        <v>86</v>
      </c>
      <c r="K20" s="3">
        <v>92</v>
      </c>
      <c r="L20" s="3">
        <v>92</v>
      </c>
      <c r="M20" s="3">
        <v>100</v>
      </c>
      <c r="N20" s="3">
        <v>100</v>
      </c>
      <c r="O20" s="3">
        <v>86</v>
      </c>
      <c r="P20" s="3">
        <v>88</v>
      </c>
      <c r="Q20" s="3">
        <v>87</v>
      </c>
    </row>
    <row r="21" spans="2:17">
      <c r="B21" s="3" t="s">
        <v>69</v>
      </c>
      <c r="C21" s="3" t="s">
        <v>2103</v>
      </c>
      <c r="D21" s="3" t="s">
        <v>2104</v>
      </c>
      <c r="E21" s="3" t="s">
        <v>10</v>
      </c>
      <c r="F21" s="3" t="s">
        <v>49</v>
      </c>
      <c r="G21" s="3">
        <v>78</v>
      </c>
      <c r="H21" s="3">
        <v>70</v>
      </c>
      <c r="I21" s="3">
        <v>88</v>
      </c>
      <c r="J21" s="3">
        <v>55</v>
      </c>
      <c r="K21" s="3">
        <v>75</v>
      </c>
      <c r="L21" s="3">
        <v>75</v>
      </c>
      <c r="M21" s="3">
        <v>80</v>
      </c>
      <c r="N21" s="3">
        <v>80</v>
      </c>
      <c r="O21" s="3">
        <v>52</v>
      </c>
      <c r="P21" s="3">
        <v>80</v>
      </c>
      <c r="Q21" s="3">
        <v>88</v>
      </c>
    </row>
    <row r="22" spans="2:17">
      <c r="B22" s="3" t="s">
        <v>72</v>
      </c>
      <c r="C22" s="3" t="s">
        <v>2105</v>
      </c>
      <c r="D22" s="3" t="s">
        <v>2106</v>
      </c>
      <c r="E22" s="3" t="s">
        <v>308</v>
      </c>
      <c r="F22" s="3" t="s">
        <v>49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</sheetData>
  <mergeCells count="2">
    <mergeCell ref="A1:N1"/>
    <mergeCell ref="A2:N2"/>
  </mergeCells>
  <conditionalFormatting sqref="G6:Q22">
    <cfRule type="containsBlanks" dxfId="200" priority="1">
      <formula>LEN(TRIM(G6))=0</formula>
    </cfRule>
    <cfRule type="cellIs" dxfId="199" priority="2" operator="between">
      <formula>31</formula>
      <formula>50</formula>
    </cfRule>
    <cfRule type="cellIs" dxfId="198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54.xml><?xml version="1.0" encoding="utf-8"?>
<worksheet xmlns="http://schemas.openxmlformats.org/spreadsheetml/2006/main" xmlns:r="http://schemas.openxmlformats.org/officeDocument/2006/relationships">
  <dimension ref="A1:N14"/>
  <sheetViews>
    <sheetView view="pageLayout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4" width="20.28515625" customWidth="1"/>
  </cols>
  <sheetData>
    <row r="1" spans="1:14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2109</v>
      </c>
      <c r="H5" s="2" t="s">
        <v>2112</v>
      </c>
      <c r="I5" s="2" t="s">
        <v>4745</v>
      </c>
      <c r="J5" s="2" t="s">
        <v>4746</v>
      </c>
      <c r="K5" s="2" t="s">
        <v>4747</v>
      </c>
      <c r="L5" s="2" t="s">
        <v>4748</v>
      </c>
      <c r="M5" s="7" t="s">
        <v>2110</v>
      </c>
      <c r="N5" s="7" t="s">
        <v>2111</v>
      </c>
    </row>
    <row r="6" spans="1:14">
      <c r="B6" s="3" t="s">
        <v>7</v>
      </c>
      <c r="C6" s="3" t="s">
        <v>2107</v>
      </c>
      <c r="D6" s="3" t="s">
        <v>2108</v>
      </c>
      <c r="E6" s="3" t="s">
        <v>10</v>
      </c>
      <c r="F6" s="3" t="s">
        <v>49</v>
      </c>
      <c r="G6" s="3">
        <v>51</v>
      </c>
      <c r="H6" s="3">
        <v>55</v>
      </c>
      <c r="I6" s="3">
        <v>61</v>
      </c>
      <c r="J6" s="3">
        <v>51</v>
      </c>
      <c r="K6" s="3">
        <v>72</v>
      </c>
      <c r="L6" s="3">
        <v>78</v>
      </c>
      <c r="M6" s="3">
        <v>51</v>
      </c>
      <c r="N6" s="3">
        <v>65</v>
      </c>
    </row>
    <row r="7" spans="1:14">
      <c r="B7" s="3" t="s">
        <v>23</v>
      </c>
      <c r="C7" s="3" t="s">
        <v>2113</v>
      </c>
      <c r="D7" s="3" t="s">
        <v>2114</v>
      </c>
      <c r="E7" s="3" t="s">
        <v>308</v>
      </c>
      <c r="F7" s="3" t="s">
        <v>49</v>
      </c>
      <c r="G7" s="3">
        <v>69</v>
      </c>
      <c r="H7" s="3">
        <v>71</v>
      </c>
      <c r="I7" s="3">
        <v>61</v>
      </c>
      <c r="J7" s="3">
        <v>69</v>
      </c>
      <c r="K7" s="3">
        <v>80</v>
      </c>
      <c r="L7" s="3">
        <v>78</v>
      </c>
      <c r="M7" s="3">
        <v>69</v>
      </c>
      <c r="N7" s="3">
        <v>70</v>
      </c>
    </row>
    <row r="8" spans="1:14">
      <c r="B8" s="3" t="s">
        <v>27</v>
      </c>
      <c r="C8" s="3" t="s">
        <v>2115</v>
      </c>
      <c r="D8" s="3" t="s">
        <v>2116</v>
      </c>
      <c r="E8" s="3" t="s">
        <v>308</v>
      </c>
      <c r="F8" s="3" t="s">
        <v>49</v>
      </c>
      <c r="G8" s="3">
        <v>72</v>
      </c>
      <c r="H8" s="3">
        <v>59</v>
      </c>
      <c r="I8" s="3">
        <v>61</v>
      </c>
      <c r="J8" s="3">
        <v>72</v>
      </c>
      <c r="K8" s="3">
        <v>79</v>
      </c>
      <c r="L8" s="3">
        <v>79</v>
      </c>
      <c r="M8" s="3">
        <v>72</v>
      </c>
      <c r="N8" s="3">
        <v>70</v>
      </c>
    </row>
    <row r="9" spans="1:14">
      <c r="B9" s="3" t="s">
        <v>30</v>
      </c>
      <c r="C9" s="3" t="s">
        <v>2117</v>
      </c>
      <c r="D9" s="3" t="s">
        <v>2118</v>
      </c>
      <c r="E9" s="3" t="s">
        <v>10</v>
      </c>
      <c r="F9" s="3" t="s">
        <v>49</v>
      </c>
      <c r="G9" s="3">
        <v>51</v>
      </c>
      <c r="H9" s="3">
        <v>0</v>
      </c>
      <c r="I9" s="3">
        <v>69</v>
      </c>
      <c r="J9" s="3">
        <v>51</v>
      </c>
      <c r="K9" s="3">
        <v>91</v>
      </c>
      <c r="L9" s="3">
        <v>91</v>
      </c>
      <c r="M9" s="3">
        <v>51</v>
      </c>
      <c r="N9" s="3">
        <v>70</v>
      </c>
    </row>
    <row r="10" spans="1:14">
      <c r="B10" s="3" t="s">
        <v>33</v>
      </c>
      <c r="C10" s="3" t="s">
        <v>2119</v>
      </c>
      <c r="D10" s="3" t="s">
        <v>2120</v>
      </c>
      <c r="E10" s="3" t="s">
        <v>289</v>
      </c>
      <c r="F10" s="3" t="s">
        <v>49</v>
      </c>
      <c r="G10" s="3">
        <v>69</v>
      </c>
      <c r="H10" s="3">
        <v>93</v>
      </c>
      <c r="I10" s="3">
        <v>95</v>
      </c>
      <c r="J10" s="3">
        <v>69</v>
      </c>
      <c r="K10" s="3">
        <v>75</v>
      </c>
      <c r="L10" s="3">
        <v>75</v>
      </c>
      <c r="M10" s="3">
        <v>69</v>
      </c>
      <c r="N10" s="3">
        <v>88</v>
      </c>
    </row>
    <row r="11" spans="1:14">
      <c r="B11" s="3" t="s">
        <v>36</v>
      </c>
      <c r="C11" s="3" t="s">
        <v>2121</v>
      </c>
      <c r="D11" s="3" t="s">
        <v>2122</v>
      </c>
      <c r="E11" s="3" t="s">
        <v>308</v>
      </c>
      <c r="F11" s="3" t="s">
        <v>49</v>
      </c>
      <c r="G11" s="3">
        <v>72</v>
      </c>
      <c r="H11" s="3">
        <v>55</v>
      </c>
      <c r="I11" s="3">
        <v>61</v>
      </c>
      <c r="J11" s="3">
        <v>72</v>
      </c>
      <c r="K11" s="3">
        <v>84</v>
      </c>
      <c r="L11" s="3">
        <v>81</v>
      </c>
      <c r="M11" s="3">
        <v>72</v>
      </c>
      <c r="N11" s="3">
        <v>88</v>
      </c>
    </row>
    <row r="12" spans="1:14">
      <c r="B12" s="3" t="s">
        <v>39</v>
      </c>
      <c r="C12" s="3" t="s">
        <v>2123</v>
      </c>
      <c r="D12" s="3" t="s">
        <v>2124</v>
      </c>
      <c r="E12" s="3" t="s">
        <v>10</v>
      </c>
      <c r="F12" s="3" t="s">
        <v>49</v>
      </c>
      <c r="G12" s="3">
        <v>86</v>
      </c>
      <c r="H12" s="3">
        <v>55</v>
      </c>
      <c r="I12" s="3">
        <v>88</v>
      </c>
      <c r="J12" s="3">
        <v>86</v>
      </c>
      <c r="K12" s="3">
        <v>87</v>
      </c>
      <c r="L12" s="3">
        <v>86</v>
      </c>
      <c r="M12" s="3">
        <v>86</v>
      </c>
      <c r="N12" s="3">
        <v>75</v>
      </c>
    </row>
    <row r="13" spans="1:14">
      <c r="B13" s="3" t="s">
        <v>42</v>
      </c>
      <c r="C13" s="3" t="s">
        <v>2125</v>
      </c>
      <c r="D13" s="3" t="s">
        <v>2126</v>
      </c>
      <c r="E13" s="3" t="s">
        <v>308</v>
      </c>
      <c r="F13" s="3" t="s">
        <v>49</v>
      </c>
      <c r="G13" s="3">
        <v>78</v>
      </c>
      <c r="H13" s="3">
        <v>60</v>
      </c>
      <c r="I13" s="3">
        <v>61</v>
      </c>
      <c r="J13" s="3">
        <v>69</v>
      </c>
      <c r="K13" s="3">
        <v>81</v>
      </c>
      <c r="L13" s="3">
        <v>82</v>
      </c>
      <c r="M13" s="3">
        <v>69</v>
      </c>
      <c r="N13" s="3">
        <v>70</v>
      </c>
    </row>
    <row r="14" spans="1:14">
      <c r="B14" s="3" t="s">
        <v>45</v>
      </c>
      <c r="C14" s="3" t="s">
        <v>2127</v>
      </c>
      <c r="D14" s="3" t="s">
        <v>2128</v>
      </c>
      <c r="E14" s="3" t="s">
        <v>10</v>
      </c>
      <c r="F14" s="3" t="s">
        <v>49</v>
      </c>
      <c r="G14" s="3">
        <v>99</v>
      </c>
      <c r="H14" s="3">
        <v>91</v>
      </c>
      <c r="I14" s="3">
        <v>100</v>
      </c>
      <c r="J14" s="3">
        <v>98</v>
      </c>
      <c r="K14" s="3">
        <v>98</v>
      </c>
      <c r="L14" s="3">
        <v>98</v>
      </c>
      <c r="M14" s="3">
        <v>98</v>
      </c>
      <c r="N14" s="3">
        <v>98</v>
      </c>
    </row>
  </sheetData>
  <mergeCells count="2">
    <mergeCell ref="A1:N1"/>
    <mergeCell ref="A2:N2"/>
  </mergeCells>
  <conditionalFormatting sqref="G6:N14">
    <cfRule type="containsBlanks" dxfId="197" priority="1">
      <formula>LEN(TRIM(G6))=0</formula>
    </cfRule>
    <cfRule type="cellIs" dxfId="196" priority="2" operator="between">
      <formula>31</formula>
      <formula>50</formula>
    </cfRule>
    <cfRule type="cellIs" dxfId="195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55.xml><?xml version="1.0" encoding="utf-8"?>
<worksheet xmlns="http://schemas.openxmlformats.org/spreadsheetml/2006/main" xmlns:r="http://schemas.openxmlformats.org/officeDocument/2006/relationships">
  <dimension ref="A1:Q35"/>
  <sheetViews>
    <sheetView view="pageLayout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7" width="20.28515625" customWidth="1"/>
  </cols>
  <sheetData>
    <row r="1" spans="1:17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7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7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2132</v>
      </c>
      <c r="H5" s="2" t="s">
        <v>2133</v>
      </c>
      <c r="I5" s="2" t="s">
        <v>2134</v>
      </c>
      <c r="J5" s="2" t="s">
        <v>2135</v>
      </c>
      <c r="K5" s="2" t="s">
        <v>2136</v>
      </c>
      <c r="L5" s="2" t="s">
        <v>21</v>
      </c>
      <c r="M5" s="2" t="s">
        <v>4599</v>
      </c>
      <c r="N5" s="7" t="s">
        <v>2131</v>
      </c>
      <c r="O5" s="7" t="s">
        <v>2137</v>
      </c>
      <c r="P5" s="7" t="s">
        <v>2138</v>
      </c>
      <c r="Q5" s="7" t="s">
        <v>2139</v>
      </c>
    </row>
    <row r="6" spans="1:17">
      <c r="B6" s="3" t="s">
        <v>7</v>
      </c>
      <c r="C6" s="3" t="s">
        <v>2129</v>
      </c>
      <c r="D6" s="3" t="s">
        <v>2130</v>
      </c>
      <c r="E6" s="3" t="s">
        <v>602</v>
      </c>
      <c r="F6" s="3" t="s">
        <v>11</v>
      </c>
      <c r="G6" s="3"/>
      <c r="H6" s="3">
        <v>0</v>
      </c>
      <c r="I6" s="3">
        <v>1</v>
      </c>
      <c r="J6" s="3"/>
      <c r="K6" s="3">
        <v>0</v>
      </c>
      <c r="L6" s="3">
        <v>69</v>
      </c>
      <c r="M6" s="3">
        <v>3</v>
      </c>
      <c r="N6" s="3">
        <v>14</v>
      </c>
      <c r="O6" s="3">
        <v>31</v>
      </c>
      <c r="P6" s="3">
        <v>5</v>
      </c>
      <c r="Q6" s="3">
        <v>31</v>
      </c>
    </row>
    <row r="7" spans="1:17">
      <c r="B7" s="3" t="s">
        <v>23</v>
      </c>
      <c r="C7" s="3" t="s">
        <v>2140</v>
      </c>
      <c r="D7" s="3" t="s">
        <v>2141</v>
      </c>
      <c r="E7" s="3" t="s">
        <v>68</v>
      </c>
      <c r="F7" s="3" t="s">
        <v>11</v>
      </c>
      <c r="G7" s="3"/>
      <c r="H7" s="3">
        <v>0</v>
      </c>
      <c r="I7" s="3">
        <v>0</v>
      </c>
      <c r="J7" s="3"/>
      <c r="K7" s="3">
        <v>0</v>
      </c>
      <c r="L7" s="3">
        <v>66</v>
      </c>
      <c r="M7" s="3">
        <v>0</v>
      </c>
      <c r="N7" s="3">
        <v>0</v>
      </c>
      <c r="O7" s="3">
        <v>0</v>
      </c>
      <c r="P7" s="3">
        <v>1</v>
      </c>
      <c r="Q7" s="3">
        <v>0</v>
      </c>
    </row>
    <row r="8" spans="1:17">
      <c r="B8" s="3" t="s">
        <v>27</v>
      </c>
      <c r="C8" s="3" t="s">
        <v>2142</v>
      </c>
      <c r="D8" s="3" t="s">
        <v>2143</v>
      </c>
      <c r="E8" s="3" t="s">
        <v>68</v>
      </c>
      <c r="F8" s="3" t="s">
        <v>49</v>
      </c>
      <c r="G8" s="3">
        <v>80</v>
      </c>
      <c r="H8" s="3">
        <v>72</v>
      </c>
      <c r="I8" s="3">
        <v>69</v>
      </c>
      <c r="J8" s="3"/>
      <c r="K8" s="3">
        <v>72</v>
      </c>
      <c r="L8" s="3">
        <v>71</v>
      </c>
      <c r="M8" s="3">
        <v>55</v>
      </c>
      <c r="N8" s="3">
        <v>71</v>
      </c>
      <c r="O8" s="3">
        <v>69</v>
      </c>
      <c r="P8" s="3">
        <v>86</v>
      </c>
      <c r="Q8" s="3">
        <v>54</v>
      </c>
    </row>
    <row r="9" spans="1:17">
      <c r="B9" s="3" t="s">
        <v>30</v>
      </c>
      <c r="C9" s="3" t="s">
        <v>2144</v>
      </c>
      <c r="D9" s="3" t="s">
        <v>2145</v>
      </c>
      <c r="E9" s="3" t="s">
        <v>68</v>
      </c>
      <c r="F9" s="3" t="s">
        <v>11</v>
      </c>
      <c r="G9" s="3">
        <v>61</v>
      </c>
      <c r="H9" s="3">
        <v>55</v>
      </c>
      <c r="I9" s="3">
        <v>51</v>
      </c>
      <c r="J9" s="3"/>
      <c r="K9" s="3">
        <v>51</v>
      </c>
      <c r="L9" s="3">
        <v>90</v>
      </c>
      <c r="M9" s="3">
        <v>38</v>
      </c>
      <c r="N9" s="3">
        <v>51</v>
      </c>
      <c r="O9" s="3">
        <v>56</v>
      </c>
      <c r="P9" s="3">
        <v>31</v>
      </c>
      <c r="Q9" s="3">
        <v>54</v>
      </c>
    </row>
    <row r="10" spans="1:17">
      <c r="B10" s="3" t="s">
        <v>33</v>
      </c>
      <c r="C10" s="3" t="s">
        <v>2146</v>
      </c>
      <c r="D10" s="3" t="s">
        <v>2147</v>
      </c>
      <c r="E10" s="3" t="s">
        <v>10</v>
      </c>
      <c r="F10" s="3" t="s">
        <v>49</v>
      </c>
      <c r="G10" s="3"/>
      <c r="H10" s="3">
        <v>90</v>
      </c>
      <c r="I10" s="3">
        <v>74</v>
      </c>
      <c r="J10" s="3">
        <v>70</v>
      </c>
      <c r="K10" s="3">
        <v>96</v>
      </c>
      <c r="L10" s="3">
        <v>88</v>
      </c>
      <c r="M10" s="3">
        <v>69</v>
      </c>
      <c r="N10" s="3">
        <v>69</v>
      </c>
      <c r="O10" s="3">
        <v>96</v>
      </c>
      <c r="P10" s="3">
        <v>86</v>
      </c>
      <c r="Q10" s="3">
        <v>70</v>
      </c>
    </row>
    <row r="11" spans="1:17">
      <c r="B11" s="3" t="s">
        <v>36</v>
      </c>
      <c r="C11" s="3" t="s">
        <v>2148</v>
      </c>
      <c r="D11" s="3" t="s">
        <v>2149</v>
      </c>
      <c r="E11" s="3" t="s">
        <v>10</v>
      </c>
      <c r="F11" s="3" t="s">
        <v>49</v>
      </c>
      <c r="G11" s="3"/>
      <c r="H11" s="3">
        <v>96</v>
      </c>
      <c r="I11" s="3">
        <v>54</v>
      </c>
      <c r="J11" s="3">
        <v>100</v>
      </c>
      <c r="K11" s="3">
        <v>56</v>
      </c>
      <c r="L11" s="3">
        <v>90</v>
      </c>
      <c r="M11" s="3">
        <v>31</v>
      </c>
      <c r="N11" s="3">
        <v>50</v>
      </c>
      <c r="O11" s="3">
        <v>69</v>
      </c>
      <c r="P11" s="3">
        <v>70</v>
      </c>
      <c r="Q11" s="3">
        <v>70</v>
      </c>
    </row>
    <row r="12" spans="1:17">
      <c r="B12" s="3" t="s">
        <v>39</v>
      </c>
      <c r="C12" s="3" t="s">
        <v>2150</v>
      </c>
      <c r="D12" s="3" t="s">
        <v>2151</v>
      </c>
      <c r="E12" s="3" t="s">
        <v>68</v>
      </c>
      <c r="F12" s="3" t="s">
        <v>11</v>
      </c>
      <c r="G12" s="3">
        <v>72</v>
      </c>
      <c r="H12" s="3">
        <v>56</v>
      </c>
      <c r="I12" s="3">
        <v>54</v>
      </c>
      <c r="J12" s="3"/>
      <c r="K12" s="3">
        <v>31</v>
      </c>
      <c r="L12" s="3">
        <v>78</v>
      </c>
      <c r="M12" s="3">
        <v>51</v>
      </c>
      <c r="N12" s="3">
        <v>57</v>
      </c>
      <c r="O12" s="3">
        <v>51</v>
      </c>
      <c r="P12" s="3">
        <v>51</v>
      </c>
      <c r="Q12" s="3">
        <v>52</v>
      </c>
    </row>
    <row r="13" spans="1:17">
      <c r="B13" s="3" t="s">
        <v>42</v>
      </c>
      <c r="C13" s="3" t="s">
        <v>2152</v>
      </c>
      <c r="D13" s="3" t="s">
        <v>2153</v>
      </c>
      <c r="E13" s="3" t="s">
        <v>10</v>
      </c>
      <c r="F13" s="3" t="s">
        <v>11</v>
      </c>
      <c r="G13" s="3"/>
      <c r="H13" s="3">
        <v>90</v>
      </c>
      <c r="I13" s="3">
        <v>59</v>
      </c>
      <c r="J13" s="3">
        <v>60</v>
      </c>
      <c r="K13" s="3">
        <v>56</v>
      </c>
      <c r="L13" s="3">
        <v>84</v>
      </c>
      <c r="M13" s="3">
        <v>58</v>
      </c>
      <c r="N13" s="3">
        <v>63</v>
      </c>
      <c r="O13" s="3">
        <v>74</v>
      </c>
      <c r="P13" s="3">
        <v>55</v>
      </c>
      <c r="Q13" s="3">
        <v>69</v>
      </c>
    </row>
    <row r="14" spans="1:17">
      <c r="B14" s="3" t="s">
        <v>45</v>
      </c>
      <c r="C14" s="3" t="s">
        <v>2154</v>
      </c>
      <c r="D14" s="3" t="s">
        <v>2155</v>
      </c>
      <c r="E14" s="3" t="s">
        <v>2156</v>
      </c>
      <c r="F14" s="3" t="s">
        <v>49</v>
      </c>
      <c r="G14" s="3">
        <v>82</v>
      </c>
      <c r="H14" s="3">
        <v>65</v>
      </c>
      <c r="I14" s="3">
        <v>69</v>
      </c>
      <c r="J14" s="3"/>
      <c r="K14" s="3">
        <v>31</v>
      </c>
      <c r="L14" s="3">
        <v>89</v>
      </c>
      <c r="M14" s="3">
        <v>26</v>
      </c>
      <c r="N14" s="3">
        <v>63</v>
      </c>
      <c r="O14" s="3">
        <v>69</v>
      </c>
      <c r="P14" s="3">
        <v>94</v>
      </c>
      <c r="Q14" s="3">
        <v>31</v>
      </c>
    </row>
    <row r="15" spans="1:17">
      <c r="B15" s="3" t="s">
        <v>50</v>
      </c>
      <c r="C15" s="3" t="s">
        <v>2157</v>
      </c>
      <c r="D15" s="3" t="s">
        <v>2158</v>
      </c>
      <c r="E15" s="3" t="s">
        <v>68</v>
      </c>
      <c r="F15" s="3" t="s">
        <v>11</v>
      </c>
      <c r="G15" s="3">
        <v>61</v>
      </c>
      <c r="H15" s="3">
        <v>53</v>
      </c>
      <c r="I15" s="3">
        <v>51</v>
      </c>
      <c r="J15" s="3"/>
      <c r="K15" s="3">
        <v>31</v>
      </c>
      <c r="L15" s="3">
        <v>61</v>
      </c>
      <c r="M15" s="3">
        <v>18</v>
      </c>
      <c r="N15" s="3">
        <v>28</v>
      </c>
      <c r="O15" s="3">
        <v>51</v>
      </c>
      <c r="P15" s="3">
        <v>4</v>
      </c>
      <c r="Q15" s="3">
        <v>31</v>
      </c>
    </row>
    <row r="16" spans="1:17">
      <c r="B16" s="3" t="s">
        <v>53</v>
      </c>
      <c r="C16" s="3" t="s">
        <v>2159</v>
      </c>
      <c r="D16" s="3" t="s">
        <v>2160</v>
      </c>
      <c r="E16" s="3" t="s">
        <v>68</v>
      </c>
      <c r="F16" s="3" t="s">
        <v>11</v>
      </c>
      <c r="G16" s="3"/>
      <c r="H16" s="3">
        <v>30</v>
      </c>
      <c r="I16" s="3">
        <v>19</v>
      </c>
      <c r="J16" s="3"/>
      <c r="K16" s="3">
        <v>0</v>
      </c>
      <c r="L16" s="3">
        <v>0</v>
      </c>
      <c r="M16" s="3">
        <v>0</v>
      </c>
      <c r="N16" s="3">
        <v>7</v>
      </c>
      <c r="O16" s="3">
        <v>0</v>
      </c>
      <c r="P16" s="3">
        <v>2</v>
      </c>
      <c r="Q16" s="3">
        <v>31</v>
      </c>
    </row>
    <row r="17" spans="2:17">
      <c r="B17" s="3" t="s">
        <v>56</v>
      </c>
      <c r="C17" s="3" t="s">
        <v>2161</v>
      </c>
      <c r="D17" s="3" t="s">
        <v>2162</v>
      </c>
      <c r="E17" s="3" t="s">
        <v>1025</v>
      </c>
      <c r="F17" s="3" t="s">
        <v>49</v>
      </c>
      <c r="G17" s="3">
        <v>70</v>
      </c>
      <c r="H17" s="3">
        <v>96</v>
      </c>
      <c r="I17" s="3">
        <v>57</v>
      </c>
      <c r="J17" s="3"/>
      <c r="K17" s="3">
        <v>60</v>
      </c>
      <c r="L17" s="3">
        <v>83</v>
      </c>
      <c r="M17" s="3">
        <v>51</v>
      </c>
      <c r="N17" s="3">
        <v>59</v>
      </c>
      <c r="O17" s="3">
        <v>72</v>
      </c>
      <c r="P17" s="3">
        <v>73</v>
      </c>
      <c r="Q17" s="3">
        <v>69</v>
      </c>
    </row>
    <row r="18" spans="2:17">
      <c r="B18" s="3" t="s">
        <v>59</v>
      </c>
      <c r="C18" s="3" t="s">
        <v>2163</v>
      </c>
      <c r="D18" s="3" t="s">
        <v>2164</v>
      </c>
      <c r="E18" s="3" t="s">
        <v>10</v>
      </c>
      <c r="F18" s="3" t="s">
        <v>11</v>
      </c>
      <c r="G18" s="3"/>
      <c r="H18" s="3">
        <v>65</v>
      </c>
      <c r="I18" s="3">
        <v>51</v>
      </c>
      <c r="J18" s="3">
        <v>51</v>
      </c>
      <c r="K18" s="3">
        <v>60</v>
      </c>
      <c r="L18" s="3">
        <v>51</v>
      </c>
      <c r="M18" s="3">
        <v>51</v>
      </c>
      <c r="N18" s="3">
        <v>35</v>
      </c>
      <c r="O18" s="3">
        <v>65</v>
      </c>
      <c r="P18" s="3">
        <v>35</v>
      </c>
      <c r="Q18" s="3">
        <v>51</v>
      </c>
    </row>
    <row r="19" spans="2:17">
      <c r="B19" s="3" t="s">
        <v>62</v>
      </c>
      <c r="C19" s="3" t="s">
        <v>2165</v>
      </c>
      <c r="D19" s="3" t="s">
        <v>2166</v>
      </c>
      <c r="E19" s="3" t="s">
        <v>10</v>
      </c>
      <c r="F19" s="3" t="s">
        <v>11</v>
      </c>
      <c r="G19" s="3"/>
      <c r="H19" s="3">
        <v>86</v>
      </c>
      <c r="I19" s="3">
        <v>56</v>
      </c>
      <c r="J19" s="3">
        <v>75</v>
      </c>
      <c r="K19" s="3">
        <v>69</v>
      </c>
      <c r="L19" s="3">
        <v>85</v>
      </c>
      <c r="M19" s="3">
        <v>56</v>
      </c>
      <c r="N19" s="3">
        <v>69</v>
      </c>
      <c r="O19" s="3">
        <v>96</v>
      </c>
      <c r="P19" s="3">
        <v>86</v>
      </c>
      <c r="Q19" s="3">
        <v>86</v>
      </c>
    </row>
    <row r="20" spans="2:17">
      <c r="B20" s="3" t="s">
        <v>65</v>
      </c>
      <c r="C20" s="3" t="s">
        <v>2167</v>
      </c>
      <c r="D20" s="3" t="s">
        <v>2168</v>
      </c>
      <c r="E20" s="3" t="s">
        <v>10</v>
      </c>
      <c r="F20" s="3" t="s">
        <v>11</v>
      </c>
      <c r="G20" s="3"/>
      <c r="H20" s="3">
        <v>86</v>
      </c>
      <c r="I20" s="3">
        <v>69</v>
      </c>
      <c r="J20" s="3">
        <v>100</v>
      </c>
      <c r="K20" s="3">
        <v>72</v>
      </c>
      <c r="L20" s="3">
        <v>92</v>
      </c>
      <c r="M20" s="3">
        <v>51</v>
      </c>
      <c r="N20" s="3">
        <v>69</v>
      </c>
      <c r="O20" s="3">
        <v>69</v>
      </c>
      <c r="P20" s="3">
        <v>69</v>
      </c>
      <c r="Q20" s="3">
        <v>69</v>
      </c>
    </row>
    <row r="21" spans="2:17">
      <c r="B21" s="3" t="s">
        <v>69</v>
      </c>
      <c r="C21" s="3" t="s">
        <v>2169</v>
      </c>
      <c r="D21" s="3" t="s">
        <v>2170</v>
      </c>
      <c r="E21" s="3" t="s">
        <v>1052</v>
      </c>
      <c r="F21" s="3" t="s">
        <v>49</v>
      </c>
      <c r="G21" s="3">
        <v>40</v>
      </c>
      <c r="H21" s="3">
        <v>0</v>
      </c>
      <c r="I21" s="3">
        <v>2</v>
      </c>
      <c r="J21" s="3"/>
      <c r="K21" s="3">
        <v>0</v>
      </c>
      <c r="L21" s="3">
        <v>67</v>
      </c>
      <c r="M21" s="3">
        <v>0</v>
      </c>
      <c r="N21" s="3">
        <v>22</v>
      </c>
      <c r="O21" s="3">
        <v>31</v>
      </c>
      <c r="P21" s="3">
        <v>12</v>
      </c>
      <c r="Q21" s="3">
        <v>0</v>
      </c>
    </row>
    <row r="22" spans="2:17">
      <c r="B22" s="3" t="s">
        <v>72</v>
      </c>
      <c r="C22" s="3" t="s">
        <v>2171</v>
      </c>
      <c r="D22" s="3" t="s">
        <v>2172</v>
      </c>
      <c r="E22" s="3" t="s">
        <v>68</v>
      </c>
      <c r="F22" s="3" t="s">
        <v>11</v>
      </c>
      <c r="G22" s="3">
        <v>51</v>
      </c>
      <c r="H22" s="3">
        <v>56</v>
      </c>
      <c r="I22" s="3">
        <v>55</v>
      </c>
      <c r="J22" s="3"/>
      <c r="K22" s="3">
        <v>51</v>
      </c>
      <c r="L22" s="3">
        <v>69</v>
      </c>
      <c r="M22" s="3">
        <v>35</v>
      </c>
      <c r="N22" s="3">
        <v>51</v>
      </c>
      <c r="O22" s="3">
        <v>66</v>
      </c>
      <c r="P22" s="3">
        <v>53</v>
      </c>
      <c r="Q22" s="3">
        <v>51</v>
      </c>
    </row>
    <row r="23" spans="2:17">
      <c r="B23" s="3" t="s">
        <v>75</v>
      </c>
      <c r="C23" s="3" t="s">
        <v>2173</v>
      </c>
      <c r="D23" s="3" t="s">
        <v>2174</v>
      </c>
      <c r="E23" s="3" t="s">
        <v>68</v>
      </c>
      <c r="F23" s="3" t="s">
        <v>11</v>
      </c>
      <c r="G23" s="3">
        <v>69</v>
      </c>
      <c r="H23" s="3">
        <v>60</v>
      </c>
      <c r="I23" s="3">
        <v>32</v>
      </c>
      <c r="J23" s="3"/>
      <c r="K23" s="3">
        <v>60</v>
      </c>
      <c r="L23" s="3">
        <v>0</v>
      </c>
      <c r="M23" s="3">
        <v>51</v>
      </c>
      <c r="N23" s="3">
        <v>28</v>
      </c>
      <c r="O23" s="3">
        <v>51</v>
      </c>
      <c r="P23" s="3">
        <v>43</v>
      </c>
      <c r="Q23" s="3">
        <v>51</v>
      </c>
    </row>
    <row r="24" spans="2:17">
      <c r="B24" s="3" t="s">
        <v>79</v>
      </c>
      <c r="C24" s="3" t="s">
        <v>2175</v>
      </c>
      <c r="D24" s="3" t="s">
        <v>2176</v>
      </c>
      <c r="E24" s="3" t="s">
        <v>10</v>
      </c>
      <c r="F24" s="3" t="s">
        <v>49</v>
      </c>
      <c r="G24" s="3">
        <v>69</v>
      </c>
      <c r="H24" s="3">
        <v>69</v>
      </c>
      <c r="I24" s="3">
        <v>4</v>
      </c>
      <c r="J24" s="3"/>
      <c r="K24" s="3">
        <v>31</v>
      </c>
      <c r="L24" s="3">
        <v>69</v>
      </c>
      <c r="M24" s="3">
        <v>51</v>
      </c>
      <c r="N24" s="3">
        <v>44</v>
      </c>
      <c r="O24" s="3">
        <v>51</v>
      </c>
      <c r="P24" s="3">
        <v>17</v>
      </c>
      <c r="Q24" s="3">
        <v>51</v>
      </c>
    </row>
    <row r="25" spans="2:17">
      <c r="B25" s="3" t="s">
        <v>82</v>
      </c>
      <c r="C25" s="3" t="s">
        <v>2177</v>
      </c>
      <c r="D25" s="3" t="s">
        <v>2178</v>
      </c>
      <c r="E25" s="3" t="s">
        <v>248</v>
      </c>
      <c r="F25" s="3" t="s">
        <v>49</v>
      </c>
      <c r="G25" s="3"/>
      <c r="H25" s="3">
        <v>0</v>
      </c>
      <c r="I25" s="3">
        <v>0</v>
      </c>
      <c r="J25" s="3"/>
      <c r="K25" s="3">
        <v>19</v>
      </c>
      <c r="L25" s="3">
        <v>12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2:17">
      <c r="B26" s="3" t="s">
        <v>85</v>
      </c>
      <c r="C26" s="3" t="s">
        <v>2179</v>
      </c>
      <c r="D26" s="3" t="s">
        <v>2180</v>
      </c>
      <c r="E26" s="3" t="s">
        <v>68</v>
      </c>
      <c r="F26" s="3" t="s">
        <v>11</v>
      </c>
      <c r="G26" s="3"/>
      <c r="H26" s="3">
        <v>51</v>
      </c>
      <c r="I26" s="3">
        <v>51</v>
      </c>
      <c r="J26" s="3">
        <v>56</v>
      </c>
      <c r="K26" s="3">
        <v>51</v>
      </c>
      <c r="L26" s="3">
        <v>78</v>
      </c>
      <c r="M26" s="3">
        <v>40</v>
      </c>
      <c r="N26" s="3">
        <v>61</v>
      </c>
      <c r="O26" s="3">
        <v>61</v>
      </c>
      <c r="P26" s="3">
        <v>51</v>
      </c>
      <c r="Q26" s="3">
        <v>51</v>
      </c>
    </row>
    <row r="27" spans="2:17">
      <c r="B27" s="3" t="s">
        <v>88</v>
      </c>
      <c r="C27" s="3" t="s">
        <v>2181</v>
      </c>
      <c r="D27" s="3" t="s">
        <v>2182</v>
      </c>
      <c r="E27" s="3" t="s">
        <v>10</v>
      </c>
      <c r="F27" s="3" t="s">
        <v>11</v>
      </c>
      <c r="G27" s="3"/>
      <c r="H27" s="3">
        <v>90</v>
      </c>
      <c r="I27" s="3">
        <v>73</v>
      </c>
      <c r="J27" s="3">
        <v>91</v>
      </c>
      <c r="K27" s="3">
        <v>90</v>
      </c>
      <c r="L27" s="3">
        <v>90</v>
      </c>
      <c r="M27" s="3">
        <v>69</v>
      </c>
      <c r="N27" s="3">
        <v>69</v>
      </c>
      <c r="O27" s="3">
        <v>90</v>
      </c>
      <c r="P27" s="3">
        <v>75</v>
      </c>
      <c r="Q27" s="3">
        <v>69</v>
      </c>
    </row>
    <row r="28" spans="2:17">
      <c r="B28" s="3" t="s">
        <v>91</v>
      </c>
      <c r="C28" s="3" t="s">
        <v>2183</v>
      </c>
      <c r="D28" s="3" t="s">
        <v>2184</v>
      </c>
      <c r="E28" s="3" t="s">
        <v>68</v>
      </c>
      <c r="F28" s="3" t="s">
        <v>11</v>
      </c>
      <c r="G28" s="3"/>
      <c r="H28" s="3">
        <v>51</v>
      </c>
      <c r="I28" s="3">
        <v>39</v>
      </c>
      <c r="J28" s="3">
        <v>51</v>
      </c>
      <c r="K28" s="3">
        <v>51</v>
      </c>
      <c r="L28" s="3">
        <v>79</v>
      </c>
      <c r="M28" s="3">
        <v>0</v>
      </c>
      <c r="N28" s="3">
        <v>57</v>
      </c>
      <c r="O28" s="3">
        <v>51</v>
      </c>
      <c r="P28" s="3">
        <v>51</v>
      </c>
      <c r="Q28" s="3">
        <v>51</v>
      </c>
    </row>
    <row r="29" spans="2:17">
      <c r="B29" s="3" t="s">
        <v>95</v>
      </c>
      <c r="C29" s="3" t="s">
        <v>2185</v>
      </c>
      <c r="D29" s="3" t="s">
        <v>2186</v>
      </c>
      <c r="E29" s="3" t="s">
        <v>68</v>
      </c>
      <c r="F29" s="3" t="s">
        <v>11</v>
      </c>
      <c r="G29" s="3">
        <v>96</v>
      </c>
      <c r="H29" s="3">
        <v>90</v>
      </c>
      <c r="I29" s="3">
        <v>69</v>
      </c>
      <c r="J29" s="3"/>
      <c r="K29" s="3">
        <v>86</v>
      </c>
      <c r="L29" s="3">
        <v>90</v>
      </c>
      <c r="M29" s="3">
        <v>70</v>
      </c>
      <c r="N29" s="3">
        <v>72</v>
      </c>
      <c r="O29" s="3">
        <v>90</v>
      </c>
      <c r="P29" s="3">
        <v>86</v>
      </c>
      <c r="Q29" s="3">
        <v>69</v>
      </c>
    </row>
    <row r="30" spans="2:17">
      <c r="B30" s="3" t="s">
        <v>568</v>
      </c>
      <c r="C30" s="3" t="s">
        <v>2187</v>
      </c>
      <c r="D30" s="3" t="s">
        <v>2188</v>
      </c>
      <c r="E30" s="3" t="s">
        <v>68</v>
      </c>
      <c r="F30" s="3" t="s">
        <v>11</v>
      </c>
      <c r="G30" s="3">
        <v>51</v>
      </c>
      <c r="H30" s="3">
        <v>65</v>
      </c>
      <c r="I30" s="3">
        <v>74</v>
      </c>
      <c r="J30" s="3"/>
      <c r="K30" s="3">
        <v>31</v>
      </c>
      <c r="L30" s="3">
        <v>21</v>
      </c>
      <c r="M30" s="3">
        <v>51</v>
      </c>
      <c r="N30" s="3">
        <v>8</v>
      </c>
      <c r="O30" s="3">
        <v>95</v>
      </c>
      <c r="P30" s="3">
        <v>70</v>
      </c>
      <c r="Q30" s="3">
        <v>51</v>
      </c>
    </row>
    <row r="31" spans="2:17">
      <c r="B31" s="3" t="s">
        <v>571</v>
      </c>
      <c r="C31" s="3" t="s">
        <v>2189</v>
      </c>
      <c r="D31" s="3" t="s">
        <v>2190</v>
      </c>
      <c r="E31" s="3" t="s">
        <v>68</v>
      </c>
      <c r="F31" s="3" t="s">
        <v>11</v>
      </c>
      <c r="G31" s="3">
        <v>70</v>
      </c>
      <c r="H31" s="3">
        <v>69</v>
      </c>
      <c r="I31" s="3">
        <v>69</v>
      </c>
      <c r="J31" s="3"/>
      <c r="K31" s="3">
        <v>71</v>
      </c>
      <c r="L31" s="3">
        <v>81</v>
      </c>
      <c r="M31" s="3">
        <v>56</v>
      </c>
      <c r="N31" s="3">
        <v>52</v>
      </c>
      <c r="O31" s="3">
        <v>80</v>
      </c>
      <c r="P31" s="3">
        <v>55</v>
      </c>
      <c r="Q31" s="3">
        <v>58</v>
      </c>
    </row>
    <row r="32" spans="2:17">
      <c r="B32" s="3" t="s">
        <v>633</v>
      </c>
      <c r="C32" s="3" t="s">
        <v>2191</v>
      </c>
      <c r="D32" s="3" t="s">
        <v>2192</v>
      </c>
      <c r="E32" s="3" t="s">
        <v>10</v>
      </c>
      <c r="F32" s="3" t="s">
        <v>11</v>
      </c>
      <c r="G32" s="3"/>
      <c r="H32" s="3">
        <v>69</v>
      </c>
      <c r="I32" s="3">
        <v>54</v>
      </c>
      <c r="J32" s="3">
        <v>51</v>
      </c>
      <c r="K32" s="3">
        <v>58</v>
      </c>
      <c r="L32" s="3">
        <v>69</v>
      </c>
      <c r="M32" s="3">
        <v>51</v>
      </c>
      <c r="N32" s="3">
        <v>51</v>
      </c>
      <c r="O32" s="3">
        <v>51</v>
      </c>
      <c r="P32" s="3">
        <v>56</v>
      </c>
      <c r="Q32" s="3">
        <v>51</v>
      </c>
    </row>
    <row r="33" spans="2:17">
      <c r="B33" s="3" t="s">
        <v>636</v>
      </c>
      <c r="C33" s="3" t="s">
        <v>2193</v>
      </c>
      <c r="D33" s="3" t="s">
        <v>2194</v>
      </c>
      <c r="E33" s="3" t="s">
        <v>68</v>
      </c>
      <c r="F33" s="3" t="s">
        <v>11</v>
      </c>
      <c r="G33" s="3"/>
      <c r="H33" s="3">
        <v>51</v>
      </c>
      <c r="I33" s="3">
        <v>37</v>
      </c>
      <c r="J33" s="3">
        <v>69</v>
      </c>
      <c r="K33" s="3">
        <v>51</v>
      </c>
      <c r="L33" s="3">
        <v>80</v>
      </c>
      <c r="M33" s="3">
        <v>26</v>
      </c>
      <c r="N33" s="3">
        <v>56</v>
      </c>
      <c r="O33" s="3">
        <v>59</v>
      </c>
      <c r="P33" s="3">
        <v>51</v>
      </c>
      <c r="Q33" s="3">
        <v>51</v>
      </c>
    </row>
    <row r="34" spans="2:17">
      <c r="B34" s="3" t="s">
        <v>1145</v>
      </c>
      <c r="C34" s="3" t="s">
        <v>2195</v>
      </c>
      <c r="D34" s="3" t="s">
        <v>2196</v>
      </c>
      <c r="E34" s="3" t="s">
        <v>111</v>
      </c>
      <c r="F34" s="3" t="s">
        <v>49</v>
      </c>
      <c r="G34" s="3">
        <v>74</v>
      </c>
      <c r="H34" s="3">
        <v>60</v>
      </c>
      <c r="I34" s="3">
        <v>51</v>
      </c>
      <c r="J34" s="3"/>
      <c r="K34" s="3">
        <v>68</v>
      </c>
      <c r="L34" s="3">
        <v>69</v>
      </c>
      <c r="M34" s="3">
        <v>25</v>
      </c>
      <c r="N34" s="3">
        <v>61</v>
      </c>
      <c r="O34" s="3">
        <v>56</v>
      </c>
      <c r="P34" s="3">
        <v>51</v>
      </c>
      <c r="Q34" s="3">
        <v>51</v>
      </c>
    </row>
    <row r="35" spans="2:17">
      <c r="B35" s="3" t="s">
        <v>1148</v>
      </c>
      <c r="C35" s="3" t="s">
        <v>2197</v>
      </c>
      <c r="D35" s="3" t="s">
        <v>2198</v>
      </c>
      <c r="E35" s="3" t="s">
        <v>10</v>
      </c>
      <c r="F35" s="3" t="s">
        <v>11</v>
      </c>
      <c r="G35" s="3"/>
      <c r="H35" s="3">
        <v>90</v>
      </c>
      <c r="I35" s="3">
        <v>69</v>
      </c>
      <c r="J35" s="3">
        <v>66</v>
      </c>
      <c r="K35" s="3">
        <v>56</v>
      </c>
      <c r="L35" s="3">
        <v>82</v>
      </c>
      <c r="M35" s="3">
        <v>59</v>
      </c>
      <c r="N35" s="3">
        <v>73</v>
      </c>
      <c r="O35" s="3">
        <v>96</v>
      </c>
      <c r="P35" s="3">
        <v>70</v>
      </c>
      <c r="Q35" s="3">
        <v>80</v>
      </c>
    </row>
  </sheetData>
  <mergeCells count="2">
    <mergeCell ref="A1:N1"/>
    <mergeCell ref="A2:N2"/>
  </mergeCells>
  <conditionalFormatting sqref="G6:Q35">
    <cfRule type="containsBlanks" dxfId="194" priority="1">
      <formula>LEN(TRIM(G6))=0</formula>
    </cfRule>
    <cfRule type="cellIs" dxfId="193" priority="2" operator="between">
      <formula>31</formula>
      <formula>50</formula>
    </cfRule>
    <cfRule type="cellIs" dxfId="192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56.xml><?xml version="1.0" encoding="utf-8"?>
<worksheet xmlns="http://schemas.openxmlformats.org/spreadsheetml/2006/main" xmlns:r="http://schemas.openxmlformats.org/officeDocument/2006/relationships">
  <dimension ref="A1:Q33"/>
  <sheetViews>
    <sheetView view="pageLayout" zoomScaleNormal="70" zoomScaleSheetLayoutView="5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7" width="20.28515625" customWidth="1"/>
  </cols>
  <sheetData>
    <row r="1" spans="1:17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7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7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2201</v>
      </c>
      <c r="H5" s="2" t="s">
        <v>2202</v>
      </c>
      <c r="I5" s="2" t="s">
        <v>2203</v>
      </c>
      <c r="J5" s="2" t="s">
        <v>2205</v>
      </c>
      <c r="K5" s="2" t="s">
        <v>2206</v>
      </c>
      <c r="L5" s="2" t="s">
        <v>21</v>
      </c>
      <c r="M5" s="2" t="s">
        <v>4600</v>
      </c>
      <c r="N5" s="7" t="s">
        <v>2137</v>
      </c>
      <c r="O5" s="7" t="s">
        <v>2138</v>
      </c>
      <c r="P5" s="7" t="s">
        <v>2204</v>
      </c>
      <c r="Q5" s="7" t="s">
        <v>2139</v>
      </c>
    </row>
    <row r="6" spans="1:17">
      <c r="B6" s="3" t="s">
        <v>7</v>
      </c>
      <c r="C6" s="3" t="s">
        <v>2199</v>
      </c>
      <c r="D6" s="3" t="s">
        <v>2200</v>
      </c>
      <c r="E6" s="3" t="s">
        <v>1243</v>
      </c>
      <c r="F6" s="3" t="s">
        <v>11</v>
      </c>
      <c r="G6" s="3">
        <v>71</v>
      </c>
      <c r="H6" s="3">
        <v>51</v>
      </c>
      <c r="I6" s="3"/>
      <c r="J6" s="3">
        <v>61</v>
      </c>
      <c r="K6" s="3">
        <v>35</v>
      </c>
      <c r="L6" s="3">
        <v>52</v>
      </c>
      <c r="M6" s="3">
        <v>23</v>
      </c>
      <c r="N6" s="3">
        <v>56</v>
      </c>
      <c r="O6" s="3">
        <v>18</v>
      </c>
      <c r="P6" s="3">
        <v>51</v>
      </c>
      <c r="Q6" s="3">
        <v>31</v>
      </c>
    </row>
    <row r="7" spans="1:17">
      <c r="B7" s="3" t="s">
        <v>23</v>
      </c>
      <c r="C7" s="3" t="s">
        <v>2207</v>
      </c>
      <c r="D7" s="3" t="s">
        <v>2208</v>
      </c>
      <c r="E7" s="3" t="s">
        <v>1243</v>
      </c>
      <c r="F7" s="3" t="s">
        <v>11</v>
      </c>
      <c r="G7" s="3">
        <v>81</v>
      </c>
      <c r="H7" s="3">
        <v>60</v>
      </c>
      <c r="I7" s="3"/>
      <c r="J7" s="3">
        <v>80</v>
      </c>
      <c r="K7" s="3">
        <v>9</v>
      </c>
      <c r="L7" s="3">
        <v>83</v>
      </c>
      <c r="M7" s="3">
        <v>21</v>
      </c>
      <c r="N7" s="3">
        <v>61</v>
      </c>
      <c r="O7" s="3">
        <v>21</v>
      </c>
      <c r="P7" s="3">
        <v>54</v>
      </c>
      <c r="Q7" s="3">
        <v>51</v>
      </c>
    </row>
    <row r="8" spans="1:17">
      <c r="B8" s="3" t="s">
        <v>27</v>
      </c>
      <c r="C8" s="3" t="s">
        <v>2209</v>
      </c>
      <c r="D8" s="3" t="s">
        <v>2210</v>
      </c>
      <c r="E8" s="3" t="s">
        <v>308</v>
      </c>
      <c r="F8" s="3" t="s">
        <v>11</v>
      </c>
      <c r="G8" s="3">
        <v>70</v>
      </c>
      <c r="H8" s="3">
        <v>61</v>
      </c>
      <c r="I8" s="3"/>
      <c r="J8" s="3">
        <v>65</v>
      </c>
      <c r="K8" s="3">
        <v>51</v>
      </c>
      <c r="L8" s="3">
        <v>75</v>
      </c>
      <c r="M8" s="3">
        <v>34</v>
      </c>
      <c r="N8" s="3">
        <v>69</v>
      </c>
      <c r="O8" s="3">
        <v>53</v>
      </c>
      <c r="P8" s="3">
        <v>51</v>
      </c>
      <c r="Q8" s="3">
        <v>57</v>
      </c>
    </row>
    <row r="9" spans="1:17">
      <c r="B9" s="3" t="s">
        <v>30</v>
      </c>
      <c r="C9" s="3" t="s">
        <v>2211</v>
      </c>
      <c r="D9" s="3" t="s">
        <v>2212</v>
      </c>
      <c r="E9" s="3" t="s">
        <v>1549</v>
      </c>
      <c r="F9" s="3" t="s">
        <v>49</v>
      </c>
      <c r="G9" s="3">
        <v>66</v>
      </c>
      <c r="H9" s="3">
        <v>51</v>
      </c>
      <c r="I9" s="3"/>
      <c r="J9" s="3">
        <v>65</v>
      </c>
      <c r="K9" s="3">
        <v>40</v>
      </c>
      <c r="L9" s="3">
        <v>71</v>
      </c>
      <c r="M9" s="3">
        <v>19</v>
      </c>
      <c r="N9" s="3">
        <v>51</v>
      </c>
      <c r="O9" s="3">
        <v>0</v>
      </c>
      <c r="P9" s="3">
        <v>22</v>
      </c>
      <c r="Q9" s="3">
        <v>31</v>
      </c>
    </row>
    <row r="10" spans="1:17">
      <c r="B10" s="3" t="s">
        <v>33</v>
      </c>
      <c r="C10" s="3" t="s">
        <v>2213</v>
      </c>
      <c r="D10" s="3" t="s">
        <v>2214</v>
      </c>
      <c r="E10" s="3" t="s">
        <v>68</v>
      </c>
      <c r="F10" s="3" t="s">
        <v>11</v>
      </c>
      <c r="G10" s="3">
        <v>92</v>
      </c>
      <c r="H10" s="3">
        <v>80</v>
      </c>
      <c r="I10" s="3"/>
      <c r="J10" s="3">
        <v>65</v>
      </c>
      <c r="K10" s="3">
        <v>51</v>
      </c>
      <c r="L10" s="3">
        <v>88</v>
      </c>
      <c r="M10" s="3">
        <v>61</v>
      </c>
      <c r="N10" s="3">
        <v>74</v>
      </c>
      <c r="O10" s="3">
        <v>53</v>
      </c>
      <c r="P10" s="3">
        <v>56</v>
      </c>
      <c r="Q10" s="3">
        <v>70</v>
      </c>
    </row>
    <row r="11" spans="1:17">
      <c r="B11" s="3" t="s">
        <v>36</v>
      </c>
      <c r="C11" s="3" t="s">
        <v>2215</v>
      </c>
      <c r="D11" s="3" t="s">
        <v>2216</v>
      </c>
      <c r="E11" s="3" t="s">
        <v>10</v>
      </c>
      <c r="F11" s="3" t="s">
        <v>11</v>
      </c>
      <c r="G11" s="3"/>
      <c r="H11" s="3">
        <v>18</v>
      </c>
      <c r="I11" s="3">
        <v>32</v>
      </c>
      <c r="J11" s="3">
        <v>0</v>
      </c>
      <c r="K11" s="3">
        <v>20</v>
      </c>
      <c r="L11" s="3">
        <v>5</v>
      </c>
      <c r="M11" s="3">
        <v>8</v>
      </c>
      <c r="N11" s="3">
        <v>52</v>
      </c>
      <c r="O11" s="3">
        <v>15</v>
      </c>
      <c r="P11" s="3">
        <v>10</v>
      </c>
      <c r="Q11" s="3">
        <v>31</v>
      </c>
    </row>
    <row r="12" spans="1:17">
      <c r="B12" s="3" t="s">
        <v>39</v>
      </c>
      <c r="C12" s="3" t="s">
        <v>2217</v>
      </c>
      <c r="D12" s="3" t="s">
        <v>2218</v>
      </c>
      <c r="E12" s="3" t="s">
        <v>68</v>
      </c>
      <c r="F12" s="3" t="s">
        <v>11</v>
      </c>
      <c r="G12" s="3">
        <v>51</v>
      </c>
      <c r="H12" s="3">
        <v>55</v>
      </c>
      <c r="I12" s="3"/>
      <c r="J12" s="3">
        <v>75</v>
      </c>
      <c r="K12" s="3">
        <v>51</v>
      </c>
      <c r="L12" s="3">
        <v>70</v>
      </c>
      <c r="M12" s="3">
        <v>3</v>
      </c>
      <c r="N12" s="3">
        <v>61</v>
      </c>
      <c r="O12" s="3">
        <v>31</v>
      </c>
      <c r="P12" s="3">
        <v>51</v>
      </c>
      <c r="Q12" s="3">
        <v>31</v>
      </c>
    </row>
    <row r="13" spans="1:17">
      <c r="B13" s="3" t="s">
        <v>42</v>
      </c>
      <c r="C13" s="3" t="s">
        <v>2219</v>
      </c>
      <c r="D13" s="3" t="s">
        <v>2220</v>
      </c>
      <c r="E13" s="3" t="s">
        <v>176</v>
      </c>
      <c r="F13" s="3" t="s">
        <v>11</v>
      </c>
      <c r="G13" s="3"/>
      <c r="H13" s="3">
        <v>69</v>
      </c>
      <c r="I13" s="3">
        <v>100</v>
      </c>
      <c r="J13" s="3">
        <v>86</v>
      </c>
      <c r="K13" s="3">
        <v>74</v>
      </c>
      <c r="L13" s="3">
        <v>92</v>
      </c>
      <c r="M13" s="3">
        <v>71</v>
      </c>
      <c r="N13" s="3">
        <v>88</v>
      </c>
      <c r="O13" s="3">
        <v>70</v>
      </c>
      <c r="P13" s="3">
        <v>72</v>
      </c>
      <c r="Q13" s="3">
        <v>69</v>
      </c>
    </row>
    <row r="14" spans="1:17">
      <c r="B14" s="3" t="s">
        <v>45</v>
      </c>
      <c r="C14" s="3" t="s">
        <v>2221</v>
      </c>
      <c r="D14" s="3" t="s">
        <v>2222</v>
      </c>
      <c r="E14" s="3" t="s">
        <v>68</v>
      </c>
      <c r="F14" s="3" t="s">
        <v>11</v>
      </c>
      <c r="G14" s="3">
        <v>86</v>
      </c>
      <c r="H14" s="3">
        <v>69</v>
      </c>
      <c r="I14" s="3"/>
      <c r="J14" s="3">
        <v>80</v>
      </c>
      <c r="K14" s="3">
        <v>93</v>
      </c>
      <c r="L14" s="3">
        <v>90</v>
      </c>
      <c r="M14" s="3">
        <v>56</v>
      </c>
      <c r="N14" s="3">
        <v>80</v>
      </c>
      <c r="O14" s="3">
        <v>70</v>
      </c>
      <c r="P14" s="3">
        <v>56</v>
      </c>
      <c r="Q14" s="3">
        <v>69</v>
      </c>
    </row>
    <row r="15" spans="1:17">
      <c r="B15" s="3" t="s">
        <v>50</v>
      </c>
      <c r="C15" s="3" t="s">
        <v>2223</v>
      </c>
      <c r="D15" s="3" t="s">
        <v>2224</v>
      </c>
      <c r="E15" s="3" t="s">
        <v>176</v>
      </c>
      <c r="F15" s="3" t="s">
        <v>11</v>
      </c>
      <c r="G15" s="3">
        <v>69</v>
      </c>
      <c r="H15" s="3">
        <v>69</v>
      </c>
      <c r="I15" s="3"/>
      <c r="J15" s="3">
        <v>70</v>
      </c>
      <c r="K15" s="3">
        <v>65</v>
      </c>
      <c r="L15" s="3">
        <v>66</v>
      </c>
      <c r="M15" s="3">
        <v>21</v>
      </c>
      <c r="N15" s="3">
        <v>51</v>
      </c>
      <c r="O15" s="3">
        <v>3</v>
      </c>
      <c r="P15" s="3">
        <v>34</v>
      </c>
      <c r="Q15" s="3">
        <v>51</v>
      </c>
    </row>
    <row r="16" spans="1:17">
      <c r="B16" s="3" t="s">
        <v>53</v>
      </c>
      <c r="C16" s="3" t="s">
        <v>2225</v>
      </c>
      <c r="D16" s="3" t="s">
        <v>2226</v>
      </c>
      <c r="E16" s="3" t="s">
        <v>10</v>
      </c>
      <c r="F16" s="3" t="s">
        <v>11</v>
      </c>
      <c r="G16" s="3"/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2:17">
      <c r="B17" s="3" t="s">
        <v>56</v>
      </c>
      <c r="C17" s="3" t="s">
        <v>2227</v>
      </c>
      <c r="D17" s="3" t="s">
        <v>2228</v>
      </c>
      <c r="E17" s="3" t="s">
        <v>308</v>
      </c>
      <c r="F17" s="3" t="s">
        <v>11</v>
      </c>
      <c r="G17" s="3"/>
      <c r="H17" s="3">
        <v>0</v>
      </c>
      <c r="I17" s="3"/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2:17">
      <c r="B18" s="3" t="s">
        <v>59</v>
      </c>
      <c r="C18" s="3" t="s">
        <v>2229</v>
      </c>
      <c r="D18" s="3" t="s">
        <v>2230</v>
      </c>
      <c r="E18" s="3" t="s">
        <v>10</v>
      </c>
      <c r="F18" s="3" t="s">
        <v>11</v>
      </c>
      <c r="G18" s="3"/>
      <c r="H18" s="3">
        <v>72</v>
      </c>
      <c r="I18" s="3">
        <v>70</v>
      </c>
      <c r="J18" s="3">
        <v>80</v>
      </c>
      <c r="K18" s="3">
        <v>40</v>
      </c>
      <c r="L18" s="3">
        <v>80</v>
      </c>
      <c r="M18" s="3">
        <v>31</v>
      </c>
      <c r="N18" s="3">
        <v>76</v>
      </c>
      <c r="O18" s="3">
        <v>51</v>
      </c>
      <c r="P18" s="3">
        <v>59</v>
      </c>
      <c r="Q18" s="3">
        <v>51</v>
      </c>
    </row>
    <row r="19" spans="2:17">
      <c r="B19" s="3" t="s">
        <v>62</v>
      </c>
      <c r="C19" s="3" t="s">
        <v>2231</v>
      </c>
      <c r="D19" s="3" t="s">
        <v>2232</v>
      </c>
      <c r="E19" s="3" t="s">
        <v>10</v>
      </c>
      <c r="F19" s="3" t="s">
        <v>11</v>
      </c>
      <c r="G19" s="3"/>
      <c r="H19" s="3">
        <v>69</v>
      </c>
      <c r="I19" s="3">
        <v>70</v>
      </c>
      <c r="J19" s="3">
        <v>65</v>
      </c>
      <c r="K19" s="3">
        <v>0</v>
      </c>
      <c r="L19" s="3">
        <v>75</v>
      </c>
      <c r="M19" s="3">
        <v>18</v>
      </c>
      <c r="N19" s="3">
        <v>51</v>
      </c>
      <c r="O19" s="3">
        <v>4</v>
      </c>
      <c r="P19" s="3">
        <v>16</v>
      </c>
      <c r="Q19" s="3">
        <v>31</v>
      </c>
    </row>
    <row r="20" spans="2:17">
      <c r="B20" s="3" t="s">
        <v>65</v>
      </c>
      <c r="C20" s="3" t="s">
        <v>2233</v>
      </c>
      <c r="D20" s="3" t="s">
        <v>2234</v>
      </c>
      <c r="E20" s="3" t="s">
        <v>68</v>
      </c>
      <c r="F20" s="3" t="s">
        <v>11</v>
      </c>
      <c r="G20" s="3">
        <v>61</v>
      </c>
      <c r="H20" s="3">
        <v>56</v>
      </c>
      <c r="I20" s="3"/>
      <c r="J20" s="3">
        <v>65</v>
      </c>
      <c r="K20" s="3">
        <v>69</v>
      </c>
      <c r="L20" s="3">
        <v>86</v>
      </c>
      <c r="M20" s="3">
        <v>25</v>
      </c>
      <c r="N20" s="3">
        <v>69</v>
      </c>
      <c r="O20" s="3">
        <v>45</v>
      </c>
      <c r="P20" s="3">
        <v>51</v>
      </c>
      <c r="Q20" s="3">
        <v>55</v>
      </c>
    </row>
    <row r="21" spans="2:17">
      <c r="B21" s="3" t="s">
        <v>69</v>
      </c>
      <c r="C21" s="3" t="s">
        <v>2235</v>
      </c>
      <c r="D21" s="3" t="s">
        <v>2236</v>
      </c>
      <c r="E21" s="3" t="s">
        <v>68</v>
      </c>
      <c r="F21" s="3" t="s">
        <v>11</v>
      </c>
      <c r="G21" s="3"/>
      <c r="H21" s="3"/>
      <c r="I21" s="3"/>
      <c r="J21" s="3">
        <v>61</v>
      </c>
      <c r="K21" s="3">
        <v>40</v>
      </c>
      <c r="L21" s="3">
        <v>76</v>
      </c>
      <c r="M21" s="3">
        <v>24</v>
      </c>
      <c r="N21" s="3">
        <v>69</v>
      </c>
      <c r="O21" s="3">
        <v>45</v>
      </c>
      <c r="P21" s="3">
        <v>54</v>
      </c>
      <c r="Q21" s="3">
        <v>55</v>
      </c>
    </row>
    <row r="22" spans="2:17">
      <c r="B22" s="3" t="s">
        <v>72</v>
      </c>
      <c r="C22" s="3" t="s">
        <v>2237</v>
      </c>
      <c r="D22" s="3" t="s">
        <v>2238</v>
      </c>
      <c r="E22" s="3" t="s">
        <v>589</v>
      </c>
      <c r="F22" s="3" t="s">
        <v>11</v>
      </c>
      <c r="G22" s="3">
        <v>74</v>
      </c>
      <c r="H22" s="3">
        <v>78</v>
      </c>
      <c r="I22" s="3"/>
      <c r="J22" s="3">
        <v>80</v>
      </c>
      <c r="K22" s="3">
        <v>30</v>
      </c>
      <c r="L22" s="3">
        <v>92</v>
      </c>
      <c r="M22" s="3">
        <v>19</v>
      </c>
      <c r="N22" s="3">
        <v>69</v>
      </c>
      <c r="O22" s="3">
        <v>80</v>
      </c>
      <c r="P22" s="3">
        <v>43</v>
      </c>
      <c r="Q22" s="3">
        <v>56</v>
      </c>
    </row>
    <row r="23" spans="2:17">
      <c r="B23" s="3" t="s">
        <v>75</v>
      </c>
      <c r="C23" s="3" t="s">
        <v>2239</v>
      </c>
      <c r="D23" s="3" t="s">
        <v>2240</v>
      </c>
      <c r="E23" s="3" t="s">
        <v>1052</v>
      </c>
      <c r="F23" s="3" t="s">
        <v>49</v>
      </c>
      <c r="G23" s="3">
        <v>66</v>
      </c>
      <c r="H23" s="3">
        <v>86</v>
      </c>
      <c r="I23" s="3"/>
      <c r="J23" s="3">
        <v>70</v>
      </c>
      <c r="K23" s="3">
        <v>76</v>
      </c>
      <c r="L23" s="3">
        <v>90</v>
      </c>
      <c r="M23" s="3">
        <v>51</v>
      </c>
      <c r="N23" s="3">
        <v>86</v>
      </c>
      <c r="O23" s="3">
        <v>69</v>
      </c>
      <c r="P23" s="3">
        <v>86</v>
      </c>
      <c r="Q23" s="3">
        <v>69</v>
      </c>
    </row>
    <row r="24" spans="2:17">
      <c r="B24" s="3" t="s">
        <v>79</v>
      </c>
      <c r="C24" s="3" t="s">
        <v>2241</v>
      </c>
      <c r="D24" s="3" t="s">
        <v>2242</v>
      </c>
      <c r="E24" s="3" t="s">
        <v>308</v>
      </c>
      <c r="F24" s="3" t="s">
        <v>11</v>
      </c>
      <c r="G24" s="3"/>
      <c r="H24" s="3">
        <v>0</v>
      </c>
      <c r="I24" s="3"/>
      <c r="J24" s="3">
        <v>0</v>
      </c>
      <c r="K24" s="3">
        <v>0</v>
      </c>
      <c r="L24" s="3">
        <v>0</v>
      </c>
      <c r="M24" s="3">
        <v>0</v>
      </c>
      <c r="N24" s="3">
        <v>56</v>
      </c>
      <c r="O24" s="3">
        <v>0</v>
      </c>
      <c r="P24" s="3">
        <v>0</v>
      </c>
      <c r="Q24" s="3">
        <v>0</v>
      </c>
    </row>
    <row r="25" spans="2:17">
      <c r="B25" s="3" t="s">
        <v>82</v>
      </c>
      <c r="C25" s="3" t="s">
        <v>2243</v>
      </c>
      <c r="D25" s="3" t="s">
        <v>2244</v>
      </c>
      <c r="E25" s="3" t="s">
        <v>1761</v>
      </c>
      <c r="F25" s="3" t="s">
        <v>49</v>
      </c>
      <c r="G25" s="3">
        <v>96</v>
      </c>
      <c r="H25" s="3">
        <v>88</v>
      </c>
      <c r="I25" s="3"/>
      <c r="J25" s="3">
        <v>70</v>
      </c>
      <c r="K25" s="3">
        <v>76</v>
      </c>
      <c r="L25" s="3">
        <v>94</v>
      </c>
      <c r="M25" s="3">
        <v>69</v>
      </c>
      <c r="N25" s="3">
        <v>76</v>
      </c>
      <c r="O25" s="3">
        <v>98</v>
      </c>
      <c r="P25" s="3">
        <v>76</v>
      </c>
      <c r="Q25" s="3">
        <v>70</v>
      </c>
    </row>
    <row r="26" spans="2:17">
      <c r="B26" s="3" t="s">
        <v>85</v>
      </c>
      <c r="C26" s="3" t="s">
        <v>2245</v>
      </c>
      <c r="D26" s="3" t="s">
        <v>2246</v>
      </c>
      <c r="E26" s="3" t="s">
        <v>10</v>
      </c>
      <c r="F26" s="3" t="s">
        <v>11</v>
      </c>
      <c r="G26" s="3"/>
      <c r="H26" s="3">
        <v>69</v>
      </c>
      <c r="I26" s="3">
        <v>70</v>
      </c>
      <c r="J26" s="3">
        <v>61</v>
      </c>
      <c r="K26" s="3">
        <v>30</v>
      </c>
      <c r="L26" s="3">
        <v>80</v>
      </c>
      <c r="M26" s="3">
        <v>25</v>
      </c>
      <c r="N26" s="3">
        <v>69</v>
      </c>
      <c r="O26" s="3">
        <v>53</v>
      </c>
      <c r="P26" s="3">
        <v>67</v>
      </c>
      <c r="Q26" s="3">
        <v>54</v>
      </c>
    </row>
    <row r="27" spans="2:17">
      <c r="B27" s="3" t="s">
        <v>88</v>
      </c>
      <c r="C27" s="3" t="s">
        <v>2247</v>
      </c>
      <c r="D27" s="3" t="s">
        <v>2248</v>
      </c>
      <c r="E27" s="3" t="s">
        <v>68</v>
      </c>
      <c r="F27" s="3" t="s">
        <v>11</v>
      </c>
      <c r="G27" s="3">
        <v>59</v>
      </c>
      <c r="H27" s="3">
        <v>17</v>
      </c>
      <c r="I27" s="3"/>
      <c r="J27" s="3">
        <v>51</v>
      </c>
      <c r="K27" s="3">
        <v>30</v>
      </c>
      <c r="L27" s="3">
        <v>0</v>
      </c>
      <c r="M27" s="3">
        <v>0</v>
      </c>
      <c r="N27" s="3">
        <v>51</v>
      </c>
      <c r="O27" s="3">
        <v>2</v>
      </c>
      <c r="P27" s="3">
        <v>52</v>
      </c>
      <c r="Q27" s="3">
        <v>31</v>
      </c>
    </row>
    <row r="28" spans="2:17">
      <c r="B28" s="3" t="s">
        <v>91</v>
      </c>
      <c r="C28" s="3" t="s">
        <v>2249</v>
      </c>
      <c r="D28" s="3" t="s">
        <v>2250</v>
      </c>
      <c r="E28" s="3" t="s">
        <v>68</v>
      </c>
      <c r="F28" s="3" t="s">
        <v>11</v>
      </c>
      <c r="G28" s="3"/>
      <c r="H28" s="3">
        <v>76</v>
      </c>
      <c r="I28" s="3">
        <v>51</v>
      </c>
      <c r="J28" s="3">
        <v>80</v>
      </c>
      <c r="K28" s="3">
        <v>20</v>
      </c>
      <c r="L28" s="3">
        <v>0</v>
      </c>
      <c r="M28" s="3">
        <v>15</v>
      </c>
      <c r="N28" s="3">
        <v>57</v>
      </c>
      <c r="O28" s="3">
        <v>51</v>
      </c>
      <c r="P28" s="3">
        <v>55</v>
      </c>
      <c r="Q28" s="3">
        <v>55</v>
      </c>
    </row>
    <row r="29" spans="2:17">
      <c r="B29" s="3" t="s">
        <v>95</v>
      </c>
      <c r="C29" s="3" t="s">
        <v>2251</v>
      </c>
      <c r="D29" s="3" t="s">
        <v>2252</v>
      </c>
      <c r="E29" s="3" t="s">
        <v>2253</v>
      </c>
      <c r="F29" s="3" t="s">
        <v>11</v>
      </c>
      <c r="G29" s="3">
        <v>86</v>
      </c>
      <c r="H29" s="3">
        <v>86</v>
      </c>
      <c r="I29" s="3"/>
      <c r="J29" s="3">
        <v>86</v>
      </c>
      <c r="K29" s="3">
        <v>100</v>
      </c>
      <c r="L29" s="3">
        <v>94</v>
      </c>
      <c r="M29" s="3">
        <v>69</v>
      </c>
      <c r="N29" s="3">
        <v>70</v>
      </c>
      <c r="O29" s="3">
        <v>100</v>
      </c>
      <c r="P29" s="3">
        <v>88</v>
      </c>
      <c r="Q29" s="3">
        <v>86</v>
      </c>
    </row>
    <row r="30" spans="2:17">
      <c r="B30" s="3" t="s">
        <v>568</v>
      </c>
      <c r="C30" s="3" t="s">
        <v>2254</v>
      </c>
      <c r="D30" s="3" t="s">
        <v>2255</v>
      </c>
      <c r="E30" s="3" t="s">
        <v>68</v>
      </c>
      <c r="F30" s="3" t="s">
        <v>11</v>
      </c>
      <c r="G30" s="3">
        <v>69</v>
      </c>
      <c r="H30" s="3">
        <v>72</v>
      </c>
      <c r="I30" s="3"/>
      <c r="J30" s="3">
        <v>70</v>
      </c>
      <c r="K30" s="3">
        <v>65</v>
      </c>
      <c r="L30" s="3">
        <v>90</v>
      </c>
      <c r="M30" s="3">
        <v>34</v>
      </c>
      <c r="N30" s="3">
        <v>51</v>
      </c>
      <c r="O30" s="3">
        <v>16</v>
      </c>
      <c r="P30" s="3">
        <v>59</v>
      </c>
      <c r="Q30" s="3">
        <v>61</v>
      </c>
    </row>
    <row r="31" spans="2:17">
      <c r="B31" s="3" t="s">
        <v>571</v>
      </c>
      <c r="C31" s="3" t="s">
        <v>2256</v>
      </c>
      <c r="D31" s="3" t="s">
        <v>2257</v>
      </c>
      <c r="E31" s="3" t="s">
        <v>68</v>
      </c>
      <c r="F31" s="3" t="s">
        <v>11</v>
      </c>
      <c r="G31" s="3">
        <v>69</v>
      </c>
      <c r="H31" s="3">
        <v>72</v>
      </c>
      <c r="I31" s="3"/>
      <c r="J31" s="3">
        <v>65</v>
      </c>
      <c r="K31" s="3">
        <v>69</v>
      </c>
      <c r="L31" s="3">
        <v>86</v>
      </c>
      <c r="M31" s="3">
        <v>17</v>
      </c>
      <c r="N31" s="3">
        <v>61</v>
      </c>
      <c r="O31" s="3">
        <v>36</v>
      </c>
      <c r="P31" s="3">
        <v>57</v>
      </c>
      <c r="Q31" s="3">
        <v>51</v>
      </c>
    </row>
    <row r="32" spans="2:17">
      <c r="B32" s="3" t="s">
        <v>633</v>
      </c>
      <c r="C32" s="3" t="s">
        <v>2258</v>
      </c>
      <c r="D32" s="3" t="s">
        <v>2259</v>
      </c>
      <c r="E32" s="3" t="s">
        <v>10</v>
      </c>
      <c r="F32" s="3" t="s">
        <v>11</v>
      </c>
      <c r="G32" s="3"/>
      <c r="H32" s="3">
        <v>0</v>
      </c>
      <c r="I32" s="3"/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2</v>
      </c>
      <c r="P32" s="3">
        <v>0</v>
      </c>
      <c r="Q32" s="3">
        <v>0</v>
      </c>
    </row>
    <row r="33" spans="2:17">
      <c r="B33" s="3" t="s">
        <v>636</v>
      </c>
      <c r="C33" s="3" t="s">
        <v>2260</v>
      </c>
      <c r="D33" s="3" t="s">
        <v>2261</v>
      </c>
      <c r="E33" s="3" t="s">
        <v>68</v>
      </c>
      <c r="F33" s="3" t="s">
        <v>11</v>
      </c>
      <c r="G33" s="3"/>
      <c r="H33" s="3">
        <v>0</v>
      </c>
      <c r="I33" s="3"/>
      <c r="J33" s="3">
        <v>60</v>
      </c>
      <c r="K33" s="3">
        <v>10</v>
      </c>
      <c r="L33" s="3">
        <v>51</v>
      </c>
      <c r="M33" s="3">
        <v>37</v>
      </c>
      <c r="N33" s="3">
        <v>0</v>
      </c>
      <c r="O33" s="3">
        <v>1</v>
      </c>
      <c r="P33" s="3">
        <v>51</v>
      </c>
      <c r="Q33" s="3">
        <v>53</v>
      </c>
    </row>
  </sheetData>
  <mergeCells count="2">
    <mergeCell ref="A1:N1"/>
    <mergeCell ref="A2:N2"/>
  </mergeCells>
  <conditionalFormatting sqref="G6:Q33">
    <cfRule type="containsBlanks" dxfId="191" priority="1">
      <formula>LEN(TRIM(G6))=0</formula>
    </cfRule>
    <cfRule type="cellIs" dxfId="190" priority="2" operator="between">
      <formula>31</formula>
      <formula>50</formula>
    </cfRule>
    <cfRule type="cellIs" dxfId="189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57.xml><?xml version="1.0" encoding="utf-8"?>
<worksheet xmlns="http://schemas.openxmlformats.org/spreadsheetml/2006/main" xmlns:r="http://schemas.openxmlformats.org/officeDocument/2006/relationships">
  <dimension ref="A1:Q35"/>
  <sheetViews>
    <sheetView view="pageLayout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7" width="19.85546875" customWidth="1"/>
  </cols>
  <sheetData>
    <row r="1" spans="1:17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7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7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2264</v>
      </c>
      <c r="H5" s="2" t="s">
        <v>2265</v>
      </c>
      <c r="I5" s="2" t="s">
        <v>2266</v>
      </c>
      <c r="J5" s="2" t="s">
        <v>2267</v>
      </c>
      <c r="K5" s="2" t="s">
        <v>2269</v>
      </c>
      <c r="L5" s="2" t="s">
        <v>21</v>
      </c>
      <c r="M5" s="2" t="s">
        <v>4601</v>
      </c>
      <c r="N5" s="7" t="s">
        <v>2268</v>
      </c>
      <c r="O5" s="7" t="s">
        <v>2270</v>
      </c>
      <c r="P5" s="7" t="s">
        <v>2204</v>
      </c>
      <c r="Q5" s="7" t="s">
        <v>2139</v>
      </c>
    </row>
    <row r="6" spans="1:17">
      <c r="B6" s="3" t="s">
        <v>7</v>
      </c>
      <c r="C6" s="3" t="s">
        <v>2262</v>
      </c>
      <c r="D6" s="3" t="s">
        <v>2263</v>
      </c>
      <c r="E6" s="3" t="s">
        <v>10</v>
      </c>
      <c r="F6" s="3" t="s">
        <v>49</v>
      </c>
      <c r="G6" s="3">
        <v>90</v>
      </c>
      <c r="H6" s="3"/>
      <c r="I6" s="3">
        <v>96</v>
      </c>
      <c r="J6" s="3">
        <v>69</v>
      </c>
      <c r="K6" s="3">
        <v>95</v>
      </c>
      <c r="L6" s="3">
        <v>86</v>
      </c>
      <c r="M6" s="3">
        <v>69</v>
      </c>
      <c r="N6" s="3">
        <v>78</v>
      </c>
      <c r="O6" s="3">
        <v>86</v>
      </c>
      <c r="P6" s="3">
        <v>56</v>
      </c>
      <c r="Q6" s="3">
        <v>69</v>
      </c>
    </row>
    <row r="7" spans="1:17">
      <c r="B7" s="3" t="s">
        <v>23</v>
      </c>
      <c r="C7" s="3" t="s">
        <v>2271</v>
      </c>
      <c r="D7" s="3" t="s">
        <v>2272</v>
      </c>
      <c r="E7" s="3" t="s">
        <v>10</v>
      </c>
      <c r="F7" s="3" t="s">
        <v>49</v>
      </c>
      <c r="G7" s="3">
        <v>90</v>
      </c>
      <c r="H7" s="3"/>
      <c r="I7" s="3">
        <v>96</v>
      </c>
      <c r="J7" s="3">
        <v>90</v>
      </c>
      <c r="K7" s="3">
        <v>95</v>
      </c>
      <c r="L7" s="3">
        <v>92</v>
      </c>
      <c r="M7" s="3">
        <v>76</v>
      </c>
      <c r="N7" s="3">
        <v>95</v>
      </c>
      <c r="O7" s="3">
        <v>91</v>
      </c>
      <c r="P7" s="3">
        <v>99</v>
      </c>
      <c r="Q7" s="3">
        <v>90</v>
      </c>
    </row>
    <row r="8" spans="1:17">
      <c r="B8" s="3" t="s">
        <v>27</v>
      </c>
      <c r="C8" s="3" t="s">
        <v>2273</v>
      </c>
      <c r="D8" s="3" t="s">
        <v>2274</v>
      </c>
      <c r="E8" s="3" t="s">
        <v>1100</v>
      </c>
      <c r="F8" s="3" t="s">
        <v>49</v>
      </c>
      <c r="G8" s="3"/>
      <c r="H8" s="3">
        <v>82</v>
      </c>
      <c r="I8" s="3">
        <v>96</v>
      </c>
      <c r="J8" s="3">
        <v>69</v>
      </c>
      <c r="K8" s="3">
        <v>51</v>
      </c>
      <c r="L8" s="3">
        <v>100</v>
      </c>
      <c r="M8" s="3">
        <v>57</v>
      </c>
      <c r="N8" s="3">
        <v>69</v>
      </c>
      <c r="O8" s="3">
        <v>54</v>
      </c>
      <c r="P8" s="3">
        <v>69</v>
      </c>
      <c r="Q8" s="3">
        <v>65</v>
      </c>
    </row>
    <row r="9" spans="1:17">
      <c r="B9" s="3" t="s">
        <v>30</v>
      </c>
      <c r="C9" s="3" t="s">
        <v>2275</v>
      </c>
      <c r="D9" s="3" t="s">
        <v>2276</v>
      </c>
      <c r="E9" s="3" t="s">
        <v>1074</v>
      </c>
      <c r="F9" s="3" t="s">
        <v>49</v>
      </c>
      <c r="G9" s="3"/>
      <c r="H9" s="3">
        <v>86</v>
      </c>
      <c r="I9" s="3">
        <v>96</v>
      </c>
      <c r="J9" s="3">
        <v>86</v>
      </c>
      <c r="K9" s="3">
        <v>80</v>
      </c>
      <c r="L9" s="3">
        <v>60</v>
      </c>
      <c r="M9" s="3">
        <v>69</v>
      </c>
      <c r="N9" s="3">
        <v>86</v>
      </c>
      <c r="O9" s="3">
        <v>100</v>
      </c>
      <c r="P9" s="3">
        <v>86</v>
      </c>
      <c r="Q9" s="3">
        <v>82</v>
      </c>
    </row>
    <row r="10" spans="1:17">
      <c r="B10" s="3" t="s">
        <v>33</v>
      </c>
      <c r="C10" s="3" t="s">
        <v>2277</v>
      </c>
      <c r="D10" s="3" t="s">
        <v>2278</v>
      </c>
      <c r="E10" s="3" t="s">
        <v>10</v>
      </c>
      <c r="F10" s="3" t="s">
        <v>49</v>
      </c>
      <c r="G10" s="3">
        <v>100</v>
      </c>
      <c r="H10" s="3"/>
      <c r="I10" s="3">
        <v>96</v>
      </c>
      <c r="J10" s="3">
        <v>98</v>
      </c>
      <c r="K10" s="3">
        <v>98</v>
      </c>
      <c r="L10" s="3">
        <v>90</v>
      </c>
      <c r="M10" s="3">
        <v>69</v>
      </c>
      <c r="N10" s="3">
        <v>98</v>
      </c>
      <c r="O10" s="3">
        <v>100</v>
      </c>
      <c r="P10" s="3">
        <v>100</v>
      </c>
      <c r="Q10" s="3">
        <v>92</v>
      </c>
    </row>
    <row r="11" spans="1:17">
      <c r="B11" s="3" t="s">
        <v>36</v>
      </c>
      <c r="C11" s="3" t="s">
        <v>2279</v>
      </c>
      <c r="D11" s="3" t="s">
        <v>2280</v>
      </c>
      <c r="E11" s="3" t="s">
        <v>10</v>
      </c>
      <c r="F11" s="3" t="s">
        <v>49</v>
      </c>
      <c r="G11" s="3">
        <v>86</v>
      </c>
      <c r="H11" s="3"/>
      <c r="I11" s="3">
        <v>90</v>
      </c>
      <c r="J11" s="3">
        <v>70</v>
      </c>
      <c r="K11" s="3">
        <v>76</v>
      </c>
      <c r="L11" s="3">
        <v>86</v>
      </c>
      <c r="M11" s="3">
        <v>75</v>
      </c>
      <c r="N11" s="3">
        <v>86</v>
      </c>
      <c r="O11" s="3">
        <v>88</v>
      </c>
      <c r="P11" s="3">
        <v>72</v>
      </c>
      <c r="Q11" s="3">
        <v>69</v>
      </c>
    </row>
    <row r="12" spans="1:17">
      <c r="B12" s="3" t="s">
        <v>39</v>
      </c>
      <c r="C12" s="3" t="s">
        <v>2281</v>
      </c>
      <c r="D12" s="3" t="s">
        <v>2282</v>
      </c>
      <c r="E12" s="3" t="s">
        <v>10</v>
      </c>
      <c r="F12" s="3" t="s">
        <v>49</v>
      </c>
      <c r="G12" s="3">
        <v>100</v>
      </c>
      <c r="H12" s="3"/>
      <c r="I12" s="3">
        <v>96</v>
      </c>
      <c r="J12" s="3">
        <v>76</v>
      </c>
      <c r="K12" s="3">
        <v>100</v>
      </c>
      <c r="L12" s="3">
        <v>88</v>
      </c>
      <c r="M12" s="3">
        <v>89</v>
      </c>
      <c r="N12" s="3">
        <v>95</v>
      </c>
      <c r="O12" s="3">
        <v>94</v>
      </c>
      <c r="P12" s="3">
        <v>90</v>
      </c>
      <c r="Q12" s="3">
        <v>86</v>
      </c>
    </row>
    <row r="13" spans="1:17">
      <c r="B13" s="3" t="s">
        <v>42</v>
      </c>
      <c r="C13" s="3" t="s">
        <v>2283</v>
      </c>
      <c r="D13" s="3" t="s">
        <v>2284</v>
      </c>
      <c r="E13" s="3" t="s">
        <v>10</v>
      </c>
      <c r="F13" s="3" t="s">
        <v>49</v>
      </c>
      <c r="G13" s="3">
        <v>70</v>
      </c>
      <c r="H13" s="3"/>
      <c r="I13" s="3">
        <v>90</v>
      </c>
      <c r="J13" s="3">
        <v>72</v>
      </c>
      <c r="K13" s="3">
        <v>86</v>
      </c>
      <c r="L13" s="3">
        <v>79</v>
      </c>
      <c r="M13" s="3">
        <v>56</v>
      </c>
      <c r="N13" s="3">
        <v>70</v>
      </c>
      <c r="O13" s="3">
        <v>70</v>
      </c>
      <c r="P13" s="3">
        <v>61</v>
      </c>
      <c r="Q13" s="3">
        <v>70</v>
      </c>
    </row>
    <row r="14" spans="1:17">
      <c r="B14" s="3" t="s">
        <v>45</v>
      </c>
      <c r="C14" s="3" t="s">
        <v>2285</v>
      </c>
      <c r="D14" s="3" t="s">
        <v>2286</v>
      </c>
      <c r="E14" s="3" t="s">
        <v>68</v>
      </c>
      <c r="F14" s="3" t="s">
        <v>11</v>
      </c>
      <c r="G14" s="3"/>
      <c r="H14" s="3">
        <v>0</v>
      </c>
      <c r="I14" s="3">
        <v>51</v>
      </c>
      <c r="J14" s="3">
        <v>1</v>
      </c>
      <c r="K14" s="3">
        <v>26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35</v>
      </c>
    </row>
    <row r="15" spans="1:17">
      <c r="B15" s="3" t="s">
        <v>50</v>
      </c>
      <c r="C15" s="3" t="s">
        <v>2287</v>
      </c>
      <c r="D15" s="3" t="s">
        <v>2288</v>
      </c>
      <c r="E15" s="3" t="s">
        <v>10</v>
      </c>
      <c r="F15" s="3" t="s">
        <v>11</v>
      </c>
      <c r="G15" s="3">
        <v>69</v>
      </c>
      <c r="H15" s="3"/>
      <c r="I15" s="3">
        <v>70</v>
      </c>
      <c r="J15" s="3">
        <v>53</v>
      </c>
      <c r="K15" s="3">
        <v>69</v>
      </c>
      <c r="L15" s="3">
        <v>69</v>
      </c>
      <c r="M15" s="3">
        <v>61</v>
      </c>
      <c r="N15" s="3">
        <v>77</v>
      </c>
      <c r="O15" s="3">
        <v>52</v>
      </c>
      <c r="P15" s="3">
        <v>54</v>
      </c>
      <c r="Q15" s="3">
        <v>61</v>
      </c>
    </row>
    <row r="16" spans="1:17">
      <c r="B16" s="3" t="s">
        <v>53</v>
      </c>
      <c r="C16" s="3" t="s">
        <v>2289</v>
      </c>
      <c r="D16" s="3" t="s">
        <v>2290</v>
      </c>
      <c r="E16" s="3" t="s">
        <v>10</v>
      </c>
      <c r="F16" s="3" t="s">
        <v>49</v>
      </c>
      <c r="G16" s="3">
        <v>86</v>
      </c>
      <c r="H16" s="3"/>
      <c r="I16" s="3">
        <v>90</v>
      </c>
      <c r="J16" s="3">
        <v>69</v>
      </c>
      <c r="K16" s="3">
        <v>70</v>
      </c>
      <c r="L16" s="3">
        <v>80</v>
      </c>
      <c r="M16" s="3">
        <v>61</v>
      </c>
      <c r="N16" s="3">
        <v>82</v>
      </c>
      <c r="O16" s="3">
        <v>79</v>
      </c>
      <c r="P16" s="3">
        <v>72</v>
      </c>
      <c r="Q16" s="3">
        <v>84</v>
      </c>
    </row>
    <row r="17" spans="2:17">
      <c r="B17" s="3" t="s">
        <v>56</v>
      </c>
      <c r="C17" s="3" t="s">
        <v>2291</v>
      </c>
      <c r="D17" s="3" t="s">
        <v>2292</v>
      </c>
      <c r="E17" s="3" t="s">
        <v>10</v>
      </c>
      <c r="F17" s="3" t="s">
        <v>11</v>
      </c>
      <c r="G17" s="3">
        <v>48</v>
      </c>
      <c r="H17" s="3"/>
      <c r="I17" s="3">
        <v>65</v>
      </c>
      <c r="J17" s="3">
        <v>51</v>
      </c>
      <c r="K17" s="3">
        <v>69</v>
      </c>
      <c r="L17" s="3">
        <v>86</v>
      </c>
      <c r="M17" s="3">
        <v>51</v>
      </c>
      <c r="N17" s="3">
        <v>61</v>
      </c>
      <c r="O17" s="3">
        <v>52</v>
      </c>
      <c r="P17" s="3">
        <v>59</v>
      </c>
      <c r="Q17" s="3">
        <v>51</v>
      </c>
    </row>
    <row r="18" spans="2:17">
      <c r="B18" s="3" t="s">
        <v>59</v>
      </c>
      <c r="C18" s="3" t="s">
        <v>2293</v>
      </c>
      <c r="D18" s="3" t="s">
        <v>2294</v>
      </c>
      <c r="E18" s="3" t="s">
        <v>176</v>
      </c>
      <c r="F18" s="3" t="s">
        <v>11</v>
      </c>
      <c r="G18" s="3"/>
      <c r="H18" s="3">
        <v>74</v>
      </c>
      <c r="I18" s="3">
        <v>96</v>
      </c>
      <c r="J18" s="3">
        <v>76</v>
      </c>
      <c r="K18" s="3">
        <v>63</v>
      </c>
      <c r="L18" s="3">
        <v>79</v>
      </c>
      <c r="M18" s="3">
        <v>58</v>
      </c>
      <c r="N18" s="3">
        <v>70</v>
      </c>
      <c r="O18" s="3">
        <v>57</v>
      </c>
      <c r="P18" s="3">
        <v>61</v>
      </c>
      <c r="Q18" s="3">
        <v>69</v>
      </c>
    </row>
    <row r="19" spans="2:17">
      <c r="B19" s="3" t="s">
        <v>62</v>
      </c>
      <c r="C19" s="3" t="s">
        <v>2295</v>
      </c>
      <c r="D19" s="3" t="s">
        <v>2296</v>
      </c>
      <c r="E19" s="3" t="s">
        <v>10</v>
      </c>
      <c r="F19" s="3" t="s">
        <v>11</v>
      </c>
      <c r="G19" s="3">
        <v>76</v>
      </c>
      <c r="H19" s="3"/>
      <c r="I19" s="3">
        <v>65</v>
      </c>
      <c r="J19" s="3">
        <v>77</v>
      </c>
      <c r="K19" s="3">
        <v>58</v>
      </c>
      <c r="L19" s="3">
        <v>78</v>
      </c>
      <c r="M19" s="3">
        <v>51</v>
      </c>
      <c r="N19" s="3">
        <v>80</v>
      </c>
      <c r="O19" s="3">
        <v>53</v>
      </c>
      <c r="P19" s="3">
        <v>54</v>
      </c>
      <c r="Q19" s="3">
        <v>69</v>
      </c>
    </row>
    <row r="20" spans="2:17">
      <c r="B20" s="3" t="s">
        <v>65</v>
      </c>
      <c r="C20" s="3" t="s">
        <v>2297</v>
      </c>
      <c r="D20" s="3" t="s">
        <v>2298</v>
      </c>
      <c r="E20" s="3" t="s">
        <v>10</v>
      </c>
      <c r="F20" s="3" t="s">
        <v>49</v>
      </c>
      <c r="G20" s="3">
        <v>95</v>
      </c>
      <c r="H20" s="3"/>
      <c r="I20" s="3">
        <v>90</v>
      </c>
      <c r="J20" s="3">
        <v>69</v>
      </c>
      <c r="K20" s="3">
        <v>100</v>
      </c>
      <c r="L20" s="3">
        <v>93</v>
      </c>
      <c r="M20" s="3">
        <v>82</v>
      </c>
      <c r="N20" s="3">
        <v>95</v>
      </c>
      <c r="O20" s="3">
        <v>88</v>
      </c>
      <c r="P20" s="3">
        <v>86</v>
      </c>
      <c r="Q20" s="3">
        <v>86</v>
      </c>
    </row>
    <row r="21" spans="2:17">
      <c r="B21" s="3" t="s">
        <v>69</v>
      </c>
      <c r="C21" s="3" t="s">
        <v>2299</v>
      </c>
      <c r="D21" s="3" t="s">
        <v>2300</v>
      </c>
      <c r="E21" s="3" t="s">
        <v>10</v>
      </c>
      <c r="F21" s="3" t="s">
        <v>49</v>
      </c>
      <c r="G21" s="3">
        <v>95</v>
      </c>
      <c r="H21" s="3"/>
      <c r="I21" s="3">
        <v>96</v>
      </c>
      <c r="J21" s="3">
        <v>69</v>
      </c>
      <c r="K21" s="3">
        <v>70</v>
      </c>
      <c r="L21" s="3">
        <v>77</v>
      </c>
      <c r="M21" s="3">
        <v>70</v>
      </c>
      <c r="N21" s="3">
        <v>86</v>
      </c>
      <c r="O21" s="3">
        <v>71</v>
      </c>
      <c r="P21" s="3">
        <v>73</v>
      </c>
      <c r="Q21" s="3">
        <v>69</v>
      </c>
    </row>
    <row r="22" spans="2:17">
      <c r="B22" s="3" t="s">
        <v>72</v>
      </c>
      <c r="C22" s="3" t="s">
        <v>2301</v>
      </c>
      <c r="D22" s="3" t="s">
        <v>2302</v>
      </c>
      <c r="E22" s="3" t="s">
        <v>10</v>
      </c>
      <c r="F22" s="3" t="s">
        <v>11</v>
      </c>
      <c r="G22" s="3">
        <v>61</v>
      </c>
      <c r="H22" s="3"/>
      <c r="I22" s="3">
        <v>65</v>
      </c>
      <c r="J22" s="3">
        <v>56</v>
      </c>
      <c r="K22" s="3">
        <v>56</v>
      </c>
      <c r="L22" s="3">
        <v>75</v>
      </c>
      <c r="M22" s="3">
        <v>51</v>
      </c>
      <c r="N22" s="3">
        <v>65</v>
      </c>
      <c r="O22" s="3">
        <v>63</v>
      </c>
      <c r="P22" s="3">
        <v>51</v>
      </c>
      <c r="Q22" s="3">
        <v>69</v>
      </c>
    </row>
    <row r="23" spans="2:17">
      <c r="B23" s="3" t="s">
        <v>75</v>
      </c>
      <c r="C23" s="3" t="s">
        <v>2303</v>
      </c>
      <c r="D23" s="3" t="s">
        <v>2304</v>
      </c>
      <c r="E23" s="3" t="s">
        <v>752</v>
      </c>
      <c r="F23" s="3" t="s">
        <v>49</v>
      </c>
      <c r="G23" s="3"/>
      <c r="H23" s="3">
        <v>51</v>
      </c>
      <c r="I23" s="3">
        <v>60</v>
      </c>
      <c r="J23" s="3">
        <v>31</v>
      </c>
      <c r="K23" s="3">
        <v>0</v>
      </c>
      <c r="L23" s="3">
        <v>78</v>
      </c>
      <c r="M23" s="3">
        <v>0</v>
      </c>
      <c r="N23" s="3">
        <v>31</v>
      </c>
      <c r="O23" s="3">
        <v>0</v>
      </c>
      <c r="P23" s="3">
        <v>16</v>
      </c>
      <c r="Q23" s="3">
        <v>31</v>
      </c>
    </row>
    <row r="24" spans="2:17">
      <c r="B24" s="3" t="s">
        <v>79</v>
      </c>
      <c r="C24" s="3" t="s">
        <v>2305</v>
      </c>
      <c r="D24" s="3" t="s">
        <v>2306</v>
      </c>
      <c r="E24" s="3" t="s">
        <v>10</v>
      </c>
      <c r="F24" s="3" t="s">
        <v>11</v>
      </c>
      <c r="G24" s="3">
        <v>69</v>
      </c>
      <c r="H24" s="3"/>
      <c r="I24" s="3">
        <v>70</v>
      </c>
      <c r="J24" s="3">
        <v>56</v>
      </c>
      <c r="K24" s="3">
        <v>80</v>
      </c>
      <c r="L24" s="3">
        <v>77</v>
      </c>
      <c r="M24" s="3">
        <v>59</v>
      </c>
      <c r="N24" s="3">
        <v>70</v>
      </c>
      <c r="O24" s="3">
        <v>72</v>
      </c>
      <c r="P24" s="3">
        <v>86</v>
      </c>
      <c r="Q24" s="3">
        <v>70</v>
      </c>
    </row>
    <row r="25" spans="2:17">
      <c r="B25" s="3" t="s">
        <v>82</v>
      </c>
      <c r="C25" s="3" t="s">
        <v>2307</v>
      </c>
      <c r="D25" s="3" t="s">
        <v>2272</v>
      </c>
      <c r="E25" s="3" t="s">
        <v>10</v>
      </c>
      <c r="F25" s="3" t="s">
        <v>49</v>
      </c>
      <c r="G25" s="3">
        <v>76</v>
      </c>
      <c r="H25" s="3"/>
      <c r="I25" s="3">
        <v>96</v>
      </c>
      <c r="J25" s="3">
        <v>70</v>
      </c>
      <c r="K25" s="3">
        <v>95</v>
      </c>
      <c r="L25" s="3">
        <v>80</v>
      </c>
      <c r="M25" s="3">
        <v>65</v>
      </c>
      <c r="N25" s="3">
        <v>96</v>
      </c>
      <c r="O25" s="3">
        <v>94</v>
      </c>
      <c r="P25" s="3">
        <v>69</v>
      </c>
      <c r="Q25" s="3">
        <v>74</v>
      </c>
    </row>
    <row r="26" spans="2:17">
      <c r="B26" s="3" t="s">
        <v>85</v>
      </c>
      <c r="C26" s="3" t="s">
        <v>2308</v>
      </c>
      <c r="D26" s="3" t="s">
        <v>2309</v>
      </c>
      <c r="E26" s="3" t="s">
        <v>68</v>
      </c>
      <c r="F26" s="3" t="s">
        <v>11</v>
      </c>
      <c r="G26" s="3"/>
      <c r="H26" s="3">
        <v>70</v>
      </c>
      <c r="I26" s="3">
        <v>96</v>
      </c>
      <c r="J26" s="3">
        <v>76</v>
      </c>
      <c r="K26" s="3">
        <v>57</v>
      </c>
      <c r="L26" s="3">
        <v>71</v>
      </c>
      <c r="M26" s="3">
        <v>53</v>
      </c>
      <c r="N26" s="3">
        <v>69</v>
      </c>
      <c r="O26" s="3">
        <v>75</v>
      </c>
      <c r="P26" s="3">
        <v>51</v>
      </c>
      <c r="Q26" s="3">
        <v>69</v>
      </c>
    </row>
    <row r="27" spans="2:17">
      <c r="B27" s="3" t="s">
        <v>88</v>
      </c>
      <c r="C27" s="3" t="s">
        <v>2310</v>
      </c>
      <c r="D27" s="3" t="s">
        <v>2311</v>
      </c>
      <c r="E27" s="3" t="s">
        <v>10</v>
      </c>
      <c r="F27" s="3" t="s">
        <v>11</v>
      </c>
      <c r="G27" s="3">
        <v>86</v>
      </c>
      <c r="H27" s="3"/>
      <c r="I27" s="3">
        <v>70</v>
      </c>
      <c r="J27" s="3">
        <v>69</v>
      </c>
      <c r="K27" s="3">
        <v>71</v>
      </c>
      <c r="L27" s="3">
        <v>83</v>
      </c>
      <c r="M27" s="3">
        <v>52</v>
      </c>
      <c r="N27" s="3">
        <v>80</v>
      </c>
      <c r="O27" s="3">
        <v>80</v>
      </c>
      <c r="P27" s="3">
        <v>73</v>
      </c>
      <c r="Q27" s="3">
        <v>69</v>
      </c>
    </row>
    <row r="28" spans="2:17">
      <c r="B28" s="3" t="s">
        <v>91</v>
      </c>
      <c r="C28" s="3" t="s">
        <v>2312</v>
      </c>
      <c r="D28" s="3" t="s">
        <v>2313</v>
      </c>
      <c r="E28" s="3" t="s">
        <v>68</v>
      </c>
      <c r="F28" s="3" t="s">
        <v>11</v>
      </c>
      <c r="G28" s="3">
        <v>51</v>
      </c>
      <c r="H28" s="3"/>
      <c r="I28" s="3">
        <v>70</v>
      </c>
      <c r="J28" s="3">
        <v>51</v>
      </c>
      <c r="K28" s="3">
        <v>17</v>
      </c>
      <c r="L28" s="3">
        <v>66</v>
      </c>
      <c r="M28" s="3">
        <v>25</v>
      </c>
      <c r="N28" s="3">
        <v>51</v>
      </c>
      <c r="O28" s="3">
        <v>45</v>
      </c>
      <c r="P28" s="3">
        <v>29</v>
      </c>
      <c r="Q28" s="3">
        <v>51</v>
      </c>
    </row>
    <row r="29" spans="2:17">
      <c r="B29" s="3" t="s">
        <v>95</v>
      </c>
      <c r="C29" s="3" t="s">
        <v>2314</v>
      </c>
      <c r="D29" s="3" t="s">
        <v>2315</v>
      </c>
      <c r="E29" s="3" t="s">
        <v>10</v>
      </c>
      <c r="F29" s="3" t="s">
        <v>49</v>
      </c>
      <c r="G29" s="3">
        <v>82</v>
      </c>
      <c r="H29" s="3"/>
      <c r="I29" s="3">
        <v>90</v>
      </c>
      <c r="J29" s="3">
        <v>69</v>
      </c>
      <c r="K29" s="3">
        <v>57</v>
      </c>
      <c r="L29" s="3">
        <v>90</v>
      </c>
      <c r="M29" s="3">
        <v>51</v>
      </c>
      <c r="N29" s="3">
        <v>72</v>
      </c>
      <c r="O29" s="3">
        <v>70</v>
      </c>
      <c r="P29" s="3">
        <v>63</v>
      </c>
      <c r="Q29" s="3">
        <v>69</v>
      </c>
    </row>
    <row r="30" spans="2:17">
      <c r="B30" s="3" t="s">
        <v>568</v>
      </c>
      <c r="C30" s="3" t="s">
        <v>2316</v>
      </c>
      <c r="D30" s="3" t="s">
        <v>2317</v>
      </c>
      <c r="E30" s="3" t="s">
        <v>308</v>
      </c>
      <c r="F30" s="3" t="s">
        <v>11</v>
      </c>
      <c r="G30" s="3">
        <v>69</v>
      </c>
      <c r="H30" s="3"/>
      <c r="I30" s="3">
        <v>96</v>
      </c>
      <c r="J30" s="3">
        <v>58</v>
      </c>
      <c r="K30" s="3">
        <v>89</v>
      </c>
      <c r="L30" s="3">
        <v>88</v>
      </c>
      <c r="M30" s="3">
        <v>69</v>
      </c>
      <c r="N30" s="3">
        <v>80</v>
      </c>
      <c r="O30" s="3">
        <v>72</v>
      </c>
      <c r="P30" s="3">
        <v>69</v>
      </c>
      <c r="Q30" s="3">
        <v>69</v>
      </c>
    </row>
    <row r="31" spans="2:17">
      <c r="B31" s="3" t="s">
        <v>571</v>
      </c>
      <c r="C31" s="3" t="s">
        <v>2318</v>
      </c>
      <c r="D31" s="3" t="s">
        <v>2319</v>
      </c>
      <c r="E31" s="3" t="s">
        <v>68</v>
      </c>
      <c r="F31" s="3" t="s">
        <v>11</v>
      </c>
      <c r="G31" s="3"/>
      <c r="H31" s="3"/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2:17">
      <c r="B32" s="3" t="s">
        <v>633</v>
      </c>
      <c r="C32" s="3" t="s">
        <v>2320</v>
      </c>
      <c r="D32" s="3" t="s">
        <v>2321</v>
      </c>
      <c r="E32" s="3" t="s">
        <v>10</v>
      </c>
      <c r="F32" s="3" t="s">
        <v>49</v>
      </c>
      <c r="G32" s="3">
        <v>95</v>
      </c>
      <c r="H32" s="3"/>
      <c r="I32" s="3">
        <v>70</v>
      </c>
      <c r="J32" s="3">
        <v>72</v>
      </c>
      <c r="K32" s="3">
        <v>76</v>
      </c>
      <c r="L32" s="3">
        <v>73</v>
      </c>
      <c r="M32" s="3">
        <v>72</v>
      </c>
      <c r="N32" s="3">
        <v>78</v>
      </c>
      <c r="O32" s="3">
        <v>78</v>
      </c>
      <c r="P32" s="3">
        <v>69</v>
      </c>
      <c r="Q32" s="3">
        <v>69</v>
      </c>
    </row>
    <row r="33" spans="2:17">
      <c r="B33" s="3" t="s">
        <v>636</v>
      </c>
      <c r="C33" s="3" t="s">
        <v>2322</v>
      </c>
      <c r="D33" s="3" t="s">
        <v>2323</v>
      </c>
      <c r="E33" s="3" t="s">
        <v>68</v>
      </c>
      <c r="F33" s="3" t="s">
        <v>11</v>
      </c>
      <c r="G33" s="3"/>
      <c r="H33" s="3">
        <v>61</v>
      </c>
      <c r="I33" s="3">
        <v>51</v>
      </c>
      <c r="J33" s="3">
        <v>51</v>
      </c>
      <c r="K33" s="3">
        <v>17</v>
      </c>
      <c r="L33" s="3">
        <v>0</v>
      </c>
      <c r="M33" s="3">
        <v>8</v>
      </c>
      <c r="N33" s="3">
        <v>51</v>
      </c>
      <c r="O33" s="3">
        <v>0</v>
      </c>
      <c r="P33" s="3">
        <v>34</v>
      </c>
      <c r="Q33" s="3">
        <v>31</v>
      </c>
    </row>
    <row r="34" spans="2:17">
      <c r="B34" s="3" t="s">
        <v>1145</v>
      </c>
      <c r="C34" s="3" t="s">
        <v>2324</v>
      </c>
      <c r="D34" s="3" t="s">
        <v>2325</v>
      </c>
      <c r="E34" s="3" t="s">
        <v>10</v>
      </c>
      <c r="F34" s="3" t="s">
        <v>49</v>
      </c>
      <c r="G34" s="3">
        <v>86</v>
      </c>
      <c r="H34" s="3"/>
      <c r="I34" s="3">
        <v>90</v>
      </c>
      <c r="J34" s="3">
        <v>87</v>
      </c>
      <c r="K34" s="3">
        <v>95</v>
      </c>
      <c r="L34" s="3">
        <v>92</v>
      </c>
      <c r="M34" s="3">
        <v>70</v>
      </c>
      <c r="N34" s="3">
        <v>86</v>
      </c>
      <c r="O34" s="3">
        <v>92</v>
      </c>
      <c r="P34" s="3">
        <v>87</v>
      </c>
      <c r="Q34" s="3">
        <v>86</v>
      </c>
    </row>
    <row r="35" spans="2:17">
      <c r="B35" s="3" t="s">
        <v>1148</v>
      </c>
      <c r="C35" s="3" t="s">
        <v>2326</v>
      </c>
      <c r="D35" s="3" t="s">
        <v>2327</v>
      </c>
      <c r="E35" s="3" t="s">
        <v>10</v>
      </c>
      <c r="F35" s="3" t="s">
        <v>11</v>
      </c>
      <c r="G35" s="3">
        <v>51</v>
      </c>
      <c r="H35" s="3"/>
      <c r="I35" s="3">
        <v>70</v>
      </c>
      <c r="J35" s="3">
        <v>28</v>
      </c>
      <c r="K35" s="3">
        <v>56</v>
      </c>
      <c r="L35" s="3">
        <v>25</v>
      </c>
      <c r="M35" s="3">
        <v>21</v>
      </c>
      <c r="N35" s="3">
        <v>56</v>
      </c>
      <c r="O35" s="3">
        <v>36</v>
      </c>
      <c r="P35" s="3">
        <v>42</v>
      </c>
      <c r="Q35" s="3">
        <v>31</v>
      </c>
    </row>
  </sheetData>
  <mergeCells count="2">
    <mergeCell ref="A1:N1"/>
    <mergeCell ref="A2:N2"/>
  </mergeCells>
  <conditionalFormatting sqref="G6:Q35">
    <cfRule type="containsBlanks" dxfId="188" priority="1">
      <formula>LEN(TRIM(G6))=0</formula>
    </cfRule>
    <cfRule type="cellIs" dxfId="187" priority="2" operator="between">
      <formula>31</formula>
      <formula>50</formula>
    </cfRule>
    <cfRule type="cellIs" dxfId="186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58.xml><?xml version="1.0" encoding="utf-8"?>
<worksheet xmlns="http://schemas.openxmlformats.org/spreadsheetml/2006/main" xmlns:r="http://schemas.openxmlformats.org/officeDocument/2006/relationships">
  <dimension ref="A1:Q27"/>
  <sheetViews>
    <sheetView view="pageLayout" zoomScaleNormal="5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7" width="19.7109375" customWidth="1"/>
  </cols>
  <sheetData>
    <row r="1" spans="1:17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7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7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209</v>
      </c>
      <c r="H5" s="2" t="s">
        <v>2330</v>
      </c>
      <c r="I5" s="2" t="s">
        <v>2331</v>
      </c>
      <c r="J5" s="2" t="s">
        <v>2332</v>
      </c>
      <c r="K5" s="2" t="s">
        <v>4639</v>
      </c>
      <c r="L5" s="2" t="s">
        <v>4640</v>
      </c>
      <c r="M5" s="7" t="s">
        <v>2333</v>
      </c>
      <c r="N5" s="7" t="s">
        <v>2334</v>
      </c>
      <c r="O5" s="7" t="s">
        <v>2335</v>
      </c>
      <c r="P5" s="7" t="s">
        <v>2336</v>
      </c>
      <c r="Q5" s="7" t="s">
        <v>4560</v>
      </c>
    </row>
    <row r="6" spans="1:17">
      <c r="B6" s="3" t="s">
        <v>7</v>
      </c>
      <c r="C6" s="3" t="s">
        <v>2328</v>
      </c>
      <c r="D6" s="3" t="s">
        <v>2329</v>
      </c>
      <c r="E6" s="3" t="s">
        <v>10</v>
      </c>
      <c r="F6" s="3" t="s">
        <v>49</v>
      </c>
      <c r="G6" s="3">
        <v>82</v>
      </c>
      <c r="H6" s="3">
        <v>75</v>
      </c>
      <c r="I6" s="3">
        <v>69</v>
      </c>
      <c r="J6" s="3">
        <v>70</v>
      </c>
      <c r="K6" s="3">
        <v>69</v>
      </c>
      <c r="L6" s="3">
        <v>74</v>
      </c>
      <c r="M6" s="3">
        <v>69</v>
      </c>
      <c r="N6" s="3">
        <v>75</v>
      </c>
      <c r="O6" s="3">
        <v>70</v>
      </c>
      <c r="P6" s="3"/>
      <c r="Q6" s="3">
        <v>69</v>
      </c>
    </row>
    <row r="7" spans="1:17">
      <c r="B7" s="3" t="s">
        <v>23</v>
      </c>
      <c r="C7" s="3" t="s">
        <v>2337</v>
      </c>
      <c r="D7" s="3" t="s">
        <v>2338</v>
      </c>
      <c r="E7" s="3" t="s">
        <v>602</v>
      </c>
      <c r="F7" s="3" t="s">
        <v>11</v>
      </c>
      <c r="G7" s="3">
        <v>86</v>
      </c>
      <c r="H7" s="3">
        <v>75</v>
      </c>
      <c r="I7" s="3">
        <v>69</v>
      </c>
      <c r="J7" s="3">
        <v>66</v>
      </c>
      <c r="K7" s="3">
        <v>60</v>
      </c>
      <c r="L7" s="3">
        <v>82</v>
      </c>
      <c r="M7" s="3">
        <v>69</v>
      </c>
      <c r="N7" s="3">
        <v>69</v>
      </c>
      <c r="O7" s="3">
        <v>75</v>
      </c>
      <c r="P7" s="3"/>
      <c r="Q7" s="3">
        <v>80</v>
      </c>
    </row>
    <row r="8" spans="1:17">
      <c r="B8" s="3" t="s">
        <v>27</v>
      </c>
      <c r="C8" s="3" t="s">
        <v>2339</v>
      </c>
      <c r="D8" s="3" t="s">
        <v>2340</v>
      </c>
      <c r="E8" s="3" t="s">
        <v>602</v>
      </c>
      <c r="F8" s="3" t="s">
        <v>11</v>
      </c>
      <c r="G8" s="3">
        <v>79</v>
      </c>
      <c r="H8" s="3">
        <v>80</v>
      </c>
      <c r="I8" s="3">
        <v>69</v>
      </c>
      <c r="J8" s="3">
        <v>69</v>
      </c>
      <c r="K8" s="3">
        <v>69</v>
      </c>
      <c r="L8" s="3">
        <v>82</v>
      </c>
      <c r="M8" s="3">
        <v>79</v>
      </c>
      <c r="N8" s="3">
        <v>80</v>
      </c>
      <c r="O8" s="3">
        <v>65</v>
      </c>
      <c r="P8" s="3"/>
      <c r="Q8" s="3">
        <v>86</v>
      </c>
    </row>
    <row r="9" spans="1:17">
      <c r="B9" s="3" t="s">
        <v>30</v>
      </c>
      <c r="C9" s="3" t="s">
        <v>2341</v>
      </c>
      <c r="D9" s="3" t="s">
        <v>2342</v>
      </c>
      <c r="E9" s="3" t="s">
        <v>10</v>
      </c>
      <c r="F9" s="3" t="s">
        <v>11</v>
      </c>
      <c r="G9" s="3">
        <v>86</v>
      </c>
      <c r="H9" s="3">
        <v>90</v>
      </c>
      <c r="I9" s="3">
        <v>69</v>
      </c>
      <c r="J9" s="3">
        <v>70</v>
      </c>
      <c r="K9" s="3">
        <v>85</v>
      </c>
      <c r="L9" s="3">
        <v>84</v>
      </c>
      <c r="M9" s="3">
        <v>79</v>
      </c>
      <c r="N9" s="3">
        <v>69</v>
      </c>
      <c r="O9" s="3">
        <v>80</v>
      </c>
      <c r="P9" s="3"/>
      <c r="Q9" s="3">
        <v>87</v>
      </c>
    </row>
    <row r="10" spans="1:17">
      <c r="B10" s="3" t="s">
        <v>33</v>
      </c>
      <c r="C10" s="3" t="s">
        <v>2343</v>
      </c>
      <c r="D10" s="3" t="s">
        <v>2344</v>
      </c>
      <c r="E10" s="3" t="s">
        <v>602</v>
      </c>
      <c r="F10" s="3" t="s">
        <v>11</v>
      </c>
      <c r="G10" s="3">
        <v>83</v>
      </c>
      <c r="H10" s="3">
        <v>75</v>
      </c>
      <c r="I10" s="3">
        <v>54</v>
      </c>
      <c r="J10" s="3">
        <v>65</v>
      </c>
      <c r="K10" s="3">
        <v>70</v>
      </c>
      <c r="L10" s="3">
        <v>65</v>
      </c>
      <c r="M10" s="3">
        <v>73</v>
      </c>
      <c r="N10" s="3">
        <v>74</v>
      </c>
      <c r="O10" s="3">
        <v>65</v>
      </c>
      <c r="P10" s="3"/>
      <c r="Q10" s="3">
        <v>70</v>
      </c>
    </row>
    <row r="11" spans="1:17">
      <c r="B11" s="3" t="s">
        <v>36</v>
      </c>
      <c r="C11" s="3" t="s">
        <v>2345</v>
      </c>
      <c r="D11" s="3" t="s">
        <v>2346</v>
      </c>
      <c r="E11" s="3" t="s">
        <v>2347</v>
      </c>
      <c r="F11" s="3" t="s">
        <v>49</v>
      </c>
      <c r="G11" s="3">
        <v>87</v>
      </c>
      <c r="H11" s="3">
        <v>86</v>
      </c>
      <c r="I11" s="3">
        <v>69</v>
      </c>
      <c r="J11" s="3">
        <v>72</v>
      </c>
      <c r="K11" s="3">
        <v>59</v>
      </c>
      <c r="L11" s="3">
        <v>83</v>
      </c>
      <c r="M11" s="3">
        <v>86</v>
      </c>
      <c r="N11" s="3">
        <v>69</v>
      </c>
      <c r="O11" s="3"/>
      <c r="P11" s="3">
        <v>69</v>
      </c>
      <c r="Q11" s="3">
        <v>69</v>
      </c>
    </row>
    <row r="12" spans="1:17">
      <c r="B12" s="3" t="s">
        <v>39</v>
      </c>
      <c r="C12" s="3" t="s">
        <v>2348</v>
      </c>
      <c r="D12" s="3" t="s">
        <v>2349</v>
      </c>
      <c r="E12" s="3" t="s">
        <v>10</v>
      </c>
      <c r="F12" s="3" t="s">
        <v>49</v>
      </c>
      <c r="G12" s="3">
        <v>91</v>
      </c>
      <c r="H12" s="3">
        <v>70</v>
      </c>
      <c r="I12" s="3">
        <v>69</v>
      </c>
      <c r="J12" s="3">
        <v>78</v>
      </c>
      <c r="K12" s="3">
        <v>56</v>
      </c>
      <c r="L12" s="3">
        <v>70</v>
      </c>
      <c r="M12" s="3">
        <v>80</v>
      </c>
      <c r="N12" s="3">
        <v>69</v>
      </c>
      <c r="O12" s="3">
        <v>77</v>
      </c>
      <c r="P12" s="3"/>
      <c r="Q12" s="3">
        <v>69</v>
      </c>
    </row>
    <row r="13" spans="1:17">
      <c r="B13" s="3" t="s">
        <v>42</v>
      </c>
      <c r="C13" s="3" t="s">
        <v>2350</v>
      </c>
      <c r="D13" s="3" t="s">
        <v>2351</v>
      </c>
      <c r="E13" s="3" t="s">
        <v>10</v>
      </c>
      <c r="F13" s="3" t="s">
        <v>49</v>
      </c>
      <c r="G13" s="3">
        <v>83</v>
      </c>
      <c r="H13" s="3">
        <v>95</v>
      </c>
      <c r="I13" s="3">
        <v>70</v>
      </c>
      <c r="J13" s="3">
        <v>75</v>
      </c>
      <c r="K13" s="3">
        <v>70</v>
      </c>
      <c r="L13" s="3">
        <v>74</v>
      </c>
      <c r="M13" s="3">
        <v>87</v>
      </c>
      <c r="N13" s="3">
        <v>87</v>
      </c>
      <c r="O13" s="3">
        <v>61</v>
      </c>
      <c r="P13" s="3"/>
      <c r="Q13" s="3">
        <v>77</v>
      </c>
    </row>
    <row r="14" spans="1:17">
      <c r="B14" s="3" t="s">
        <v>45</v>
      </c>
      <c r="C14" s="3" t="s">
        <v>2352</v>
      </c>
      <c r="D14" s="3" t="s">
        <v>2353</v>
      </c>
      <c r="E14" s="3" t="s">
        <v>10</v>
      </c>
      <c r="F14" s="3" t="s">
        <v>11</v>
      </c>
      <c r="G14" s="3">
        <v>67</v>
      </c>
      <c r="H14" s="3">
        <v>51</v>
      </c>
      <c r="I14" s="3">
        <v>67</v>
      </c>
      <c r="J14" s="3">
        <v>14</v>
      </c>
      <c r="K14" s="3">
        <v>51</v>
      </c>
      <c r="L14" s="3">
        <v>57</v>
      </c>
      <c r="M14" s="3">
        <v>53</v>
      </c>
      <c r="N14" s="3">
        <v>12</v>
      </c>
      <c r="O14" s="3">
        <v>53</v>
      </c>
      <c r="P14" s="3"/>
      <c r="Q14" s="3">
        <v>33</v>
      </c>
    </row>
    <row r="15" spans="1:17">
      <c r="B15" s="3" t="s">
        <v>50</v>
      </c>
      <c r="C15" s="3" t="s">
        <v>2354</v>
      </c>
      <c r="D15" s="3" t="s">
        <v>2355</v>
      </c>
      <c r="E15" s="3" t="s">
        <v>2347</v>
      </c>
      <c r="F15" s="3" t="s">
        <v>49</v>
      </c>
      <c r="G15" s="3">
        <v>61</v>
      </c>
      <c r="H15" s="3">
        <v>86</v>
      </c>
      <c r="I15" s="3">
        <v>69</v>
      </c>
      <c r="J15" s="3">
        <v>63</v>
      </c>
      <c r="K15" s="3">
        <v>55</v>
      </c>
      <c r="L15" s="3">
        <v>84</v>
      </c>
      <c r="M15" s="3">
        <v>86</v>
      </c>
      <c r="N15" s="3">
        <v>87</v>
      </c>
      <c r="O15" s="3"/>
      <c r="P15" s="3">
        <v>78</v>
      </c>
      <c r="Q15" s="3">
        <v>70</v>
      </c>
    </row>
    <row r="16" spans="1:17">
      <c r="B16" s="3" t="s">
        <v>53</v>
      </c>
      <c r="C16" s="3" t="s">
        <v>2356</v>
      </c>
      <c r="D16" s="3" t="s">
        <v>2357</v>
      </c>
      <c r="E16" s="3" t="s">
        <v>10</v>
      </c>
      <c r="F16" s="3" t="s">
        <v>49</v>
      </c>
      <c r="G16" s="3">
        <v>90</v>
      </c>
      <c r="H16" s="3">
        <v>95</v>
      </c>
      <c r="I16" s="3">
        <v>69</v>
      </c>
      <c r="J16" s="3">
        <v>86</v>
      </c>
      <c r="K16" s="3">
        <v>86</v>
      </c>
      <c r="L16" s="3">
        <v>95</v>
      </c>
      <c r="M16" s="3">
        <v>82</v>
      </c>
      <c r="N16" s="3">
        <v>96</v>
      </c>
      <c r="O16" s="3">
        <v>90</v>
      </c>
      <c r="P16" s="3"/>
      <c r="Q16" s="3">
        <v>86</v>
      </c>
    </row>
    <row r="17" spans="2:17">
      <c r="B17" s="3" t="s">
        <v>56</v>
      </c>
      <c r="C17" s="3" t="s">
        <v>2358</v>
      </c>
      <c r="D17" s="3" t="s">
        <v>2359</v>
      </c>
      <c r="E17" s="3" t="s">
        <v>10</v>
      </c>
      <c r="F17" s="3" t="s">
        <v>49</v>
      </c>
      <c r="G17" s="3">
        <v>82</v>
      </c>
      <c r="H17" s="3">
        <v>86</v>
      </c>
      <c r="I17" s="3">
        <v>69</v>
      </c>
      <c r="J17" s="3">
        <v>70</v>
      </c>
      <c r="K17" s="3">
        <v>69</v>
      </c>
      <c r="L17" s="3">
        <v>72</v>
      </c>
      <c r="M17" s="3">
        <v>73</v>
      </c>
      <c r="N17" s="3">
        <v>76</v>
      </c>
      <c r="O17" s="3">
        <v>71</v>
      </c>
      <c r="P17" s="3"/>
      <c r="Q17" s="3">
        <v>86</v>
      </c>
    </row>
    <row r="18" spans="2:17">
      <c r="B18" s="3" t="s">
        <v>59</v>
      </c>
      <c r="C18" s="3" t="s">
        <v>2360</v>
      </c>
      <c r="D18" s="3" t="s">
        <v>2361</v>
      </c>
      <c r="E18" s="3" t="s">
        <v>602</v>
      </c>
      <c r="F18" s="3" t="s">
        <v>11</v>
      </c>
      <c r="G18" s="3">
        <v>11</v>
      </c>
      <c r="H18" s="3">
        <v>51</v>
      </c>
      <c r="I18" s="3">
        <v>51</v>
      </c>
      <c r="J18" s="3">
        <v>31</v>
      </c>
      <c r="K18" s="3">
        <v>0</v>
      </c>
      <c r="L18" s="3">
        <v>53</v>
      </c>
      <c r="M18" s="3">
        <v>0</v>
      </c>
      <c r="N18" s="3">
        <v>5</v>
      </c>
      <c r="O18" s="3"/>
      <c r="P18" s="3">
        <v>51</v>
      </c>
      <c r="Q18" s="3">
        <v>38</v>
      </c>
    </row>
    <row r="19" spans="2:17">
      <c r="B19" s="3" t="s">
        <v>62</v>
      </c>
      <c r="C19" s="3" t="s">
        <v>2362</v>
      </c>
      <c r="D19" s="3" t="s">
        <v>2363</v>
      </c>
      <c r="E19" s="3" t="s">
        <v>10</v>
      </c>
      <c r="F19" s="3" t="s">
        <v>11</v>
      </c>
      <c r="G19" s="3">
        <v>94</v>
      </c>
      <c r="H19" s="3">
        <v>80</v>
      </c>
      <c r="I19" s="3">
        <v>70</v>
      </c>
      <c r="J19" s="3">
        <v>86</v>
      </c>
      <c r="K19" s="3">
        <v>70</v>
      </c>
      <c r="L19" s="3">
        <v>87</v>
      </c>
      <c r="M19" s="3">
        <v>81</v>
      </c>
      <c r="N19" s="3">
        <v>69</v>
      </c>
      <c r="O19" s="3">
        <v>65</v>
      </c>
      <c r="P19" s="3"/>
      <c r="Q19" s="3">
        <v>86</v>
      </c>
    </row>
    <row r="20" spans="2:17">
      <c r="B20" s="3" t="s">
        <v>65</v>
      </c>
      <c r="C20" s="3" t="s">
        <v>2364</v>
      </c>
      <c r="D20" s="3" t="s">
        <v>2365</v>
      </c>
      <c r="E20" s="3" t="s">
        <v>10</v>
      </c>
      <c r="F20" s="3" t="s">
        <v>11</v>
      </c>
      <c r="G20" s="3">
        <v>79</v>
      </c>
      <c r="H20" s="3">
        <v>66</v>
      </c>
      <c r="I20" s="3">
        <v>67</v>
      </c>
      <c r="J20" s="3">
        <v>60</v>
      </c>
      <c r="K20" s="3">
        <v>60</v>
      </c>
      <c r="L20" s="3">
        <v>71</v>
      </c>
      <c r="M20" s="3">
        <v>70</v>
      </c>
      <c r="N20" s="3">
        <v>53</v>
      </c>
      <c r="O20" s="3">
        <v>51</v>
      </c>
      <c r="P20" s="3"/>
      <c r="Q20" s="3">
        <v>38</v>
      </c>
    </row>
    <row r="21" spans="2:17">
      <c r="B21" s="3" t="s">
        <v>69</v>
      </c>
      <c r="C21" s="3" t="s">
        <v>2366</v>
      </c>
      <c r="D21" s="3" t="s">
        <v>2367</v>
      </c>
      <c r="E21" s="3" t="s">
        <v>289</v>
      </c>
      <c r="F21" s="3" t="s">
        <v>11</v>
      </c>
      <c r="G21" s="3">
        <v>88</v>
      </c>
      <c r="H21" s="3">
        <v>69</v>
      </c>
      <c r="I21" s="3">
        <v>54</v>
      </c>
      <c r="J21" s="3">
        <v>51</v>
      </c>
      <c r="K21" s="3">
        <v>69</v>
      </c>
      <c r="L21" s="3">
        <v>70</v>
      </c>
      <c r="M21" s="3">
        <v>51</v>
      </c>
      <c r="N21" s="3">
        <v>69</v>
      </c>
      <c r="O21" s="3"/>
      <c r="P21" s="3">
        <v>55</v>
      </c>
      <c r="Q21" s="3">
        <v>61</v>
      </c>
    </row>
    <row r="22" spans="2:17">
      <c r="B22" s="3" t="s">
        <v>72</v>
      </c>
      <c r="C22" s="3" t="s">
        <v>2368</v>
      </c>
      <c r="D22" s="3" t="s">
        <v>2369</v>
      </c>
      <c r="E22" s="3" t="s">
        <v>2370</v>
      </c>
      <c r="F22" s="3" t="s">
        <v>11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/>
      <c r="P22" s="3"/>
      <c r="Q22" s="3">
        <v>0</v>
      </c>
    </row>
    <row r="23" spans="2:17">
      <c r="B23" s="3" t="s">
        <v>75</v>
      </c>
      <c r="C23" s="3" t="s">
        <v>2371</v>
      </c>
      <c r="D23" s="3" t="s">
        <v>2372</v>
      </c>
      <c r="E23" s="3" t="s">
        <v>10</v>
      </c>
      <c r="F23" s="3" t="s">
        <v>11</v>
      </c>
      <c r="G23" s="3">
        <v>89</v>
      </c>
      <c r="H23" s="3">
        <v>95</v>
      </c>
      <c r="I23" s="3">
        <v>90</v>
      </c>
      <c r="J23" s="3">
        <v>86</v>
      </c>
      <c r="K23" s="3">
        <v>97</v>
      </c>
      <c r="L23" s="3">
        <v>99</v>
      </c>
      <c r="M23" s="3">
        <v>98</v>
      </c>
      <c r="N23" s="3">
        <v>87</v>
      </c>
      <c r="O23" s="3">
        <v>100</v>
      </c>
      <c r="P23" s="3"/>
      <c r="Q23" s="3">
        <v>87</v>
      </c>
    </row>
    <row r="24" spans="2:17">
      <c r="B24" s="3" t="s">
        <v>79</v>
      </c>
      <c r="C24" s="3" t="s">
        <v>2373</v>
      </c>
      <c r="D24" s="3" t="s">
        <v>2374</v>
      </c>
      <c r="E24" s="3" t="s">
        <v>2375</v>
      </c>
      <c r="F24" s="3" t="s">
        <v>49</v>
      </c>
      <c r="G24" s="3">
        <v>84</v>
      </c>
      <c r="H24" s="3">
        <v>69</v>
      </c>
      <c r="I24" s="3">
        <v>69</v>
      </c>
      <c r="J24" s="3">
        <v>55</v>
      </c>
      <c r="K24" s="3">
        <v>60</v>
      </c>
      <c r="L24" s="3">
        <v>78</v>
      </c>
      <c r="M24" s="3">
        <v>75</v>
      </c>
      <c r="N24" s="3">
        <v>68</v>
      </c>
      <c r="O24" s="3"/>
      <c r="P24" s="3">
        <v>84</v>
      </c>
      <c r="Q24" s="3">
        <v>69</v>
      </c>
    </row>
    <row r="25" spans="2:17">
      <c r="B25" s="3" t="s">
        <v>82</v>
      </c>
      <c r="C25" s="3" t="s">
        <v>2376</v>
      </c>
      <c r="D25" s="3" t="s">
        <v>2377</v>
      </c>
      <c r="E25" s="3" t="s">
        <v>308</v>
      </c>
      <c r="F25" s="3" t="s">
        <v>11</v>
      </c>
      <c r="G25" s="3">
        <v>70</v>
      </c>
      <c r="H25" s="3">
        <v>51</v>
      </c>
      <c r="I25" s="3">
        <v>67</v>
      </c>
      <c r="J25" s="3">
        <v>39</v>
      </c>
      <c r="K25" s="3">
        <v>55</v>
      </c>
      <c r="L25" s="3">
        <v>78</v>
      </c>
      <c r="M25" s="3">
        <v>51</v>
      </c>
      <c r="N25" s="3">
        <v>31</v>
      </c>
      <c r="O25" s="3"/>
      <c r="P25" s="3">
        <v>82</v>
      </c>
      <c r="Q25" s="3">
        <v>59</v>
      </c>
    </row>
    <row r="26" spans="2:17">
      <c r="B26" s="3" t="s">
        <v>85</v>
      </c>
      <c r="C26" s="3" t="s">
        <v>2378</v>
      </c>
      <c r="D26" s="3" t="s">
        <v>2379</v>
      </c>
      <c r="E26" s="3" t="s">
        <v>129</v>
      </c>
      <c r="F26" s="3" t="s">
        <v>11</v>
      </c>
      <c r="G26" s="3">
        <v>51</v>
      </c>
      <c r="H26" s="3">
        <v>65</v>
      </c>
      <c r="I26" s="3">
        <v>51</v>
      </c>
      <c r="J26" s="3">
        <v>51</v>
      </c>
      <c r="K26" s="3">
        <v>0</v>
      </c>
      <c r="L26" s="3">
        <v>61</v>
      </c>
      <c r="M26" s="3">
        <v>17</v>
      </c>
      <c r="N26" s="3">
        <v>7</v>
      </c>
      <c r="O26" s="3"/>
      <c r="P26" s="3"/>
      <c r="Q26" s="3">
        <v>45</v>
      </c>
    </row>
    <row r="27" spans="2:17">
      <c r="B27" s="3" t="s">
        <v>88</v>
      </c>
      <c r="C27" s="3" t="s">
        <v>2380</v>
      </c>
      <c r="D27" s="3" t="s">
        <v>2381</v>
      </c>
      <c r="E27" s="3" t="s">
        <v>10</v>
      </c>
      <c r="F27" s="3" t="s">
        <v>49</v>
      </c>
      <c r="G27" s="3">
        <v>0</v>
      </c>
      <c r="H27" s="3">
        <v>51</v>
      </c>
      <c r="I27" s="3">
        <v>67</v>
      </c>
      <c r="J27" s="3">
        <v>51</v>
      </c>
      <c r="K27" s="3">
        <v>57</v>
      </c>
      <c r="L27" s="3">
        <v>73</v>
      </c>
      <c r="M27" s="3">
        <v>53</v>
      </c>
      <c r="N27" s="3">
        <v>51</v>
      </c>
      <c r="O27" s="3">
        <v>53</v>
      </c>
      <c r="P27" s="3"/>
      <c r="Q27" s="3">
        <v>42</v>
      </c>
    </row>
  </sheetData>
  <mergeCells count="2">
    <mergeCell ref="A1:N1"/>
    <mergeCell ref="A2:N2"/>
  </mergeCells>
  <conditionalFormatting sqref="G6:Q27">
    <cfRule type="containsBlanks" dxfId="185" priority="1">
      <formula>LEN(TRIM(G6))=0</formula>
    </cfRule>
    <cfRule type="cellIs" dxfId="184" priority="2" operator="between">
      <formula>31</formula>
      <formula>50</formula>
    </cfRule>
    <cfRule type="cellIs" dxfId="183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59.xml><?xml version="1.0" encoding="utf-8"?>
<worksheet xmlns="http://schemas.openxmlformats.org/spreadsheetml/2006/main" xmlns:r="http://schemas.openxmlformats.org/officeDocument/2006/relationships">
  <dimension ref="A1:Q23"/>
  <sheetViews>
    <sheetView view="pageLayout" topLeftCell="D1" zoomScaleNormal="8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7" width="20.140625" customWidth="1"/>
  </cols>
  <sheetData>
    <row r="1" spans="1:17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7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7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209</v>
      </c>
      <c r="H5" s="2" t="s">
        <v>2330</v>
      </c>
      <c r="I5" s="2" t="s">
        <v>2384</v>
      </c>
      <c r="J5" s="2" t="s">
        <v>2385</v>
      </c>
      <c r="K5" s="2" t="s">
        <v>4610</v>
      </c>
      <c r="L5" s="2" t="s">
        <v>4640</v>
      </c>
      <c r="M5" s="7" t="s">
        <v>2333</v>
      </c>
      <c r="N5" s="7" t="s">
        <v>2334</v>
      </c>
      <c r="O5" s="7" t="s">
        <v>2386</v>
      </c>
      <c r="P5" s="7" t="s">
        <v>2336</v>
      </c>
      <c r="Q5" s="7" t="s">
        <v>4560</v>
      </c>
    </row>
    <row r="6" spans="1:17">
      <c r="B6" s="3" t="s">
        <v>7</v>
      </c>
      <c r="C6" s="3" t="s">
        <v>2382</v>
      </c>
      <c r="D6" s="3" t="s">
        <v>2383</v>
      </c>
      <c r="E6" s="3" t="s">
        <v>10</v>
      </c>
      <c r="F6" s="3" t="s">
        <v>49</v>
      </c>
      <c r="G6" s="3">
        <v>92</v>
      </c>
      <c r="H6" s="3">
        <v>76</v>
      </c>
      <c r="I6" s="3">
        <v>95</v>
      </c>
      <c r="J6" s="3">
        <v>69</v>
      </c>
      <c r="K6" s="3">
        <v>72</v>
      </c>
      <c r="L6" s="3">
        <v>78</v>
      </c>
      <c r="M6" s="3">
        <v>86</v>
      </c>
      <c r="N6" s="3">
        <v>96</v>
      </c>
      <c r="O6" s="3">
        <v>86</v>
      </c>
      <c r="P6" s="3"/>
      <c r="Q6" s="3">
        <v>86</v>
      </c>
    </row>
    <row r="7" spans="1:17">
      <c r="B7" s="3" t="s">
        <v>23</v>
      </c>
      <c r="C7" s="3" t="s">
        <v>2387</v>
      </c>
      <c r="D7" s="3" t="s">
        <v>2388</v>
      </c>
      <c r="E7" s="3" t="s">
        <v>2347</v>
      </c>
      <c r="F7" s="3" t="s">
        <v>49</v>
      </c>
      <c r="G7" s="3">
        <v>80</v>
      </c>
      <c r="H7" s="3">
        <v>61</v>
      </c>
      <c r="I7" s="3">
        <v>65</v>
      </c>
      <c r="J7" s="3">
        <v>61</v>
      </c>
      <c r="K7" s="3">
        <v>51</v>
      </c>
      <c r="L7" s="3">
        <v>81</v>
      </c>
      <c r="M7" s="3">
        <v>71</v>
      </c>
      <c r="N7" s="3">
        <v>80</v>
      </c>
      <c r="O7" s="3"/>
      <c r="P7" s="3">
        <v>69</v>
      </c>
      <c r="Q7" s="3">
        <v>86</v>
      </c>
    </row>
    <row r="8" spans="1:17">
      <c r="B8" s="3" t="s">
        <v>27</v>
      </c>
      <c r="C8" s="3" t="s">
        <v>2389</v>
      </c>
      <c r="D8" s="3" t="s">
        <v>2390</v>
      </c>
      <c r="E8" s="3" t="s">
        <v>2391</v>
      </c>
      <c r="F8" s="3" t="s">
        <v>11</v>
      </c>
      <c r="G8" s="3">
        <v>86</v>
      </c>
      <c r="H8" s="3">
        <v>61</v>
      </c>
      <c r="I8" s="3">
        <v>52</v>
      </c>
      <c r="J8" s="3">
        <v>56</v>
      </c>
      <c r="K8" s="3">
        <v>51</v>
      </c>
      <c r="L8" s="3">
        <v>79</v>
      </c>
      <c r="M8" s="3">
        <v>69</v>
      </c>
      <c r="N8" s="3">
        <v>68</v>
      </c>
      <c r="O8" s="3"/>
      <c r="P8" s="3">
        <v>51</v>
      </c>
      <c r="Q8" s="3">
        <v>69</v>
      </c>
    </row>
    <row r="9" spans="1:17">
      <c r="B9" s="3" t="s">
        <v>30</v>
      </c>
      <c r="C9" s="3" t="s">
        <v>2392</v>
      </c>
      <c r="D9" s="3" t="s">
        <v>2393</v>
      </c>
      <c r="E9" s="3" t="s">
        <v>2394</v>
      </c>
      <c r="F9" s="3" t="s">
        <v>49</v>
      </c>
      <c r="G9" s="3">
        <v>81</v>
      </c>
      <c r="H9" s="3">
        <v>69</v>
      </c>
      <c r="I9" s="3">
        <v>67</v>
      </c>
      <c r="J9" s="3">
        <v>51</v>
      </c>
      <c r="K9" s="3">
        <v>51</v>
      </c>
      <c r="L9" s="3">
        <v>63</v>
      </c>
      <c r="M9" s="3">
        <v>70</v>
      </c>
      <c r="N9" s="3">
        <v>69</v>
      </c>
      <c r="O9" s="3"/>
      <c r="P9" s="3">
        <v>72</v>
      </c>
      <c r="Q9" s="3">
        <v>51</v>
      </c>
    </row>
    <row r="10" spans="1:17">
      <c r="B10" s="3" t="s">
        <v>33</v>
      </c>
      <c r="C10" s="3" t="s">
        <v>2395</v>
      </c>
      <c r="D10" s="3" t="s">
        <v>2396</v>
      </c>
      <c r="E10" s="3" t="s">
        <v>308</v>
      </c>
      <c r="F10" s="3" t="s">
        <v>49</v>
      </c>
      <c r="G10" s="3">
        <v>91</v>
      </c>
      <c r="H10" s="3">
        <v>95</v>
      </c>
      <c r="I10" s="3">
        <v>95</v>
      </c>
      <c r="J10" s="3">
        <v>86</v>
      </c>
      <c r="K10" s="3">
        <v>95</v>
      </c>
      <c r="L10" s="3">
        <v>97</v>
      </c>
      <c r="M10" s="3">
        <v>98</v>
      </c>
      <c r="N10" s="3">
        <v>100</v>
      </c>
      <c r="O10" s="3">
        <v>100</v>
      </c>
      <c r="P10" s="3"/>
      <c r="Q10" s="3">
        <v>95</v>
      </c>
    </row>
    <row r="11" spans="1:17">
      <c r="B11" s="3" t="s">
        <v>36</v>
      </c>
      <c r="C11" s="3" t="s">
        <v>2397</v>
      </c>
      <c r="D11" s="3" t="s">
        <v>2398</v>
      </c>
      <c r="E11" s="3" t="s">
        <v>2347</v>
      </c>
      <c r="F11" s="3" t="s">
        <v>49</v>
      </c>
      <c r="G11" s="3">
        <v>83</v>
      </c>
      <c r="H11" s="3">
        <v>69</v>
      </c>
      <c r="I11" s="3">
        <v>51</v>
      </c>
      <c r="J11" s="3">
        <v>39</v>
      </c>
      <c r="K11" s="3">
        <v>54</v>
      </c>
      <c r="L11" s="3">
        <v>90</v>
      </c>
      <c r="M11" s="3">
        <v>51</v>
      </c>
      <c r="N11" s="3">
        <v>80</v>
      </c>
      <c r="O11" s="3"/>
      <c r="P11" s="3">
        <v>86</v>
      </c>
      <c r="Q11" s="3">
        <v>60</v>
      </c>
    </row>
    <row r="12" spans="1:17">
      <c r="B12" s="3" t="s">
        <v>39</v>
      </c>
      <c r="C12" s="3" t="s">
        <v>2399</v>
      </c>
      <c r="D12" s="3" t="s">
        <v>2400</v>
      </c>
      <c r="E12" s="3" t="s">
        <v>10</v>
      </c>
      <c r="F12" s="3" t="s">
        <v>49</v>
      </c>
      <c r="G12" s="3">
        <v>86</v>
      </c>
      <c r="H12" s="3">
        <v>86</v>
      </c>
      <c r="I12" s="3">
        <v>51</v>
      </c>
      <c r="J12" s="3">
        <v>86</v>
      </c>
      <c r="K12" s="3">
        <v>76</v>
      </c>
      <c r="L12" s="3">
        <v>84</v>
      </c>
      <c r="M12" s="3">
        <v>56</v>
      </c>
      <c r="N12" s="3">
        <v>86</v>
      </c>
      <c r="O12" s="3">
        <v>95</v>
      </c>
      <c r="P12" s="3"/>
      <c r="Q12" s="3">
        <v>74</v>
      </c>
    </row>
    <row r="13" spans="1:17">
      <c r="B13" s="3" t="s">
        <v>42</v>
      </c>
      <c r="C13" s="3" t="s">
        <v>2401</v>
      </c>
      <c r="D13" s="3" t="s">
        <v>2402</v>
      </c>
      <c r="E13" s="3" t="s">
        <v>2347</v>
      </c>
      <c r="F13" s="3" t="s">
        <v>49</v>
      </c>
      <c r="G13" s="3">
        <v>90</v>
      </c>
      <c r="H13" s="3">
        <v>56</v>
      </c>
      <c r="I13" s="3">
        <v>69</v>
      </c>
      <c r="J13" s="3">
        <v>51</v>
      </c>
      <c r="K13" s="3">
        <v>59</v>
      </c>
      <c r="L13" s="3">
        <v>70</v>
      </c>
      <c r="M13" s="3">
        <v>84</v>
      </c>
      <c r="N13" s="3">
        <v>83</v>
      </c>
      <c r="O13" s="3"/>
      <c r="P13" s="3">
        <v>76</v>
      </c>
      <c r="Q13" s="3">
        <v>63</v>
      </c>
    </row>
    <row r="14" spans="1:17">
      <c r="B14" s="3" t="s">
        <v>45</v>
      </c>
      <c r="C14" s="3" t="s">
        <v>2403</v>
      </c>
      <c r="D14" s="3" t="s">
        <v>2404</v>
      </c>
      <c r="E14" s="3" t="s">
        <v>929</v>
      </c>
      <c r="F14" s="3" t="s">
        <v>11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20</v>
      </c>
      <c r="O14" s="3"/>
      <c r="P14" s="3"/>
      <c r="Q14" s="3">
        <v>0</v>
      </c>
    </row>
    <row r="15" spans="1:17">
      <c r="B15" s="3" t="s">
        <v>50</v>
      </c>
      <c r="C15" s="3" t="s">
        <v>2405</v>
      </c>
      <c r="D15" s="3" t="s">
        <v>2406</v>
      </c>
      <c r="E15" s="3" t="s">
        <v>2407</v>
      </c>
      <c r="F15" s="3" t="s">
        <v>11</v>
      </c>
      <c r="G15" s="3">
        <v>67</v>
      </c>
      <c r="H15" s="3">
        <v>51</v>
      </c>
      <c r="I15" s="3">
        <v>51</v>
      </c>
      <c r="J15" s="3">
        <v>52</v>
      </c>
      <c r="K15" s="3">
        <v>51</v>
      </c>
      <c r="L15" s="3">
        <v>75</v>
      </c>
      <c r="M15" s="3">
        <v>51</v>
      </c>
      <c r="N15" s="3">
        <v>95</v>
      </c>
      <c r="O15" s="3"/>
      <c r="P15" s="3">
        <v>52</v>
      </c>
      <c r="Q15" s="3">
        <v>69</v>
      </c>
    </row>
    <row r="16" spans="1:17">
      <c r="B16" s="3" t="s">
        <v>53</v>
      </c>
      <c r="C16" s="3" t="s">
        <v>2408</v>
      </c>
      <c r="D16" s="3" t="s">
        <v>2409</v>
      </c>
      <c r="E16" s="3" t="s">
        <v>10</v>
      </c>
      <c r="F16" s="3" t="s">
        <v>11</v>
      </c>
      <c r="G16" s="3">
        <v>87</v>
      </c>
      <c r="H16" s="3">
        <v>70</v>
      </c>
      <c r="I16" s="3">
        <v>51</v>
      </c>
      <c r="J16" s="3">
        <v>69</v>
      </c>
      <c r="K16" s="3">
        <v>69</v>
      </c>
      <c r="L16" s="3">
        <v>86</v>
      </c>
      <c r="M16" s="3">
        <v>57</v>
      </c>
      <c r="N16" s="3">
        <v>76</v>
      </c>
      <c r="O16" s="3">
        <v>69</v>
      </c>
      <c r="P16" s="3"/>
      <c r="Q16" s="3">
        <v>71</v>
      </c>
    </row>
    <row r="17" spans="2:17">
      <c r="B17" s="3" t="s">
        <v>56</v>
      </c>
      <c r="C17" s="3" t="s">
        <v>2410</v>
      </c>
      <c r="D17" s="3" t="s">
        <v>2411</v>
      </c>
      <c r="E17" s="3" t="s">
        <v>10</v>
      </c>
      <c r="F17" s="3" t="s">
        <v>49</v>
      </c>
      <c r="G17" s="3">
        <v>93</v>
      </c>
      <c r="H17" s="3">
        <v>86</v>
      </c>
      <c r="I17" s="3">
        <v>94</v>
      </c>
      <c r="J17" s="3">
        <v>86</v>
      </c>
      <c r="K17" s="3">
        <v>95</v>
      </c>
      <c r="L17" s="3">
        <v>95</v>
      </c>
      <c r="M17" s="3">
        <v>88</v>
      </c>
      <c r="N17" s="3">
        <v>98</v>
      </c>
      <c r="O17" s="3">
        <v>87</v>
      </c>
      <c r="P17" s="3"/>
      <c r="Q17" s="3">
        <v>86</v>
      </c>
    </row>
    <row r="18" spans="2:17">
      <c r="B18" s="3" t="s">
        <v>59</v>
      </c>
      <c r="C18" s="3" t="s">
        <v>2412</v>
      </c>
      <c r="D18" s="3" t="s">
        <v>2413</v>
      </c>
      <c r="E18" s="3" t="s">
        <v>10</v>
      </c>
      <c r="F18" s="3" t="s">
        <v>49</v>
      </c>
      <c r="G18" s="3">
        <v>88</v>
      </c>
      <c r="H18" s="3">
        <v>95</v>
      </c>
      <c r="I18" s="3">
        <v>86</v>
      </c>
      <c r="J18" s="3">
        <v>86</v>
      </c>
      <c r="K18" s="3">
        <v>95</v>
      </c>
      <c r="L18" s="3">
        <v>88</v>
      </c>
      <c r="M18" s="3">
        <v>98</v>
      </c>
      <c r="N18" s="3">
        <v>98</v>
      </c>
      <c r="O18" s="3">
        <v>98</v>
      </c>
      <c r="P18" s="3"/>
      <c r="Q18" s="3">
        <v>89</v>
      </c>
    </row>
    <row r="19" spans="2:17">
      <c r="B19" s="3" t="s">
        <v>62</v>
      </c>
      <c r="C19" s="3" t="s">
        <v>2414</v>
      </c>
      <c r="D19" s="3" t="s">
        <v>2415</v>
      </c>
      <c r="E19" s="3" t="s">
        <v>602</v>
      </c>
      <c r="F19" s="3" t="s">
        <v>11</v>
      </c>
      <c r="G19" s="3">
        <v>80</v>
      </c>
      <c r="H19" s="3">
        <v>65</v>
      </c>
      <c r="I19" s="3">
        <v>51</v>
      </c>
      <c r="J19" s="3">
        <v>51</v>
      </c>
      <c r="K19" s="3">
        <v>51</v>
      </c>
      <c r="L19" s="3">
        <v>75</v>
      </c>
      <c r="M19" s="3">
        <v>55</v>
      </c>
      <c r="N19" s="3">
        <v>76</v>
      </c>
      <c r="O19" s="3"/>
      <c r="P19" s="3">
        <v>75</v>
      </c>
      <c r="Q19" s="3">
        <v>52</v>
      </c>
    </row>
    <row r="20" spans="2:17">
      <c r="B20" s="3" t="s">
        <v>65</v>
      </c>
      <c r="C20" s="3" t="s">
        <v>2416</v>
      </c>
      <c r="D20" s="3" t="s">
        <v>2417</v>
      </c>
      <c r="E20" s="3" t="s">
        <v>68</v>
      </c>
      <c r="F20" s="3" t="s">
        <v>11</v>
      </c>
      <c r="G20" s="3">
        <v>80</v>
      </c>
      <c r="H20" s="3">
        <v>51</v>
      </c>
      <c r="I20" s="3">
        <v>51</v>
      </c>
      <c r="J20" s="3">
        <v>61</v>
      </c>
      <c r="K20" s="3">
        <v>51</v>
      </c>
      <c r="L20" s="3">
        <v>75</v>
      </c>
      <c r="M20" s="3">
        <v>51</v>
      </c>
      <c r="N20" s="3">
        <v>78</v>
      </c>
      <c r="O20" s="3"/>
      <c r="P20" s="3">
        <v>52</v>
      </c>
      <c r="Q20" s="3">
        <v>61</v>
      </c>
    </row>
    <row r="21" spans="2:17">
      <c r="B21" s="3" t="s">
        <v>69</v>
      </c>
      <c r="C21" s="3" t="s">
        <v>2418</v>
      </c>
      <c r="D21" s="3" t="s">
        <v>2419</v>
      </c>
      <c r="E21" s="3" t="s">
        <v>1025</v>
      </c>
      <c r="F21" s="3" t="s">
        <v>11</v>
      </c>
      <c r="G21" s="3">
        <v>65</v>
      </c>
      <c r="H21" s="3">
        <v>31</v>
      </c>
      <c r="I21" s="3">
        <v>51</v>
      </c>
      <c r="J21" s="3">
        <v>31</v>
      </c>
      <c r="K21" s="3">
        <v>51</v>
      </c>
      <c r="L21" s="3">
        <v>68</v>
      </c>
      <c r="M21" s="3">
        <v>51</v>
      </c>
      <c r="N21" s="3">
        <v>20</v>
      </c>
      <c r="O21" s="3"/>
      <c r="P21" s="3">
        <v>69</v>
      </c>
      <c r="Q21" s="3">
        <v>69</v>
      </c>
    </row>
    <row r="22" spans="2:17">
      <c r="B22" s="3" t="s">
        <v>72</v>
      </c>
      <c r="C22" s="3" t="s">
        <v>2420</v>
      </c>
      <c r="D22" s="3" t="s">
        <v>2421</v>
      </c>
      <c r="E22" s="3" t="s">
        <v>2422</v>
      </c>
      <c r="F22" s="3" t="s">
        <v>49</v>
      </c>
      <c r="G22" s="3">
        <v>77</v>
      </c>
      <c r="H22" s="3">
        <v>86</v>
      </c>
      <c r="I22" s="3">
        <v>51</v>
      </c>
      <c r="J22" s="3">
        <v>45</v>
      </c>
      <c r="K22" s="3">
        <v>51</v>
      </c>
      <c r="L22" s="3">
        <v>69</v>
      </c>
      <c r="M22" s="3">
        <v>51</v>
      </c>
      <c r="N22" s="3">
        <v>66</v>
      </c>
      <c r="O22" s="3"/>
      <c r="P22" s="3">
        <v>78</v>
      </c>
      <c r="Q22" s="3">
        <v>69</v>
      </c>
    </row>
    <row r="23" spans="2:17">
      <c r="B23" s="3" t="s">
        <v>75</v>
      </c>
      <c r="C23" s="3" t="s">
        <v>2423</v>
      </c>
      <c r="D23" s="3" t="s">
        <v>2424</v>
      </c>
      <c r="E23" s="3" t="s">
        <v>176</v>
      </c>
      <c r="F23" s="3" t="s">
        <v>11</v>
      </c>
      <c r="G23" s="3">
        <v>83</v>
      </c>
      <c r="H23" s="3">
        <v>69</v>
      </c>
      <c r="I23" s="3">
        <v>69</v>
      </c>
      <c r="J23" s="3">
        <v>51</v>
      </c>
      <c r="K23" s="3">
        <v>55</v>
      </c>
      <c r="L23" s="3">
        <v>74</v>
      </c>
      <c r="M23" s="3">
        <v>74</v>
      </c>
      <c r="N23" s="3">
        <v>80</v>
      </c>
      <c r="O23" s="3">
        <v>75</v>
      </c>
      <c r="P23" s="3"/>
      <c r="Q23" s="3">
        <v>80</v>
      </c>
    </row>
  </sheetData>
  <mergeCells count="2">
    <mergeCell ref="A1:N1"/>
    <mergeCell ref="A2:N2"/>
  </mergeCells>
  <conditionalFormatting sqref="G6:Q23">
    <cfRule type="containsBlanks" dxfId="182" priority="1">
      <formula>LEN(TRIM(G6))=0</formula>
    </cfRule>
    <cfRule type="cellIs" dxfId="181" priority="2" operator="between">
      <formula>31</formula>
      <formula>50</formula>
    </cfRule>
    <cfRule type="cellIs" dxfId="180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U24"/>
  <sheetViews>
    <sheetView view="pageLayout" topLeftCell="D1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21" width="17.85546875" customWidth="1"/>
  </cols>
  <sheetData>
    <row r="1" spans="1:21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1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1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209</v>
      </c>
      <c r="H5" s="2" t="s">
        <v>210</v>
      </c>
      <c r="I5" s="2" t="s">
        <v>211</v>
      </c>
      <c r="J5" s="2" t="s">
        <v>4616</v>
      </c>
      <c r="K5" s="2" t="s">
        <v>4614</v>
      </c>
      <c r="L5" s="2" t="s">
        <v>4617</v>
      </c>
      <c r="M5" s="2" t="s">
        <v>4618</v>
      </c>
      <c r="N5" s="2" t="s">
        <v>4619</v>
      </c>
      <c r="O5" s="2" t="s">
        <v>4620</v>
      </c>
      <c r="P5" s="2" t="s">
        <v>4621</v>
      </c>
      <c r="Q5" s="7" t="s">
        <v>301</v>
      </c>
      <c r="R5" s="7" t="s">
        <v>302</v>
      </c>
      <c r="S5" s="7" t="s">
        <v>214</v>
      </c>
      <c r="T5" s="7" t="s">
        <v>303</v>
      </c>
      <c r="U5" s="7" t="s">
        <v>4537</v>
      </c>
    </row>
    <row r="6" spans="1:21">
      <c r="B6" s="3" t="s">
        <v>7</v>
      </c>
      <c r="C6" s="3" t="s">
        <v>298</v>
      </c>
      <c r="D6" s="3" t="s">
        <v>299</v>
      </c>
      <c r="E6" s="3" t="s">
        <v>300</v>
      </c>
      <c r="F6" s="3" t="s">
        <v>11</v>
      </c>
      <c r="G6" s="3">
        <v>66</v>
      </c>
      <c r="H6" s="3">
        <v>61</v>
      </c>
      <c r="I6" s="3">
        <v>84</v>
      </c>
      <c r="J6" s="3">
        <v>51</v>
      </c>
      <c r="K6" s="3">
        <v>72</v>
      </c>
      <c r="L6" s="3">
        <v>90</v>
      </c>
      <c r="M6" s="3">
        <v>54</v>
      </c>
      <c r="N6" s="3">
        <v>54</v>
      </c>
      <c r="O6" s="3">
        <v>51</v>
      </c>
      <c r="P6" s="3">
        <v>55</v>
      </c>
      <c r="Q6" s="3"/>
      <c r="R6" s="3">
        <v>76</v>
      </c>
      <c r="S6" s="3">
        <v>74</v>
      </c>
      <c r="T6" s="3">
        <v>56</v>
      </c>
      <c r="U6" s="3">
        <v>50</v>
      </c>
    </row>
    <row r="7" spans="1:21">
      <c r="B7" s="3" t="s">
        <v>23</v>
      </c>
      <c r="C7" s="3" t="s">
        <v>304</v>
      </c>
      <c r="D7" s="3" t="s">
        <v>305</v>
      </c>
      <c r="E7" s="3" t="s">
        <v>10</v>
      </c>
      <c r="F7" s="3" t="s">
        <v>11</v>
      </c>
      <c r="G7" s="3">
        <v>60</v>
      </c>
      <c r="H7" s="3">
        <v>70</v>
      </c>
      <c r="I7" s="3">
        <v>80</v>
      </c>
      <c r="J7" s="3">
        <v>55</v>
      </c>
      <c r="K7" s="3">
        <v>51</v>
      </c>
      <c r="L7" s="3">
        <v>86</v>
      </c>
      <c r="M7" s="3">
        <v>61</v>
      </c>
      <c r="N7" s="3">
        <v>61</v>
      </c>
      <c r="O7" s="3">
        <v>57</v>
      </c>
      <c r="P7" s="3">
        <v>53</v>
      </c>
      <c r="Q7" s="3">
        <v>80</v>
      </c>
      <c r="R7" s="3"/>
      <c r="S7" s="3">
        <v>69</v>
      </c>
      <c r="T7" s="3">
        <v>51</v>
      </c>
      <c r="U7" s="3">
        <v>61</v>
      </c>
    </row>
    <row r="8" spans="1:21">
      <c r="B8" s="3" t="s">
        <v>27</v>
      </c>
      <c r="C8" s="3" t="s">
        <v>306</v>
      </c>
      <c r="D8" s="3" t="s">
        <v>307</v>
      </c>
      <c r="E8" s="3" t="s">
        <v>308</v>
      </c>
      <c r="F8" s="3" t="s">
        <v>11</v>
      </c>
      <c r="G8" s="3">
        <v>0</v>
      </c>
      <c r="H8" s="3">
        <v>0</v>
      </c>
      <c r="I8" s="3">
        <v>0</v>
      </c>
      <c r="J8" s="3">
        <v>0</v>
      </c>
      <c r="K8" s="3">
        <v>10</v>
      </c>
      <c r="L8" s="3">
        <v>31</v>
      </c>
      <c r="M8" s="3">
        <v>4</v>
      </c>
      <c r="N8" s="3">
        <v>4</v>
      </c>
      <c r="O8" s="3">
        <v>0</v>
      </c>
      <c r="P8" s="3">
        <v>0</v>
      </c>
      <c r="Q8" s="3"/>
      <c r="R8" s="3"/>
      <c r="S8" s="3">
        <v>0</v>
      </c>
      <c r="T8" s="3">
        <v>0</v>
      </c>
      <c r="U8" s="3">
        <v>10</v>
      </c>
    </row>
    <row r="9" spans="1:21">
      <c r="B9" s="3" t="s">
        <v>30</v>
      </c>
      <c r="C9" s="3" t="s">
        <v>309</v>
      </c>
      <c r="D9" s="3" t="s">
        <v>310</v>
      </c>
      <c r="E9" s="3" t="s">
        <v>10</v>
      </c>
      <c r="F9" s="3" t="s">
        <v>11</v>
      </c>
      <c r="G9" s="3">
        <v>78</v>
      </c>
      <c r="H9" s="3">
        <v>74</v>
      </c>
      <c r="I9" s="3">
        <v>97</v>
      </c>
      <c r="J9" s="3">
        <v>71</v>
      </c>
      <c r="K9" s="3">
        <v>86</v>
      </c>
      <c r="L9" s="3">
        <v>90</v>
      </c>
      <c r="M9" s="3">
        <v>73</v>
      </c>
      <c r="N9" s="3">
        <v>72</v>
      </c>
      <c r="O9" s="3">
        <v>80</v>
      </c>
      <c r="P9" s="3">
        <v>90</v>
      </c>
      <c r="Q9" s="3">
        <v>95</v>
      </c>
      <c r="R9" s="3"/>
      <c r="S9" s="3">
        <v>86</v>
      </c>
      <c r="T9" s="3">
        <v>79</v>
      </c>
      <c r="U9" s="3">
        <v>87</v>
      </c>
    </row>
    <row r="10" spans="1:21">
      <c r="B10" s="3" t="s">
        <v>33</v>
      </c>
      <c r="C10" s="3" t="s">
        <v>311</v>
      </c>
      <c r="D10" s="3" t="s">
        <v>312</v>
      </c>
      <c r="E10" s="3" t="s">
        <v>10</v>
      </c>
      <c r="F10" s="3" t="s">
        <v>11</v>
      </c>
      <c r="G10" s="3">
        <v>66</v>
      </c>
      <c r="H10" s="3">
        <v>72</v>
      </c>
      <c r="I10" s="3">
        <v>84</v>
      </c>
      <c r="J10" s="3">
        <v>75</v>
      </c>
      <c r="K10" s="3">
        <v>75</v>
      </c>
      <c r="L10" s="3">
        <v>87</v>
      </c>
      <c r="M10" s="3">
        <v>30</v>
      </c>
      <c r="N10" s="3">
        <v>55</v>
      </c>
      <c r="O10" s="3">
        <v>69</v>
      </c>
      <c r="P10" s="3">
        <v>69</v>
      </c>
      <c r="Q10" s="3">
        <v>75</v>
      </c>
      <c r="R10" s="3"/>
      <c r="S10" s="3">
        <v>55</v>
      </c>
      <c r="T10" s="3">
        <v>60</v>
      </c>
      <c r="U10" s="3">
        <v>51</v>
      </c>
    </row>
    <row r="11" spans="1:21">
      <c r="B11" s="3" t="s">
        <v>36</v>
      </c>
      <c r="C11" s="3" t="s">
        <v>313</v>
      </c>
      <c r="D11" s="3" t="s">
        <v>314</v>
      </c>
      <c r="E11" s="3" t="s">
        <v>10</v>
      </c>
      <c r="F11" s="3" t="s">
        <v>11</v>
      </c>
      <c r="G11" s="3">
        <v>79</v>
      </c>
      <c r="H11" s="3">
        <v>69</v>
      </c>
      <c r="I11" s="3">
        <v>80</v>
      </c>
      <c r="J11" s="3">
        <v>69</v>
      </c>
      <c r="K11" s="3">
        <v>75</v>
      </c>
      <c r="L11" s="3">
        <v>96</v>
      </c>
      <c r="M11" s="3">
        <v>69</v>
      </c>
      <c r="N11" s="3">
        <v>69</v>
      </c>
      <c r="O11" s="3">
        <v>80</v>
      </c>
      <c r="P11" s="3">
        <v>81</v>
      </c>
      <c r="Q11" s="3">
        <v>86</v>
      </c>
      <c r="R11" s="3"/>
      <c r="S11" s="3">
        <v>96</v>
      </c>
      <c r="T11" s="3">
        <v>72</v>
      </c>
      <c r="U11" s="3">
        <v>88</v>
      </c>
    </row>
    <row r="12" spans="1:21">
      <c r="B12" s="3" t="s">
        <v>39</v>
      </c>
      <c r="C12" s="3" t="s">
        <v>315</v>
      </c>
      <c r="D12" s="3" t="s">
        <v>316</v>
      </c>
      <c r="E12" s="3" t="s">
        <v>10</v>
      </c>
      <c r="F12" s="3" t="s">
        <v>11</v>
      </c>
      <c r="G12" s="3">
        <v>65</v>
      </c>
      <c r="H12" s="3">
        <v>70</v>
      </c>
      <c r="I12" s="3">
        <v>90</v>
      </c>
      <c r="J12" s="3">
        <v>69</v>
      </c>
      <c r="K12" s="3">
        <v>31</v>
      </c>
      <c r="L12" s="3">
        <v>31</v>
      </c>
      <c r="M12" s="3">
        <v>8</v>
      </c>
      <c r="N12" s="3">
        <v>19</v>
      </c>
      <c r="O12" s="3">
        <v>56</v>
      </c>
      <c r="P12" s="3">
        <v>52</v>
      </c>
      <c r="Q12" s="3">
        <v>69</v>
      </c>
      <c r="R12" s="3"/>
      <c r="S12" s="3">
        <v>65</v>
      </c>
      <c r="T12" s="3">
        <v>52</v>
      </c>
      <c r="U12" s="3">
        <v>31</v>
      </c>
    </row>
    <row r="13" spans="1:21">
      <c r="B13" s="3" t="s">
        <v>42</v>
      </c>
      <c r="C13" s="3" t="s">
        <v>317</v>
      </c>
      <c r="D13" s="3" t="s">
        <v>318</v>
      </c>
      <c r="E13" s="3" t="s">
        <v>10</v>
      </c>
      <c r="F13" s="3" t="s">
        <v>11</v>
      </c>
      <c r="G13" s="3">
        <v>80</v>
      </c>
      <c r="H13" s="3">
        <v>86</v>
      </c>
      <c r="I13" s="3">
        <v>100</v>
      </c>
      <c r="J13" s="3">
        <v>86</v>
      </c>
      <c r="K13" s="3">
        <v>31</v>
      </c>
      <c r="L13" s="3">
        <v>87</v>
      </c>
      <c r="M13" s="3">
        <v>72</v>
      </c>
      <c r="N13" s="3">
        <v>72</v>
      </c>
      <c r="O13" s="3">
        <v>88</v>
      </c>
      <c r="P13" s="3">
        <v>96</v>
      </c>
      <c r="Q13" s="3">
        <v>64</v>
      </c>
      <c r="R13" s="3"/>
      <c r="S13" s="3">
        <v>86</v>
      </c>
      <c r="T13" s="3">
        <v>86</v>
      </c>
      <c r="U13" s="3">
        <v>89</v>
      </c>
    </row>
    <row r="14" spans="1:21">
      <c r="B14" s="3" t="s">
        <v>45</v>
      </c>
      <c r="C14" s="3" t="s">
        <v>319</v>
      </c>
      <c r="D14" s="3" t="s">
        <v>320</v>
      </c>
      <c r="E14" s="3" t="s">
        <v>10</v>
      </c>
      <c r="F14" s="3" t="s">
        <v>11</v>
      </c>
      <c r="G14" s="3">
        <v>90</v>
      </c>
      <c r="H14" s="3">
        <v>72</v>
      </c>
      <c r="I14" s="3">
        <v>86</v>
      </c>
      <c r="J14" s="3">
        <v>69</v>
      </c>
      <c r="K14" s="3">
        <v>55</v>
      </c>
      <c r="L14" s="3">
        <v>95</v>
      </c>
      <c r="M14" s="3">
        <v>32</v>
      </c>
      <c r="N14" s="3">
        <v>54</v>
      </c>
      <c r="O14" s="3">
        <v>81</v>
      </c>
      <c r="P14" s="3">
        <v>77</v>
      </c>
      <c r="Q14" s="3">
        <v>70</v>
      </c>
      <c r="R14" s="3"/>
      <c r="S14" s="3">
        <v>61</v>
      </c>
      <c r="T14" s="3">
        <v>70</v>
      </c>
      <c r="U14" s="3">
        <v>55</v>
      </c>
    </row>
    <row r="15" spans="1:21">
      <c r="B15" s="3" t="s">
        <v>50</v>
      </c>
      <c r="C15" s="3" t="s">
        <v>321</v>
      </c>
      <c r="D15" s="3" t="s">
        <v>322</v>
      </c>
      <c r="E15" s="3" t="s">
        <v>10</v>
      </c>
      <c r="F15" s="3" t="s">
        <v>11</v>
      </c>
      <c r="G15" s="3">
        <v>86</v>
      </c>
      <c r="H15" s="3">
        <v>70</v>
      </c>
      <c r="I15" s="3">
        <v>96</v>
      </c>
      <c r="J15" s="3">
        <v>69</v>
      </c>
      <c r="K15" s="3">
        <v>92</v>
      </c>
      <c r="L15" s="3">
        <v>96</v>
      </c>
      <c r="M15" s="3">
        <v>69</v>
      </c>
      <c r="N15" s="3">
        <v>69</v>
      </c>
      <c r="O15" s="3">
        <v>69</v>
      </c>
      <c r="P15" s="3">
        <v>96</v>
      </c>
      <c r="Q15" s="3">
        <v>80</v>
      </c>
      <c r="R15" s="3"/>
      <c r="S15" s="3">
        <v>69</v>
      </c>
      <c r="T15" s="3">
        <v>81</v>
      </c>
      <c r="U15" s="3">
        <v>89</v>
      </c>
    </row>
    <row r="16" spans="1:21">
      <c r="B16" s="3" t="s">
        <v>53</v>
      </c>
      <c r="C16" s="3" t="s">
        <v>323</v>
      </c>
      <c r="D16" s="3" t="s">
        <v>324</v>
      </c>
      <c r="E16" s="3" t="s">
        <v>10</v>
      </c>
      <c r="F16" s="3" t="s">
        <v>11</v>
      </c>
      <c r="G16" s="3">
        <v>88</v>
      </c>
      <c r="H16" s="3">
        <v>70</v>
      </c>
      <c r="I16" s="3">
        <v>100</v>
      </c>
      <c r="J16" s="3">
        <v>95</v>
      </c>
      <c r="K16" s="3">
        <v>86</v>
      </c>
      <c r="L16" s="3">
        <v>95</v>
      </c>
      <c r="M16" s="3">
        <v>70</v>
      </c>
      <c r="N16" s="3">
        <v>70</v>
      </c>
      <c r="O16" s="3">
        <v>86</v>
      </c>
      <c r="P16" s="3">
        <v>94</v>
      </c>
      <c r="Q16" s="3">
        <v>90</v>
      </c>
      <c r="R16" s="3"/>
      <c r="S16" s="3">
        <v>69</v>
      </c>
      <c r="T16" s="3">
        <v>69</v>
      </c>
      <c r="U16" s="3">
        <v>78</v>
      </c>
    </row>
    <row r="17" spans="2:21">
      <c r="B17" s="3" t="s">
        <v>56</v>
      </c>
      <c r="C17" s="3" t="s">
        <v>325</v>
      </c>
      <c r="D17" s="3" t="s">
        <v>326</v>
      </c>
      <c r="E17" s="3" t="s">
        <v>10</v>
      </c>
      <c r="F17" s="3" t="s">
        <v>11</v>
      </c>
      <c r="G17" s="3">
        <v>80</v>
      </c>
      <c r="H17" s="3">
        <v>80</v>
      </c>
      <c r="I17" s="3">
        <v>93</v>
      </c>
      <c r="J17" s="3">
        <v>75</v>
      </c>
      <c r="K17" s="3">
        <v>31</v>
      </c>
      <c r="L17" s="3">
        <v>80</v>
      </c>
      <c r="M17" s="3">
        <v>69</v>
      </c>
      <c r="N17" s="3">
        <v>69</v>
      </c>
      <c r="O17" s="3">
        <v>69</v>
      </c>
      <c r="P17" s="3">
        <v>93</v>
      </c>
      <c r="Q17" s="3">
        <v>86</v>
      </c>
      <c r="R17" s="3"/>
      <c r="S17" s="3">
        <v>69</v>
      </c>
      <c r="T17" s="3">
        <v>69</v>
      </c>
      <c r="U17" s="3">
        <v>86</v>
      </c>
    </row>
    <row r="18" spans="2:21">
      <c r="B18" s="3" t="s">
        <v>59</v>
      </c>
      <c r="C18" s="3" t="s">
        <v>327</v>
      </c>
      <c r="D18" s="3" t="s">
        <v>328</v>
      </c>
      <c r="E18" s="3" t="s">
        <v>188</v>
      </c>
      <c r="F18" s="3" t="s">
        <v>49</v>
      </c>
      <c r="G18" s="3">
        <v>88</v>
      </c>
      <c r="H18" s="3">
        <v>76</v>
      </c>
      <c r="I18" s="3">
        <v>100</v>
      </c>
      <c r="J18" s="3">
        <v>86</v>
      </c>
      <c r="K18" s="3">
        <v>86</v>
      </c>
      <c r="L18" s="3">
        <v>92</v>
      </c>
      <c r="M18" s="3">
        <v>95</v>
      </c>
      <c r="N18" s="3">
        <v>95</v>
      </c>
      <c r="O18" s="3">
        <v>86</v>
      </c>
      <c r="P18" s="3">
        <v>86</v>
      </c>
      <c r="Q18" s="3"/>
      <c r="R18" s="3">
        <v>86</v>
      </c>
      <c r="S18" s="3">
        <v>90</v>
      </c>
      <c r="T18" s="3">
        <v>86</v>
      </c>
      <c r="U18" s="3">
        <v>100</v>
      </c>
    </row>
    <row r="19" spans="2:21">
      <c r="B19" s="3" t="s">
        <v>62</v>
      </c>
      <c r="C19" s="3" t="s">
        <v>329</v>
      </c>
      <c r="D19" s="3" t="s">
        <v>330</v>
      </c>
      <c r="E19" s="3" t="s">
        <v>10</v>
      </c>
      <c r="F19" s="3" t="s">
        <v>11</v>
      </c>
      <c r="G19" s="3">
        <v>66</v>
      </c>
      <c r="H19" s="3">
        <v>75</v>
      </c>
      <c r="I19" s="3">
        <v>90</v>
      </c>
      <c r="J19" s="3">
        <v>70</v>
      </c>
      <c r="K19" s="3">
        <v>31</v>
      </c>
      <c r="L19" s="3">
        <v>80</v>
      </c>
      <c r="M19" s="3">
        <v>51</v>
      </c>
      <c r="N19" s="3">
        <v>51</v>
      </c>
      <c r="O19" s="3">
        <v>73</v>
      </c>
      <c r="P19" s="3">
        <v>70</v>
      </c>
      <c r="Q19" s="3">
        <v>98</v>
      </c>
      <c r="R19" s="3"/>
      <c r="S19" s="3">
        <v>59</v>
      </c>
      <c r="T19" s="3">
        <v>70</v>
      </c>
      <c r="U19" s="3">
        <v>36</v>
      </c>
    </row>
    <row r="20" spans="2:21">
      <c r="B20" s="3" t="s">
        <v>65</v>
      </c>
      <c r="C20" s="3" t="s">
        <v>331</v>
      </c>
      <c r="D20" s="3" t="s">
        <v>332</v>
      </c>
      <c r="E20" s="3" t="s">
        <v>10</v>
      </c>
      <c r="F20" s="3" t="s">
        <v>11</v>
      </c>
      <c r="G20" s="3">
        <v>70</v>
      </c>
      <c r="H20" s="3">
        <v>72</v>
      </c>
      <c r="I20" s="3">
        <v>69</v>
      </c>
      <c r="J20" s="3">
        <v>60</v>
      </c>
      <c r="K20" s="3">
        <v>60</v>
      </c>
      <c r="L20" s="3">
        <v>70</v>
      </c>
      <c r="M20" s="3">
        <v>52</v>
      </c>
      <c r="N20" s="3">
        <v>20</v>
      </c>
      <c r="O20" s="3">
        <v>65</v>
      </c>
      <c r="P20" s="3">
        <v>51</v>
      </c>
      <c r="Q20" s="3">
        <v>65</v>
      </c>
      <c r="R20" s="3"/>
      <c r="S20" s="3">
        <v>61</v>
      </c>
      <c r="T20" s="3">
        <v>51</v>
      </c>
      <c r="U20" s="3">
        <v>31</v>
      </c>
    </row>
    <row r="21" spans="2:21">
      <c r="B21" s="3" t="s">
        <v>69</v>
      </c>
      <c r="C21" s="3" t="s">
        <v>333</v>
      </c>
      <c r="D21" s="3" t="s">
        <v>334</v>
      </c>
      <c r="E21" s="3" t="s">
        <v>335</v>
      </c>
      <c r="F21" s="3" t="s">
        <v>49</v>
      </c>
      <c r="G21" s="3">
        <v>87</v>
      </c>
      <c r="H21" s="3">
        <v>82</v>
      </c>
      <c r="I21" s="3">
        <v>100</v>
      </c>
      <c r="J21" s="3">
        <v>80</v>
      </c>
      <c r="K21" s="3">
        <v>88</v>
      </c>
      <c r="L21" s="3">
        <v>86</v>
      </c>
      <c r="M21" s="3">
        <v>91</v>
      </c>
      <c r="N21" s="3">
        <v>91</v>
      </c>
      <c r="O21" s="3">
        <v>80</v>
      </c>
      <c r="P21" s="3">
        <v>96</v>
      </c>
      <c r="Q21" s="3"/>
      <c r="R21" s="3">
        <v>96</v>
      </c>
      <c r="S21" s="3">
        <v>70</v>
      </c>
      <c r="T21" s="3">
        <v>69</v>
      </c>
      <c r="U21" s="3">
        <v>97</v>
      </c>
    </row>
    <row r="22" spans="2:21">
      <c r="B22" s="3" t="s">
        <v>72</v>
      </c>
      <c r="C22" s="3" t="s">
        <v>336</v>
      </c>
      <c r="D22" s="3" t="s">
        <v>337</v>
      </c>
      <c r="E22" s="3" t="s">
        <v>338</v>
      </c>
      <c r="F22" s="3" t="s">
        <v>49</v>
      </c>
      <c r="G22" s="3">
        <v>10</v>
      </c>
      <c r="H22" s="3">
        <v>5</v>
      </c>
      <c r="I22" s="3">
        <v>75</v>
      </c>
      <c r="J22" s="3">
        <v>15</v>
      </c>
      <c r="K22" s="3">
        <v>92</v>
      </c>
      <c r="L22" s="3">
        <v>81</v>
      </c>
      <c r="M22" s="3">
        <v>69</v>
      </c>
      <c r="N22" s="3">
        <v>69</v>
      </c>
      <c r="O22" s="3">
        <v>51</v>
      </c>
      <c r="P22" s="3">
        <v>51</v>
      </c>
      <c r="Q22" s="3"/>
      <c r="R22" s="3">
        <v>51</v>
      </c>
      <c r="S22" s="3">
        <v>51</v>
      </c>
      <c r="T22" s="3">
        <v>59</v>
      </c>
      <c r="U22" s="3">
        <v>59</v>
      </c>
    </row>
    <row r="23" spans="2:21">
      <c r="B23" s="3" t="s">
        <v>75</v>
      </c>
      <c r="C23" s="3" t="s">
        <v>339</v>
      </c>
      <c r="D23" s="3" t="s">
        <v>340</v>
      </c>
      <c r="E23" s="3" t="s">
        <v>10</v>
      </c>
      <c r="F23" s="3" t="s">
        <v>11</v>
      </c>
      <c r="G23" s="3">
        <v>78</v>
      </c>
      <c r="H23" s="3">
        <v>75</v>
      </c>
      <c r="I23" s="3">
        <v>97</v>
      </c>
      <c r="J23" s="3">
        <v>69</v>
      </c>
      <c r="K23" s="3">
        <v>86</v>
      </c>
      <c r="L23" s="3">
        <v>97</v>
      </c>
      <c r="M23" s="3">
        <v>69</v>
      </c>
      <c r="N23" s="3">
        <v>69</v>
      </c>
      <c r="O23" s="3">
        <v>69</v>
      </c>
      <c r="P23" s="3">
        <v>93</v>
      </c>
      <c r="Q23" s="3">
        <v>69</v>
      </c>
      <c r="R23" s="3"/>
      <c r="S23" s="3">
        <v>86</v>
      </c>
      <c r="T23" s="3">
        <v>74</v>
      </c>
      <c r="U23" s="3">
        <v>97</v>
      </c>
    </row>
    <row r="24" spans="2:21">
      <c r="B24" s="3" t="s">
        <v>79</v>
      </c>
      <c r="C24" s="3" t="s">
        <v>341</v>
      </c>
      <c r="D24" s="3" t="s">
        <v>342</v>
      </c>
      <c r="E24" s="3" t="s">
        <v>10</v>
      </c>
      <c r="F24" s="3" t="s">
        <v>11</v>
      </c>
      <c r="G24" s="3">
        <v>81</v>
      </c>
      <c r="H24" s="3">
        <v>75</v>
      </c>
      <c r="I24" s="3">
        <v>95</v>
      </c>
      <c r="J24" s="3">
        <v>75</v>
      </c>
      <c r="K24" s="3">
        <v>86</v>
      </c>
      <c r="L24" s="3">
        <v>100</v>
      </c>
      <c r="M24" s="3">
        <v>69</v>
      </c>
      <c r="N24" s="3">
        <v>69</v>
      </c>
      <c r="O24" s="3">
        <v>75</v>
      </c>
      <c r="P24" s="3">
        <v>98</v>
      </c>
      <c r="Q24" s="3">
        <v>86</v>
      </c>
      <c r="R24" s="3"/>
      <c r="S24" s="3">
        <v>86</v>
      </c>
      <c r="T24" s="3">
        <v>80</v>
      </c>
      <c r="U24" s="3">
        <v>93</v>
      </c>
    </row>
  </sheetData>
  <mergeCells count="2">
    <mergeCell ref="A1:N1"/>
    <mergeCell ref="A2:N2"/>
  </mergeCells>
  <conditionalFormatting sqref="G6:U24">
    <cfRule type="containsBlanks" dxfId="359" priority="1">
      <formula>LEN(TRIM(G6))=0</formula>
    </cfRule>
    <cfRule type="cellIs" dxfId="358" priority="2" operator="between">
      <formula>31</formula>
      <formula>50</formula>
    </cfRule>
    <cfRule type="cellIs" dxfId="357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60.xml><?xml version="1.0" encoding="utf-8"?>
<worksheet xmlns="http://schemas.openxmlformats.org/spreadsheetml/2006/main" xmlns:r="http://schemas.openxmlformats.org/officeDocument/2006/relationships">
  <dimension ref="A1:Q26"/>
  <sheetViews>
    <sheetView view="pageLayout" topLeftCell="D1" zoomScaleNormal="8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7" width="20.140625" customWidth="1"/>
  </cols>
  <sheetData>
    <row r="1" spans="1:17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7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7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209</v>
      </c>
      <c r="H5" s="2" t="s">
        <v>2330</v>
      </c>
      <c r="I5" s="2" t="s">
        <v>2384</v>
      </c>
      <c r="J5" s="2" t="s">
        <v>2385</v>
      </c>
      <c r="K5" s="2" t="s">
        <v>4640</v>
      </c>
      <c r="L5" s="2" t="s">
        <v>4610</v>
      </c>
      <c r="M5" s="7" t="s">
        <v>2333</v>
      </c>
      <c r="N5" s="7" t="s">
        <v>2334</v>
      </c>
      <c r="O5" s="7" t="s">
        <v>2427</v>
      </c>
      <c r="P5" s="7" t="s">
        <v>2336</v>
      </c>
      <c r="Q5" s="7" t="s">
        <v>4560</v>
      </c>
    </row>
    <row r="6" spans="1:17">
      <c r="B6" s="3" t="s">
        <v>7</v>
      </c>
      <c r="C6" s="3" t="s">
        <v>2425</v>
      </c>
      <c r="D6" s="3" t="s">
        <v>2426</v>
      </c>
      <c r="E6" s="3" t="s">
        <v>602</v>
      </c>
      <c r="F6" s="3" t="s">
        <v>11</v>
      </c>
      <c r="G6" s="3">
        <v>69</v>
      </c>
      <c r="H6" s="3">
        <v>51</v>
      </c>
      <c r="I6" s="3">
        <v>51</v>
      </c>
      <c r="J6" s="3">
        <v>51</v>
      </c>
      <c r="K6" s="3">
        <v>62</v>
      </c>
      <c r="L6" s="3">
        <v>51</v>
      </c>
      <c r="M6" s="3">
        <v>51</v>
      </c>
      <c r="N6" s="3">
        <v>51</v>
      </c>
      <c r="O6" s="3"/>
      <c r="P6" s="3">
        <v>69</v>
      </c>
      <c r="Q6" s="3">
        <v>51</v>
      </c>
    </row>
    <row r="7" spans="1:17">
      <c r="B7" s="3" t="s">
        <v>23</v>
      </c>
      <c r="C7" s="3" t="s">
        <v>2428</v>
      </c>
      <c r="D7" s="3" t="s">
        <v>2429</v>
      </c>
      <c r="E7" s="3" t="s">
        <v>10</v>
      </c>
      <c r="F7" s="3" t="s">
        <v>11</v>
      </c>
      <c r="G7" s="3">
        <v>62</v>
      </c>
      <c r="H7" s="3">
        <v>51</v>
      </c>
      <c r="I7" s="3">
        <v>51</v>
      </c>
      <c r="J7" s="3">
        <v>53</v>
      </c>
      <c r="K7" s="3">
        <v>88</v>
      </c>
      <c r="L7" s="3">
        <v>69</v>
      </c>
      <c r="M7" s="3">
        <v>51</v>
      </c>
      <c r="N7" s="3">
        <v>56</v>
      </c>
      <c r="O7" s="3">
        <v>70</v>
      </c>
      <c r="P7" s="3"/>
      <c r="Q7" s="3">
        <v>62</v>
      </c>
    </row>
    <row r="8" spans="1:17">
      <c r="B8" s="3" t="s">
        <v>27</v>
      </c>
      <c r="C8" s="3" t="s">
        <v>2430</v>
      </c>
      <c r="D8" s="3" t="s">
        <v>2431</v>
      </c>
      <c r="E8" s="3" t="s">
        <v>794</v>
      </c>
      <c r="F8" s="3" t="s">
        <v>11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76</v>
      </c>
      <c r="O8" s="3"/>
      <c r="P8" s="3"/>
      <c r="Q8" s="3">
        <v>0</v>
      </c>
    </row>
    <row r="9" spans="1:17">
      <c r="B9" s="3" t="s">
        <v>30</v>
      </c>
      <c r="C9" s="3" t="s">
        <v>2432</v>
      </c>
      <c r="D9" s="3" t="s">
        <v>2433</v>
      </c>
      <c r="E9" s="3" t="s">
        <v>10</v>
      </c>
      <c r="F9" s="3" t="s">
        <v>49</v>
      </c>
      <c r="G9" s="3">
        <v>74</v>
      </c>
      <c r="H9" s="3">
        <v>95</v>
      </c>
      <c r="I9" s="3">
        <v>90</v>
      </c>
      <c r="J9" s="3">
        <v>86</v>
      </c>
      <c r="K9" s="3">
        <v>90</v>
      </c>
      <c r="L9" s="3">
        <v>86</v>
      </c>
      <c r="M9" s="3">
        <v>93</v>
      </c>
      <c r="N9" s="3">
        <v>95</v>
      </c>
      <c r="O9" s="3">
        <v>87</v>
      </c>
      <c r="P9" s="3"/>
      <c r="Q9" s="3">
        <v>74</v>
      </c>
    </row>
    <row r="10" spans="1:17">
      <c r="B10" s="3" t="s">
        <v>33</v>
      </c>
      <c r="C10" s="3" t="s">
        <v>2434</v>
      </c>
      <c r="D10" s="3" t="s">
        <v>2435</v>
      </c>
      <c r="E10" s="3" t="s">
        <v>2347</v>
      </c>
      <c r="F10" s="3" t="s">
        <v>11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/>
      <c r="P10" s="3"/>
      <c r="Q10" s="3">
        <v>0</v>
      </c>
    </row>
    <row r="11" spans="1:17">
      <c r="B11" s="3" t="s">
        <v>36</v>
      </c>
      <c r="C11" s="3" t="s">
        <v>2436</v>
      </c>
      <c r="D11" s="3" t="s">
        <v>2437</v>
      </c>
      <c r="E11" s="3" t="s">
        <v>68</v>
      </c>
      <c r="F11" s="3" t="s">
        <v>11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51</v>
      </c>
      <c r="M11" s="3">
        <v>0</v>
      </c>
      <c r="N11" s="3">
        <v>0</v>
      </c>
      <c r="O11" s="3"/>
      <c r="P11" s="3"/>
      <c r="Q11" s="3">
        <v>11</v>
      </c>
    </row>
    <row r="12" spans="1:17">
      <c r="B12" s="3" t="s">
        <v>39</v>
      </c>
      <c r="C12" s="3" t="s">
        <v>2438</v>
      </c>
      <c r="D12" s="3" t="s">
        <v>2439</v>
      </c>
      <c r="E12" s="3" t="s">
        <v>129</v>
      </c>
      <c r="F12" s="3" t="s">
        <v>49</v>
      </c>
      <c r="G12" s="3">
        <v>11</v>
      </c>
      <c r="H12" s="3">
        <v>51</v>
      </c>
      <c r="I12" s="3">
        <v>0</v>
      </c>
      <c r="J12" s="3">
        <v>69</v>
      </c>
      <c r="K12" s="3">
        <v>69</v>
      </c>
      <c r="L12" s="3">
        <v>86</v>
      </c>
      <c r="M12" s="3">
        <v>63</v>
      </c>
      <c r="N12" s="3">
        <v>20</v>
      </c>
      <c r="O12" s="3">
        <v>69</v>
      </c>
      <c r="P12" s="3"/>
      <c r="Q12" s="3">
        <v>28</v>
      </c>
    </row>
    <row r="13" spans="1:17">
      <c r="B13" s="3" t="s">
        <v>42</v>
      </c>
      <c r="C13" s="3" t="s">
        <v>2440</v>
      </c>
      <c r="D13" s="3" t="s">
        <v>2441</v>
      </c>
      <c r="E13" s="3" t="s">
        <v>10</v>
      </c>
      <c r="F13" s="3" t="s">
        <v>49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/>
      <c r="P13" s="3"/>
      <c r="Q13" s="3">
        <v>0</v>
      </c>
    </row>
    <row r="14" spans="1:17">
      <c r="B14" s="3" t="s">
        <v>45</v>
      </c>
      <c r="C14" s="3" t="s">
        <v>2442</v>
      </c>
      <c r="D14" s="3" t="s">
        <v>2443</v>
      </c>
      <c r="E14" s="3" t="s">
        <v>10</v>
      </c>
      <c r="F14" s="3" t="s">
        <v>11</v>
      </c>
      <c r="G14" s="3">
        <v>70</v>
      </c>
      <c r="H14" s="3">
        <v>11</v>
      </c>
      <c r="I14" s="3">
        <v>67</v>
      </c>
      <c r="J14" s="3">
        <v>60</v>
      </c>
      <c r="K14" s="3">
        <v>32</v>
      </c>
      <c r="L14" s="3">
        <v>86</v>
      </c>
      <c r="M14" s="3">
        <v>17</v>
      </c>
      <c r="N14" s="3">
        <v>80</v>
      </c>
      <c r="O14" s="3">
        <v>76</v>
      </c>
      <c r="P14" s="3"/>
      <c r="Q14" s="3">
        <v>53</v>
      </c>
    </row>
    <row r="15" spans="1:17">
      <c r="B15" s="3" t="s">
        <v>53</v>
      </c>
      <c r="C15" s="3" t="s">
        <v>2444</v>
      </c>
      <c r="D15" s="3" t="s">
        <v>2445</v>
      </c>
      <c r="E15" s="3" t="s">
        <v>2347</v>
      </c>
      <c r="F15" s="3" t="s">
        <v>49</v>
      </c>
      <c r="G15" s="3">
        <v>70</v>
      </c>
      <c r="H15" s="3">
        <v>51</v>
      </c>
      <c r="I15" s="3">
        <v>69</v>
      </c>
      <c r="J15" s="3">
        <v>51</v>
      </c>
      <c r="K15" s="3">
        <v>77</v>
      </c>
      <c r="L15" s="3">
        <v>69</v>
      </c>
      <c r="M15" s="3">
        <v>51</v>
      </c>
      <c r="N15" s="3">
        <v>80</v>
      </c>
      <c r="O15" s="3"/>
      <c r="P15" s="3">
        <v>65</v>
      </c>
      <c r="Q15" s="3">
        <v>62</v>
      </c>
    </row>
    <row r="16" spans="1:17">
      <c r="B16" s="3" t="s">
        <v>56</v>
      </c>
      <c r="C16" s="3" t="s">
        <v>2446</v>
      </c>
      <c r="D16" s="3" t="s">
        <v>2447</v>
      </c>
      <c r="E16" s="3" t="s">
        <v>10</v>
      </c>
      <c r="F16" s="3" t="s">
        <v>11</v>
      </c>
      <c r="G16" s="3">
        <v>11</v>
      </c>
      <c r="H16" s="3">
        <v>51</v>
      </c>
      <c r="I16" s="3">
        <v>0</v>
      </c>
      <c r="J16" s="3">
        <v>69</v>
      </c>
      <c r="K16" s="3">
        <v>61</v>
      </c>
      <c r="L16" s="3">
        <v>51</v>
      </c>
      <c r="M16" s="3">
        <v>51</v>
      </c>
      <c r="N16" s="3">
        <v>20</v>
      </c>
      <c r="O16" s="3">
        <v>0</v>
      </c>
      <c r="P16" s="3"/>
      <c r="Q16" s="3">
        <v>31</v>
      </c>
    </row>
    <row r="17" spans="2:17">
      <c r="B17" s="3" t="s">
        <v>59</v>
      </c>
      <c r="C17" s="3" t="s">
        <v>2448</v>
      </c>
      <c r="D17" s="3" t="s">
        <v>2449</v>
      </c>
      <c r="E17" s="3" t="s">
        <v>68</v>
      </c>
      <c r="F17" s="3" t="s">
        <v>11</v>
      </c>
      <c r="G17" s="3">
        <v>78</v>
      </c>
      <c r="H17" s="3">
        <v>70</v>
      </c>
      <c r="I17" s="3">
        <v>69</v>
      </c>
      <c r="J17" s="3">
        <v>57</v>
      </c>
      <c r="K17" s="3">
        <v>51</v>
      </c>
      <c r="L17" s="3">
        <v>69</v>
      </c>
      <c r="M17" s="3">
        <v>71</v>
      </c>
      <c r="N17" s="3">
        <v>80</v>
      </c>
      <c r="O17" s="3"/>
      <c r="P17" s="3">
        <v>85</v>
      </c>
      <c r="Q17" s="3">
        <v>58</v>
      </c>
    </row>
    <row r="18" spans="2:17">
      <c r="B18" s="3" t="s">
        <v>62</v>
      </c>
      <c r="C18" s="3" t="s">
        <v>2450</v>
      </c>
      <c r="D18" s="3" t="s">
        <v>2451</v>
      </c>
      <c r="E18" s="3" t="s">
        <v>10</v>
      </c>
      <c r="F18" s="3" t="s">
        <v>11</v>
      </c>
      <c r="G18" s="3">
        <v>51</v>
      </c>
      <c r="H18" s="3">
        <v>3</v>
      </c>
      <c r="I18" s="3">
        <v>0</v>
      </c>
      <c r="J18" s="3">
        <v>31</v>
      </c>
      <c r="K18" s="3">
        <v>0</v>
      </c>
      <c r="L18" s="3">
        <v>95</v>
      </c>
      <c r="M18" s="3">
        <v>17</v>
      </c>
      <c r="N18" s="3">
        <v>10</v>
      </c>
      <c r="O18" s="3"/>
      <c r="P18" s="3"/>
      <c r="Q18" s="3">
        <v>0</v>
      </c>
    </row>
    <row r="19" spans="2:17">
      <c r="B19" s="3" t="s">
        <v>65</v>
      </c>
      <c r="C19" s="3" t="s">
        <v>2452</v>
      </c>
      <c r="D19" s="3" t="s">
        <v>2453</v>
      </c>
      <c r="E19" s="3" t="s">
        <v>68</v>
      </c>
      <c r="F19" s="3" t="s">
        <v>11</v>
      </c>
      <c r="G19" s="3">
        <v>83</v>
      </c>
      <c r="H19" s="3">
        <v>51</v>
      </c>
      <c r="I19" s="3">
        <v>69</v>
      </c>
      <c r="J19" s="3">
        <v>52</v>
      </c>
      <c r="K19" s="3">
        <v>66</v>
      </c>
      <c r="L19" s="3">
        <v>51</v>
      </c>
      <c r="M19" s="3">
        <v>67</v>
      </c>
      <c r="N19" s="3">
        <v>20</v>
      </c>
      <c r="O19" s="3"/>
      <c r="P19" s="3">
        <v>80</v>
      </c>
      <c r="Q19" s="3">
        <v>55</v>
      </c>
    </row>
    <row r="20" spans="2:17">
      <c r="B20" s="3" t="s">
        <v>69</v>
      </c>
      <c r="C20" s="3" t="s">
        <v>2454</v>
      </c>
      <c r="D20" s="3" t="s">
        <v>2455</v>
      </c>
      <c r="E20" s="3" t="s">
        <v>10</v>
      </c>
      <c r="F20" s="3" t="s">
        <v>11</v>
      </c>
      <c r="G20" s="3">
        <v>79</v>
      </c>
      <c r="H20" s="3">
        <v>80</v>
      </c>
      <c r="I20" s="3">
        <v>72</v>
      </c>
      <c r="J20" s="3">
        <v>33</v>
      </c>
      <c r="K20" s="3">
        <v>55</v>
      </c>
      <c r="L20" s="3">
        <v>69</v>
      </c>
      <c r="M20" s="3">
        <v>71</v>
      </c>
      <c r="N20" s="3">
        <v>80</v>
      </c>
      <c r="O20" s="3">
        <v>55</v>
      </c>
      <c r="P20" s="3"/>
      <c r="Q20" s="3">
        <v>62</v>
      </c>
    </row>
    <row r="21" spans="2:17">
      <c r="B21" s="3" t="s">
        <v>72</v>
      </c>
      <c r="C21" s="3" t="s">
        <v>2456</v>
      </c>
      <c r="D21" s="3" t="s">
        <v>2457</v>
      </c>
      <c r="E21" s="3" t="s">
        <v>10</v>
      </c>
      <c r="F21" s="3" t="s">
        <v>49</v>
      </c>
      <c r="G21" s="3">
        <v>100</v>
      </c>
      <c r="H21" s="3">
        <v>86</v>
      </c>
      <c r="I21" s="3">
        <v>86</v>
      </c>
      <c r="J21" s="3">
        <v>86</v>
      </c>
      <c r="K21" s="3">
        <v>99</v>
      </c>
      <c r="L21" s="3">
        <v>95</v>
      </c>
      <c r="M21" s="3">
        <v>86</v>
      </c>
      <c r="N21" s="3">
        <v>66</v>
      </c>
      <c r="O21" s="3">
        <v>86</v>
      </c>
      <c r="P21" s="3"/>
      <c r="Q21" s="3">
        <v>86</v>
      </c>
    </row>
    <row r="22" spans="2:17">
      <c r="B22" s="3" t="s">
        <v>75</v>
      </c>
      <c r="C22" s="3" t="s">
        <v>2458</v>
      </c>
      <c r="D22" s="3" t="s">
        <v>2459</v>
      </c>
      <c r="E22" s="3" t="s">
        <v>10</v>
      </c>
      <c r="F22" s="3" t="s">
        <v>49</v>
      </c>
      <c r="G22" s="3">
        <v>71</v>
      </c>
      <c r="H22" s="3">
        <v>86</v>
      </c>
      <c r="I22" s="3">
        <v>86</v>
      </c>
      <c r="J22" s="3">
        <v>86</v>
      </c>
      <c r="K22" s="3">
        <v>79</v>
      </c>
      <c r="L22" s="3">
        <v>95</v>
      </c>
      <c r="M22" s="3">
        <v>89</v>
      </c>
      <c r="N22" s="3">
        <v>86</v>
      </c>
      <c r="O22" s="3">
        <v>86</v>
      </c>
      <c r="P22" s="3"/>
      <c r="Q22" s="3">
        <v>86</v>
      </c>
    </row>
    <row r="23" spans="2:17">
      <c r="B23" s="3" t="s">
        <v>79</v>
      </c>
      <c r="C23" s="3" t="s">
        <v>2460</v>
      </c>
      <c r="D23" s="3" t="s">
        <v>2461</v>
      </c>
      <c r="E23" s="3" t="s">
        <v>68</v>
      </c>
      <c r="F23" s="3" t="s">
        <v>11</v>
      </c>
      <c r="G23" s="3">
        <v>26</v>
      </c>
      <c r="H23" s="3">
        <v>31</v>
      </c>
      <c r="I23" s="3">
        <v>0</v>
      </c>
      <c r="J23" s="3">
        <v>31</v>
      </c>
      <c r="K23" s="3">
        <v>7</v>
      </c>
      <c r="L23" s="3">
        <v>51</v>
      </c>
      <c r="M23" s="3">
        <v>0</v>
      </c>
      <c r="N23" s="3">
        <v>0</v>
      </c>
      <c r="O23" s="3"/>
      <c r="P23" s="3">
        <v>32</v>
      </c>
      <c r="Q23" s="3">
        <v>18</v>
      </c>
    </row>
    <row r="24" spans="2:17">
      <c r="B24" s="3" t="s">
        <v>82</v>
      </c>
      <c r="C24" s="3" t="s">
        <v>2462</v>
      </c>
      <c r="D24" s="3" t="s">
        <v>2463</v>
      </c>
      <c r="E24" s="3" t="s">
        <v>68</v>
      </c>
      <c r="F24" s="3" t="s">
        <v>11</v>
      </c>
      <c r="G24" s="3">
        <v>88</v>
      </c>
      <c r="H24" s="3">
        <v>60</v>
      </c>
      <c r="I24" s="3">
        <v>69</v>
      </c>
      <c r="J24" s="3">
        <v>66</v>
      </c>
      <c r="K24" s="3">
        <v>67</v>
      </c>
      <c r="L24" s="3">
        <v>69</v>
      </c>
      <c r="M24" s="3">
        <v>51</v>
      </c>
      <c r="N24" s="3">
        <v>80</v>
      </c>
      <c r="O24" s="3"/>
      <c r="P24" s="3">
        <v>85</v>
      </c>
      <c r="Q24" s="3">
        <v>69</v>
      </c>
    </row>
    <row r="25" spans="2:17">
      <c r="B25" s="3" t="s">
        <v>85</v>
      </c>
      <c r="C25" s="3" t="s">
        <v>2464</v>
      </c>
      <c r="D25" s="3" t="s">
        <v>2465</v>
      </c>
      <c r="E25" s="3" t="s">
        <v>68</v>
      </c>
      <c r="F25" s="3" t="s">
        <v>11</v>
      </c>
      <c r="G25" s="3">
        <v>74</v>
      </c>
      <c r="H25" s="3">
        <v>51</v>
      </c>
      <c r="I25" s="3">
        <v>51</v>
      </c>
      <c r="J25" s="3">
        <v>36</v>
      </c>
      <c r="K25" s="3">
        <v>51</v>
      </c>
      <c r="L25" s="3">
        <v>51</v>
      </c>
      <c r="M25" s="3">
        <v>51</v>
      </c>
      <c r="N25" s="3">
        <v>69</v>
      </c>
      <c r="O25" s="3"/>
      <c r="P25" s="3">
        <v>61</v>
      </c>
      <c r="Q25" s="3">
        <v>51</v>
      </c>
    </row>
    <row r="26" spans="2:17">
      <c r="C26" s="5" t="s">
        <v>4641</v>
      </c>
    </row>
  </sheetData>
  <mergeCells count="2">
    <mergeCell ref="A1:N1"/>
    <mergeCell ref="A2:N2"/>
  </mergeCells>
  <conditionalFormatting sqref="G6:Q25">
    <cfRule type="containsBlanks" dxfId="179" priority="1">
      <formula>LEN(TRIM(G6))=0</formula>
    </cfRule>
    <cfRule type="cellIs" dxfId="178" priority="2" operator="between">
      <formula>31</formula>
      <formula>50</formula>
    </cfRule>
    <cfRule type="cellIs" dxfId="177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61.xml><?xml version="1.0" encoding="utf-8"?>
<worksheet xmlns="http://schemas.openxmlformats.org/spreadsheetml/2006/main" xmlns:r="http://schemas.openxmlformats.org/officeDocument/2006/relationships">
  <dimension ref="A1:Q31"/>
  <sheetViews>
    <sheetView view="pageLayout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7" width="20.140625" customWidth="1"/>
  </cols>
  <sheetData>
    <row r="1" spans="1:17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7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7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387</v>
      </c>
      <c r="H5" s="2" t="s">
        <v>2469</v>
      </c>
      <c r="I5" s="2" t="s">
        <v>2470</v>
      </c>
      <c r="J5" s="2" t="s">
        <v>2471</v>
      </c>
      <c r="K5" s="2" t="s">
        <v>2472</v>
      </c>
      <c r="L5" s="2" t="s">
        <v>2473</v>
      </c>
      <c r="M5" s="2" t="s">
        <v>4754</v>
      </c>
      <c r="N5" s="7" t="s">
        <v>2474</v>
      </c>
      <c r="O5" s="7" t="s">
        <v>2475</v>
      </c>
      <c r="P5" s="7" t="s">
        <v>2476</v>
      </c>
      <c r="Q5" s="7" t="s">
        <v>4561</v>
      </c>
    </row>
    <row r="6" spans="1:17">
      <c r="B6" s="3" t="s">
        <v>7</v>
      </c>
      <c r="C6" s="3" t="s">
        <v>2466</v>
      </c>
      <c r="D6" s="3" t="s">
        <v>2467</v>
      </c>
      <c r="E6" s="3" t="s">
        <v>2468</v>
      </c>
      <c r="F6" s="3" t="s">
        <v>49</v>
      </c>
      <c r="G6" s="3">
        <v>60</v>
      </c>
      <c r="H6" s="3">
        <v>65</v>
      </c>
      <c r="I6" s="3"/>
      <c r="J6" s="3">
        <v>69</v>
      </c>
      <c r="K6" s="3">
        <v>69</v>
      </c>
      <c r="L6" s="3">
        <v>69</v>
      </c>
      <c r="M6" s="3">
        <v>65</v>
      </c>
      <c r="N6" s="3">
        <v>52</v>
      </c>
      <c r="O6" s="3">
        <v>51</v>
      </c>
      <c r="P6" s="3">
        <v>51</v>
      </c>
      <c r="Q6" s="3">
        <v>53</v>
      </c>
    </row>
    <row r="7" spans="1:17">
      <c r="B7" s="3" t="s">
        <v>23</v>
      </c>
      <c r="C7" s="3" t="s">
        <v>2477</v>
      </c>
      <c r="D7" s="3" t="s">
        <v>2478</v>
      </c>
      <c r="E7" s="3" t="s">
        <v>10</v>
      </c>
      <c r="F7" s="3" t="s">
        <v>49</v>
      </c>
      <c r="G7" s="3">
        <v>0</v>
      </c>
      <c r="H7" s="3">
        <v>69</v>
      </c>
      <c r="I7" s="3">
        <v>69</v>
      </c>
      <c r="J7" s="3"/>
      <c r="K7" s="3">
        <v>54</v>
      </c>
      <c r="L7" s="3">
        <v>56</v>
      </c>
      <c r="M7" s="3">
        <v>70</v>
      </c>
      <c r="N7" s="3">
        <v>66</v>
      </c>
      <c r="O7" s="3">
        <v>67</v>
      </c>
      <c r="P7" s="3">
        <v>51</v>
      </c>
      <c r="Q7" s="3">
        <v>51</v>
      </c>
    </row>
    <row r="8" spans="1:17">
      <c r="B8" s="3" t="s">
        <v>27</v>
      </c>
      <c r="C8" s="3" t="s">
        <v>2479</v>
      </c>
      <c r="D8" s="3" t="s">
        <v>2480</v>
      </c>
      <c r="E8" s="3" t="s">
        <v>1243</v>
      </c>
      <c r="F8" s="3" t="s">
        <v>11</v>
      </c>
      <c r="G8" s="3">
        <v>91</v>
      </c>
      <c r="H8" s="3">
        <v>86</v>
      </c>
      <c r="I8" s="3"/>
      <c r="J8" s="3">
        <v>90</v>
      </c>
      <c r="K8" s="3">
        <v>69</v>
      </c>
      <c r="L8" s="3">
        <v>79</v>
      </c>
      <c r="M8" s="3">
        <v>71</v>
      </c>
      <c r="N8" s="3">
        <v>82</v>
      </c>
      <c r="O8" s="3">
        <v>86</v>
      </c>
      <c r="P8" s="3">
        <v>61</v>
      </c>
      <c r="Q8" s="3">
        <v>51</v>
      </c>
    </row>
    <row r="9" spans="1:17">
      <c r="B9" s="3" t="s">
        <v>30</v>
      </c>
      <c r="C9" s="3" t="s">
        <v>2481</v>
      </c>
      <c r="D9" s="3" t="s">
        <v>2482</v>
      </c>
      <c r="E9" s="3" t="s">
        <v>1549</v>
      </c>
      <c r="F9" s="3" t="s">
        <v>11</v>
      </c>
      <c r="G9" s="3">
        <v>70</v>
      </c>
      <c r="H9" s="3">
        <v>51</v>
      </c>
      <c r="I9" s="3"/>
      <c r="J9" s="3">
        <v>51</v>
      </c>
      <c r="K9" s="3">
        <v>69</v>
      </c>
      <c r="L9" s="3">
        <v>52</v>
      </c>
      <c r="M9" s="3">
        <v>57</v>
      </c>
      <c r="N9" s="3">
        <v>51</v>
      </c>
      <c r="O9" s="3">
        <v>51</v>
      </c>
      <c r="P9" s="3">
        <v>53</v>
      </c>
      <c r="Q9" s="3">
        <v>31</v>
      </c>
    </row>
    <row r="10" spans="1:17">
      <c r="B10" s="3" t="s">
        <v>33</v>
      </c>
      <c r="C10" s="3" t="s">
        <v>2483</v>
      </c>
      <c r="D10" s="3" t="s">
        <v>2484</v>
      </c>
      <c r="E10" s="3" t="s">
        <v>116</v>
      </c>
      <c r="F10" s="3" t="s">
        <v>11</v>
      </c>
      <c r="G10" s="3">
        <v>69</v>
      </c>
      <c r="H10" s="3">
        <v>51</v>
      </c>
      <c r="I10" s="3"/>
      <c r="J10" s="3">
        <v>61</v>
      </c>
      <c r="K10" s="3">
        <v>37</v>
      </c>
      <c r="L10" s="3">
        <v>55</v>
      </c>
      <c r="M10" s="3">
        <v>87</v>
      </c>
      <c r="N10" s="3">
        <v>62</v>
      </c>
      <c r="O10" s="3">
        <v>51</v>
      </c>
      <c r="P10" s="3">
        <v>51</v>
      </c>
      <c r="Q10" s="3">
        <v>51</v>
      </c>
    </row>
    <row r="11" spans="1:17">
      <c r="B11" s="3" t="s">
        <v>36</v>
      </c>
      <c r="C11" s="3" t="s">
        <v>2485</v>
      </c>
      <c r="D11" s="3" t="s">
        <v>2486</v>
      </c>
      <c r="E11" s="3" t="s">
        <v>116</v>
      </c>
      <c r="F11" s="3" t="s">
        <v>11</v>
      </c>
      <c r="G11" s="3">
        <v>86</v>
      </c>
      <c r="H11" s="3">
        <v>65</v>
      </c>
      <c r="I11" s="3"/>
      <c r="J11" s="3">
        <v>69</v>
      </c>
      <c r="K11" s="3">
        <v>31</v>
      </c>
      <c r="L11" s="3">
        <v>70</v>
      </c>
      <c r="M11" s="3">
        <v>53</v>
      </c>
      <c r="N11" s="3">
        <v>65</v>
      </c>
      <c r="O11" s="3">
        <v>70</v>
      </c>
      <c r="P11" s="3">
        <v>60</v>
      </c>
      <c r="Q11" s="3">
        <v>0</v>
      </c>
    </row>
    <row r="12" spans="1:17">
      <c r="B12" s="3" t="s">
        <v>39</v>
      </c>
      <c r="C12" s="3" t="s">
        <v>2487</v>
      </c>
      <c r="D12" s="3" t="s">
        <v>2488</v>
      </c>
      <c r="E12" s="3" t="s">
        <v>152</v>
      </c>
      <c r="F12" s="3" t="s">
        <v>11</v>
      </c>
      <c r="G12" s="3">
        <v>71</v>
      </c>
      <c r="H12" s="3">
        <v>69</v>
      </c>
      <c r="I12" s="3"/>
      <c r="J12" s="3">
        <v>69</v>
      </c>
      <c r="K12" s="3">
        <v>51</v>
      </c>
      <c r="L12" s="3">
        <v>69</v>
      </c>
      <c r="M12" s="3">
        <v>64</v>
      </c>
      <c r="N12" s="3">
        <v>65</v>
      </c>
      <c r="O12" s="3">
        <v>61</v>
      </c>
      <c r="P12" s="3">
        <v>51</v>
      </c>
      <c r="Q12" s="3">
        <v>31</v>
      </c>
    </row>
    <row r="13" spans="1:17">
      <c r="B13" s="3" t="s">
        <v>42</v>
      </c>
      <c r="C13" s="3" t="s">
        <v>2489</v>
      </c>
      <c r="D13" s="3" t="s">
        <v>2490</v>
      </c>
      <c r="E13" s="3" t="s">
        <v>10</v>
      </c>
      <c r="F13" s="3" t="s">
        <v>11</v>
      </c>
      <c r="G13" s="3">
        <v>70</v>
      </c>
      <c r="H13" s="3">
        <v>34</v>
      </c>
      <c r="I13" s="3">
        <v>0</v>
      </c>
      <c r="J13" s="3"/>
      <c r="K13" s="3">
        <v>51</v>
      </c>
      <c r="L13" s="3">
        <v>51</v>
      </c>
      <c r="M13" s="3">
        <v>64</v>
      </c>
      <c r="N13" s="3">
        <v>51</v>
      </c>
      <c r="O13" s="3">
        <v>23</v>
      </c>
      <c r="P13" s="3">
        <v>19</v>
      </c>
      <c r="Q13" s="3">
        <v>51</v>
      </c>
    </row>
    <row r="14" spans="1:17">
      <c r="B14" s="3" t="s">
        <v>45</v>
      </c>
      <c r="C14" s="3" t="s">
        <v>2491</v>
      </c>
      <c r="D14" s="3" t="s">
        <v>2492</v>
      </c>
      <c r="E14" s="3" t="s">
        <v>1100</v>
      </c>
      <c r="F14" s="3" t="s">
        <v>11</v>
      </c>
      <c r="G14" s="3">
        <v>8</v>
      </c>
      <c r="H14" s="3">
        <v>0</v>
      </c>
      <c r="I14" s="3"/>
      <c r="J14" s="3"/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55</v>
      </c>
      <c r="Q14" s="3">
        <v>0</v>
      </c>
    </row>
    <row r="15" spans="1:17">
      <c r="B15" s="3" t="s">
        <v>50</v>
      </c>
      <c r="C15" s="3" t="s">
        <v>2493</v>
      </c>
      <c r="D15" s="3" t="s">
        <v>2494</v>
      </c>
      <c r="E15" s="3" t="s">
        <v>116</v>
      </c>
      <c r="F15" s="3" t="s">
        <v>11</v>
      </c>
      <c r="G15" s="3">
        <v>88</v>
      </c>
      <c r="H15" s="3">
        <v>70</v>
      </c>
      <c r="I15" s="3"/>
      <c r="J15" s="3">
        <v>80</v>
      </c>
      <c r="K15" s="3">
        <v>60</v>
      </c>
      <c r="L15" s="3">
        <v>80</v>
      </c>
      <c r="M15" s="3">
        <v>76</v>
      </c>
      <c r="N15" s="3">
        <v>88</v>
      </c>
      <c r="O15" s="3">
        <v>69</v>
      </c>
      <c r="P15" s="3">
        <v>70</v>
      </c>
      <c r="Q15" s="3">
        <v>53</v>
      </c>
    </row>
    <row r="16" spans="1:17">
      <c r="B16" s="3" t="s">
        <v>53</v>
      </c>
      <c r="C16" s="3" t="s">
        <v>2495</v>
      </c>
      <c r="D16" s="3" t="s">
        <v>2496</v>
      </c>
      <c r="E16" s="3" t="s">
        <v>289</v>
      </c>
      <c r="F16" s="3" t="s">
        <v>11</v>
      </c>
      <c r="G16" s="3">
        <v>51</v>
      </c>
      <c r="H16" s="3">
        <v>81</v>
      </c>
      <c r="I16" s="3"/>
      <c r="J16" s="3">
        <v>88</v>
      </c>
      <c r="K16" s="3">
        <v>53</v>
      </c>
      <c r="L16" s="3">
        <v>77</v>
      </c>
      <c r="M16" s="3">
        <v>69</v>
      </c>
      <c r="N16" s="3">
        <v>87</v>
      </c>
      <c r="O16" s="3">
        <v>86</v>
      </c>
      <c r="P16" s="3">
        <v>71</v>
      </c>
      <c r="Q16" s="3">
        <v>69</v>
      </c>
    </row>
    <row r="17" spans="2:17">
      <c r="B17" s="3" t="s">
        <v>56</v>
      </c>
      <c r="C17" s="3" t="s">
        <v>2497</v>
      </c>
      <c r="D17" s="3" t="s">
        <v>2498</v>
      </c>
      <c r="E17" s="3" t="s">
        <v>2499</v>
      </c>
      <c r="F17" s="3" t="s">
        <v>49</v>
      </c>
      <c r="G17" s="3">
        <v>70</v>
      </c>
      <c r="H17" s="3">
        <v>69</v>
      </c>
      <c r="I17" s="3"/>
      <c r="J17" s="3">
        <v>76</v>
      </c>
      <c r="K17" s="3">
        <v>56</v>
      </c>
      <c r="L17" s="3">
        <v>65</v>
      </c>
      <c r="M17" s="3">
        <v>76</v>
      </c>
      <c r="N17" s="3">
        <v>63</v>
      </c>
      <c r="O17" s="3">
        <v>69</v>
      </c>
      <c r="P17" s="3">
        <v>60</v>
      </c>
      <c r="Q17" s="3">
        <v>51</v>
      </c>
    </row>
    <row r="18" spans="2:17">
      <c r="B18" s="3" t="s">
        <v>59</v>
      </c>
      <c r="C18" s="3" t="s">
        <v>2500</v>
      </c>
      <c r="D18" s="3" t="s">
        <v>2501</v>
      </c>
      <c r="E18" s="3" t="s">
        <v>10</v>
      </c>
      <c r="F18" s="3" t="s">
        <v>11</v>
      </c>
      <c r="G18" s="3">
        <v>94</v>
      </c>
      <c r="H18" s="3">
        <v>97</v>
      </c>
      <c r="I18" s="3">
        <v>90</v>
      </c>
      <c r="J18" s="3"/>
      <c r="K18" s="3">
        <v>69</v>
      </c>
      <c r="L18" s="3">
        <v>86</v>
      </c>
      <c r="M18" s="3">
        <v>91</v>
      </c>
      <c r="N18" s="3">
        <v>89</v>
      </c>
      <c r="O18" s="3">
        <v>86</v>
      </c>
      <c r="P18" s="3">
        <v>80</v>
      </c>
      <c r="Q18" s="3">
        <v>77</v>
      </c>
    </row>
    <row r="19" spans="2:17">
      <c r="B19" s="3" t="s">
        <v>62</v>
      </c>
      <c r="C19" s="3" t="s">
        <v>2502</v>
      </c>
      <c r="D19" s="3" t="s">
        <v>2503</v>
      </c>
      <c r="E19" s="3" t="s">
        <v>308</v>
      </c>
      <c r="F19" s="3" t="s">
        <v>11</v>
      </c>
      <c r="G19" s="3">
        <v>87</v>
      </c>
      <c r="H19" s="3">
        <v>0</v>
      </c>
      <c r="I19" s="3"/>
      <c r="J19" s="3">
        <v>1</v>
      </c>
      <c r="K19" s="3">
        <v>22</v>
      </c>
      <c r="L19" s="3">
        <v>51</v>
      </c>
      <c r="M19" s="3">
        <v>51</v>
      </c>
      <c r="N19" s="3">
        <v>51</v>
      </c>
      <c r="O19" s="3">
        <v>51</v>
      </c>
      <c r="P19" s="3">
        <v>22</v>
      </c>
      <c r="Q19" s="3">
        <v>51</v>
      </c>
    </row>
    <row r="20" spans="2:17">
      <c r="B20" s="3" t="s">
        <v>65</v>
      </c>
      <c r="C20" s="3" t="s">
        <v>2504</v>
      </c>
      <c r="D20" s="3" t="s">
        <v>2505</v>
      </c>
      <c r="E20" s="3" t="s">
        <v>10</v>
      </c>
      <c r="F20" s="3" t="s">
        <v>49</v>
      </c>
      <c r="G20" s="3">
        <v>0</v>
      </c>
      <c r="H20" s="3">
        <v>86</v>
      </c>
      <c r="I20" s="3">
        <v>86</v>
      </c>
      <c r="J20" s="3"/>
      <c r="K20" s="3">
        <v>86</v>
      </c>
      <c r="L20" s="3">
        <v>89</v>
      </c>
      <c r="M20" s="3">
        <v>86</v>
      </c>
      <c r="N20" s="3">
        <v>94</v>
      </c>
      <c r="O20" s="3">
        <v>95</v>
      </c>
      <c r="P20" s="3">
        <v>86</v>
      </c>
      <c r="Q20" s="3">
        <v>86</v>
      </c>
    </row>
    <row r="21" spans="2:17">
      <c r="B21" s="3" t="s">
        <v>69</v>
      </c>
      <c r="C21" s="3" t="s">
        <v>2506</v>
      </c>
      <c r="D21" s="3" t="s">
        <v>2507</v>
      </c>
      <c r="E21" s="3" t="s">
        <v>116</v>
      </c>
      <c r="F21" s="3" t="s">
        <v>11</v>
      </c>
      <c r="G21" s="3">
        <v>65</v>
      </c>
      <c r="H21" s="3">
        <v>81</v>
      </c>
      <c r="I21" s="3"/>
      <c r="J21" s="3">
        <v>69</v>
      </c>
      <c r="K21" s="3">
        <v>51</v>
      </c>
      <c r="L21" s="3">
        <v>72</v>
      </c>
      <c r="M21" s="3">
        <v>69</v>
      </c>
      <c r="N21" s="3">
        <v>84</v>
      </c>
      <c r="O21" s="3">
        <v>69</v>
      </c>
      <c r="P21" s="3">
        <v>51</v>
      </c>
      <c r="Q21" s="3">
        <v>51</v>
      </c>
    </row>
    <row r="22" spans="2:17">
      <c r="B22" s="3" t="s">
        <v>72</v>
      </c>
      <c r="C22" s="3" t="s">
        <v>2508</v>
      </c>
      <c r="D22" s="3" t="s">
        <v>2509</v>
      </c>
      <c r="E22" s="3" t="s">
        <v>10</v>
      </c>
      <c r="F22" s="3" t="s">
        <v>49</v>
      </c>
      <c r="G22" s="3">
        <v>66</v>
      </c>
      <c r="H22" s="3">
        <v>84</v>
      </c>
      <c r="I22" s="3">
        <v>70</v>
      </c>
      <c r="J22" s="3"/>
      <c r="K22" s="3">
        <v>55</v>
      </c>
      <c r="L22" s="3">
        <v>61</v>
      </c>
      <c r="M22" s="3">
        <v>76</v>
      </c>
      <c r="N22" s="3">
        <v>58</v>
      </c>
      <c r="O22" s="3">
        <v>70</v>
      </c>
      <c r="P22" s="3">
        <v>51</v>
      </c>
      <c r="Q22" s="3">
        <v>51</v>
      </c>
    </row>
    <row r="23" spans="2:17">
      <c r="B23" s="3" t="s">
        <v>75</v>
      </c>
      <c r="C23" s="3" t="s">
        <v>2510</v>
      </c>
      <c r="D23" s="3" t="s">
        <v>2511</v>
      </c>
      <c r="E23" s="3" t="s">
        <v>10</v>
      </c>
      <c r="F23" s="3" t="s">
        <v>49</v>
      </c>
      <c r="G23" s="3">
        <v>86</v>
      </c>
      <c r="H23" s="3">
        <v>98</v>
      </c>
      <c r="I23" s="3">
        <v>100</v>
      </c>
      <c r="J23" s="3"/>
      <c r="K23" s="3">
        <v>90</v>
      </c>
      <c r="L23" s="3">
        <v>90</v>
      </c>
      <c r="M23" s="3">
        <v>93</v>
      </c>
      <c r="N23" s="3">
        <v>98</v>
      </c>
      <c r="O23" s="3">
        <v>98</v>
      </c>
      <c r="P23" s="3">
        <v>96</v>
      </c>
      <c r="Q23" s="3">
        <v>96</v>
      </c>
    </row>
    <row r="24" spans="2:17">
      <c r="B24" s="3" t="s">
        <v>79</v>
      </c>
      <c r="C24" s="3" t="s">
        <v>2512</v>
      </c>
      <c r="D24" s="3" t="s">
        <v>2513</v>
      </c>
      <c r="E24" s="3" t="s">
        <v>152</v>
      </c>
      <c r="F24" s="3" t="s">
        <v>11</v>
      </c>
      <c r="G24" s="3">
        <v>76</v>
      </c>
      <c r="H24" s="3">
        <v>69</v>
      </c>
      <c r="I24" s="3"/>
      <c r="J24" s="3">
        <v>86</v>
      </c>
      <c r="K24" s="3">
        <v>51</v>
      </c>
      <c r="L24" s="3">
        <v>78</v>
      </c>
      <c r="M24" s="3">
        <v>78</v>
      </c>
      <c r="N24" s="3">
        <v>73</v>
      </c>
      <c r="O24" s="3">
        <v>74</v>
      </c>
      <c r="P24" s="3">
        <v>73</v>
      </c>
      <c r="Q24" s="3">
        <v>62</v>
      </c>
    </row>
    <row r="25" spans="2:17">
      <c r="B25" s="3" t="s">
        <v>82</v>
      </c>
      <c r="C25" s="3" t="s">
        <v>2514</v>
      </c>
      <c r="D25" s="3" t="s">
        <v>2515</v>
      </c>
      <c r="E25" s="3" t="s">
        <v>10</v>
      </c>
      <c r="F25" s="3" t="s">
        <v>11</v>
      </c>
      <c r="G25" s="3">
        <v>69</v>
      </c>
      <c r="H25" s="3">
        <v>51</v>
      </c>
      <c r="I25" s="3">
        <v>86</v>
      </c>
      <c r="J25" s="3"/>
      <c r="K25" s="3">
        <v>69</v>
      </c>
      <c r="L25" s="3">
        <v>61</v>
      </c>
      <c r="M25" s="3">
        <v>63</v>
      </c>
      <c r="N25" s="3">
        <v>77</v>
      </c>
      <c r="O25" s="3">
        <v>51</v>
      </c>
      <c r="P25" s="3">
        <v>62</v>
      </c>
      <c r="Q25" s="3">
        <v>51</v>
      </c>
    </row>
    <row r="26" spans="2:17">
      <c r="B26" s="3" t="s">
        <v>85</v>
      </c>
      <c r="C26" s="3" t="s">
        <v>2516</v>
      </c>
      <c r="D26" s="3" t="s">
        <v>2517</v>
      </c>
      <c r="E26" s="3" t="s">
        <v>10</v>
      </c>
      <c r="F26" s="3" t="s">
        <v>49</v>
      </c>
      <c r="G26" s="3">
        <v>37</v>
      </c>
      <c r="H26" s="3">
        <v>97</v>
      </c>
      <c r="I26" s="3">
        <v>86</v>
      </c>
      <c r="J26" s="3"/>
      <c r="K26" s="3">
        <v>90</v>
      </c>
      <c r="L26" s="3">
        <v>90</v>
      </c>
      <c r="M26" s="3">
        <v>93</v>
      </c>
      <c r="N26" s="3">
        <v>90</v>
      </c>
      <c r="O26" s="3">
        <v>98</v>
      </c>
      <c r="P26" s="3">
        <v>90</v>
      </c>
      <c r="Q26" s="3">
        <v>86</v>
      </c>
    </row>
    <row r="27" spans="2:17">
      <c r="B27" s="3" t="s">
        <v>88</v>
      </c>
      <c r="C27" s="3" t="s">
        <v>2518</v>
      </c>
      <c r="D27" s="3" t="s">
        <v>2519</v>
      </c>
      <c r="E27" s="3" t="s">
        <v>116</v>
      </c>
      <c r="F27" s="3" t="s">
        <v>11</v>
      </c>
      <c r="G27" s="3">
        <v>80</v>
      </c>
      <c r="H27" s="3">
        <v>81</v>
      </c>
      <c r="I27" s="3"/>
      <c r="J27" s="3">
        <v>86</v>
      </c>
      <c r="K27" s="3">
        <v>47</v>
      </c>
      <c r="L27" s="3">
        <v>86</v>
      </c>
      <c r="M27" s="3">
        <v>87</v>
      </c>
      <c r="N27" s="3">
        <v>98</v>
      </c>
      <c r="O27" s="3">
        <v>86</v>
      </c>
      <c r="P27" s="3">
        <v>75</v>
      </c>
      <c r="Q27" s="3">
        <v>86</v>
      </c>
    </row>
    <row r="28" spans="2:17">
      <c r="B28" s="3" t="s">
        <v>91</v>
      </c>
      <c r="C28" s="3" t="s">
        <v>2520</v>
      </c>
      <c r="D28" s="3" t="s">
        <v>2521</v>
      </c>
      <c r="E28" s="3" t="s">
        <v>68</v>
      </c>
      <c r="F28" s="3" t="s">
        <v>11</v>
      </c>
      <c r="G28" s="3">
        <v>70</v>
      </c>
      <c r="H28" s="3">
        <v>65</v>
      </c>
      <c r="I28" s="3"/>
      <c r="J28" s="3">
        <v>70</v>
      </c>
      <c r="K28" s="3">
        <v>51</v>
      </c>
      <c r="L28" s="3">
        <v>76</v>
      </c>
      <c r="M28" s="3">
        <v>70</v>
      </c>
      <c r="N28" s="3">
        <v>51</v>
      </c>
      <c r="O28" s="3">
        <v>62</v>
      </c>
      <c r="P28" s="3">
        <v>76</v>
      </c>
      <c r="Q28" s="3">
        <v>51</v>
      </c>
    </row>
    <row r="29" spans="2:17">
      <c r="B29" s="3" t="s">
        <v>95</v>
      </c>
      <c r="C29" s="3" t="s">
        <v>2522</v>
      </c>
      <c r="D29" s="3" t="s">
        <v>2523</v>
      </c>
      <c r="E29" s="3" t="s">
        <v>308</v>
      </c>
      <c r="F29" s="3" t="s">
        <v>11</v>
      </c>
      <c r="G29" s="3">
        <v>87</v>
      </c>
      <c r="H29" s="3">
        <v>62</v>
      </c>
      <c r="I29" s="3"/>
      <c r="J29" s="3">
        <v>90</v>
      </c>
      <c r="K29" s="3">
        <v>69</v>
      </c>
      <c r="L29" s="3">
        <v>70</v>
      </c>
      <c r="M29" s="3">
        <v>73</v>
      </c>
      <c r="N29" s="3">
        <v>71</v>
      </c>
      <c r="O29" s="3">
        <v>69</v>
      </c>
      <c r="P29" s="3">
        <v>31</v>
      </c>
      <c r="Q29" s="3">
        <v>51</v>
      </c>
    </row>
    <row r="30" spans="2:17">
      <c r="B30" s="3" t="s">
        <v>568</v>
      </c>
      <c r="C30" s="3" t="s">
        <v>2524</v>
      </c>
      <c r="D30" s="3" t="s">
        <v>2525</v>
      </c>
      <c r="E30" s="3" t="s">
        <v>116</v>
      </c>
      <c r="F30" s="3" t="s">
        <v>11</v>
      </c>
      <c r="G30" s="3">
        <v>31</v>
      </c>
      <c r="H30" s="3">
        <v>65</v>
      </c>
      <c r="I30" s="3"/>
      <c r="J30" s="3">
        <v>69</v>
      </c>
      <c r="K30" s="3">
        <v>51</v>
      </c>
      <c r="L30" s="3">
        <v>64</v>
      </c>
      <c r="M30" s="3">
        <v>69</v>
      </c>
      <c r="N30" s="3">
        <v>69</v>
      </c>
      <c r="O30" s="3">
        <v>69</v>
      </c>
      <c r="P30" s="3">
        <v>51</v>
      </c>
      <c r="Q30" s="3">
        <v>31</v>
      </c>
    </row>
    <row r="31" spans="2:17">
      <c r="B31" s="3" t="s">
        <v>571</v>
      </c>
      <c r="C31" s="3" t="s">
        <v>2526</v>
      </c>
      <c r="D31" s="3" t="s">
        <v>2527</v>
      </c>
      <c r="E31" s="3" t="s">
        <v>308</v>
      </c>
      <c r="F31" s="3" t="s">
        <v>11</v>
      </c>
      <c r="G31" s="3">
        <v>64</v>
      </c>
      <c r="H31" s="3">
        <v>86</v>
      </c>
      <c r="I31" s="3"/>
      <c r="J31" s="3">
        <v>96</v>
      </c>
      <c r="K31" s="3">
        <v>60</v>
      </c>
      <c r="L31" s="3">
        <v>89</v>
      </c>
      <c r="M31" s="3">
        <v>86</v>
      </c>
      <c r="N31" s="3">
        <v>97</v>
      </c>
      <c r="O31" s="3">
        <v>86</v>
      </c>
      <c r="P31" s="3">
        <v>75</v>
      </c>
      <c r="Q31" s="3">
        <v>86</v>
      </c>
    </row>
  </sheetData>
  <mergeCells count="2">
    <mergeCell ref="A1:N1"/>
    <mergeCell ref="A2:N2"/>
  </mergeCells>
  <conditionalFormatting sqref="G6:L31 N6:Q31">
    <cfRule type="containsBlanks" dxfId="176" priority="4">
      <formula>LEN(TRIM(G6))=0</formula>
    </cfRule>
    <cfRule type="cellIs" dxfId="175" priority="5" operator="between">
      <formula>31</formula>
      <formula>50</formula>
    </cfRule>
    <cfRule type="cellIs" dxfId="174" priority="6" operator="lessThan">
      <formula>31</formula>
    </cfRule>
  </conditionalFormatting>
  <conditionalFormatting sqref="M6:M31">
    <cfRule type="containsBlanks" dxfId="173" priority="1">
      <formula>LEN(TRIM(M6))=0</formula>
    </cfRule>
    <cfRule type="cellIs" dxfId="172" priority="2" operator="between">
      <formula>31</formula>
      <formula>50</formula>
    </cfRule>
    <cfRule type="cellIs" dxfId="171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62.xml><?xml version="1.0" encoding="utf-8"?>
<worksheet xmlns="http://schemas.openxmlformats.org/spreadsheetml/2006/main" xmlns:r="http://schemas.openxmlformats.org/officeDocument/2006/relationships">
  <dimension ref="A1:Q30"/>
  <sheetViews>
    <sheetView view="pageLayout" topLeftCell="D1" zoomScaleNormal="8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7" width="20" customWidth="1"/>
  </cols>
  <sheetData>
    <row r="1" spans="1:17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7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7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387</v>
      </c>
      <c r="H5" s="2" t="s">
        <v>2469</v>
      </c>
      <c r="I5" s="2" t="s">
        <v>2530</v>
      </c>
      <c r="J5" s="2" t="s">
        <v>2531</v>
      </c>
      <c r="K5" s="2" t="s">
        <v>2472</v>
      </c>
      <c r="L5" s="2" t="s">
        <v>2473</v>
      </c>
      <c r="M5" s="2" t="s">
        <v>4754</v>
      </c>
      <c r="N5" s="7" t="s">
        <v>2474</v>
      </c>
      <c r="O5" s="7" t="s">
        <v>2475</v>
      </c>
      <c r="P5" s="7" t="s">
        <v>2476</v>
      </c>
      <c r="Q5" s="7" t="s">
        <v>4561</v>
      </c>
    </row>
    <row r="6" spans="1:17">
      <c r="B6" s="3" t="s">
        <v>7</v>
      </c>
      <c r="C6" s="3" t="s">
        <v>2528</v>
      </c>
      <c r="D6" s="3" t="s">
        <v>2529</v>
      </c>
      <c r="E6" s="3" t="s">
        <v>10</v>
      </c>
      <c r="F6" s="3" t="s">
        <v>11</v>
      </c>
      <c r="G6" s="3">
        <v>0</v>
      </c>
      <c r="H6" s="3">
        <v>69</v>
      </c>
      <c r="I6" s="3">
        <v>90</v>
      </c>
      <c r="J6" s="3"/>
      <c r="K6" s="3">
        <v>98</v>
      </c>
      <c r="L6" s="3">
        <v>68</v>
      </c>
      <c r="M6" s="3">
        <v>60</v>
      </c>
      <c r="N6" s="3">
        <v>63</v>
      </c>
      <c r="O6" s="3">
        <v>69</v>
      </c>
      <c r="P6" s="3">
        <v>96</v>
      </c>
      <c r="Q6" s="3">
        <v>69</v>
      </c>
    </row>
    <row r="7" spans="1:17">
      <c r="B7" s="3" t="s">
        <v>23</v>
      </c>
      <c r="C7" s="3" t="s">
        <v>2532</v>
      </c>
      <c r="D7" s="3" t="s">
        <v>2533</v>
      </c>
      <c r="E7" s="3" t="s">
        <v>2534</v>
      </c>
      <c r="F7" s="3" t="s">
        <v>49</v>
      </c>
      <c r="G7" s="3">
        <v>75</v>
      </c>
      <c r="H7" s="3">
        <v>69</v>
      </c>
      <c r="I7" s="3"/>
      <c r="J7" s="3">
        <v>61</v>
      </c>
      <c r="K7" s="3">
        <v>43</v>
      </c>
      <c r="L7" s="3">
        <v>56</v>
      </c>
      <c r="M7" s="3">
        <v>71</v>
      </c>
      <c r="N7" s="3">
        <v>71</v>
      </c>
      <c r="O7" s="3">
        <v>69</v>
      </c>
      <c r="P7" s="3">
        <v>69</v>
      </c>
      <c r="Q7" s="3">
        <v>51</v>
      </c>
    </row>
    <row r="8" spans="1:17">
      <c r="B8" s="3" t="s">
        <v>27</v>
      </c>
      <c r="C8" s="3" t="s">
        <v>2535</v>
      </c>
      <c r="D8" s="3" t="s">
        <v>2536</v>
      </c>
      <c r="E8" s="3" t="s">
        <v>602</v>
      </c>
      <c r="F8" s="3" t="s">
        <v>49</v>
      </c>
      <c r="G8" s="3">
        <v>0</v>
      </c>
      <c r="H8" s="3">
        <v>62</v>
      </c>
      <c r="I8" s="3"/>
      <c r="J8" s="3">
        <v>51</v>
      </c>
      <c r="K8" s="3">
        <v>55</v>
      </c>
      <c r="L8" s="3">
        <v>59</v>
      </c>
      <c r="M8" s="3">
        <v>52</v>
      </c>
      <c r="N8" s="3">
        <v>51</v>
      </c>
      <c r="O8" s="3">
        <v>65</v>
      </c>
      <c r="P8" s="3">
        <v>52</v>
      </c>
      <c r="Q8" s="3">
        <v>51</v>
      </c>
    </row>
    <row r="9" spans="1:17">
      <c r="B9" s="3" t="s">
        <v>30</v>
      </c>
      <c r="C9" s="3" t="s">
        <v>2537</v>
      </c>
      <c r="D9" s="3" t="s">
        <v>2538</v>
      </c>
      <c r="E9" s="3" t="s">
        <v>116</v>
      </c>
      <c r="F9" s="3" t="s">
        <v>11</v>
      </c>
      <c r="G9" s="3">
        <v>87</v>
      </c>
      <c r="H9" s="3">
        <v>86</v>
      </c>
      <c r="I9" s="3"/>
      <c r="J9" s="3">
        <v>78</v>
      </c>
      <c r="K9" s="3">
        <v>69</v>
      </c>
      <c r="L9" s="3">
        <v>61</v>
      </c>
      <c r="M9" s="3">
        <v>69</v>
      </c>
      <c r="N9" s="3">
        <v>51</v>
      </c>
      <c r="O9" s="3">
        <v>86</v>
      </c>
      <c r="P9" s="3">
        <v>80</v>
      </c>
      <c r="Q9" s="3">
        <v>51</v>
      </c>
    </row>
    <row r="10" spans="1:17">
      <c r="B10" s="3" t="s">
        <v>33</v>
      </c>
      <c r="C10" s="3" t="s">
        <v>2539</v>
      </c>
      <c r="D10" s="3" t="s">
        <v>2540</v>
      </c>
      <c r="E10" s="3" t="s">
        <v>116</v>
      </c>
      <c r="F10" s="3" t="s">
        <v>11</v>
      </c>
      <c r="G10" s="3">
        <v>69</v>
      </c>
      <c r="H10" s="3">
        <v>83</v>
      </c>
      <c r="I10" s="3"/>
      <c r="J10" s="3">
        <v>92</v>
      </c>
      <c r="K10" s="3">
        <v>86</v>
      </c>
      <c r="L10" s="3">
        <v>86</v>
      </c>
      <c r="M10" s="3">
        <v>87</v>
      </c>
      <c r="N10" s="3">
        <v>99</v>
      </c>
      <c r="O10" s="3">
        <v>95</v>
      </c>
      <c r="P10" s="3">
        <v>92</v>
      </c>
      <c r="Q10" s="3">
        <v>89</v>
      </c>
    </row>
    <row r="11" spans="1:17">
      <c r="B11" s="3" t="s">
        <v>36</v>
      </c>
      <c r="C11" s="3" t="s">
        <v>2541</v>
      </c>
      <c r="D11" s="3" t="s">
        <v>2542</v>
      </c>
      <c r="E11" s="3" t="s">
        <v>116</v>
      </c>
      <c r="F11" s="3" t="s">
        <v>11</v>
      </c>
      <c r="G11" s="3">
        <v>86</v>
      </c>
      <c r="H11" s="3">
        <v>51</v>
      </c>
      <c r="I11" s="3"/>
      <c r="J11" s="3">
        <v>60</v>
      </c>
      <c r="K11" s="3">
        <v>42</v>
      </c>
      <c r="L11" s="3">
        <v>61</v>
      </c>
      <c r="M11" s="3">
        <v>53</v>
      </c>
      <c r="N11" s="3">
        <v>57</v>
      </c>
      <c r="O11" s="3">
        <v>51</v>
      </c>
      <c r="P11" s="3">
        <v>61</v>
      </c>
      <c r="Q11" s="3">
        <v>51</v>
      </c>
    </row>
    <row r="12" spans="1:17">
      <c r="B12" s="3" t="s">
        <v>39</v>
      </c>
      <c r="C12" s="3" t="s">
        <v>2543</v>
      </c>
      <c r="D12" s="3" t="s">
        <v>2544</v>
      </c>
      <c r="E12" s="3" t="s">
        <v>289</v>
      </c>
      <c r="F12" s="3" t="s">
        <v>11</v>
      </c>
      <c r="G12" s="3">
        <v>89</v>
      </c>
      <c r="H12" s="3">
        <v>70</v>
      </c>
      <c r="I12" s="3"/>
      <c r="J12" s="3">
        <v>82</v>
      </c>
      <c r="K12" s="3">
        <v>74</v>
      </c>
      <c r="L12" s="3">
        <v>80</v>
      </c>
      <c r="M12" s="3">
        <v>78</v>
      </c>
      <c r="N12" s="3">
        <v>73</v>
      </c>
      <c r="O12" s="3">
        <v>74</v>
      </c>
      <c r="P12" s="3">
        <v>73</v>
      </c>
      <c r="Q12" s="3">
        <v>86</v>
      </c>
    </row>
    <row r="13" spans="1:17">
      <c r="B13" s="3" t="s">
        <v>42</v>
      </c>
      <c r="C13" s="3" t="s">
        <v>2545</v>
      </c>
      <c r="D13" s="3" t="s">
        <v>2546</v>
      </c>
      <c r="E13" s="3" t="s">
        <v>116</v>
      </c>
      <c r="F13" s="3" t="s">
        <v>11</v>
      </c>
      <c r="G13" s="3">
        <v>89</v>
      </c>
      <c r="H13" s="3">
        <v>76</v>
      </c>
      <c r="I13" s="3"/>
      <c r="J13" s="3">
        <v>66</v>
      </c>
      <c r="K13" s="3">
        <v>65</v>
      </c>
      <c r="L13" s="3">
        <v>69</v>
      </c>
      <c r="M13" s="3">
        <v>75</v>
      </c>
      <c r="N13" s="3">
        <v>83</v>
      </c>
      <c r="O13" s="3">
        <v>74</v>
      </c>
      <c r="P13" s="3">
        <v>70</v>
      </c>
      <c r="Q13" s="3">
        <v>73</v>
      </c>
    </row>
    <row r="14" spans="1:17">
      <c r="B14" s="3" t="s">
        <v>45</v>
      </c>
      <c r="C14" s="3" t="s">
        <v>2547</v>
      </c>
      <c r="D14" s="3" t="s">
        <v>2548</v>
      </c>
      <c r="E14" s="3" t="s">
        <v>10</v>
      </c>
      <c r="F14" s="3" t="s">
        <v>49</v>
      </c>
      <c r="G14" s="3">
        <v>88</v>
      </c>
      <c r="H14" s="3">
        <v>95</v>
      </c>
      <c r="I14" s="3">
        <v>90</v>
      </c>
      <c r="J14" s="3"/>
      <c r="K14" s="3">
        <v>95</v>
      </c>
      <c r="L14" s="3">
        <v>86</v>
      </c>
      <c r="M14" s="3">
        <v>87</v>
      </c>
      <c r="N14" s="3">
        <v>87</v>
      </c>
      <c r="O14" s="3">
        <v>93</v>
      </c>
      <c r="P14" s="3">
        <v>91</v>
      </c>
      <c r="Q14" s="3">
        <v>90</v>
      </c>
    </row>
    <row r="15" spans="1:17">
      <c r="B15" s="3" t="s">
        <v>50</v>
      </c>
      <c r="C15" s="3" t="s">
        <v>2549</v>
      </c>
      <c r="D15" s="3" t="s">
        <v>2550</v>
      </c>
      <c r="E15" s="3" t="s">
        <v>10</v>
      </c>
      <c r="F15" s="3" t="s">
        <v>11</v>
      </c>
      <c r="G15" s="3">
        <v>86</v>
      </c>
      <c r="H15" s="3">
        <v>95</v>
      </c>
      <c r="I15" s="3">
        <v>95</v>
      </c>
      <c r="J15" s="3"/>
      <c r="K15" s="3">
        <v>98</v>
      </c>
      <c r="L15" s="3">
        <v>86</v>
      </c>
      <c r="M15" s="3">
        <v>89</v>
      </c>
      <c r="N15" s="3">
        <v>98</v>
      </c>
      <c r="O15" s="3">
        <v>93</v>
      </c>
      <c r="P15" s="3">
        <v>95</v>
      </c>
      <c r="Q15" s="3">
        <v>86</v>
      </c>
    </row>
    <row r="16" spans="1:17">
      <c r="B16" s="3" t="s">
        <v>53</v>
      </c>
      <c r="C16" s="3" t="s">
        <v>2551</v>
      </c>
      <c r="D16" s="3" t="s">
        <v>2552</v>
      </c>
      <c r="E16" s="3" t="s">
        <v>10</v>
      </c>
      <c r="F16" s="3" t="s">
        <v>49</v>
      </c>
      <c r="G16" s="3">
        <v>100</v>
      </c>
      <c r="H16" s="3">
        <v>86</v>
      </c>
      <c r="I16" s="3">
        <v>91</v>
      </c>
      <c r="J16" s="3"/>
      <c r="K16" s="3">
        <v>86</v>
      </c>
      <c r="L16" s="3">
        <v>69</v>
      </c>
      <c r="M16" s="3">
        <v>80</v>
      </c>
      <c r="N16" s="3">
        <v>76</v>
      </c>
      <c r="O16" s="3">
        <v>86</v>
      </c>
      <c r="P16" s="3">
        <v>69</v>
      </c>
      <c r="Q16" s="3">
        <v>69</v>
      </c>
    </row>
    <row r="17" spans="2:17">
      <c r="B17" s="3" t="s">
        <v>56</v>
      </c>
      <c r="C17" s="3" t="s">
        <v>2553</v>
      </c>
      <c r="D17" s="3" t="s">
        <v>2554</v>
      </c>
      <c r="E17" s="3" t="s">
        <v>653</v>
      </c>
      <c r="F17" s="3" t="s">
        <v>49</v>
      </c>
      <c r="G17" s="3">
        <v>88</v>
      </c>
      <c r="H17" s="3">
        <v>86</v>
      </c>
      <c r="I17" s="3"/>
      <c r="J17" s="3">
        <v>82</v>
      </c>
      <c r="K17" s="3">
        <v>74</v>
      </c>
      <c r="L17" s="3">
        <v>86</v>
      </c>
      <c r="M17" s="3">
        <v>86</v>
      </c>
      <c r="N17" s="3">
        <v>98</v>
      </c>
      <c r="O17" s="3">
        <v>86</v>
      </c>
      <c r="P17" s="3">
        <v>87</v>
      </c>
      <c r="Q17" s="3">
        <v>80</v>
      </c>
    </row>
    <row r="18" spans="2:17">
      <c r="B18" s="3" t="s">
        <v>59</v>
      </c>
      <c r="C18" s="3" t="s">
        <v>2555</v>
      </c>
      <c r="D18" s="3" t="s">
        <v>2556</v>
      </c>
      <c r="E18" s="3" t="s">
        <v>731</v>
      </c>
      <c r="F18" s="3" t="s">
        <v>49</v>
      </c>
      <c r="G18" s="3">
        <v>89</v>
      </c>
      <c r="H18" s="3">
        <v>96</v>
      </c>
      <c r="I18" s="3"/>
      <c r="J18" s="3">
        <v>86</v>
      </c>
      <c r="K18" s="3">
        <v>60</v>
      </c>
      <c r="L18" s="3">
        <v>88</v>
      </c>
      <c r="M18" s="3">
        <v>86</v>
      </c>
      <c r="N18" s="3">
        <v>96</v>
      </c>
      <c r="O18" s="3">
        <v>96</v>
      </c>
      <c r="P18" s="3">
        <v>97</v>
      </c>
      <c r="Q18" s="3">
        <v>86</v>
      </c>
    </row>
    <row r="19" spans="2:17">
      <c r="B19" s="3" t="s">
        <v>62</v>
      </c>
      <c r="C19" s="3" t="s">
        <v>2557</v>
      </c>
      <c r="D19" s="3" t="s">
        <v>2558</v>
      </c>
      <c r="E19" s="3" t="s">
        <v>10</v>
      </c>
      <c r="F19" s="3" t="s">
        <v>11</v>
      </c>
      <c r="G19" s="3">
        <v>0</v>
      </c>
      <c r="H19" s="3">
        <v>0</v>
      </c>
      <c r="I19" s="3">
        <v>51</v>
      </c>
      <c r="J19" s="3"/>
      <c r="K19" s="3">
        <v>21</v>
      </c>
      <c r="L19" s="3">
        <v>31</v>
      </c>
      <c r="M19" s="3">
        <v>51</v>
      </c>
      <c r="N19" s="3">
        <v>31</v>
      </c>
      <c r="O19" s="3">
        <v>0</v>
      </c>
      <c r="P19" s="3">
        <v>21</v>
      </c>
      <c r="Q19" s="3">
        <v>31</v>
      </c>
    </row>
    <row r="20" spans="2:17">
      <c r="B20" s="3" t="s">
        <v>65</v>
      </c>
      <c r="C20" s="3" t="s">
        <v>2559</v>
      </c>
      <c r="D20" s="3" t="s">
        <v>2560</v>
      </c>
      <c r="E20" s="3" t="s">
        <v>10</v>
      </c>
      <c r="F20" s="3" t="s">
        <v>49</v>
      </c>
      <c r="G20" s="3">
        <v>0</v>
      </c>
      <c r="H20" s="3">
        <v>69</v>
      </c>
      <c r="I20" s="3">
        <v>69</v>
      </c>
      <c r="J20" s="3"/>
      <c r="K20" s="3">
        <v>69</v>
      </c>
      <c r="L20" s="3">
        <v>69</v>
      </c>
      <c r="M20" s="3">
        <v>68</v>
      </c>
      <c r="N20" s="3">
        <v>58</v>
      </c>
      <c r="O20" s="3">
        <v>69</v>
      </c>
      <c r="P20" s="3">
        <v>40</v>
      </c>
      <c r="Q20" s="3">
        <v>51</v>
      </c>
    </row>
    <row r="21" spans="2:17">
      <c r="B21" s="3" t="s">
        <v>69</v>
      </c>
      <c r="C21" s="3" t="s">
        <v>2561</v>
      </c>
      <c r="D21" s="3" t="s">
        <v>2562</v>
      </c>
      <c r="E21" s="3" t="s">
        <v>10</v>
      </c>
      <c r="F21" s="3" t="s">
        <v>11</v>
      </c>
      <c r="G21" s="3">
        <v>88</v>
      </c>
      <c r="H21" s="3">
        <v>98</v>
      </c>
      <c r="I21" s="3">
        <v>75</v>
      </c>
      <c r="J21" s="3"/>
      <c r="K21" s="3">
        <v>91</v>
      </c>
      <c r="L21" s="3">
        <v>95</v>
      </c>
      <c r="M21" s="3">
        <v>91</v>
      </c>
      <c r="N21" s="3">
        <v>91</v>
      </c>
      <c r="O21" s="3">
        <v>98</v>
      </c>
      <c r="P21" s="3">
        <v>95</v>
      </c>
      <c r="Q21" s="3">
        <v>86</v>
      </c>
    </row>
    <row r="22" spans="2:17">
      <c r="B22" s="3" t="s">
        <v>72</v>
      </c>
      <c r="C22" s="3" t="s">
        <v>2563</v>
      </c>
      <c r="D22" s="3" t="s">
        <v>2564</v>
      </c>
      <c r="E22" s="3" t="s">
        <v>1117</v>
      </c>
      <c r="F22" s="3" t="s">
        <v>11</v>
      </c>
      <c r="G22" s="3">
        <v>17</v>
      </c>
      <c r="H22" s="3">
        <v>51</v>
      </c>
      <c r="I22" s="3"/>
      <c r="J22" s="3">
        <v>51</v>
      </c>
      <c r="K22" s="3">
        <v>36</v>
      </c>
      <c r="L22" s="3">
        <v>61</v>
      </c>
      <c r="M22" s="3">
        <v>74</v>
      </c>
      <c r="N22" s="3">
        <v>69</v>
      </c>
      <c r="O22" s="3">
        <v>69</v>
      </c>
      <c r="P22" s="3">
        <v>51</v>
      </c>
      <c r="Q22" s="3">
        <v>51</v>
      </c>
    </row>
    <row r="23" spans="2:17">
      <c r="B23" s="3" t="s">
        <v>75</v>
      </c>
      <c r="C23" s="3" t="s">
        <v>2565</v>
      </c>
      <c r="D23" s="3" t="s">
        <v>2566</v>
      </c>
      <c r="E23" s="3" t="s">
        <v>10</v>
      </c>
      <c r="F23" s="3" t="s">
        <v>11</v>
      </c>
      <c r="G23" s="3">
        <v>0</v>
      </c>
      <c r="H23" s="3">
        <v>0</v>
      </c>
      <c r="I23" s="3"/>
      <c r="J23" s="3"/>
      <c r="K23" s="3">
        <v>0</v>
      </c>
      <c r="L23" s="3">
        <v>0</v>
      </c>
      <c r="M23" s="3">
        <v>51</v>
      </c>
      <c r="N23" s="3">
        <v>0</v>
      </c>
      <c r="O23" s="3">
        <v>0</v>
      </c>
      <c r="P23" s="3">
        <v>0</v>
      </c>
      <c r="Q23" s="3">
        <v>0</v>
      </c>
    </row>
    <row r="24" spans="2:17">
      <c r="B24" s="3" t="s">
        <v>79</v>
      </c>
      <c r="C24" s="3" t="s">
        <v>2567</v>
      </c>
      <c r="D24" s="3" t="s">
        <v>2568</v>
      </c>
      <c r="E24" s="3" t="s">
        <v>602</v>
      </c>
      <c r="F24" s="3" t="s">
        <v>11</v>
      </c>
      <c r="G24" s="3">
        <v>0</v>
      </c>
      <c r="H24" s="3">
        <v>0</v>
      </c>
      <c r="I24" s="3"/>
      <c r="J24" s="3">
        <v>75</v>
      </c>
      <c r="K24" s="3">
        <v>52</v>
      </c>
      <c r="L24" s="3">
        <v>51</v>
      </c>
      <c r="M24" s="3">
        <v>51</v>
      </c>
      <c r="N24" s="3">
        <v>35</v>
      </c>
      <c r="O24" s="3">
        <v>51</v>
      </c>
      <c r="P24" s="3">
        <v>22</v>
      </c>
      <c r="Q24" s="3">
        <v>51</v>
      </c>
    </row>
    <row r="25" spans="2:17">
      <c r="B25" s="3" t="s">
        <v>82</v>
      </c>
      <c r="C25" s="3" t="s">
        <v>2569</v>
      </c>
      <c r="D25" s="3" t="s">
        <v>2570</v>
      </c>
      <c r="E25" s="3" t="s">
        <v>10</v>
      </c>
      <c r="F25" s="3" t="s">
        <v>11</v>
      </c>
      <c r="G25" s="3">
        <v>100</v>
      </c>
      <c r="H25" s="3">
        <v>97</v>
      </c>
      <c r="I25" s="3">
        <v>90</v>
      </c>
      <c r="J25" s="3"/>
      <c r="K25" s="3">
        <v>98</v>
      </c>
      <c r="L25" s="3">
        <v>89</v>
      </c>
      <c r="M25" s="3">
        <v>89</v>
      </c>
      <c r="N25" s="3">
        <v>95</v>
      </c>
      <c r="O25" s="3">
        <v>98</v>
      </c>
      <c r="P25" s="3">
        <v>95</v>
      </c>
      <c r="Q25" s="3">
        <v>86</v>
      </c>
    </row>
    <row r="26" spans="2:17">
      <c r="B26" s="3" t="s">
        <v>85</v>
      </c>
      <c r="C26" s="3" t="s">
        <v>2571</v>
      </c>
      <c r="D26" s="3" t="s">
        <v>2572</v>
      </c>
      <c r="E26" s="3" t="s">
        <v>10</v>
      </c>
      <c r="F26" s="3" t="s">
        <v>49</v>
      </c>
      <c r="G26" s="3">
        <v>51</v>
      </c>
      <c r="H26" s="3">
        <v>86</v>
      </c>
      <c r="I26" s="3">
        <v>70</v>
      </c>
      <c r="J26" s="3"/>
      <c r="K26" s="3">
        <v>74</v>
      </c>
      <c r="L26" s="3">
        <v>70</v>
      </c>
      <c r="M26" s="3">
        <v>84</v>
      </c>
      <c r="N26" s="3">
        <v>69</v>
      </c>
      <c r="O26" s="3">
        <v>84</v>
      </c>
      <c r="P26" s="3">
        <v>53</v>
      </c>
      <c r="Q26" s="3">
        <v>55</v>
      </c>
    </row>
    <row r="27" spans="2:17">
      <c r="B27" s="3" t="s">
        <v>88</v>
      </c>
      <c r="C27" s="3" t="s">
        <v>2573</v>
      </c>
      <c r="D27" s="3" t="s">
        <v>2574</v>
      </c>
      <c r="E27" s="3" t="s">
        <v>2253</v>
      </c>
      <c r="F27" s="3" t="s">
        <v>49</v>
      </c>
      <c r="G27" s="3">
        <v>31</v>
      </c>
      <c r="H27" s="3">
        <v>86</v>
      </c>
      <c r="I27" s="3"/>
      <c r="J27" s="3">
        <v>78</v>
      </c>
      <c r="K27" s="3">
        <v>38</v>
      </c>
      <c r="L27" s="3">
        <v>69</v>
      </c>
      <c r="M27" s="3">
        <v>70</v>
      </c>
      <c r="N27" s="3">
        <v>86</v>
      </c>
      <c r="O27" s="3">
        <v>87</v>
      </c>
      <c r="P27" s="3">
        <v>78</v>
      </c>
      <c r="Q27" s="3">
        <v>69</v>
      </c>
    </row>
    <row r="28" spans="2:17">
      <c r="B28" s="3" t="s">
        <v>91</v>
      </c>
      <c r="C28" s="3" t="s">
        <v>2575</v>
      </c>
      <c r="D28" s="3" t="s">
        <v>2576</v>
      </c>
      <c r="E28" s="3" t="s">
        <v>116</v>
      </c>
      <c r="F28" s="3" t="s">
        <v>11</v>
      </c>
      <c r="G28" s="3">
        <v>74</v>
      </c>
      <c r="H28" s="3">
        <v>69</v>
      </c>
      <c r="I28" s="3"/>
      <c r="J28" s="3">
        <v>76</v>
      </c>
      <c r="K28" s="3">
        <v>45</v>
      </c>
      <c r="L28" s="3">
        <v>72</v>
      </c>
      <c r="M28" s="3">
        <v>69</v>
      </c>
      <c r="N28" s="3">
        <v>80</v>
      </c>
      <c r="O28" s="3">
        <v>74</v>
      </c>
      <c r="P28" s="3">
        <v>69</v>
      </c>
      <c r="Q28" s="3">
        <v>69</v>
      </c>
    </row>
    <row r="29" spans="2:17">
      <c r="B29" s="3" t="s">
        <v>95</v>
      </c>
      <c r="C29" s="3" t="s">
        <v>2577</v>
      </c>
      <c r="D29" s="3" t="s">
        <v>2578</v>
      </c>
      <c r="E29" s="3" t="s">
        <v>10</v>
      </c>
      <c r="F29" s="3" t="s">
        <v>11</v>
      </c>
      <c r="G29" s="3">
        <v>80</v>
      </c>
      <c r="H29" s="3">
        <v>87</v>
      </c>
      <c r="I29" s="3">
        <v>70</v>
      </c>
      <c r="J29" s="3"/>
      <c r="K29" s="3">
        <v>93</v>
      </c>
      <c r="L29" s="3">
        <v>81</v>
      </c>
      <c r="M29" s="3">
        <v>78</v>
      </c>
      <c r="N29" s="3">
        <v>75</v>
      </c>
      <c r="O29" s="3">
        <v>84</v>
      </c>
      <c r="P29" s="3">
        <v>83</v>
      </c>
      <c r="Q29" s="3">
        <v>69</v>
      </c>
    </row>
    <row r="30" spans="2:17">
      <c r="B30" s="3" t="s">
        <v>568</v>
      </c>
      <c r="C30" s="3" t="s">
        <v>2579</v>
      </c>
      <c r="D30" s="3" t="s">
        <v>2580</v>
      </c>
      <c r="E30" s="3" t="s">
        <v>1016</v>
      </c>
      <c r="F30" s="3" t="s">
        <v>49</v>
      </c>
      <c r="G30" s="3">
        <v>74</v>
      </c>
      <c r="H30" s="3">
        <v>51</v>
      </c>
      <c r="I30" s="3"/>
      <c r="J30" s="3">
        <v>60</v>
      </c>
      <c r="K30" s="3">
        <v>31</v>
      </c>
      <c r="L30" s="3">
        <v>52</v>
      </c>
      <c r="M30" s="3">
        <v>55</v>
      </c>
      <c r="N30" s="3">
        <v>52</v>
      </c>
      <c r="O30" s="3">
        <v>0</v>
      </c>
      <c r="P30" s="3">
        <v>51</v>
      </c>
      <c r="Q30" s="3">
        <v>31</v>
      </c>
    </row>
  </sheetData>
  <mergeCells count="2">
    <mergeCell ref="A1:N1"/>
    <mergeCell ref="A2:N2"/>
  </mergeCells>
  <conditionalFormatting sqref="G6:L30 N6:Q30">
    <cfRule type="containsBlanks" dxfId="170" priority="4">
      <formula>LEN(TRIM(G6))=0</formula>
    </cfRule>
    <cfRule type="cellIs" dxfId="169" priority="5" operator="between">
      <formula>31</formula>
      <formula>50</formula>
    </cfRule>
    <cfRule type="cellIs" dxfId="168" priority="6" operator="lessThan">
      <formula>31</formula>
    </cfRule>
  </conditionalFormatting>
  <conditionalFormatting sqref="M6:M30">
    <cfRule type="containsBlanks" dxfId="167" priority="1">
      <formula>LEN(TRIM(M6))=0</formula>
    </cfRule>
    <cfRule type="cellIs" dxfId="166" priority="2" operator="between">
      <formula>31</formula>
      <formula>50</formula>
    </cfRule>
    <cfRule type="cellIs" dxfId="165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63.xml><?xml version="1.0" encoding="utf-8"?>
<worksheet xmlns="http://schemas.openxmlformats.org/spreadsheetml/2006/main" xmlns:r="http://schemas.openxmlformats.org/officeDocument/2006/relationships">
  <dimension ref="A1:N27"/>
  <sheetViews>
    <sheetView view="pageLayout" topLeftCell="A2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1" width="21.7109375" customWidth="1"/>
  </cols>
  <sheetData>
    <row r="1" spans="1:14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2583</v>
      </c>
      <c r="H5" s="2" t="s">
        <v>2584</v>
      </c>
      <c r="I5" s="2" t="s">
        <v>4705</v>
      </c>
      <c r="J5" s="7" t="s">
        <v>2585</v>
      </c>
      <c r="K5" s="7" t="s">
        <v>4517</v>
      </c>
    </row>
    <row r="6" spans="1:14">
      <c r="B6" s="3" t="s">
        <v>7</v>
      </c>
      <c r="C6" s="3" t="s">
        <v>2581</v>
      </c>
      <c r="D6" s="3" t="s">
        <v>2582</v>
      </c>
      <c r="E6" s="3" t="s">
        <v>289</v>
      </c>
      <c r="F6" s="3" t="s">
        <v>11</v>
      </c>
      <c r="G6" s="3">
        <v>72</v>
      </c>
      <c r="H6" s="3">
        <v>72</v>
      </c>
      <c r="I6" s="3">
        <v>80</v>
      </c>
      <c r="J6" s="3">
        <v>86</v>
      </c>
      <c r="K6" s="3">
        <v>75</v>
      </c>
    </row>
    <row r="7" spans="1:14">
      <c r="B7" s="3" t="s">
        <v>23</v>
      </c>
      <c r="C7" s="3" t="s">
        <v>2586</v>
      </c>
      <c r="D7" s="3" t="s">
        <v>2587</v>
      </c>
      <c r="E7" s="3" t="s">
        <v>794</v>
      </c>
      <c r="F7" s="3" t="s">
        <v>49</v>
      </c>
      <c r="G7" s="3">
        <v>86</v>
      </c>
      <c r="H7" s="3">
        <v>86</v>
      </c>
      <c r="I7" s="3">
        <v>72</v>
      </c>
      <c r="J7" s="3">
        <v>86</v>
      </c>
      <c r="K7" s="3">
        <v>70</v>
      </c>
    </row>
    <row r="8" spans="1:14">
      <c r="B8" s="3" t="s">
        <v>27</v>
      </c>
      <c r="C8" s="3" t="s">
        <v>2588</v>
      </c>
      <c r="D8" s="3" t="s">
        <v>2589</v>
      </c>
      <c r="E8" s="3" t="s">
        <v>731</v>
      </c>
      <c r="F8" s="3" t="s">
        <v>49</v>
      </c>
      <c r="G8" s="3">
        <v>96</v>
      </c>
      <c r="H8" s="3">
        <v>90</v>
      </c>
      <c r="I8" s="3">
        <v>85</v>
      </c>
      <c r="J8" s="3">
        <v>97</v>
      </c>
      <c r="K8" s="3">
        <v>90</v>
      </c>
    </row>
    <row r="9" spans="1:14">
      <c r="B9" s="3" t="s">
        <v>30</v>
      </c>
      <c r="C9" s="3" t="s">
        <v>2590</v>
      </c>
      <c r="D9" s="3" t="s">
        <v>2591</v>
      </c>
      <c r="E9" s="3" t="s">
        <v>289</v>
      </c>
      <c r="F9" s="3" t="s">
        <v>11</v>
      </c>
      <c r="G9" s="3">
        <v>72</v>
      </c>
      <c r="H9" s="3">
        <v>80</v>
      </c>
      <c r="I9" s="3">
        <v>74</v>
      </c>
      <c r="J9" s="3">
        <v>86</v>
      </c>
      <c r="K9" s="3">
        <v>86</v>
      </c>
    </row>
    <row r="10" spans="1:14">
      <c r="B10" s="3" t="s">
        <v>33</v>
      </c>
      <c r="C10" s="3" t="s">
        <v>2592</v>
      </c>
      <c r="D10" s="3" t="s">
        <v>2593</v>
      </c>
      <c r="E10" s="3" t="s">
        <v>10</v>
      </c>
      <c r="F10" s="3" t="s">
        <v>49</v>
      </c>
      <c r="G10" s="3">
        <v>87</v>
      </c>
      <c r="H10" s="3">
        <v>80</v>
      </c>
      <c r="I10" s="3">
        <v>69</v>
      </c>
      <c r="J10" s="3">
        <v>96</v>
      </c>
      <c r="K10" s="3">
        <v>86</v>
      </c>
    </row>
    <row r="11" spans="1:14">
      <c r="B11" s="3" t="s">
        <v>36</v>
      </c>
      <c r="C11" s="3" t="s">
        <v>2594</v>
      </c>
      <c r="D11" s="3" t="s">
        <v>2595</v>
      </c>
      <c r="E11" s="3" t="s">
        <v>10</v>
      </c>
      <c r="F11" s="3" t="s">
        <v>49</v>
      </c>
      <c r="G11" s="3">
        <v>69</v>
      </c>
      <c r="H11" s="3">
        <v>56</v>
      </c>
      <c r="I11" s="3">
        <v>59</v>
      </c>
      <c r="J11" s="3">
        <v>96</v>
      </c>
      <c r="K11" s="3">
        <v>80</v>
      </c>
    </row>
    <row r="12" spans="1:14">
      <c r="B12" s="3" t="s">
        <v>39</v>
      </c>
      <c r="C12" s="3" t="s">
        <v>2596</v>
      </c>
      <c r="D12" s="3" t="s">
        <v>2597</v>
      </c>
      <c r="E12" s="3" t="s">
        <v>1243</v>
      </c>
      <c r="F12" s="3" t="s">
        <v>11</v>
      </c>
      <c r="G12" s="3">
        <v>81</v>
      </c>
      <c r="H12" s="3">
        <v>94</v>
      </c>
      <c r="I12" s="3">
        <v>86</v>
      </c>
      <c r="J12" s="3">
        <v>86</v>
      </c>
      <c r="K12" s="3">
        <v>86</v>
      </c>
    </row>
    <row r="13" spans="1:14">
      <c r="B13" s="3" t="s">
        <v>42</v>
      </c>
      <c r="C13" s="3" t="s">
        <v>2598</v>
      </c>
      <c r="D13" s="3" t="s">
        <v>2599</v>
      </c>
      <c r="E13" s="3" t="s">
        <v>1243</v>
      </c>
      <c r="F13" s="3" t="s">
        <v>11</v>
      </c>
      <c r="G13" s="3">
        <v>51</v>
      </c>
      <c r="H13" s="3">
        <v>51</v>
      </c>
      <c r="I13" s="3">
        <v>30</v>
      </c>
      <c r="J13" s="3">
        <v>51</v>
      </c>
      <c r="K13" s="3">
        <v>51</v>
      </c>
    </row>
    <row r="14" spans="1:14">
      <c r="B14" s="3" t="s">
        <v>45</v>
      </c>
      <c r="C14" s="3" t="s">
        <v>2600</v>
      </c>
      <c r="D14" s="3" t="s">
        <v>2601</v>
      </c>
      <c r="E14" s="3" t="s">
        <v>10</v>
      </c>
      <c r="F14" s="3" t="s">
        <v>49</v>
      </c>
      <c r="G14" s="3">
        <v>97</v>
      </c>
      <c r="H14" s="3">
        <v>94</v>
      </c>
      <c r="I14" s="3">
        <v>86</v>
      </c>
      <c r="J14" s="3">
        <v>96</v>
      </c>
      <c r="K14" s="3">
        <v>88</v>
      </c>
    </row>
    <row r="15" spans="1:14">
      <c r="B15" s="3" t="s">
        <v>50</v>
      </c>
      <c r="C15" s="3" t="s">
        <v>2602</v>
      </c>
      <c r="D15" s="3" t="s">
        <v>2603</v>
      </c>
      <c r="E15" s="3" t="s">
        <v>116</v>
      </c>
      <c r="F15" s="3" t="s">
        <v>11</v>
      </c>
      <c r="G15" s="3">
        <v>86</v>
      </c>
      <c r="H15" s="3">
        <v>82</v>
      </c>
      <c r="I15" s="3">
        <v>84</v>
      </c>
      <c r="J15" s="3">
        <v>86</v>
      </c>
      <c r="K15" s="3">
        <v>77</v>
      </c>
    </row>
    <row r="16" spans="1:14">
      <c r="B16" s="3" t="s">
        <v>53</v>
      </c>
      <c r="C16" s="3" t="s">
        <v>2604</v>
      </c>
      <c r="D16" s="3" t="s">
        <v>2605</v>
      </c>
      <c r="E16" s="3" t="s">
        <v>2606</v>
      </c>
      <c r="F16" s="3" t="s">
        <v>49</v>
      </c>
      <c r="G16" s="3">
        <v>72</v>
      </c>
      <c r="H16" s="3">
        <v>86</v>
      </c>
      <c r="I16" s="3">
        <v>69</v>
      </c>
      <c r="J16" s="3">
        <v>96</v>
      </c>
      <c r="K16" s="3">
        <v>90</v>
      </c>
    </row>
    <row r="17" spans="2:11">
      <c r="B17" s="3" t="s">
        <v>56</v>
      </c>
      <c r="C17" s="3" t="s">
        <v>2607</v>
      </c>
      <c r="D17" s="3" t="s">
        <v>2608</v>
      </c>
      <c r="E17" s="3" t="s">
        <v>602</v>
      </c>
      <c r="F17" s="3" t="s">
        <v>11</v>
      </c>
      <c r="G17" s="3">
        <v>69</v>
      </c>
      <c r="H17" s="3">
        <v>61</v>
      </c>
      <c r="I17" s="3">
        <v>62</v>
      </c>
      <c r="J17" s="3">
        <v>69</v>
      </c>
      <c r="K17" s="3">
        <v>69</v>
      </c>
    </row>
    <row r="18" spans="2:11">
      <c r="B18" s="3" t="s">
        <v>59</v>
      </c>
      <c r="C18" s="3" t="s">
        <v>2609</v>
      </c>
      <c r="D18" s="3" t="s">
        <v>2610</v>
      </c>
      <c r="E18" s="3" t="s">
        <v>794</v>
      </c>
      <c r="F18" s="3" t="s">
        <v>49</v>
      </c>
      <c r="G18" s="3">
        <v>69</v>
      </c>
      <c r="H18" s="3">
        <v>65</v>
      </c>
      <c r="I18" s="3">
        <v>76</v>
      </c>
      <c r="J18" s="3">
        <v>69</v>
      </c>
      <c r="K18" s="3">
        <v>60</v>
      </c>
    </row>
    <row r="19" spans="2:11">
      <c r="B19" s="3" t="s">
        <v>62</v>
      </c>
      <c r="C19" s="3" t="s">
        <v>2611</v>
      </c>
      <c r="D19" s="3" t="s">
        <v>2612</v>
      </c>
      <c r="E19" s="3" t="s">
        <v>289</v>
      </c>
      <c r="F19" s="3" t="s">
        <v>11</v>
      </c>
      <c r="G19" s="3">
        <v>70</v>
      </c>
      <c r="H19" s="3">
        <v>69</v>
      </c>
      <c r="I19" s="3">
        <v>65</v>
      </c>
      <c r="J19" s="3">
        <v>89</v>
      </c>
      <c r="K19" s="3">
        <v>80</v>
      </c>
    </row>
    <row r="20" spans="2:11">
      <c r="B20" s="3" t="s">
        <v>65</v>
      </c>
      <c r="C20" s="3" t="s">
        <v>2613</v>
      </c>
      <c r="D20" s="3" t="s">
        <v>2614</v>
      </c>
      <c r="E20" s="3" t="s">
        <v>731</v>
      </c>
      <c r="F20" s="3" t="s">
        <v>49</v>
      </c>
      <c r="G20" s="3">
        <v>86</v>
      </c>
      <c r="H20" s="3">
        <v>69</v>
      </c>
      <c r="I20" s="3">
        <v>86</v>
      </c>
      <c r="J20" s="3">
        <v>86</v>
      </c>
      <c r="K20" s="3">
        <v>76</v>
      </c>
    </row>
    <row r="21" spans="2:11">
      <c r="B21" s="3" t="s">
        <v>69</v>
      </c>
      <c r="C21" s="3" t="s">
        <v>2615</v>
      </c>
      <c r="D21" s="3" t="s">
        <v>2616</v>
      </c>
      <c r="E21" s="3" t="s">
        <v>10</v>
      </c>
      <c r="F21" s="3" t="s">
        <v>49</v>
      </c>
      <c r="G21" s="3">
        <v>98</v>
      </c>
      <c r="H21" s="3">
        <v>96</v>
      </c>
      <c r="I21" s="3">
        <v>96</v>
      </c>
      <c r="J21" s="3">
        <v>98</v>
      </c>
      <c r="K21" s="3">
        <v>98</v>
      </c>
    </row>
    <row r="22" spans="2:11">
      <c r="B22" s="3" t="s">
        <v>72</v>
      </c>
      <c r="C22" s="3" t="s">
        <v>2617</v>
      </c>
      <c r="D22" s="3" t="s">
        <v>2618</v>
      </c>
      <c r="E22" s="3" t="s">
        <v>308</v>
      </c>
      <c r="F22" s="3" t="s">
        <v>11</v>
      </c>
      <c r="G22" s="3">
        <v>70</v>
      </c>
      <c r="H22" s="3">
        <v>90</v>
      </c>
      <c r="I22" s="3">
        <v>65</v>
      </c>
      <c r="J22" s="3">
        <v>86</v>
      </c>
      <c r="K22" s="3">
        <v>80</v>
      </c>
    </row>
    <row r="23" spans="2:11">
      <c r="B23" s="3" t="s">
        <v>75</v>
      </c>
      <c r="C23" s="3" t="s">
        <v>2619</v>
      </c>
      <c r="D23" s="3" t="s">
        <v>2620</v>
      </c>
      <c r="E23" s="3" t="s">
        <v>1243</v>
      </c>
      <c r="F23" s="3" t="s">
        <v>49</v>
      </c>
      <c r="G23" s="3">
        <v>51</v>
      </c>
      <c r="H23" s="3">
        <v>59</v>
      </c>
      <c r="I23" s="3">
        <v>0</v>
      </c>
      <c r="J23" s="3">
        <v>56</v>
      </c>
      <c r="K23" s="3">
        <v>55</v>
      </c>
    </row>
    <row r="24" spans="2:11">
      <c r="B24" s="3" t="s">
        <v>79</v>
      </c>
      <c r="C24" s="3" t="s">
        <v>2621</v>
      </c>
      <c r="D24" s="3" t="s">
        <v>2622</v>
      </c>
      <c r="E24" s="3" t="s">
        <v>68</v>
      </c>
      <c r="F24" s="3" t="s">
        <v>11</v>
      </c>
      <c r="G24" s="3">
        <v>69</v>
      </c>
      <c r="H24" s="3">
        <v>69</v>
      </c>
      <c r="I24" s="3">
        <v>26</v>
      </c>
      <c r="J24" s="3">
        <v>69</v>
      </c>
      <c r="K24" s="3">
        <v>55</v>
      </c>
    </row>
    <row r="25" spans="2:11">
      <c r="B25" s="3" t="s">
        <v>82</v>
      </c>
      <c r="C25" s="3" t="s">
        <v>2623</v>
      </c>
      <c r="D25" s="3" t="s">
        <v>2624</v>
      </c>
      <c r="E25" s="3" t="s">
        <v>10</v>
      </c>
      <c r="F25" s="3" t="s">
        <v>11</v>
      </c>
      <c r="G25" s="3">
        <v>72</v>
      </c>
      <c r="H25" s="3">
        <v>80</v>
      </c>
      <c r="I25" s="3">
        <v>81</v>
      </c>
      <c r="J25" s="3">
        <v>96</v>
      </c>
      <c r="K25" s="3">
        <v>86</v>
      </c>
    </row>
    <row r="26" spans="2:11">
      <c r="B26" s="3" t="s">
        <v>85</v>
      </c>
      <c r="C26" s="3" t="s">
        <v>2625</v>
      </c>
      <c r="D26" s="3" t="s">
        <v>2626</v>
      </c>
      <c r="E26" s="3" t="s">
        <v>289</v>
      </c>
      <c r="F26" s="3" t="s">
        <v>11</v>
      </c>
      <c r="G26" s="3">
        <v>69</v>
      </c>
      <c r="H26" s="3">
        <v>70</v>
      </c>
      <c r="I26" s="3">
        <v>60</v>
      </c>
      <c r="J26" s="3">
        <v>80</v>
      </c>
      <c r="K26" s="3">
        <v>72</v>
      </c>
    </row>
    <row r="27" spans="2:11">
      <c r="B27" s="3" t="s">
        <v>88</v>
      </c>
      <c r="C27" s="3" t="s">
        <v>2627</v>
      </c>
      <c r="D27" s="3" t="s">
        <v>2628</v>
      </c>
      <c r="E27" s="3" t="s">
        <v>731</v>
      </c>
      <c r="F27" s="3" t="s">
        <v>49</v>
      </c>
      <c r="G27" s="3">
        <v>86</v>
      </c>
      <c r="H27" s="3">
        <v>82</v>
      </c>
      <c r="I27" s="3">
        <v>70</v>
      </c>
      <c r="J27" s="3">
        <v>56</v>
      </c>
      <c r="K27" s="3">
        <v>55</v>
      </c>
    </row>
  </sheetData>
  <mergeCells count="2">
    <mergeCell ref="A1:N1"/>
    <mergeCell ref="A2:N2"/>
  </mergeCells>
  <conditionalFormatting sqref="G6:K27">
    <cfRule type="containsBlanks" dxfId="164" priority="1">
      <formula>LEN(TRIM(G6))=0</formula>
    </cfRule>
    <cfRule type="cellIs" dxfId="163" priority="2" operator="between">
      <formula>31</formula>
      <formula>50</formula>
    </cfRule>
    <cfRule type="cellIs" dxfId="162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64.xml><?xml version="1.0" encoding="utf-8"?>
<worksheet xmlns="http://schemas.openxmlformats.org/spreadsheetml/2006/main" xmlns:r="http://schemas.openxmlformats.org/officeDocument/2006/relationships">
  <dimension ref="A1:N23"/>
  <sheetViews>
    <sheetView view="pageLayout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1" width="21.28515625" customWidth="1"/>
  </cols>
  <sheetData>
    <row r="1" spans="1:14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2583</v>
      </c>
      <c r="H5" s="2" t="s">
        <v>2584</v>
      </c>
      <c r="I5" s="2" t="s">
        <v>4706</v>
      </c>
      <c r="J5" s="7" t="s">
        <v>2585</v>
      </c>
      <c r="K5" s="7" t="s">
        <v>4516</v>
      </c>
    </row>
    <row r="6" spans="1:14">
      <c r="B6" s="3" t="s">
        <v>7</v>
      </c>
      <c r="C6" s="3" t="s">
        <v>2629</v>
      </c>
      <c r="D6" s="3" t="s">
        <v>2630</v>
      </c>
      <c r="E6" s="3" t="s">
        <v>10</v>
      </c>
      <c r="F6" s="3" t="s">
        <v>11</v>
      </c>
      <c r="G6" s="3">
        <v>69</v>
      </c>
      <c r="H6" s="3">
        <v>0</v>
      </c>
      <c r="I6" s="3">
        <v>52</v>
      </c>
      <c r="J6" s="3">
        <v>51</v>
      </c>
      <c r="K6" s="3">
        <v>51</v>
      </c>
    </row>
    <row r="7" spans="1:14">
      <c r="B7" s="3" t="s">
        <v>23</v>
      </c>
      <c r="C7" s="3" t="s">
        <v>2631</v>
      </c>
      <c r="D7" s="3" t="s">
        <v>2632</v>
      </c>
      <c r="E7" s="3" t="s">
        <v>308</v>
      </c>
      <c r="F7" s="3" t="s">
        <v>11</v>
      </c>
      <c r="G7" s="3">
        <v>69</v>
      </c>
      <c r="H7" s="3">
        <v>86</v>
      </c>
      <c r="I7" s="3">
        <v>61</v>
      </c>
      <c r="J7" s="3">
        <v>80</v>
      </c>
      <c r="K7" s="3">
        <v>80</v>
      </c>
    </row>
    <row r="8" spans="1:14">
      <c r="B8" s="3" t="s">
        <v>27</v>
      </c>
      <c r="C8" s="3" t="s">
        <v>2633</v>
      </c>
      <c r="D8" s="3" t="s">
        <v>2634</v>
      </c>
      <c r="E8" s="3" t="s">
        <v>289</v>
      </c>
      <c r="F8" s="3" t="s">
        <v>11</v>
      </c>
      <c r="G8" s="3">
        <v>69</v>
      </c>
      <c r="H8" s="3">
        <v>69</v>
      </c>
      <c r="I8" s="3">
        <v>86</v>
      </c>
      <c r="J8" s="3">
        <v>69</v>
      </c>
      <c r="K8" s="3">
        <v>51</v>
      </c>
    </row>
    <row r="9" spans="1:14">
      <c r="B9" s="3" t="s">
        <v>30</v>
      </c>
      <c r="C9" s="3" t="s">
        <v>2635</v>
      </c>
      <c r="D9" s="3" t="s">
        <v>2636</v>
      </c>
      <c r="E9" s="3" t="s">
        <v>1025</v>
      </c>
      <c r="F9" s="3" t="s">
        <v>11</v>
      </c>
      <c r="G9" s="3">
        <v>50</v>
      </c>
      <c r="H9" s="3">
        <v>51</v>
      </c>
      <c r="I9" s="3">
        <v>0</v>
      </c>
      <c r="J9" s="3">
        <v>61</v>
      </c>
      <c r="K9" s="3">
        <v>41</v>
      </c>
    </row>
    <row r="10" spans="1:14">
      <c r="B10" s="3" t="s">
        <v>33</v>
      </c>
      <c r="C10" s="3" t="s">
        <v>2637</v>
      </c>
      <c r="D10" s="3" t="s">
        <v>2638</v>
      </c>
      <c r="E10" s="3" t="s">
        <v>731</v>
      </c>
      <c r="F10" s="3" t="s">
        <v>49</v>
      </c>
      <c r="G10" s="3">
        <v>78</v>
      </c>
      <c r="H10" s="3">
        <v>69</v>
      </c>
      <c r="I10" s="3">
        <v>52</v>
      </c>
      <c r="J10" s="3">
        <v>70</v>
      </c>
      <c r="K10" s="3">
        <v>83</v>
      </c>
    </row>
    <row r="11" spans="1:14">
      <c r="B11" s="3" t="s">
        <v>36</v>
      </c>
      <c r="C11" s="3" t="s">
        <v>2639</v>
      </c>
      <c r="D11" s="3" t="s">
        <v>2640</v>
      </c>
      <c r="E11" s="3" t="s">
        <v>10</v>
      </c>
      <c r="F11" s="3" t="s">
        <v>11</v>
      </c>
      <c r="G11" s="3">
        <v>51</v>
      </c>
      <c r="H11" s="3">
        <v>70</v>
      </c>
      <c r="I11" s="3">
        <v>0</v>
      </c>
      <c r="J11" s="3">
        <v>69</v>
      </c>
      <c r="K11" s="3">
        <v>75</v>
      </c>
    </row>
    <row r="12" spans="1:14">
      <c r="B12" s="3" t="s">
        <v>39</v>
      </c>
      <c r="C12" s="3" t="s">
        <v>2641</v>
      </c>
      <c r="D12" s="3" t="s">
        <v>2642</v>
      </c>
      <c r="E12" s="3" t="s">
        <v>10</v>
      </c>
      <c r="F12" s="3" t="s">
        <v>11</v>
      </c>
      <c r="G12" s="3">
        <v>86</v>
      </c>
      <c r="H12" s="3">
        <v>70</v>
      </c>
      <c r="I12" s="3">
        <v>61</v>
      </c>
      <c r="J12" s="3">
        <v>86</v>
      </c>
      <c r="K12" s="3">
        <v>77</v>
      </c>
    </row>
    <row r="13" spans="1:14">
      <c r="B13" s="3" t="s">
        <v>42</v>
      </c>
      <c r="C13" s="3" t="s">
        <v>2643</v>
      </c>
      <c r="D13" s="3" t="s">
        <v>2644</v>
      </c>
      <c r="E13" s="3" t="s">
        <v>1117</v>
      </c>
      <c r="F13" s="3" t="s">
        <v>11</v>
      </c>
      <c r="G13" s="3">
        <v>87</v>
      </c>
      <c r="H13" s="3">
        <v>80</v>
      </c>
      <c r="I13" s="3">
        <v>79</v>
      </c>
      <c r="J13" s="3">
        <v>86</v>
      </c>
      <c r="K13" s="3">
        <v>86</v>
      </c>
    </row>
    <row r="14" spans="1:14">
      <c r="B14" s="3" t="s">
        <v>45</v>
      </c>
      <c r="C14" s="3" t="s">
        <v>2645</v>
      </c>
      <c r="D14" s="3" t="s">
        <v>2646</v>
      </c>
      <c r="E14" s="3" t="s">
        <v>68</v>
      </c>
      <c r="F14" s="3" t="s">
        <v>11</v>
      </c>
      <c r="G14" s="3">
        <v>85</v>
      </c>
      <c r="H14" s="3">
        <v>70</v>
      </c>
      <c r="I14" s="3">
        <v>22</v>
      </c>
      <c r="J14" s="3">
        <v>65</v>
      </c>
      <c r="K14" s="3">
        <v>55</v>
      </c>
    </row>
    <row r="15" spans="1:14">
      <c r="B15" s="3" t="s">
        <v>50</v>
      </c>
      <c r="C15" s="3" t="s">
        <v>2647</v>
      </c>
      <c r="D15" s="3" t="s">
        <v>2648</v>
      </c>
      <c r="E15" s="3" t="s">
        <v>731</v>
      </c>
      <c r="F15" s="3" t="s">
        <v>49</v>
      </c>
      <c r="G15" s="3">
        <v>86</v>
      </c>
      <c r="H15" s="3">
        <v>74</v>
      </c>
      <c r="I15" s="3">
        <v>54</v>
      </c>
      <c r="J15" s="3">
        <v>69</v>
      </c>
      <c r="K15" s="3">
        <v>69</v>
      </c>
    </row>
    <row r="16" spans="1:14">
      <c r="B16" s="3" t="s">
        <v>53</v>
      </c>
      <c r="C16" s="3" t="s">
        <v>2649</v>
      </c>
      <c r="D16" s="3" t="s">
        <v>2650</v>
      </c>
      <c r="E16" s="3" t="s">
        <v>10</v>
      </c>
      <c r="F16" s="3" t="s">
        <v>49</v>
      </c>
      <c r="G16" s="3">
        <v>97</v>
      </c>
      <c r="H16" s="3">
        <v>86</v>
      </c>
      <c r="I16" s="3">
        <v>51</v>
      </c>
      <c r="J16" s="3">
        <v>97</v>
      </c>
      <c r="K16" s="3">
        <v>86</v>
      </c>
    </row>
    <row r="17" spans="2:11">
      <c r="B17" s="3" t="s">
        <v>56</v>
      </c>
      <c r="C17" s="3" t="s">
        <v>2651</v>
      </c>
      <c r="D17" s="3" t="s">
        <v>2652</v>
      </c>
      <c r="E17" s="3" t="s">
        <v>10</v>
      </c>
      <c r="F17" s="3" t="s">
        <v>49</v>
      </c>
      <c r="G17" s="3">
        <v>86</v>
      </c>
      <c r="H17" s="3">
        <v>70</v>
      </c>
      <c r="I17" s="3">
        <v>85</v>
      </c>
      <c r="J17" s="3">
        <v>86</v>
      </c>
      <c r="K17" s="3">
        <v>86</v>
      </c>
    </row>
    <row r="18" spans="2:11">
      <c r="B18" s="3" t="s">
        <v>59</v>
      </c>
      <c r="C18" s="3" t="s">
        <v>2653</v>
      </c>
      <c r="D18" s="3" t="s">
        <v>2654</v>
      </c>
      <c r="E18" s="3" t="s">
        <v>116</v>
      </c>
      <c r="F18" s="3" t="s">
        <v>11</v>
      </c>
      <c r="G18" s="3">
        <v>97</v>
      </c>
      <c r="H18" s="3">
        <v>80</v>
      </c>
      <c r="I18" s="3">
        <v>76</v>
      </c>
      <c r="J18" s="3">
        <v>86</v>
      </c>
      <c r="K18" s="3">
        <v>71</v>
      </c>
    </row>
    <row r="19" spans="2:11">
      <c r="B19" s="3" t="s">
        <v>62</v>
      </c>
      <c r="C19" s="3" t="s">
        <v>2655</v>
      </c>
      <c r="D19" s="3" t="s">
        <v>2656</v>
      </c>
      <c r="E19" s="3" t="s">
        <v>10</v>
      </c>
      <c r="F19" s="3" t="s">
        <v>49</v>
      </c>
      <c r="G19" s="3">
        <v>97</v>
      </c>
      <c r="H19" s="3">
        <v>94</v>
      </c>
      <c r="I19" s="3">
        <v>91</v>
      </c>
      <c r="J19" s="3">
        <v>98</v>
      </c>
      <c r="K19" s="3">
        <v>90</v>
      </c>
    </row>
    <row r="20" spans="2:11">
      <c r="B20" s="3" t="s">
        <v>65</v>
      </c>
      <c r="C20" s="3" t="s">
        <v>2657</v>
      </c>
      <c r="D20" s="3" t="s">
        <v>2658</v>
      </c>
      <c r="E20" s="3" t="s">
        <v>10</v>
      </c>
      <c r="F20" s="3" t="s">
        <v>49</v>
      </c>
      <c r="G20" s="3">
        <v>51</v>
      </c>
      <c r="H20" s="3">
        <v>51</v>
      </c>
      <c r="I20" s="3">
        <v>0</v>
      </c>
      <c r="J20" s="3">
        <v>51</v>
      </c>
      <c r="K20" s="3">
        <v>51</v>
      </c>
    </row>
    <row r="21" spans="2:11">
      <c r="B21" s="3" t="s">
        <v>69</v>
      </c>
      <c r="C21" s="3" t="s">
        <v>2659</v>
      </c>
      <c r="D21" s="3" t="s">
        <v>2660</v>
      </c>
      <c r="E21" s="3" t="s">
        <v>731</v>
      </c>
      <c r="F21" s="3" t="s">
        <v>49</v>
      </c>
      <c r="G21" s="3">
        <v>97</v>
      </c>
      <c r="H21" s="3">
        <v>94</v>
      </c>
      <c r="I21" s="3">
        <v>89</v>
      </c>
      <c r="J21" s="3">
        <v>96</v>
      </c>
      <c r="K21" s="3">
        <v>96</v>
      </c>
    </row>
    <row r="22" spans="2:11">
      <c r="B22" s="3" t="s">
        <v>72</v>
      </c>
      <c r="C22" s="3" t="s">
        <v>2661</v>
      </c>
      <c r="D22" s="3" t="s">
        <v>2662</v>
      </c>
      <c r="E22" s="3" t="s">
        <v>308</v>
      </c>
      <c r="F22" s="3" t="s">
        <v>11</v>
      </c>
      <c r="G22" s="3">
        <v>97</v>
      </c>
      <c r="H22" s="3">
        <v>98</v>
      </c>
      <c r="I22" s="3">
        <v>91</v>
      </c>
      <c r="J22" s="3">
        <v>96</v>
      </c>
      <c r="K22" s="3">
        <v>96</v>
      </c>
    </row>
    <row r="23" spans="2:11">
      <c r="B23" s="3" t="s">
        <v>75</v>
      </c>
      <c r="C23" s="3" t="s">
        <v>2663</v>
      </c>
      <c r="D23" s="3" t="s">
        <v>2664</v>
      </c>
      <c r="E23" s="3" t="s">
        <v>308</v>
      </c>
      <c r="F23" s="3" t="s">
        <v>11</v>
      </c>
      <c r="G23" s="3">
        <v>51</v>
      </c>
      <c r="H23" s="3">
        <v>51</v>
      </c>
      <c r="I23" s="3">
        <v>47</v>
      </c>
      <c r="J23" s="3">
        <v>51</v>
      </c>
      <c r="K23" s="3">
        <v>90</v>
      </c>
    </row>
  </sheetData>
  <mergeCells count="2">
    <mergeCell ref="A1:N1"/>
    <mergeCell ref="A2:N2"/>
  </mergeCells>
  <conditionalFormatting sqref="G6:K23">
    <cfRule type="containsBlanks" dxfId="161" priority="1">
      <formula>LEN(TRIM(G6))=0</formula>
    </cfRule>
    <cfRule type="cellIs" dxfId="160" priority="2" operator="between">
      <formula>31</formula>
      <formula>50</formula>
    </cfRule>
    <cfRule type="cellIs" dxfId="159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65.xml><?xml version="1.0" encoding="utf-8"?>
<worksheet xmlns="http://schemas.openxmlformats.org/spreadsheetml/2006/main" xmlns:r="http://schemas.openxmlformats.org/officeDocument/2006/relationships">
  <dimension ref="A1:R26"/>
  <sheetViews>
    <sheetView view="pageLayout" zoomScaleNormal="5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8" width="19.42578125" customWidth="1"/>
  </cols>
  <sheetData>
    <row r="1" spans="1:18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8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8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2667</v>
      </c>
      <c r="H5" s="2" t="s">
        <v>2668</v>
      </c>
      <c r="I5" s="2" t="s">
        <v>2669</v>
      </c>
      <c r="J5" s="2" t="s">
        <v>2671</v>
      </c>
      <c r="K5" s="2" t="s">
        <v>21</v>
      </c>
      <c r="L5" s="2" t="s">
        <v>4602</v>
      </c>
      <c r="M5" s="2" t="s">
        <v>4603</v>
      </c>
      <c r="N5" s="2" t="s">
        <v>4573</v>
      </c>
      <c r="O5" s="7" t="s">
        <v>1079</v>
      </c>
      <c r="P5" s="7" t="s">
        <v>2670</v>
      </c>
      <c r="Q5" s="7" t="s">
        <v>2672</v>
      </c>
      <c r="R5" s="7" t="s">
        <v>2673</v>
      </c>
    </row>
    <row r="6" spans="1:18">
      <c r="B6" s="3" t="s">
        <v>7</v>
      </c>
      <c r="C6" s="3" t="s">
        <v>2665</v>
      </c>
      <c r="D6" s="3" t="s">
        <v>2666</v>
      </c>
      <c r="E6" s="3" t="s">
        <v>10</v>
      </c>
      <c r="F6" s="3" t="s">
        <v>49</v>
      </c>
      <c r="G6" s="3"/>
      <c r="H6" s="3">
        <v>69</v>
      </c>
      <c r="I6" s="3">
        <v>54</v>
      </c>
      <c r="J6" s="3">
        <v>80</v>
      </c>
      <c r="K6" s="3">
        <v>78</v>
      </c>
      <c r="L6" s="3"/>
      <c r="M6" s="3">
        <v>69</v>
      </c>
      <c r="N6" s="3">
        <v>51</v>
      </c>
      <c r="O6" s="3">
        <v>70</v>
      </c>
      <c r="P6" s="3">
        <v>51</v>
      </c>
      <c r="Q6" s="3">
        <v>86</v>
      </c>
      <c r="R6" s="3">
        <v>69</v>
      </c>
    </row>
    <row r="7" spans="1:18">
      <c r="B7" s="3" t="s">
        <v>23</v>
      </c>
      <c r="C7" s="3" t="s">
        <v>2674</v>
      </c>
      <c r="D7" s="3" t="s">
        <v>2675</v>
      </c>
      <c r="E7" s="3" t="s">
        <v>10</v>
      </c>
      <c r="F7" s="3" t="s">
        <v>49</v>
      </c>
      <c r="G7" s="3"/>
      <c r="H7" s="3">
        <v>89</v>
      </c>
      <c r="I7" s="3">
        <v>71</v>
      </c>
      <c r="J7" s="3">
        <v>80</v>
      </c>
      <c r="K7" s="3">
        <v>90</v>
      </c>
      <c r="L7" s="3"/>
      <c r="M7" s="3">
        <v>92</v>
      </c>
      <c r="N7" s="3">
        <v>69</v>
      </c>
      <c r="O7" s="3">
        <v>70</v>
      </c>
      <c r="P7" s="3">
        <v>80</v>
      </c>
      <c r="Q7" s="3">
        <v>86</v>
      </c>
      <c r="R7" s="3">
        <v>78</v>
      </c>
    </row>
    <row r="8" spans="1:18">
      <c r="B8" s="3" t="s">
        <v>27</v>
      </c>
      <c r="C8" s="3" t="s">
        <v>2676</v>
      </c>
      <c r="D8" s="3" t="s">
        <v>2677</v>
      </c>
      <c r="E8" s="3" t="s">
        <v>10</v>
      </c>
      <c r="F8" s="3" t="s">
        <v>49</v>
      </c>
      <c r="G8" s="3"/>
      <c r="H8" s="3">
        <v>73</v>
      </c>
      <c r="I8" s="3">
        <v>78</v>
      </c>
      <c r="J8" s="3">
        <v>77</v>
      </c>
      <c r="K8" s="3">
        <v>86</v>
      </c>
      <c r="L8" s="3">
        <v>87</v>
      </c>
      <c r="M8" s="3"/>
      <c r="N8" s="3">
        <v>69</v>
      </c>
      <c r="O8" s="3">
        <v>70</v>
      </c>
      <c r="P8" s="3">
        <v>90</v>
      </c>
      <c r="Q8" s="3">
        <v>90</v>
      </c>
      <c r="R8" s="3">
        <v>84</v>
      </c>
    </row>
    <row r="9" spans="1:18">
      <c r="B9" s="3" t="s">
        <v>30</v>
      </c>
      <c r="C9" s="3" t="s">
        <v>2678</v>
      </c>
      <c r="D9" s="3" t="s">
        <v>2679</v>
      </c>
      <c r="E9" s="3" t="s">
        <v>10</v>
      </c>
      <c r="F9" s="3" t="s">
        <v>49</v>
      </c>
      <c r="G9" s="3"/>
      <c r="H9" s="3">
        <v>85</v>
      </c>
      <c r="I9" s="3">
        <v>69</v>
      </c>
      <c r="J9" s="3">
        <v>86</v>
      </c>
      <c r="K9" s="3">
        <v>90</v>
      </c>
      <c r="L9" s="3">
        <v>95</v>
      </c>
      <c r="M9" s="3"/>
      <c r="N9" s="3">
        <v>69</v>
      </c>
      <c r="O9" s="3">
        <v>70</v>
      </c>
      <c r="P9" s="3">
        <v>90</v>
      </c>
      <c r="Q9" s="3">
        <v>95</v>
      </c>
      <c r="R9" s="3">
        <v>69</v>
      </c>
    </row>
    <row r="10" spans="1:18">
      <c r="B10" s="3" t="s">
        <v>33</v>
      </c>
      <c r="C10" s="3" t="s">
        <v>2680</v>
      </c>
      <c r="D10" s="3" t="s">
        <v>2681</v>
      </c>
      <c r="E10" s="3" t="s">
        <v>68</v>
      </c>
      <c r="F10" s="3" t="s">
        <v>11</v>
      </c>
      <c r="G10" s="3">
        <v>96</v>
      </c>
      <c r="H10" s="3"/>
      <c r="I10" s="3">
        <v>76</v>
      </c>
      <c r="J10" s="3">
        <v>90</v>
      </c>
      <c r="K10" s="3">
        <v>100</v>
      </c>
      <c r="L10" s="3">
        <v>95</v>
      </c>
      <c r="M10" s="3">
        <v>99</v>
      </c>
      <c r="N10" s="3">
        <v>70</v>
      </c>
      <c r="O10" s="3">
        <v>69</v>
      </c>
      <c r="P10" s="3">
        <v>86</v>
      </c>
      <c r="Q10" s="3">
        <v>90</v>
      </c>
      <c r="R10" s="3">
        <v>69</v>
      </c>
    </row>
    <row r="11" spans="1:18">
      <c r="B11" s="3" t="s">
        <v>36</v>
      </c>
      <c r="C11" s="3" t="s">
        <v>2682</v>
      </c>
      <c r="D11" s="3" t="s">
        <v>2683</v>
      </c>
      <c r="E11" s="3" t="s">
        <v>10</v>
      </c>
      <c r="F11" s="3" t="s">
        <v>49</v>
      </c>
      <c r="G11" s="3"/>
      <c r="H11" s="3">
        <v>89</v>
      </c>
      <c r="I11" s="3">
        <v>86</v>
      </c>
      <c r="J11" s="3">
        <v>86</v>
      </c>
      <c r="K11" s="3">
        <v>94</v>
      </c>
      <c r="L11" s="3"/>
      <c r="M11" s="3"/>
      <c r="N11" s="3">
        <v>69</v>
      </c>
      <c r="O11" s="3">
        <v>70</v>
      </c>
      <c r="P11" s="3">
        <v>90</v>
      </c>
      <c r="Q11" s="3">
        <v>95</v>
      </c>
      <c r="R11" s="3">
        <v>69</v>
      </c>
    </row>
    <row r="12" spans="1:18">
      <c r="B12" s="3" t="s">
        <v>39</v>
      </c>
      <c r="C12" s="3" t="s">
        <v>2684</v>
      </c>
      <c r="D12" s="3" t="s">
        <v>2685</v>
      </c>
      <c r="E12" s="3" t="s">
        <v>10</v>
      </c>
      <c r="F12" s="3" t="s">
        <v>49</v>
      </c>
      <c r="G12" s="3"/>
      <c r="H12" s="3">
        <v>51</v>
      </c>
      <c r="I12" s="3">
        <v>65</v>
      </c>
      <c r="J12" s="3">
        <v>51</v>
      </c>
      <c r="K12" s="3">
        <v>77</v>
      </c>
      <c r="L12" s="3">
        <v>51</v>
      </c>
      <c r="M12" s="3"/>
      <c r="N12" s="3">
        <v>51</v>
      </c>
      <c r="O12" s="3">
        <v>51</v>
      </c>
      <c r="P12" s="3">
        <v>55</v>
      </c>
      <c r="Q12" s="3">
        <v>51</v>
      </c>
      <c r="R12" s="3">
        <v>10</v>
      </c>
    </row>
    <row r="13" spans="1:18">
      <c r="B13" s="3" t="s">
        <v>42</v>
      </c>
      <c r="C13" s="3" t="s">
        <v>2686</v>
      </c>
      <c r="D13" s="3" t="s">
        <v>2687</v>
      </c>
      <c r="E13" s="3" t="s">
        <v>10</v>
      </c>
      <c r="F13" s="3" t="s">
        <v>49</v>
      </c>
      <c r="G13" s="3"/>
      <c r="H13" s="3">
        <v>69</v>
      </c>
      <c r="I13" s="3">
        <v>52</v>
      </c>
      <c r="J13" s="3">
        <v>27</v>
      </c>
      <c r="K13" s="3">
        <v>51</v>
      </c>
      <c r="L13" s="3"/>
      <c r="M13" s="3">
        <v>69</v>
      </c>
      <c r="N13" s="3">
        <v>40</v>
      </c>
      <c r="O13" s="3">
        <v>51</v>
      </c>
      <c r="P13" s="3">
        <v>90</v>
      </c>
      <c r="Q13" s="3">
        <v>80</v>
      </c>
      <c r="R13" s="3">
        <v>69</v>
      </c>
    </row>
    <row r="14" spans="1:18">
      <c r="B14" s="3" t="s">
        <v>45</v>
      </c>
      <c r="C14" s="3" t="s">
        <v>2688</v>
      </c>
      <c r="D14" s="3" t="s">
        <v>2689</v>
      </c>
      <c r="E14" s="3" t="s">
        <v>10</v>
      </c>
      <c r="F14" s="3" t="s">
        <v>49</v>
      </c>
      <c r="G14" s="3"/>
      <c r="H14" s="3">
        <v>10</v>
      </c>
      <c r="I14" s="3">
        <v>0</v>
      </c>
      <c r="J14" s="3">
        <v>0</v>
      </c>
      <c r="K14" s="3">
        <v>0</v>
      </c>
      <c r="L14" s="3"/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</row>
    <row r="15" spans="1:18">
      <c r="B15" s="3" t="s">
        <v>50</v>
      </c>
      <c r="C15" s="3" t="s">
        <v>2690</v>
      </c>
      <c r="D15" s="3" t="s">
        <v>2691</v>
      </c>
      <c r="E15" s="3" t="s">
        <v>10</v>
      </c>
      <c r="F15" s="3" t="s">
        <v>11</v>
      </c>
      <c r="G15" s="3"/>
      <c r="H15" s="3">
        <v>31</v>
      </c>
      <c r="I15" s="3">
        <v>13</v>
      </c>
      <c r="J15" s="3">
        <v>0</v>
      </c>
      <c r="K15" s="3">
        <v>17</v>
      </c>
      <c r="L15" s="3">
        <v>10</v>
      </c>
      <c r="M15" s="3"/>
      <c r="N15" s="3">
        <v>16</v>
      </c>
      <c r="O15" s="3">
        <v>35</v>
      </c>
      <c r="P15" s="3">
        <v>10</v>
      </c>
      <c r="Q15" s="3">
        <v>17</v>
      </c>
      <c r="R15" s="3">
        <v>0</v>
      </c>
    </row>
    <row r="16" spans="1:18">
      <c r="B16" s="3" t="s">
        <v>53</v>
      </c>
      <c r="C16" s="3" t="s">
        <v>2692</v>
      </c>
      <c r="D16" s="3" t="s">
        <v>2693</v>
      </c>
      <c r="E16" s="3" t="s">
        <v>10</v>
      </c>
      <c r="F16" s="3" t="s">
        <v>49</v>
      </c>
      <c r="G16" s="3"/>
      <c r="H16" s="3">
        <v>69</v>
      </c>
      <c r="I16" s="3">
        <v>55</v>
      </c>
      <c r="J16" s="3">
        <v>55</v>
      </c>
      <c r="K16" s="3">
        <v>21</v>
      </c>
      <c r="L16" s="3"/>
      <c r="M16" s="3">
        <v>55</v>
      </c>
      <c r="N16" s="3">
        <v>55</v>
      </c>
      <c r="O16" s="3">
        <v>55</v>
      </c>
      <c r="P16" s="3">
        <v>60</v>
      </c>
      <c r="Q16" s="3">
        <v>55</v>
      </c>
      <c r="R16" s="3">
        <v>51</v>
      </c>
    </row>
    <row r="17" spans="2:18">
      <c r="B17" s="3" t="s">
        <v>56</v>
      </c>
      <c r="C17" s="3" t="s">
        <v>2694</v>
      </c>
      <c r="D17" s="3" t="s">
        <v>2695</v>
      </c>
      <c r="E17" s="3" t="s">
        <v>10</v>
      </c>
      <c r="F17" s="3" t="s">
        <v>49</v>
      </c>
      <c r="G17" s="3"/>
      <c r="H17" s="3">
        <v>86</v>
      </c>
      <c r="I17" s="3">
        <v>54</v>
      </c>
      <c r="J17" s="3">
        <v>55</v>
      </c>
      <c r="K17" s="3">
        <v>88</v>
      </c>
      <c r="L17" s="3">
        <v>91</v>
      </c>
      <c r="M17" s="3"/>
      <c r="N17" s="3">
        <v>51</v>
      </c>
      <c r="O17" s="3">
        <v>51</v>
      </c>
      <c r="P17" s="3">
        <v>90</v>
      </c>
      <c r="Q17" s="3">
        <v>80</v>
      </c>
      <c r="R17" s="3">
        <v>31</v>
      </c>
    </row>
    <row r="18" spans="2:18">
      <c r="B18" s="3" t="s">
        <v>59</v>
      </c>
      <c r="C18" s="3" t="s">
        <v>2696</v>
      </c>
      <c r="D18" s="3" t="s">
        <v>2697</v>
      </c>
      <c r="E18" s="3" t="s">
        <v>68</v>
      </c>
      <c r="F18" s="3" t="s">
        <v>11</v>
      </c>
      <c r="G18" s="3">
        <v>40</v>
      </c>
      <c r="H18" s="3"/>
      <c r="I18" s="3">
        <v>8</v>
      </c>
      <c r="J18" s="3">
        <v>0</v>
      </c>
      <c r="K18" s="3">
        <v>74</v>
      </c>
      <c r="L18" s="3"/>
      <c r="M18" s="3"/>
      <c r="N18" s="3">
        <v>0</v>
      </c>
      <c r="O18" s="3">
        <v>0</v>
      </c>
      <c r="P18" s="3">
        <v>5</v>
      </c>
      <c r="Q18" s="3">
        <v>0</v>
      </c>
      <c r="R18" s="3">
        <v>0</v>
      </c>
    </row>
    <row r="19" spans="2:18">
      <c r="B19" s="3" t="s">
        <v>62</v>
      </c>
      <c r="C19" s="3" t="s">
        <v>2698</v>
      </c>
      <c r="D19" s="3" t="s">
        <v>2699</v>
      </c>
      <c r="E19" s="3" t="s">
        <v>10</v>
      </c>
      <c r="F19" s="3" t="s">
        <v>49</v>
      </c>
      <c r="G19" s="3"/>
      <c r="H19" s="3">
        <v>73</v>
      </c>
      <c r="I19" s="3">
        <v>78</v>
      </c>
      <c r="J19" s="3">
        <v>90</v>
      </c>
      <c r="K19" s="3">
        <v>93</v>
      </c>
      <c r="L19" s="3">
        <v>79</v>
      </c>
      <c r="M19" s="3"/>
      <c r="N19" s="3">
        <v>70</v>
      </c>
      <c r="O19" s="3">
        <v>69</v>
      </c>
      <c r="P19" s="3">
        <v>90</v>
      </c>
      <c r="Q19" s="3">
        <v>90</v>
      </c>
      <c r="R19" s="3">
        <v>76</v>
      </c>
    </row>
    <row r="20" spans="2:18">
      <c r="B20" s="3" t="s">
        <v>65</v>
      </c>
      <c r="C20" s="3" t="s">
        <v>2700</v>
      </c>
      <c r="D20" s="3" t="s">
        <v>2701</v>
      </c>
      <c r="E20" s="3" t="s">
        <v>10</v>
      </c>
      <c r="F20" s="3" t="s">
        <v>11</v>
      </c>
      <c r="G20" s="3"/>
      <c r="H20" s="3">
        <v>75</v>
      </c>
      <c r="I20" s="3">
        <v>72</v>
      </c>
      <c r="J20" s="3">
        <v>56</v>
      </c>
      <c r="K20" s="3">
        <v>87</v>
      </c>
      <c r="L20" s="3">
        <v>83</v>
      </c>
      <c r="M20" s="3"/>
      <c r="N20" s="3">
        <v>52</v>
      </c>
      <c r="O20" s="3">
        <v>55</v>
      </c>
      <c r="P20" s="3">
        <v>55</v>
      </c>
      <c r="Q20" s="3">
        <v>80</v>
      </c>
      <c r="R20" s="3">
        <v>51</v>
      </c>
    </row>
    <row r="21" spans="2:18">
      <c r="B21" s="3" t="s">
        <v>69</v>
      </c>
      <c r="C21" s="3" t="s">
        <v>2702</v>
      </c>
      <c r="D21" s="3" t="s">
        <v>2703</v>
      </c>
      <c r="E21" s="3" t="s">
        <v>10</v>
      </c>
      <c r="F21" s="3" t="s">
        <v>49</v>
      </c>
      <c r="G21" s="3"/>
      <c r="H21" s="3">
        <v>90</v>
      </c>
      <c r="I21" s="3">
        <v>77</v>
      </c>
      <c r="J21" s="3">
        <v>96</v>
      </c>
      <c r="K21" s="3">
        <v>87</v>
      </c>
      <c r="L21" s="3"/>
      <c r="M21" s="3"/>
      <c r="N21" s="3">
        <v>72</v>
      </c>
      <c r="O21" s="3">
        <v>69</v>
      </c>
      <c r="P21" s="3">
        <v>70</v>
      </c>
      <c r="Q21" s="3">
        <v>90</v>
      </c>
      <c r="R21" s="3">
        <v>88</v>
      </c>
    </row>
    <row r="22" spans="2:18">
      <c r="B22" s="3" t="s">
        <v>72</v>
      </c>
      <c r="C22" s="3" t="s">
        <v>2704</v>
      </c>
      <c r="D22" s="3" t="s">
        <v>2705</v>
      </c>
      <c r="E22" s="3" t="s">
        <v>10</v>
      </c>
      <c r="F22" s="3" t="s">
        <v>49</v>
      </c>
      <c r="G22" s="3"/>
      <c r="H22" s="3">
        <v>0</v>
      </c>
      <c r="I22" s="3">
        <v>2</v>
      </c>
      <c r="J22" s="3">
        <v>0</v>
      </c>
      <c r="K22" s="3">
        <v>0</v>
      </c>
      <c r="L22" s="3"/>
      <c r="M22" s="3"/>
      <c r="N22" s="3">
        <v>0</v>
      </c>
      <c r="O22" s="3">
        <v>35</v>
      </c>
      <c r="P22" s="3">
        <v>0</v>
      </c>
      <c r="Q22" s="3">
        <v>17</v>
      </c>
      <c r="R22" s="3">
        <v>0</v>
      </c>
    </row>
    <row r="23" spans="2:18">
      <c r="B23" s="3" t="s">
        <v>75</v>
      </c>
      <c r="C23" s="3" t="s">
        <v>2706</v>
      </c>
      <c r="D23" s="3" t="s">
        <v>2707</v>
      </c>
      <c r="E23" s="3" t="s">
        <v>10</v>
      </c>
      <c r="F23" s="3" t="s">
        <v>49</v>
      </c>
      <c r="G23" s="3"/>
      <c r="H23" s="3">
        <v>82</v>
      </c>
      <c r="I23" s="3">
        <v>52</v>
      </c>
      <c r="J23" s="3">
        <v>38</v>
      </c>
      <c r="K23" s="3">
        <v>90</v>
      </c>
      <c r="L23" s="3"/>
      <c r="M23" s="3">
        <v>70</v>
      </c>
      <c r="N23" s="3">
        <v>51</v>
      </c>
      <c r="O23" s="3">
        <v>51</v>
      </c>
      <c r="P23" s="3">
        <v>65</v>
      </c>
      <c r="Q23" s="3">
        <v>61</v>
      </c>
      <c r="R23" s="3">
        <v>31</v>
      </c>
    </row>
    <row r="24" spans="2:18">
      <c r="B24" s="3" t="s">
        <v>79</v>
      </c>
      <c r="C24" s="3" t="s">
        <v>2708</v>
      </c>
      <c r="D24" s="3" t="s">
        <v>2709</v>
      </c>
      <c r="E24" s="3" t="s">
        <v>10</v>
      </c>
      <c r="F24" s="3" t="s">
        <v>49</v>
      </c>
      <c r="G24" s="3"/>
      <c r="H24" s="3">
        <v>90</v>
      </c>
      <c r="I24" s="3">
        <v>69</v>
      </c>
      <c r="J24" s="3">
        <v>98</v>
      </c>
      <c r="K24" s="3">
        <v>88</v>
      </c>
      <c r="L24" s="3"/>
      <c r="M24" s="3">
        <v>100</v>
      </c>
      <c r="N24" s="3">
        <v>80</v>
      </c>
      <c r="O24" s="3">
        <v>75</v>
      </c>
      <c r="P24" s="3">
        <v>90</v>
      </c>
      <c r="Q24" s="3">
        <v>90</v>
      </c>
      <c r="R24" s="3">
        <v>96</v>
      </c>
    </row>
    <row r="25" spans="2:18">
      <c r="B25" s="3" t="s">
        <v>82</v>
      </c>
      <c r="C25" s="3" t="s">
        <v>2710</v>
      </c>
      <c r="D25" s="3" t="s">
        <v>2711</v>
      </c>
      <c r="E25" s="3" t="s">
        <v>10</v>
      </c>
      <c r="F25" s="3" t="s">
        <v>49</v>
      </c>
      <c r="G25" s="3"/>
      <c r="H25" s="3">
        <v>0</v>
      </c>
      <c r="I25" s="3">
        <v>1</v>
      </c>
      <c r="J25" s="3">
        <v>0</v>
      </c>
      <c r="K25" s="3">
        <v>0</v>
      </c>
      <c r="L25" s="3"/>
      <c r="M25" s="3"/>
      <c r="N25" s="3">
        <v>4</v>
      </c>
      <c r="O25" s="3">
        <v>35</v>
      </c>
      <c r="P25" s="3">
        <v>0</v>
      </c>
      <c r="Q25" s="3">
        <v>17</v>
      </c>
      <c r="R25" s="3">
        <v>0</v>
      </c>
    </row>
    <row r="26" spans="2:18">
      <c r="B26" s="3" t="s">
        <v>85</v>
      </c>
      <c r="C26" s="3" t="s">
        <v>2712</v>
      </c>
      <c r="D26" s="3" t="s">
        <v>2713</v>
      </c>
      <c r="E26" s="3" t="s">
        <v>10</v>
      </c>
      <c r="F26" s="3" t="s">
        <v>49</v>
      </c>
      <c r="G26" s="3"/>
      <c r="H26" s="3">
        <v>82</v>
      </c>
      <c r="I26" s="3">
        <v>52</v>
      </c>
      <c r="J26" s="3">
        <v>23</v>
      </c>
      <c r="K26" s="3">
        <v>80</v>
      </c>
      <c r="L26" s="3"/>
      <c r="M26" s="3">
        <v>69</v>
      </c>
      <c r="N26" s="3">
        <v>51</v>
      </c>
      <c r="O26" s="3">
        <v>69</v>
      </c>
      <c r="P26" s="3">
        <v>70</v>
      </c>
      <c r="Q26" s="3">
        <v>61</v>
      </c>
      <c r="R26" s="3">
        <v>31</v>
      </c>
    </row>
  </sheetData>
  <mergeCells count="2">
    <mergeCell ref="A1:N1"/>
    <mergeCell ref="A2:N2"/>
  </mergeCells>
  <conditionalFormatting sqref="G6:R26">
    <cfRule type="containsBlanks" dxfId="158" priority="1">
      <formula>LEN(TRIM(G6))=0</formula>
    </cfRule>
    <cfRule type="cellIs" dxfId="157" priority="2" operator="between">
      <formula>31</formula>
      <formula>50</formula>
    </cfRule>
    <cfRule type="cellIs" dxfId="156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66.xml><?xml version="1.0" encoding="utf-8"?>
<worksheet xmlns="http://schemas.openxmlformats.org/spreadsheetml/2006/main" xmlns:r="http://schemas.openxmlformats.org/officeDocument/2006/relationships">
  <dimension ref="A1:S17"/>
  <sheetViews>
    <sheetView view="pageLayout" zoomScaleNormal="5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9" width="20" customWidth="1"/>
  </cols>
  <sheetData>
    <row r="1" spans="1:19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9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9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209</v>
      </c>
      <c r="H5" s="2" t="s">
        <v>2716</v>
      </c>
      <c r="I5" s="2" t="s">
        <v>2717</v>
      </c>
      <c r="J5" s="2" t="s">
        <v>2718</v>
      </c>
      <c r="K5" s="2" t="s">
        <v>2723</v>
      </c>
      <c r="L5" s="2" t="s">
        <v>2725</v>
      </c>
      <c r="M5" s="2" t="s">
        <v>4642</v>
      </c>
      <c r="N5" s="2" t="s">
        <v>4643</v>
      </c>
      <c r="O5" s="7" t="s">
        <v>2719</v>
      </c>
      <c r="P5" s="7" t="s">
        <v>2720</v>
      </c>
      <c r="Q5" s="7" t="s">
        <v>2721</v>
      </c>
      <c r="R5" s="7" t="s">
        <v>2722</v>
      </c>
      <c r="S5" s="7" t="s">
        <v>2724</v>
      </c>
    </row>
    <row r="6" spans="1:19">
      <c r="B6" s="3" t="s">
        <v>7</v>
      </c>
      <c r="C6" s="3" t="s">
        <v>2714</v>
      </c>
      <c r="D6" s="3" t="s">
        <v>2715</v>
      </c>
      <c r="E6" s="3" t="s">
        <v>10</v>
      </c>
      <c r="F6" s="3" t="s">
        <v>49</v>
      </c>
      <c r="G6" s="3">
        <v>86</v>
      </c>
      <c r="H6" s="3">
        <v>86</v>
      </c>
      <c r="I6" s="3">
        <v>87</v>
      </c>
      <c r="J6" s="3">
        <v>86</v>
      </c>
      <c r="K6" s="3">
        <v>92</v>
      </c>
      <c r="L6" s="3">
        <v>79</v>
      </c>
      <c r="M6" s="3">
        <v>75</v>
      </c>
      <c r="N6" s="3">
        <v>95</v>
      </c>
      <c r="O6" s="3">
        <v>84</v>
      </c>
      <c r="P6" s="3"/>
      <c r="Q6" s="3">
        <v>86</v>
      </c>
      <c r="R6" s="3">
        <v>95</v>
      </c>
      <c r="S6" s="3">
        <v>76</v>
      </c>
    </row>
    <row r="7" spans="1:19">
      <c r="B7" s="3" t="s">
        <v>23</v>
      </c>
      <c r="C7" s="3" t="s">
        <v>2726</v>
      </c>
      <c r="D7" s="3" t="s">
        <v>2727</v>
      </c>
      <c r="E7" s="3" t="s">
        <v>10</v>
      </c>
      <c r="F7" s="3" t="s">
        <v>49</v>
      </c>
      <c r="G7" s="3">
        <v>88</v>
      </c>
      <c r="H7" s="3">
        <v>86</v>
      </c>
      <c r="I7" s="3">
        <v>75</v>
      </c>
      <c r="J7" s="3">
        <v>55</v>
      </c>
      <c r="K7" s="3">
        <v>70</v>
      </c>
      <c r="L7" s="3">
        <v>80</v>
      </c>
      <c r="M7" s="3">
        <v>55</v>
      </c>
      <c r="N7" s="3">
        <v>82</v>
      </c>
      <c r="O7" s="3">
        <v>51</v>
      </c>
      <c r="P7" s="3"/>
      <c r="Q7" s="3">
        <v>55</v>
      </c>
      <c r="R7" s="3">
        <v>86</v>
      </c>
      <c r="S7" s="3">
        <v>75</v>
      </c>
    </row>
    <row r="8" spans="1:19">
      <c r="B8" s="3" t="s">
        <v>27</v>
      </c>
      <c r="C8" s="3" t="s">
        <v>2728</v>
      </c>
      <c r="D8" s="3" t="s">
        <v>2729</v>
      </c>
      <c r="E8" s="3" t="s">
        <v>10</v>
      </c>
      <c r="F8" s="3" t="s">
        <v>49</v>
      </c>
      <c r="G8" s="3">
        <v>83</v>
      </c>
      <c r="H8" s="3">
        <v>90</v>
      </c>
      <c r="I8" s="3">
        <v>90</v>
      </c>
      <c r="J8" s="3">
        <v>95</v>
      </c>
      <c r="K8" s="3">
        <v>94</v>
      </c>
      <c r="L8" s="3">
        <v>87</v>
      </c>
      <c r="M8" s="3">
        <v>81</v>
      </c>
      <c r="N8" s="3">
        <v>86</v>
      </c>
      <c r="O8" s="3">
        <v>94</v>
      </c>
      <c r="P8" s="3"/>
      <c r="Q8" s="3">
        <v>86</v>
      </c>
      <c r="R8" s="3">
        <v>90</v>
      </c>
      <c r="S8" s="3">
        <v>87</v>
      </c>
    </row>
    <row r="9" spans="1:19">
      <c r="B9" s="3" t="s">
        <v>30</v>
      </c>
      <c r="C9" s="3" t="s">
        <v>2730</v>
      </c>
      <c r="D9" s="3" t="s">
        <v>2731</v>
      </c>
      <c r="E9" s="3" t="s">
        <v>10</v>
      </c>
      <c r="F9" s="3" t="s">
        <v>49</v>
      </c>
      <c r="G9" s="3">
        <v>84</v>
      </c>
      <c r="H9" s="3">
        <v>100</v>
      </c>
      <c r="I9" s="3">
        <v>86</v>
      </c>
      <c r="J9" s="3">
        <v>86</v>
      </c>
      <c r="K9" s="3">
        <v>70</v>
      </c>
      <c r="L9" s="3">
        <v>86</v>
      </c>
      <c r="M9" s="3">
        <v>69</v>
      </c>
      <c r="N9" s="3">
        <v>86</v>
      </c>
      <c r="O9" s="3">
        <v>49</v>
      </c>
      <c r="P9" s="3"/>
      <c r="Q9" s="3">
        <v>86</v>
      </c>
      <c r="R9" s="3">
        <v>72</v>
      </c>
      <c r="S9" s="3">
        <v>70</v>
      </c>
    </row>
    <row r="10" spans="1:19">
      <c r="B10" s="3" t="s">
        <v>33</v>
      </c>
      <c r="C10" s="3" t="s">
        <v>2732</v>
      </c>
      <c r="D10" s="3" t="s">
        <v>2733</v>
      </c>
      <c r="E10" s="3" t="s">
        <v>10</v>
      </c>
      <c r="F10" s="3" t="s">
        <v>49</v>
      </c>
      <c r="G10" s="3">
        <v>89</v>
      </c>
      <c r="H10" s="3">
        <v>95</v>
      </c>
      <c r="I10" s="3">
        <v>95</v>
      </c>
      <c r="J10" s="3">
        <v>96</v>
      </c>
      <c r="K10" s="3">
        <v>97</v>
      </c>
      <c r="L10" s="3">
        <v>95</v>
      </c>
      <c r="M10" s="3">
        <v>86</v>
      </c>
      <c r="N10" s="3">
        <v>86</v>
      </c>
      <c r="O10" s="3">
        <v>94</v>
      </c>
      <c r="P10" s="3"/>
      <c r="Q10" s="3">
        <v>100</v>
      </c>
      <c r="R10" s="3">
        <v>95</v>
      </c>
      <c r="S10" s="3">
        <v>95</v>
      </c>
    </row>
    <row r="11" spans="1:19">
      <c r="B11" s="3" t="s">
        <v>36</v>
      </c>
      <c r="C11" s="3" t="s">
        <v>2734</v>
      </c>
      <c r="D11" s="3" t="s">
        <v>2735</v>
      </c>
      <c r="E11" s="3" t="s">
        <v>10</v>
      </c>
      <c r="F11" s="3" t="s">
        <v>49</v>
      </c>
      <c r="G11" s="3">
        <v>89</v>
      </c>
      <c r="H11" s="3">
        <v>95</v>
      </c>
      <c r="I11" s="3">
        <v>95</v>
      </c>
      <c r="J11" s="3">
        <v>96</v>
      </c>
      <c r="K11" s="3">
        <v>94</v>
      </c>
      <c r="L11" s="3">
        <v>98</v>
      </c>
      <c r="M11" s="3">
        <v>86</v>
      </c>
      <c r="N11" s="3">
        <v>86</v>
      </c>
      <c r="O11" s="3">
        <v>93</v>
      </c>
      <c r="P11" s="3"/>
      <c r="Q11" s="3">
        <v>100</v>
      </c>
      <c r="R11" s="3">
        <v>95</v>
      </c>
      <c r="S11" s="3">
        <v>86</v>
      </c>
    </row>
    <row r="12" spans="1:19">
      <c r="B12" s="3" t="s">
        <v>39</v>
      </c>
      <c r="C12" s="3" t="s">
        <v>2736</v>
      </c>
      <c r="D12" s="3" t="s">
        <v>2737</v>
      </c>
      <c r="E12" s="3" t="s">
        <v>10</v>
      </c>
      <c r="F12" s="3" t="s">
        <v>49</v>
      </c>
      <c r="G12" s="3">
        <v>89</v>
      </c>
      <c r="H12" s="3">
        <v>95</v>
      </c>
      <c r="I12" s="3">
        <v>95</v>
      </c>
      <c r="J12" s="3">
        <v>90</v>
      </c>
      <c r="K12" s="3">
        <v>86</v>
      </c>
      <c r="L12" s="3">
        <v>95</v>
      </c>
      <c r="M12" s="3">
        <v>86</v>
      </c>
      <c r="N12" s="3">
        <v>95</v>
      </c>
      <c r="O12" s="3">
        <v>86</v>
      </c>
      <c r="P12" s="3"/>
      <c r="Q12" s="3">
        <v>86</v>
      </c>
      <c r="R12" s="3">
        <v>95</v>
      </c>
      <c r="S12" s="3">
        <v>86</v>
      </c>
    </row>
    <row r="13" spans="1:19">
      <c r="B13" s="3" t="s">
        <v>42</v>
      </c>
      <c r="C13" s="3" t="s">
        <v>2738</v>
      </c>
      <c r="D13" s="3" t="s">
        <v>2739</v>
      </c>
      <c r="E13" s="3" t="s">
        <v>10</v>
      </c>
      <c r="F13" s="3" t="s">
        <v>49</v>
      </c>
      <c r="G13" s="3">
        <v>86</v>
      </c>
      <c r="H13" s="3">
        <v>86</v>
      </c>
      <c r="I13" s="3">
        <v>75</v>
      </c>
      <c r="J13" s="3">
        <v>54</v>
      </c>
      <c r="K13" s="3">
        <v>70</v>
      </c>
      <c r="L13" s="3">
        <v>86</v>
      </c>
      <c r="M13" s="3">
        <v>55</v>
      </c>
      <c r="N13" s="3">
        <v>82</v>
      </c>
      <c r="O13" s="3">
        <v>51</v>
      </c>
      <c r="P13" s="3"/>
      <c r="Q13" s="3">
        <v>55</v>
      </c>
      <c r="R13" s="3">
        <v>95</v>
      </c>
      <c r="S13" s="3">
        <v>72</v>
      </c>
    </row>
    <row r="14" spans="1:19">
      <c r="B14" s="3" t="s">
        <v>45</v>
      </c>
      <c r="C14" s="3" t="s">
        <v>2740</v>
      </c>
      <c r="D14" s="3" t="s">
        <v>2741</v>
      </c>
      <c r="E14" s="3" t="s">
        <v>10</v>
      </c>
      <c r="F14" s="3" t="s">
        <v>49</v>
      </c>
      <c r="G14" s="3">
        <v>85</v>
      </c>
      <c r="H14" s="3">
        <v>86</v>
      </c>
      <c r="I14" s="3">
        <v>85</v>
      </c>
      <c r="J14" s="3">
        <v>69</v>
      </c>
      <c r="K14" s="3">
        <v>70</v>
      </c>
      <c r="L14" s="3">
        <v>83</v>
      </c>
      <c r="M14" s="3">
        <v>69</v>
      </c>
      <c r="N14" s="3">
        <v>82</v>
      </c>
      <c r="O14" s="3">
        <v>51</v>
      </c>
      <c r="P14" s="3"/>
      <c r="Q14" s="3">
        <v>64</v>
      </c>
      <c r="R14" s="3">
        <v>55</v>
      </c>
      <c r="S14" s="3">
        <v>54</v>
      </c>
    </row>
    <row r="15" spans="1:19">
      <c r="B15" s="3" t="s">
        <v>50</v>
      </c>
      <c r="C15" s="3" t="s">
        <v>2742</v>
      </c>
      <c r="D15" s="3" t="s">
        <v>2743</v>
      </c>
      <c r="E15" s="3" t="s">
        <v>10</v>
      </c>
      <c r="F15" s="3" t="s">
        <v>49</v>
      </c>
      <c r="G15" s="3">
        <v>65</v>
      </c>
      <c r="H15" s="3">
        <v>90</v>
      </c>
      <c r="I15" s="3">
        <v>70</v>
      </c>
      <c r="J15" s="3">
        <v>86</v>
      </c>
      <c r="K15" s="3">
        <v>94</v>
      </c>
      <c r="L15" s="3">
        <v>90</v>
      </c>
      <c r="M15" s="3">
        <v>70</v>
      </c>
      <c r="N15" s="3">
        <v>82</v>
      </c>
      <c r="O15" s="3">
        <v>69</v>
      </c>
      <c r="P15" s="3"/>
      <c r="Q15" s="3">
        <v>64</v>
      </c>
      <c r="R15" s="3">
        <v>94</v>
      </c>
      <c r="S15" s="3">
        <v>86</v>
      </c>
    </row>
    <row r="16" spans="1:19">
      <c r="B16" s="3" t="s">
        <v>53</v>
      </c>
      <c r="C16" s="3" t="s">
        <v>2744</v>
      </c>
      <c r="D16" s="3" t="s">
        <v>2745</v>
      </c>
      <c r="E16" s="3" t="s">
        <v>218</v>
      </c>
      <c r="F16" s="3" t="s">
        <v>49</v>
      </c>
      <c r="G16" s="3">
        <v>86</v>
      </c>
      <c r="H16" s="3">
        <v>100</v>
      </c>
      <c r="I16" s="3">
        <v>75</v>
      </c>
      <c r="J16" s="3">
        <v>51</v>
      </c>
      <c r="K16" s="3">
        <v>94</v>
      </c>
      <c r="L16" s="3">
        <v>77</v>
      </c>
      <c r="M16" s="3">
        <v>70</v>
      </c>
      <c r="N16" s="3">
        <v>75</v>
      </c>
      <c r="O16" s="3"/>
      <c r="P16" s="3">
        <v>88</v>
      </c>
      <c r="Q16" s="3">
        <v>55</v>
      </c>
      <c r="R16" s="3">
        <v>60</v>
      </c>
      <c r="S16" s="3">
        <v>61</v>
      </c>
    </row>
    <row r="17" spans="2:19">
      <c r="B17" s="3" t="s">
        <v>56</v>
      </c>
      <c r="C17" s="3" t="s">
        <v>2746</v>
      </c>
      <c r="D17" s="3" t="s">
        <v>2747</v>
      </c>
      <c r="E17" s="3" t="s">
        <v>68</v>
      </c>
      <c r="F17" s="3" t="s">
        <v>11</v>
      </c>
      <c r="G17" s="3">
        <v>88</v>
      </c>
      <c r="H17" s="3">
        <v>80</v>
      </c>
      <c r="I17" s="3">
        <v>86</v>
      </c>
      <c r="J17" s="3">
        <v>83</v>
      </c>
      <c r="K17" s="3">
        <v>70</v>
      </c>
      <c r="L17" s="3">
        <v>77</v>
      </c>
      <c r="M17" s="3">
        <v>67</v>
      </c>
      <c r="N17" s="3">
        <v>86</v>
      </c>
      <c r="O17" s="3"/>
      <c r="P17" s="3">
        <v>96</v>
      </c>
      <c r="Q17" s="3">
        <v>84</v>
      </c>
      <c r="R17" s="3">
        <v>78</v>
      </c>
      <c r="S17" s="3">
        <v>70</v>
      </c>
    </row>
  </sheetData>
  <mergeCells count="2">
    <mergeCell ref="A1:N1"/>
    <mergeCell ref="A2:N2"/>
  </mergeCells>
  <conditionalFormatting sqref="G6:S17">
    <cfRule type="containsBlanks" dxfId="155" priority="1">
      <formula>LEN(TRIM(G6))=0</formula>
    </cfRule>
    <cfRule type="cellIs" dxfId="154" priority="2" operator="between">
      <formula>31</formula>
      <formula>50</formula>
    </cfRule>
    <cfRule type="cellIs" dxfId="153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67.xml><?xml version="1.0" encoding="utf-8"?>
<worksheet xmlns="http://schemas.openxmlformats.org/spreadsheetml/2006/main" xmlns:r="http://schemas.openxmlformats.org/officeDocument/2006/relationships">
  <dimension ref="A1:S21"/>
  <sheetViews>
    <sheetView view="pageLayout" zoomScaleNormal="6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9" width="19.85546875" customWidth="1"/>
  </cols>
  <sheetData>
    <row r="1" spans="1:19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9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9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387</v>
      </c>
      <c r="H5" s="2" t="s">
        <v>2750</v>
      </c>
      <c r="I5" s="2" t="s">
        <v>2751</v>
      </c>
      <c r="J5" s="2" t="s">
        <v>2752</v>
      </c>
      <c r="K5" s="2" t="s">
        <v>390</v>
      </c>
      <c r="L5" s="2" t="s">
        <v>2753</v>
      </c>
      <c r="M5" s="2" t="s">
        <v>2754</v>
      </c>
      <c r="N5" s="2" t="s">
        <v>2755</v>
      </c>
      <c r="O5" s="2" t="s">
        <v>2756</v>
      </c>
      <c r="P5" s="7" t="s">
        <v>2757</v>
      </c>
      <c r="Q5" s="7" t="s">
        <v>2758</v>
      </c>
      <c r="R5" s="7" t="s">
        <v>2759</v>
      </c>
      <c r="S5" s="7" t="s">
        <v>4562</v>
      </c>
    </row>
    <row r="6" spans="1:19">
      <c r="B6" s="3" t="s">
        <v>7</v>
      </c>
      <c r="C6" s="3" t="s">
        <v>2748</v>
      </c>
      <c r="D6" s="3" t="s">
        <v>2749</v>
      </c>
      <c r="E6" s="3" t="s">
        <v>10</v>
      </c>
      <c r="F6" s="3" t="s">
        <v>49</v>
      </c>
      <c r="G6" s="3">
        <v>100</v>
      </c>
      <c r="H6" s="3">
        <v>86</v>
      </c>
      <c r="I6" s="3">
        <v>31</v>
      </c>
      <c r="J6" s="3"/>
      <c r="K6" s="3"/>
      <c r="L6" s="3"/>
      <c r="M6" s="3">
        <v>86</v>
      </c>
      <c r="N6" s="3">
        <v>95</v>
      </c>
      <c r="O6" s="3">
        <v>89</v>
      </c>
      <c r="P6" s="3">
        <v>88</v>
      </c>
      <c r="Q6" s="3">
        <v>96</v>
      </c>
      <c r="R6" s="3">
        <v>92</v>
      </c>
      <c r="S6" s="3">
        <v>93</v>
      </c>
    </row>
    <row r="7" spans="1:19">
      <c r="B7" s="3" t="s">
        <v>23</v>
      </c>
      <c r="C7" s="3" t="s">
        <v>2760</v>
      </c>
      <c r="D7" s="3" t="s">
        <v>2761</v>
      </c>
      <c r="E7" s="3" t="s">
        <v>10</v>
      </c>
      <c r="F7" s="3" t="s">
        <v>49</v>
      </c>
      <c r="G7" s="3">
        <v>53</v>
      </c>
      <c r="H7" s="3">
        <v>70</v>
      </c>
      <c r="I7" s="3">
        <v>53</v>
      </c>
      <c r="J7" s="3"/>
      <c r="K7" s="3"/>
      <c r="L7" s="3"/>
      <c r="M7" s="3">
        <v>86</v>
      </c>
      <c r="N7" s="3">
        <v>56</v>
      </c>
      <c r="O7" s="3">
        <v>70</v>
      </c>
      <c r="P7" s="3">
        <v>61</v>
      </c>
      <c r="Q7" s="3">
        <v>51</v>
      </c>
      <c r="R7" s="3">
        <v>51</v>
      </c>
      <c r="S7" s="3">
        <v>31</v>
      </c>
    </row>
    <row r="8" spans="1:19">
      <c r="B8" s="3" t="s">
        <v>27</v>
      </c>
      <c r="C8" s="3" t="s">
        <v>2762</v>
      </c>
      <c r="D8" s="3" t="s">
        <v>2763</v>
      </c>
      <c r="E8" s="3" t="s">
        <v>116</v>
      </c>
      <c r="F8" s="3" t="s">
        <v>11</v>
      </c>
      <c r="G8" s="3">
        <v>81</v>
      </c>
      <c r="H8" s="3"/>
      <c r="I8" s="3"/>
      <c r="J8" s="3">
        <v>72</v>
      </c>
      <c r="K8" s="3">
        <v>78</v>
      </c>
      <c r="L8" s="3">
        <v>69</v>
      </c>
      <c r="M8" s="3">
        <v>75</v>
      </c>
      <c r="N8" s="3">
        <v>87</v>
      </c>
      <c r="O8" s="3">
        <v>86</v>
      </c>
      <c r="P8" s="3">
        <v>69</v>
      </c>
      <c r="Q8" s="3">
        <v>51</v>
      </c>
      <c r="R8" s="3">
        <v>65</v>
      </c>
      <c r="S8" s="3">
        <v>69</v>
      </c>
    </row>
    <row r="9" spans="1:19">
      <c r="B9" s="3" t="s">
        <v>30</v>
      </c>
      <c r="C9" s="3" t="s">
        <v>2764</v>
      </c>
      <c r="D9" s="3" t="s">
        <v>2765</v>
      </c>
      <c r="E9" s="3" t="s">
        <v>2766</v>
      </c>
      <c r="F9" s="3" t="s">
        <v>49</v>
      </c>
      <c r="G9" s="3">
        <v>70</v>
      </c>
      <c r="H9" s="3"/>
      <c r="I9" s="3"/>
      <c r="J9" s="3">
        <v>92</v>
      </c>
      <c r="K9" s="3"/>
      <c r="L9" s="3">
        <v>78</v>
      </c>
      <c r="M9" s="3">
        <v>78</v>
      </c>
      <c r="N9" s="3">
        <v>89</v>
      </c>
      <c r="O9" s="3">
        <v>83</v>
      </c>
      <c r="P9" s="3">
        <v>61</v>
      </c>
      <c r="Q9" s="3">
        <v>51</v>
      </c>
      <c r="R9" s="3">
        <v>69</v>
      </c>
      <c r="S9" s="3">
        <v>71</v>
      </c>
    </row>
    <row r="10" spans="1:19">
      <c r="B10" s="3" t="s">
        <v>33</v>
      </c>
      <c r="C10" s="3" t="s">
        <v>2767</v>
      </c>
      <c r="D10" s="3" t="s">
        <v>2768</v>
      </c>
      <c r="E10" s="3" t="s">
        <v>10</v>
      </c>
      <c r="F10" s="3" t="s">
        <v>49</v>
      </c>
      <c r="G10" s="3">
        <v>91</v>
      </c>
      <c r="H10" s="3">
        <v>86</v>
      </c>
      <c r="I10" s="3">
        <v>88</v>
      </c>
      <c r="J10" s="3"/>
      <c r="K10" s="3"/>
      <c r="L10" s="3"/>
      <c r="M10" s="3">
        <v>86</v>
      </c>
      <c r="N10" s="3">
        <v>97</v>
      </c>
      <c r="O10" s="3">
        <v>86</v>
      </c>
      <c r="P10" s="3">
        <v>88</v>
      </c>
      <c r="Q10" s="3">
        <v>86</v>
      </c>
      <c r="R10" s="3">
        <v>86</v>
      </c>
      <c r="S10" s="3">
        <v>93</v>
      </c>
    </row>
    <row r="11" spans="1:19">
      <c r="B11" s="3" t="s">
        <v>36</v>
      </c>
      <c r="C11" s="3" t="s">
        <v>2769</v>
      </c>
      <c r="D11" s="3" t="s">
        <v>2770</v>
      </c>
      <c r="E11" s="3" t="s">
        <v>2499</v>
      </c>
      <c r="F11" s="3" t="s">
        <v>11</v>
      </c>
      <c r="G11" s="3">
        <v>89</v>
      </c>
      <c r="H11" s="3"/>
      <c r="I11" s="3"/>
      <c r="J11" s="3">
        <v>86</v>
      </c>
      <c r="K11" s="3">
        <v>86</v>
      </c>
      <c r="L11" s="3">
        <v>74</v>
      </c>
      <c r="M11" s="3">
        <v>85</v>
      </c>
      <c r="N11" s="3">
        <v>80</v>
      </c>
      <c r="O11" s="3">
        <v>78</v>
      </c>
      <c r="P11" s="3">
        <v>69</v>
      </c>
      <c r="Q11" s="3">
        <v>51</v>
      </c>
      <c r="R11" s="3">
        <v>70</v>
      </c>
      <c r="S11" s="3">
        <v>70</v>
      </c>
    </row>
    <row r="12" spans="1:19">
      <c r="B12" s="3" t="s">
        <v>39</v>
      </c>
      <c r="C12" s="3" t="s">
        <v>2771</v>
      </c>
      <c r="D12" s="3" t="s">
        <v>2772</v>
      </c>
      <c r="E12" s="3" t="s">
        <v>10</v>
      </c>
      <c r="F12" s="3" t="s">
        <v>49</v>
      </c>
      <c r="G12" s="3">
        <v>83</v>
      </c>
      <c r="H12" s="3">
        <v>88</v>
      </c>
      <c r="I12" s="3">
        <v>70</v>
      </c>
      <c r="J12" s="3"/>
      <c r="K12" s="3"/>
      <c r="L12" s="3"/>
      <c r="M12" s="3">
        <v>86</v>
      </c>
      <c r="N12" s="3">
        <v>87</v>
      </c>
      <c r="O12" s="3">
        <v>83</v>
      </c>
      <c r="P12" s="3">
        <v>88</v>
      </c>
      <c r="Q12" s="3">
        <v>74</v>
      </c>
      <c r="R12" s="3">
        <v>86</v>
      </c>
      <c r="S12" s="3">
        <v>84</v>
      </c>
    </row>
    <row r="13" spans="1:19">
      <c r="B13" s="3" t="s">
        <v>42</v>
      </c>
      <c r="C13" s="3" t="s">
        <v>2773</v>
      </c>
      <c r="D13" s="3" t="s">
        <v>2774</v>
      </c>
      <c r="E13" s="3" t="s">
        <v>176</v>
      </c>
      <c r="F13" s="3" t="s">
        <v>49</v>
      </c>
      <c r="G13" s="3">
        <v>71</v>
      </c>
      <c r="H13" s="3"/>
      <c r="I13" s="3">
        <v>31</v>
      </c>
      <c r="J13" s="3"/>
      <c r="K13" s="3"/>
      <c r="L13" s="3">
        <v>51</v>
      </c>
      <c r="M13" s="3">
        <v>51</v>
      </c>
      <c r="N13" s="3">
        <v>56</v>
      </c>
      <c r="O13" s="3">
        <v>75</v>
      </c>
      <c r="P13" s="3">
        <v>55</v>
      </c>
      <c r="Q13" s="3">
        <v>51</v>
      </c>
      <c r="R13" s="3">
        <v>56</v>
      </c>
      <c r="S13" s="3">
        <v>31</v>
      </c>
    </row>
    <row r="14" spans="1:19">
      <c r="B14" s="3" t="s">
        <v>45</v>
      </c>
      <c r="C14" s="3" t="s">
        <v>2775</v>
      </c>
      <c r="D14" s="3" t="s">
        <v>2776</v>
      </c>
      <c r="E14" s="3" t="s">
        <v>10</v>
      </c>
      <c r="F14" s="3" t="s">
        <v>49</v>
      </c>
      <c r="G14" s="3">
        <v>93</v>
      </c>
      <c r="H14" s="3">
        <v>87</v>
      </c>
      <c r="I14" s="3">
        <v>51</v>
      </c>
      <c r="J14" s="3"/>
      <c r="K14" s="3"/>
      <c r="L14" s="3"/>
      <c r="M14" s="3">
        <v>95</v>
      </c>
      <c r="N14" s="3">
        <v>97</v>
      </c>
      <c r="O14" s="3">
        <v>86</v>
      </c>
      <c r="P14" s="3">
        <v>80</v>
      </c>
      <c r="Q14" s="3">
        <v>69</v>
      </c>
      <c r="R14" s="3">
        <v>75</v>
      </c>
      <c r="S14" s="3">
        <v>95</v>
      </c>
    </row>
    <row r="15" spans="1:19">
      <c r="B15" s="3" t="s">
        <v>50</v>
      </c>
      <c r="C15" s="3" t="s">
        <v>2777</v>
      </c>
      <c r="D15" s="3" t="s">
        <v>2778</v>
      </c>
      <c r="E15" s="3" t="s">
        <v>10</v>
      </c>
      <c r="F15" s="3" t="s">
        <v>49</v>
      </c>
      <c r="G15" s="3">
        <v>88</v>
      </c>
      <c r="H15" s="3">
        <v>92</v>
      </c>
      <c r="I15" s="3">
        <v>98</v>
      </c>
      <c r="J15" s="3"/>
      <c r="K15" s="3"/>
      <c r="L15" s="3"/>
      <c r="M15" s="3">
        <v>86</v>
      </c>
      <c r="N15" s="3">
        <v>86</v>
      </c>
      <c r="O15" s="3">
        <v>92</v>
      </c>
      <c r="P15" s="3">
        <v>88</v>
      </c>
      <c r="Q15" s="3">
        <v>69</v>
      </c>
      <c r="R15" s="3">
        <v>90</v>
      </c>
      <c r="S15" s="3">
        <v>88</v>
      </c>
    </row>
    <row r="16" spans="1:19">
      <c r="B16" s="3" t="s">
        <v>53</v>
      </c>
      <c r="C16" s="3" t="s">
        <v>2779</v>
      </c>
      <c r="D16" s="3" t="s">
        <v>2780</v>
      </c>
      <c r="E16" s="3" t="s">
        <v>2781</v>
      </c>
      <c r="F16" s="3" t="s">
        <v>49</v>
      </c>
      <c r="G16" s="3">
        <v>24</v>
      </c>
      <c r="H16" s="3"/>
      <c r="I16" s="3"/>
      <c r="J16" s="3">
        <v>69</v>
      </c>
      <c r="K16" s="3">
        <v>74</v>
      </c>
      <c r="L16" s="3">
        <v>54</v>
      </c>
      <c r="M16" s="3">
        <v>69</v>
      </c>
      <c r="N16" s="3">
        <v>69</v>
      </c>
      <c r="O16" s="3">
        <v>75</v>
      </c>
      <c r="P16" s="3">
        <v>61</v>
      </c>
      <c r="Q16" s="3">
        <v>51</v>
      </c>
      <c r="R16" s="3">
        <v>70</v>
      </c>
      <c r="S16" s="3">
        <v>71</v>
      </c>
    </row>
    <row r="17" spans="2:19">
      <c r="B17" s="3" t="s">
        <v>56</v>
      </c>
      <c r="C17" s="3" t="s">
        <v>2782</v>
      </c>
      <c r="D17" s="3" t="s">
        <v>2783</v>
      </c>
      <c r="E17" s="3" t="s">
        <v>10</v>
      </c>
      <c r="F17" s="3" t="s">
        <v>49</v>
      </c>
      <c r="G17" s="3">
        <v>88</v>
      </c>
      <c r="H17" s="3">
        <v>76</v>
      </c>
      <c r="I17" s="3">
        <v>52</v>
      </c>
      <c r="J17" s="3"/>
      <c r="K17" s="3"/>
      <c r="L17" s="3"/>
      <c r="M17" s="3">
        <v>79</v>
      </c>
      <c r="N17" s="3">
        <v>75</v>
      </c>
      <c r="O17" s="3">
        <v>89</v>
      </c>
      <c r="P17" s="3">
        <v>80</v>
      </c>
      <c r="Q17" s="3">
        <v>51</v>
      </c>
      <c r="R17" s="3">
        <v>69</v>
      </c>
      <c r="S17" s="3">
        <v>51</v>
      </c>
    </row>
    <row r="18" spans="2:19">
      <c r="B18" s="3" t="s">
        <v>59</v>
      </c>
      <c r="C18" s="3" t="s">
        <v>2784</v>
      </c>
      <c r="D18" s="3" t="s">
        <v>2785</v>
      </c>
      <c r="E18" s="3" t="s">
        <v>10</v>
      </c>
      <c r="F18" s="3" t="s">
        <v>49</v>
      </c>
      <c r="G18" s="3">
        <v>61</v>
      </c>
      <c r="H18" s="3">
        <v>55</v>
      </c>
      <c r="I18" s="3">
        <v>51</v>
      </c>
      <c r="J18" s="3"/>
      <c r="K18" s="3"/>
      <c r="L18" s="3"/>
      <c r="M18" s="3">
        <v>75</v>
      </c>
      <c r="N18" s="3">
        <v>56</v>
      </c>
      <c r="O18" s="3">
        <v>83</v>
      </c>
      <c r="P18" s="3">
        <v>61</v>
      </c>
      <c r="Q18" s="3">
        <v>51</v>
      </c>
      <c r="R18" s="3">
        <v>56</v>
      </c>
      <c r="S18" s="3">
        <v>31</v>
      </c>
    </row>
    <row r="19" spans="2:19">
      <c r="B19" s="3" t="s">
        <v>62</v>
      </c>
      <c r="C19" s="3" t="s">
        <v>2786</v>
      </c>
      <c r="D19" s="3" t="s">
        <v>2787</v>
      </c>
      <c r="E19" s="3" t="s">
        <v>10</v>
      </c>
      <c r="F19" s="3" t="s">
        <v>49</v>
      </c>
      <c r="G19" s="3">
        <v>85</v>
      </c>
      <c r="H19" s="3">
        <v>92</v>
      </c>
      <c r="I19" s="3">
        <v>51</v>
      </c>
      <c r="J19" s="3"/>
      <c r="K19" s="3"/>
      <c r="L19" s="3"/>
      <c r="M19" s="3">
        <v>86</v>
      </c>
      <c r="N19" s="3">
        <v>88</v>
      </c>
      <c r="O19" s="3">
        <v>89</v>
      </c>
      <c r="P19" s="3">
        <v>88</v>
      </c>
      <c r="Q19" s="3">
        <v>51</v>
      </c>
      <c r="R19" s="3">
        <v>69</v>
      </c>
      <c r="S19" s="3">
        <v>31</v>
      </c>
    </row>
    <row r="20" spans="2:19">
      <c r="B20" s="3" t="s">
        <v>65</v>
      </c>
      <c r="C20" s="3" t="s">
        <v>2788</v>
      </c>
      <c r="D20" s="3" t="s">
        <v>2789</v>
      </c>
      <c r="E20" s="3" t="s">
        <v>218</v>
      </c>
      <c r="F20" s="3" t="s">
        <v>49</v>
      </c>
      <c r="G20" s="3">
        <v>0</v>
      </c>
      <c r="H20" s="3"/>
      <c r="I20" s="3"/>
      <c r="J20" s="3">
        <v>69</v>
      </c>
      <c r="K20" s="3">
        <v>51</v>
      </c>
      <c r="L20" s="3">
        <v>51</v>
      </c>
      <c r="M20" s="3">
        <v>77</v>
      </c>
      <c r="N20" s="3">
        <v>56</v>
      </c>
      <c r="O20" s="3">
        <v>75</v>
      </c>
      <c r="P20" s="3">
        <v>35</v>
      </c>
      <c r="Q20" s="3"/>
      <c r="R20" s="3"/>
      <c r="S20" s="3">
        <v>0</v>
      </c>
    </row>
    <row r="21" spans="2:19">
      <c r="B21" s="3" t="s">
        <v>69</v>
      </c>
      <c r="C21" s="3" t="s">
        <v>2790</v>
      </c>
      <c r="D21" s="3" t="s">
        <v>2791</v>
      </c>
      <c r="E21" s="3" t="s">
        <v>218</v>
      </c>
      <c r="F21" s="3" t="s">
        <v>11</v>
      </c>
      <c r="G21" s="3">
        <v>86</v>
      </c>
      <c r="H21" s="3"/>
      <c r="I21" s="3"/>
      <c r="J21" s="3">
        <v>86</v>
      </c>
      <c r="K21" s="3">
        <v>92</v>
      </c>
      <c r="L21" s="3">
        <v>86</v>
      </c>
      <c r="M21" s="3">
        <v>86</v>
      </c>
      <c r="N21" s="3">
        <v>92</v>
      </c>
      <c r="O21" s="3">
        <v>89</v>
      </c>
      <c r="P21" s="3">
        <v>95</v>
      </c>
      <c r="Q21" s="3">
        <v>88</v>
      </c>
      <c r="R21" s="3">
        <v>90</v>
      </c>
      <c r="S21" s="3">
        <v>89</v>
      </c>
    </row>
  </sheetData>
  <mergeCells count="2">
    <mergeCell ref="A1:N1"/>
    <mergeCell ref="A2:N2"/>
  </mergeCells>
  <conditionalFormatting sqref="G6:S21">
    <cfRule type="containsBlanks" dxfId="152" priority="1">
      <formula>LEN(TRIM(G6))=0</formula>
    </cfRule>
    <cfRule type="cellIs" dxfId="151" priority="2" operator="between">
      <formula>31</formula>
      <formula>50</formula>
    </cfRule>
    <cfRule type="cellIs" dxfId="150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68.xml><?xml version="1.0" encoding="utf-8"?>
<worksheet xmlns="http://schemas.openxmlformats.org/spreadsheetml/2006/main" xmlns:r="http://schemas.openxmlformats.org/officeDocument/2006/relationships">
  <dimension ref="A1:N32"/>
  <sheetViews>
    <sheetView view="pageLayout" zoomScaleNormal="8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4" width="20.7109375" customWidth="1"/>
  </cols>
  <sheetData>
    <row r="1" spans="1:14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2794</v>
      </c>
      <c r="H5" s="2" t="s">
        <v>2795</v>
      </c>
      <c r="I5" s="2" t="s">
        <v>2796</v>
      </c>
      <c r="J5" s="2" t="s">
        <v>2797</v>
      </c>
      <c r="K5" s="7" t="s">
        <v>2798</v>
      </c>
      <c r="L5" s="7" t="s">
        <v>2799</v>
      </c>
      <c r="M5" s="7" t="s">
        <v>2800</v>
      </c>
      <c r="N5" s="7" t="s">
        <v>2801</v>
      </c>
    </row>
    <row r="6" spans="1:14">
      <c r="B6" s="3" t="s">
        <v>7</v>
      </c>
      <c r="C6" s="3" t="s">
        <v>2792</v>
      </c>
      <c r="D6" s="3" t="s">
        <v>2793</v>
      </c>
      <c r="E6" s="3" t="s">
        <v>2370</v>
      </c>
      <c r="F6" s="3" t="s">
        <v>11</v>
      </c>
      <c r="G6" s="3">
        <v>95</v>
      </c>
      <c r="H6" s="3">
        <v>86</v>
      </c>
      <c r="I6" s="3">
        <v>90</v>
      </c>
      <c r="J6" s="3">
        <v>93</v>
      </c>
      <c r="K6" s="3">
        <v>90</v>
      </c>
      <c r="L6" s="3">
        <v>90</v>
      </c>
      <c r="M6" s="3">
        <v>90</v>
      </c>
      <c r="N6" s="3">
        <v>95</v>
      </c>
    </row>
    <row r="7" spans="1:14">
      <c r="B7" s="3" t="s">
        <v>23</v>
      </c>
      <c r="C7" s="3" t="s">
        <v>2802</v>
      </c>
      <c r="D7" s="3" t="s">
        <v>2803</v>
      </c>
      <c r="E7" s="3" t="s">
        <v>10</v>
      </c>
      <c r="F7" s="3" t="s">
        <v>49</v>
      </c>
      <c r="G7" s="3">
        <v>95</v>
      </c>
      <c r="H7" s="3">
        <v>51</v>
      </c>
      <c r="I7" s="3">
        <v>69</v>
      </c>
      <c r="J7" s="3">
        <v>70</v>
      </c>
      <c r="K7" s="3">
        <v>65</v>
      </c>
      <c r="L7" s="3">
        <v>60</v>
      </c>
      <c r="M7" s="3">
        <v>73</v>
      </c>
      <c r="N7" s="3">
        <v>95</v>
      </c>
    </row>
    <row r="8" spans="1:14">
      <c r="B8" s="3" t="s">
        <v>27</v>
      </c>
      <c r="C8" s="3" t="s">
        <v>2804</v>
      </c>
      <c r="D8" s="3" t="s">
        <v>2805</v>
      </c>
      <c r="E8" s="3" t="s">
        <v>10</v>
      </c>
      <c r="F8" s="3" t="s">
        <v>49</v>
      </c>
      <c r="G8" s="3">
        <v>100</v>
      </c>
      <c r="H8" s="3">
        <v>90</v>
      </c>
      <c r="I8" s="3">
        <v>86</v>
      </c>
      <c r="J8" s="3">
        <v>86</v>
      </c>
      <c r="K8" s="3">
        <v>86</v>
      </c>
      <c r="L8" s="3">
        <v>86</v>
      </c>
      <c r="M8" s="3">
        <v>86</v>
      </c>
      <c r="N8" s="3">
        <v>100</v>
      </c>
    </row>
    <row r="9" spans="1:14">
      <c r="B9" s="3" t="s">
        <v>30</v>
      </c>
      <c r="C9" s="3" t="s">
        <v>2806</v>
      </c>
      <c r="D9" s="3" t="s">
        <v>2807</v>
      </c>
      <c r="E9" s="3" t="s">
        <v>1263</v>
      </c>
      <c r="F9" s="3" t="s">
        <v>11</v>
      </c>
      <c r="G9" s="3">
        <v>61</v>
      </c>
      <c r="H9" s="3">
        <v>63</v>
      </c>
      <c r="I9" s="3">
        <v>74</v>
      </c>
      <c r="J9" s="3">
        <v>80</v>
      </c>
      <c r="K9" s="3">
        <v>72</v>
      </c>
      <c r="L9" s="3">
        <v>70</v>
      </c>
      <c r="M9" s="3">
        <v>78</v>
      </c>
      <c r="N9" s="3">
        <v>61</v>
      </c>
    </row>
    <row r="10" spans="1:14">
      <c r="B10" s="3" t="s">
        <v>33</v>
      </c>
      <c r="C10" s="3" t="s">
        <v>2808</v>
      </c>
      <c r="D10" s="3" t="s">
        <v>2809</v>
      </c>
      <c r="E10" s="3" t="s">
        <v>10</v>
      </c>
      <c r="F10" s="3" t="s">
        <v>11</v>
      </c>
      <c r="G10" s="3">
        <v>30</v>
      </c>
      <c r="H10" s="3">
        <v>27</v>
      </c>
      <c r="I10" s="3">
        <v>51</v>
      </c>
      <c r="J10" s="3">
        <v>0</v>
      </c>
      <c r="K10" s="3">
        <v>31</v>
      </c>
      <c r="L10" s="3">
        <v>51</v>
      </c>
      <c r="M10" s="3">
        <v>35</v>
      </c>
      <c r="N10" s="3">
        <v>30</v>
      </c>
    </row>
    <row r="11" spans="1:14">
      <c r="B11" s="3" t="s">
        <v>36</v>
      </c>
      <c r="C11" s="3" t="s">
        <v>2810</v>
      </c>
      <c r="D11" s="3" t="s">
        <v>2811</v>
      </c>
      <c r="E11" s="3" t="s">
        <v>10</v>
      </c>
      <c r="F11" s="3" t="s">
        <v>11</v>
      </c>
      <c r="G11" s="3">
        <v>30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10</v>
      </c>
      <c r="N11" s="3">
        <v>30</v>
      </c>
    </row>
    <row r="12" spans="1:14">
      <c r="B12" s="3" t="s">
        <v>39</v>
      </c>
      <c r="C12" s="3" t="s">
        <v>2812</v>
      </c>
      <c r="D12" s="3" t="s">
        <v>2813</v>
      </c>
      <c r="E12" s="3" t="s">
        <v>10</v>
      </c>
      <c r="F12" s="3" t="s">
        <v>49</v>
      </c>
      <c r="G12" s="3">
        <v>68</v>
      </c>
      <c r="H12" s="3">
        <v>51</v>
      </c>
      <c r="I12" s="3">
        <v>53</v>
      </c>
      <c r="J12" s="3">
        <v>70</v>
      </c>
      <c r="K12" s="3">
        <v>51</v>
      </c>
      <c r="L12" s="3">
        <v>51</v>
      </c>
      <c r="M12" s="3">
        <v>69</v>
      </c>
      <c r="N12" s="3">
        <v>68</v>
      </c>
    </row>
    <row r="13" spans="1:14">
      <c r="B13" s="3" t="s">
        <v>42</v>
      </c>
      <c r="C13" s="3" t="s">
        <v>2814</v>
      </c>
      <c r="D13" s="3" t="s">
        <v>2815</v>
      </c>
      <c r="E13" s="3" t="s">
        <v>10</v>
      </c>
      <c r="F13" s="3" t="s">
        <v>49</v>
      </c>
      <c r="G13" s="3">
        <v>100</v>
      </c>
      <c r="H13" s="3">
        <v>93</v>
      </c>
      <c r="I13" s="3">
        <v>84</v>
      </c>
      <c r="J13" s="3">
        <v>86</v>
      </c>
      <c r="K13" s="3">
        <v>79</v>
      </c>
      <c r="L13" s="3">
        <v>87</v>
      </c>
      <c r="M13" s="3">
        <v>95</v>
      </c>
      <c r="N13" s="3">
        <v>100</v>
      </c>
    </row>
    <row r="14" spans="1:14">
      <c r="B14" s="3" t="s">
        <v>45</v>
      </c>
      <c r="C14" s="3" t="s">
        <v>2816</v>
      </c>
      <c r="D14" s="3" t="s">
        <v>2817</v>
      </c>
      <c r="E14" s="3" t="s">
        <v>10</v>
      </c>
      <c r="F14" s="3" t="s">
        <v>49</v>
      </c>
      <c r="G14" s="3">
        <v>100</v>
      </c>
      <c r="H14" s="3">
        <v>62</v>
      </c>
      <c r="I14" s="3">
        <v>80</v>
      </c>
      <c r="J14" s="3">
        <v>93</v>
      </c>
      <c r="K14" s="3">
        <v>72</v>
      </c>
      <c r="L14" s="3">
        <v>87</v>
      </c>
      <c r="M14" s="3">
        <v>86</v>
      </c>
      <c r="N14" s="3">
        <v>100</v>
      </c>
    </row>
    <row r="15" spans="1:14">
      <c r="B15" s="3" t="s">
        <v>50</v>
      </c>
      <c r="C15" s="3" t="s">
        <v>2818</v>
      </c>
      <c r="D15" s="3" t="s">
        <v>2819</v>
      </c>
      <c r="E15" s="3" t="s">
        <v>10</v>
      </c>
      <c r="F15" s="3" t="s">
        <v>49</v>
      </c>
      <c r="G15" s="3">
        <v>100</v>
      </c>
      <c r="H15" s="3">
        <v>83</v>
      </c>
      <c r="I15" s="3">
        <v>72</v>
      </c>
      <c r="J15" s="3">
        <v>0</v>
      </c>
      <c r="K15" s="3">
        <v>37</v>
      </c>
      <c r="L15" s="3">
        <v>69</v>
      </c>
      <c r="M15" s="3">
        <v>86</v>
      </c>
      <c r="N15" s="3">
        <v>100</v>
      </c>
    </row>
    <row r="16" spans="1:14">
      <c r="B16" s="3" t="s">
        <v>53</v>
      </c>
      <c r="C16" s="3" t="s">
        <v>2820</v>
      </c>
      <c r="D16" s="3" t="s">
        <v>2821</v>
      </c>
      <c r="E16" s="3" t="s">
        <v>10</v>
      </c>
      <c r="F16" s="3" t="s">
        <v>49</v>
      </c>
      <c r="G16" s="3">
        <v>69</v>
      </c>
      <c r="H16" s="3">
        <v>51</v>
      </c>
      <c r="I16" s="3">
        <v>51</v>
      </c>
      <c r="J16" s="3">
        <v>80</v>
      </c>
      <c r="K16" s="3">
        <v>69</v>
      </c>
      <c r="L16" s="3">
        <v>70</v>
      </c>
      <c r="M16" s="3">
        <v>69</v>
      </c>
      <c r="N16" s="3">
        <v>69</v>
      </c>
    </row>
    <row r="17" spans="2:14">
      <c r="B17" s="3" t="s">
        <v>56</v>
      </c>
      <c r="C17" s="3" t="s">
        <v>2822</v>
      </c>
      <c r="D17" s="3" t="s">
        <v>2823</v>
      </c>
      <c r="E17" s="3" t="s">
        <v>10</v>
      </c>
      <c r="F17" s="3" t="s">
        <v>49</v>
      </c>
      <c r="G17" s="3">
        <v>95</v>
      </c>
      <c r="H17" s="3">
        <v>51</v>
      </c>
      <c r="I17" s="3">
        <v>69</v>
      </c>
      <c r="J17" s="3">
        <v>70</v>
      </c>
      <c r="K17" s="3">
        <v>71</v>
      </c>
      <c r="L17" s="3">
        <v>51</v>
      </c>
      <c r="M17" s="3">
        <v>31</v>
      </c>
      <c r="N17" s="3">
        <v>95</v>
      </c>
    </row>
    <row r="18" spans="2:14">
      <c r="B18" s="3" t="s">
        <v>59</v>
      </c>
      <c r="C18" s="3" t="s">
        <v>2824</v>
      </c>
      <c r="D18" s="3" t="s">
        <v>2825</v>
      </c>
      <c r="E18" s="3" t="s">
        <v>10</v>
      </c>
      <c r="F18" s="3" t="s">
        <v>49</v>
      </c>
      <c r="G18" s="3">
        <v>94</v>
      </c>
      <c r="H18" s="3">
        <v>90</v>
      </c>
      <c r="I18" s="3">
        <v>69</v>
      </c>
      <c r="J18" s="3">
        <v>80</v>
      </c>
      <c r="K18" s="3">
        <v>70</v>
      </c>
      <c r="L18" s="3">
        <v>75</v>
      </c>
      <c r="M18" s="3">
        <v>83</v>
      </c>
      <c r="N18" s="3">
        <v>94</v>
      </c>
    </row>
    <row r="19" spans="2:14">
      <c r="B19" s="3" t="s">
        <v>62</v>
      </c>
      <c r="C19" s="3" t="s">
        <v>2826</v>
      </c>
      <c r="D19" s="3" t="s">
        <v>2827</v>
      </c>
      <c r="E19" s="3" t="s">
        <v>1263</v>
      </c>
      <c r="F19" s="3" t="s">
        <v>11</v>
      </c>
      <c r="G19" s="3">
        <v>61</v>
      </c>
      <c r="H19" s="3">
        <v>55</v>
      </c>
      <c r="I19" s="3">
        <v>56</v>
      </c>
      <c r="J19" s="3">
        <v>80</v>
      </c>
      <c r="K19" s="3">
        <v>72</v>
      </c>
      <c r="L19" s="3">
        <v>69</v>
      </c>
      <c r="M19" s="3">
        <v>75</v>
      </c>
      <c r="N19" s="3">
        <v>69</v>
      </c>
    </row>
    <row r="20" spans="2:14">
      <c r="B20" s="3" t="s">
        <v>65</v>
      </c>
      <c r="C20" s="3" t="s">
        <v>2828</v>
      </c>
      <c r="D20" s="3" t="s">
        <v>2829</v>
      </c>
      <c r="E20" s="3" t="s">
        <v>10</v>
      </c>
      <c r="F20" s="3" t="s">
        <v>49</v>
      </c>
      <c r="G20" s="3">
        <v>60</v>
      </c>
      <c r="H20" s="3">
        <v>51</v>
      </c>
      <c r="I20" s="3">
        <v>56</v>
      </c>
      <c r="J20" s="3">
        <v>86</v>
      </c>
      <c r="K20" s="3">
        <v>72</v>
      </c>
      <c r="L20" s="3">
        <v>38</v>
      </c>
      <c r="M20" s="3">
        <v>73</v>
      </c>
      <c r="N20" s="3">
        <v>60</v>
      </c>
    </row>
    <row r="21" spans="2:14">
      <c r="B21" s="3" t="s">
        <v>69</v>
      </c>
      <c r="C21" s="3" t="s">
        <v>2830</v>
      </c>
      <c r="D21" s="3" t="s">
        <v>2831</v>
      </c>
      <c r="E21" s="3" t="s">
        <v>2781</v>
      </c>
      <c r="F21" s="3" t="s">
        <v>49</v>
      </c>
      <c r="G21" s="3">
        <v>51</v>
      </c>
      <c r="H21" s="3">
        <v>58</v>
      </c>
      <c r="I21" s="3">
        <v>51</v>
      </c>
      <c r="J21" s="3">
        <v>70</v>
      </c>
      <c r="K21" s="3">
        <v>69</v>
      </c>
      <c r="L21" s="3">
        <v>66</v>
      </c>
      <c r="M21" s="3">
        <v>51</v>
      </c>
      <c r="N21" s="3">
        <v>51</v>
      </c>
    </row>
    <row r="22" spans="2:14">
      <c r="B22" s="3" t="s">
        <v>72</v>
      </c>
      <c r="C22" s="3" t="s">
        <v>2832</v>
      </c>
      <c r="D22" s="3" t="s">
        <v>2833</v>
      </c>
      <c r="E22" s="3" t="s">
        <v>10</v>
      </c>
      <c r="F22" s="3" t="s">
        <v>49</v>
      </c>
      <c r="G22" s="3">
        <v>86</v>
      </c>
      <c r="H22" s="3">
        <v>51</v>
      </c>
      <c r="I22" s="3">
        <v>51</v>
      </c>
      <c r="J22" s="3">
        <v>68</v>
      </c>
      <c r="K22" s="3">
        <v>55</v>
      </c>
      <c r="L22" s="3">
        <v>51</v>
      </c>
      <c r="M22" s="3">
        <v>63</v>
      </c>
      <c r="N22" s="3">
        <v>86</v>
      </c>
    </row>
    <row r="23" spans="2:14">
      <c r="B23" s="3" t="s">
        <v>75</v>
      </c>
      <c r="C23" s="3" t="s">
        <v>2834</v>
      </c>
      <c r="D23" s="3" t="s">
        <v>2835</v>
      </c>
      <c r="E23" s="3" t="s">
        <v>10</v>
      </c>
      <c r="F23" s="3" t="s">
        <v>49</v>
      </c>
      <c r="G23" s="3">
        <v>100</v>
      </c>
      <c r="H23" s="3">
        <v>90</v>
      </c>
      <c r="I23" s="3">
        <v>71</v>
      </c>
      <c r="J23" s="3">
        <v>96</v>
      </c>
      <c r="K23" s="3">
        <v>69</v>
      </c>
      <c r="L23" s="3">
        <v>69</v>
      </c>
      <c r="M23" s="3">
        <v>93</v>
      </c>
      <c r="N23" s="3">
        <v>100</v>
      </c>
    </row>
    <row r="24" spans="2:14">
      <c r="B24" s="3" t="s">
        <v>79</v>
      </c>
      <c r="C24" s="3" t="s">
        <v>2836</v>
      </c>
      <c r="D24" s="3" t="s">
        <v>2837</v>
      </c>
      <c r="E24" s="3" t="s">
        <v>10</v>
      </c>
      <c r="F24" s="3" t="s">
        <v>49</v>
      </c>
      <c r="G24" s="3">
        <v>100</v>
      </c>
      <c r="H24" s="3">
        <v>92</v>
      </c>
      <c r="I24" s="3">
        <v>69</v>
      </c>
      <c r="J24" s="3">
        <v>95</v>
      </c>
      <c r="K24" s="3">
        <v>69</v>
      </c>
      <c r="L24" s="3">
        <v>69</v>
      </c>
      <c r="M24" s="3">
        <v>80</v>
      </c>
      <c r="N24" s="3">
        <v>100</v>
      </c>
    </row>
    <row r="25" spans="2:14">
      <c r="B25" s="3" t="s">
        <v>82</v>
      </c>
      <c r="C25" s="3" t="s">
        <v>2838</v>
      </c>
      <c r="D25" s="3" t="s">
        <v>2839</v>
      </c>
      <c r="E25" s="3" t="s">
        <v>2781</v>
      </c>
      <c r="F25" s="3" t="s">
        <v>49</v>
      </c>
      <c r="G25" s="3">
        <v>31</v>
      </c>
      <c r="H25" s="3">
        <v>0</v>
      </c>
      <c r="I25" s="3">
        <v>11</v>
      </c>
      <c r="J25" s="3">
        <v>0</v>
      </c>
      <c r="K25" s="3">
        <v>0</v>
      </c>
      <c r="L25" s="3">
        <v>0</v>
      </c>
      <c r="M25" s="3">
        <v>0</v>
      </c>
      <c r="N25" s="3">
        <v>31</v>
      </c>
    </row>
    <row r="26" spans="2:14">
      <c r="B26" s="3" t="s">
        <v>85</v>
      </c>
      <c r="C26" s="3" t="s">
        <v>2840</v>
      </c>
      <c r="D26" s="3" t="s">
        <v>2841</v>
      </c>
      <c r="E26" s="3" t="s">
        <v>10</v>
      </c>
      <c r="F26" s="3" t="s">
        <v>49</v>
      </c>
      <c r="G26" s="3">
        <v>51</v>
      </c>
      <c r="H26" s="3">
        <v>58</v>
      </c>
      <c r="I26" s="3">
        <v>56</v>
      </c>
      <c r="J26" s="3">
        <v>0</v>
      </c>
      <c r="K26" s="3">
        <v>51</v>
      </c>
      <c r="L26" s="3">
        <v>39</v>
      </c>
      <c r="M26" s="3">
        <v>69</v>
      </c>
      <c r="N26" s="3">
        <v>51</v>
      </c>
    </row>
    <row r="27" spans="2:14">
      <c r="B27" s="3" t="s">
        <v>88</v>
      </c>
      <c r="C27" s="3" t="s">
        <v>2842</v>
      </c>
      <c r="D27" s="3" t="s">
        <v>2843</v>
      </c>
      <c r="E27" s="3" t="s">
        <v>289</v>
      </c>
      <c r="F27" s="3" t="s">
        <v>11</v>
      </c>
      <c r="G27" s="3">
        <v>61</v>
      </c>
      <c r="H27" s="3">
        <v>53</v>
      </c>
      <c r="I27" s="3">
        <v>95</v>
      </c>
      <c r="J27" s="3">
        <v>98</v>
      </c>
      <c r="K27" s="3">
        <v>69</v>
      </c>
      <c r="L27" s="3">
        <v>62</v>
      </c>
      <c r="M27" s="3">
        <v>61</v>
      </c>
      <c r="N27" s="3">
        <v>61</v>
      </c>
    </row>
    <row r="28" spans="2:14">
      <c r="B28" s="3" t="s">
        <v>91</v>
      </c>
      <c r="C28" s="3" t="s">
        <v>2844</v>
      </c>
      <c r="D28" s="3" t="s">
        <v>2845</v>
      </c>
      <c r="E28" s="3" t="s">
        <v>10</v>
      </c>
      <c r="F28" s="3" t="s">
        <v>49</v>
      </c>
      <c r="G28" s="3">
        <v>60</v>
      </c>
      <c r="H28" s="3">
        <v>65</v>
      </c>
      <c r="I28" s="3">
        <v>51</v>
      </c>
      <c r="J28" s="3">
        <v>90</v>
      </c>
      <c r="K28" s="3">
        <v>51</v>
      </c>
      <c r="L28" s="3">
        <v>51</v>
      </c>
      <c r="M28" s="3">
        <v>51</v>
      </c>
      <c r="N28" s="3">
        <v>60</v>
      </c>
    </row>
    <row r="29" spans="2:14">
      <c r="B29" s="3" t="s">
        <v>95</v>
      </c>
      <c r="C29" s="3" t="s">
        <v>2846</v>
      </c>
      <c r="D29" s="3" t="s">
        <v>2847</v>
      </c>
      <c r="E29" s="3" t="s">
        <v>218</v>
      </c>
      <c r="F29" s="3" t="s">
        <v>49</v>
      </c>
      <c r="G29" s="3">
        <v>51</v>
      </c>
      <c r="H29" s="3">
        <v>51</v>
      </c>
      <c r="I29" s="3">
        <v>51</v>
      </c>
      <c r="J29" s="3">
        <v>94</v>
      </c>
      <c r="K29" s="3">
        <v>70</v>
      </c>
      <c r="L29" s="3">
        <v>70</v>
      </c>
      <c r="M29" s="3">
        <v>69</v>
      </c>
      <c r="N29" s="3">
        <v>69</v>
      </c>
    </row>
    <row r="30" spans="2:14">
      <c r="B30" s="3" t="s">
        <v>568</v>
      </c>
      <c r="C30" s="3" t="s">
        <v>2848</v>
      </c>
      <c r="D30" s="3" t="s">
        <v>2849</v>
      </c>
      <c r="E30" s="3" t="s">
        <v>1189</v>
      </c>
      <c r="F30" s="3" t="s">
        <v>11</v>
      </c>
      <c r="G30" s="3">
        <v>100</v>
      </c>
      <c r="H30" s="3">
        <v>65</v>
      </c>
      <c r="I30" s="3">
        <v>71</v>
      </c>
      <c r="J30" s="3">
        <v>80</v>
      </c>
      <c r="K30" s="3">
        <v>83</v>
      </c>
      <c r="L30" s="3">
        <v>69</v>
      </c>
      <c r="M30" s="3">
        <v>83</v>
      </c>
      <c r="N30" s="3">
        <v>100</v>
      </c>
    </row>
    <row r="31" spans="2:14">
      <c r="B31" s="3" t="s">
        <v>571</v>
      </c>
      <c r="C31" s="3" t="s">
        <v>2850</v>
      </c>
      <c r="D31" s="3" t="s">
        <v>2851</v>
      </c>
      <c r="E31" s="3" t="s">
        <v>218</v>
      </c>
      <c r="F31" s="3" t="s">
        <v>11</v>
      </c>
      <c r="G31" s="3">
        <v>51</v>
      </c>
      <c r="H31" s="3">
        <v>51</v>
      </c>
      <c r="I31" s="3">
        <v>32</v>
      </c>
      <c r="J31" s="3">
        <v>80</v>
      </c>
      <c r="K31" s="3">
        <v>51</v>
      </c>
      <c r="L31" s="3">
        <v>61</v>
      </c>
      <c r="M31" s="3">
        <v>31</v>
      </c>
      <c r="N31" s="3">
        <v>51</v>
      </c>
    </row>
    <row r="32" spans="2:14">
      <c r="B32" s="3" t="s">
        <v>633</v>
      </c>
      <c r="C32" s="3" t="s">
        <v>2852</v>
      </c>
      <c r="D32" s="3" t="s">
        <v>2853</v>
      </c>
      <c r="E32" s="3" t="s">
        <v>10</v>
      </c>
      <c r="F32" s="3" t="s">
        <v>49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</row>
  </sheetData>
  <mergeCells count="2">
    <mergeCell ref="A1:N1"/>
    <mergeCell ref="A2:N2"/>
  </mergeCells>
  <conditionalFormatting sqref="G6:N32">
    <cfRule type="containsBlanks" dxfId="149" priority="1">
      <formula>LEN(TRIM(G6))=0</formula>
    </cfRule>
    <cfRule type="cellIs" dxfId="148" priority="2" operator="between">
      <formula>31</formula>
      <formula>50</formula>
    </cfRule>
    <cfRule type="cellIs" dxfId="147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69.xml><?xml version="1.0" encoding="utf-8"?>
<worksheet xmlns="http://schemas.openxmlformats.org/spreadsheetml/2006/main" xmlns:r="http://schemas.openxmlformats.org/officeDocument/2006/relationships">
  <dimension ref="A1:N11"/>
  <sheetViews>
    <sheetView view="pageLayout" zoomScaleNormal="8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2" width="19.140625" customWidth="1"/>
  </cols>
  <sheetData>
    <row r="1" spans="1:14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2856</v>
      </c>
      <c r="H5" s="2" t="s">
        <v>4713</v>
      </c>
      <c r="I5" s="2" t="s">
        <v>4714</v>
      </c>
      <c r="J5" s="2" t="s">
        <v>4715</v>
      </c>
      <c r="K5" s="7" t="s">
        <v>2857</v>
      </c>
      <c r="L5" s="7" t="s">
        <v>2858</v>
      </c>
    </row>
    <row r="6" spans="1:14">
      <c r="B6" s="3" t="s">
        <v>7</v>
      </c>
      <c r="C6" s="3" t="s">
        <v>2854</v>
      </c>
      <c r="D6" s="3" t="s">
        <v>2855</v>
      </c>
      <c r="E6" s="3" t="s">
        <v>10</v>
      </c>
      <c r="F6" s="3" t="s">
        <v>49</v>
      </c>
      <c r="G6" s="3">
        <v>70</v>
      </c>
      <c r="H6" s="3">
        <v>90</v>
      </c>
      <c r="I6" s="3">
        <v>90</v>
      </c>
      <c r="J6" s="3">
        <v>69</v>
      </c>
      <c r="K6" s="3">
        <v>86</v>
      </c>
      <c r="L6" s="3">
        <v>69</v>
      </c>
    </row>
    <row r="7" spans="1:14">
      <c r="B7" s="3" t="s">
        <v>23</v>
      </c>
      <c r="C7" s="3" t="s">
        <v>2859</v>
      </c>
      <c r="D7" s="3" t="s">
        <v>2860</v>
      </c>
      <c r="E7" s="3" t="s">
        <v>10</v>
      </c>
      <c r="F7" s="3" t="s">
        <v>49</v>
      </c>
      <c r="G7" s="3">
        <v>60</v>
      </c>
      <c r="H7" s="3">
        <v>69</v>
      </c>
      <c r="I7" s="3">
        <v>47</v>
      </c>
      <c r="J7" s="3">
        <v>51</v>
      </c>
      <c r="K7" s="3">
        <v>65</v>
      </c>
      <c r="L7" s="3">
        <v>56</v>
      </c>
    </row>
    <row r="8" spans="1:14">
      <c r="B8" s="3" t="s">
        <v>27</v>
      </c>
      <c r="C8" s="3" t="s">
        <v>2861</v>
      </c>
      <c r="D8" s="3" t="s">
        <v>2862</v>
      </c>
      <c r="E8" s="3" t="s">
        <v>10</v>
      </c>
      <c r="F8" s="3" t="s">
        <v>49</v>
      </c>
      <c r="G8" s="3">
        <v>69</v>
      </c>
      <c r="H8" s="3">
        <v>86</v>
      </c>
      <c r="I8" s="3">
        <v>80</v>
      </c>
      <c r="J8" s="3">
        <v>86</v>
      </c>
      <c r="K8" s="3">
        <v>90</v>
      </c>
      <c r="L8" s="3">
        <v>74</v>
      </c>
    </row>
    <row r="9" spans="1:14">
      <c r="B9" s="3" t="s">
        <v>30</v>
      </c>
      <c r="C9" s="3" t="s">
        <v>2863</v>
      </c>
      <c r="D9" s="3" t="s">
        <v>2864</v>
      </c>
      <c r="E9" s="3" t="s">
        <v>10</v>
      </c>
      <c r="F9" s="3" t="s">
        <v>49</v>
      </c>
      <c r="G9" s="3">
        <v>69</v>
      </c>
      <c r="H9" s="3">
        <v>69</v>
      </c>
      <c r="I9" s="3">
        <v>47</v>
      </c>
      <c r="J9" s="3">
        <v>52</v>
      </c>
      <c r="K9" s="3">
        <v>64</v>
      </c>
      <c r="L9" s="3">
        <v>56</v>
      </c>
    </row>
    <row r="10" spans="1:14">
      <c r="B10" s="3" t="s">
        <v>33</v>
      </c>
      <c r="C10" s="3" t="s">
        <v>2865</v>
      </c>
      <c r="D10" s="3" t="s">
        <v>2866</v>
      </c>
      <c r="E10" s="3" t="s">
        <v>10</v>
      </c>
      <c r="F10" s="3" t="s">
        <v>49</v>
      </c>
      <c r="G10" s="3">
        <v>69</v>
      </c>
      <c r="H10" s="3">
        <v>75</v>
      </c>
      <c r="I10" s="3">
        <v>86</v>
      </c>
      <c r="J10" s="3">
        <v>69</v>
      </c>
      <c r="K10" s="3">
        <v>81</v>
      </c>
      <c r="L10" s="3">
        <v>74</v>
      </c>
    </row>
    <row r="11" spans="1:14">
      <c r="B11" s="3" t="s">
        <v>36</v>
      </c>
      <c r="C11" s="3" t="s">
        <v>2867</v>
      </c>
      <c r="D11" s="3" t="s">
        <v>2868</v>
      </c>
      <c r="E11" s="3" t="s">
        <v>10</v>
      </c>
      <c r="F11" s="3" t="s">
        <v>49</v>
      </c>
      <c r="G11" s="3">
        <v>93</v>
      </c>
      <c r="H11" s="3">
        <v>95</v>
      </c>
      <c r="I11" s="3">
        <v>90</v>
      </c>
      <c r="J11" s="3">
        <v>91</v>
      </c>
      <c r="K11" s="3">
        <v>91</v>
      </c>
      <c r="L11" s="3">
        <v>87</v>
      </c>
    </row>
  </sheetData>
  <mergeCells count="2">
    <mergeCell ref="A1:N1"/>
    <mergeCell ref="A2:N2"/>
  </mergeCells>
  <conditionalFormatting sqref="G6:L11">
    <cfRule type="containsBlanks" dxfId="146" priority="1">
      <formula>LEN(TRIM(G6))=0</formula>
    </cfRule>
    <cfRule type="cellIs" dxfId="145" priority="2" operator="between">
      <formula>31</formula>
      <formula>50</formula>
    </cfRule>
    <cfRule type="cellIs" dxfId="144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U24"/>
  <sheetViews>
    <sheetView view="pageLayout" zoomScaleNormal="5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3" width="20.7109375" customWidth="1"/>
    <col min="14" max="21" width="18.5703125" customWidth="1"/>
  </cols>
  <sheetData>
    <row r="1" spans="1:21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1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1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209</v>
      </c>
      <c r="H5" s="2" t="s">
        <v>210</v>
      </c>
      <c r="I5" s="2" t="s">
        <v>211</v>
      </c>
      <c r="J5" s="2" t="s">
        <v>4592</v>
      </c>
      <c r="K5" s="2" t="s">
        <v>4622</v>
      </c>
      <c r="L5" s="2" t="s">
        <v>4614</v>
      </c>
      <c r="M5" s="2" t="s">
        <v>4623</v>
      </c>
      <c r="N5" s="2" t="s">
        <v>4624</v>
      </c>
      <c r="O5" s="2" t="s">
        <v>4625</v>
      </c>
      <c r="P5" s="2" t="s">
        <v>4626</v>
      </c>
      <c r="Q5" s="7" t="s">
        <v>346</v>
      </c>
      <c r="R5" s="7" t="s">
        <v>302</v>
      </c>
      <c r="S5" s="7" t="s">
        <v>214</v>
      </c>
      <c r="T5" s="7" t="s">
        <v>347</v>
      </c>
      <c r="U5" s="7" t="s">
        <v>4537</v>
      </c>
    </row>
    <row r="6" spans="1:21">
      <c r="B6" s="3" t="s">
        <v>7</v>
      </c>
      <c r="C6" s="3" t="s">
        <v>343</v>
      </c>
      <c r="D6" s="3" t="s">
        <v>344</v>
      </c>
      <c r="E6" s="3" t="s">
        <v>345</v>
      </c>
      <c r="F6" s="3" t="s">
        <v>49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/>
      <c r="R6" s="3"/>
      <c r="S6" s="3">
        <v>0</v>
      </c>
      <c r="T6" s="3">
        <v>1</v>
      </c>
      <c r="U6" s="3">
        <v>0</v>
      </c>
    </row>
    <row r="7" spans="1:21">
      <c r="B7" s="3" t="s">
        <v>23</v>
      </c>
      <c r="C7" s="3" t="s">
        <v>348</v>
      </c>
      <c r="D7" s="3" t="s">
        <v>349</v>
      </c>
      <c r="E7" s="3" t="s">
        <v>10</v>
      </c>
      <c r="F7" s="3" t="s">
        <v>11</v>
      </c>
      <c r="G7" s="3">
        <v>70</v>
      </c>
      <c r="H7" s="3">
        <v>80</v>
      </c>
      <c r="I7" s="3">
        <v>94</v>
      </c>
      <c r="J7" s="3">
        <v>69</v>
      </c>
      <c r="K7" s="3">
        <v>67</v>
      </c>
      <c r="L7" s="3">
        <v>86</v>
      </c>
      <c r="M7" s="3">
        <v>60</v>
      </c>
      <c r="N7" s="3">
        <v>90</v>
      </c>
      <c r="O7" s="3">
        <v>28</v>
      </c>
      <c r="P7" s="3">
        <v>51</v>
      </c>
      <c r="Q7" s="3">
        <v>0</v>
      </c>
      <c r="R7" s="3">
        <v>96</v>
      </c>
      <c r="S7" s="3">
        <v>69</v>
      </c>
      <c r="T7" s="3">
        <v>55</v>
      </c>
      <c r="U7" s="3">
        <v>70</v>
      </c>
    </row>
    <row r="8" spans="1:21">
      <c r="B8" s="3" t="s">
        <v>27</v>
      </c>
      <c r="C8" s="3" t="s">
        <v>350</v>
      </c>
      <c r="D8" s="3" t="s">
        <v>351</v>
      </c>
      <c r="E8" s="3" t="s">
        <v>10</v>
      </c>
      <c r="F8" s="3" t="s">
        <v>49</v>
      </c>
      <c r="G8" s="3">
        <v>86</v>
      </c>
      <c r="H8" s="3">
        <v>80</v>
      </c>
      <c r="I8" s="3">
        <v>95</v>
      </c>
      <c r="J8" s="3">
        <v>80</v>
      </c>
      <c r="K8" s="3">
        <v>69</v>
      </c>
      <c r="L8" s="3">
        <v>86</v>
      </c>
      <c r="M8" s="3">
        <v>60</v>
      </c>
      <c r="N8" s="3">
        <v>86</v>
      </c>
      <c r="O8" s="3">
        <v>20</v>
      </c>
      <c r="P8" s="3">
        <v>81</v>
      </c>
      <c r="Q8" s="3">
        <v>95</v>
      </c>
      <c r="R8" s="3"/>
      <c r="S8" s="3">
        <v>75</v>
      </c>
      <c r="T8" s="3">
        <v>80</v>
      </c>
      <c r="U8" s="3">
        <v>97</v>
      </c>
    </row>
    <row r="9" spans="1:21">
      <c r="B9" s="3" t="s">
        <v>30</v>
      </c>
      <c r="C9" s="3" t="s">
        <v>352</v>
      </c>
      <c r="D9" s="3" t="s">
        <v>353</v>
      </c>
      <c r="E9" s="3" t="s">
        <v>10</v>
      </c>
      <c r="F9" s="3" t="s">
        <v>11</v>
      </c>
      <c r="G9" s="3">
        <v>88</v>
      </c>
      <c r="H9" s="3">
        <v>86</v>
      </c>
      <c r="I9" s="3">
        <v>100</v>
      </c>
      <c r="J9" s="3">
        <v>95</v>
      </c>
      <c r="K9" s="3">
        <v>96</v>
      </c>
      <c r="L9" s="3">
        <v>100</v>
      </c>
      <c r="M9" s="3">
        <v>91</v>
      </c>
      <c r="N9" s="3">
        <v>96</v>
      </c>
      <c r="O9" s="3">
        <v>95</v>
      </c>
      <c r="P9" s="3">
        <v>86</v>
      </c>
      <c r="Q9" s="3">
        <v>85</v>
      </c>
      <c r="R9" s="3"/>
      <c r="S9" s="3">
        <v>86</v>
      </c>
      <c r="T9" s="3">
        <v>70</v>
      </c>
      <c r="U9" s="3">
        <v>92</v>
      </c>
    </row>
    <row r="10" spans="1:21">
      <c r="B10" s="3" t="s">
        <v>33</v>
      </c>
      <c r="C10" s="3" t="s">
        <v>354</v>
      </c>
      <c r="D10" s="3" t="s">
        <v>355</v>
      </c>
      <c r="E10" s="3" t="s">
        <v>356</v>
      </c>
      <c r="F10" s="3" t="s">
        <v>11</v>
      </c>
      <c r="G10" s="3">
        <v>0</v>
      </c>
      <c r="H10" s="3">
        <v>60</v>
      </c>
      <c r="I10" s="3">
        <v>80</v>
      </c>
      <c r="J10" s="3">
        <v>75</v>
      </c>
      <c r="K10" s="3">
        <v>10</v>
      </c>
      <c r="L10" s="3">
        <v>2</v>
      </c>
      <c r="M10" s="3">
        <v>10</v>
      </c>
      <c r="N10" s="3">
        <v>75</v>
      </c>
      <c r="O10" s="3">
        <v>78</v>
      </c>
      <c r="P10" s="3">
        <v>63</v>
      </c>
      <c r="Q10" s="3"/>
      <c r="R10" s="3">
        <v>86</v>
      </c>
      <c r="S10" s="3">
        <v>69</v>
      </c>
      <c r="T10" s="3">
        <v>75</v>
      </c>
      <c r="U10" s="3">
        <v>0</v>
      </c>
    </row>
    <row r="11" spans="1:21">
      <c r="B11" s="3" t="s">
        <v>36</v>
      </c>
      <c r="C11" s="3" t="s">
        <v>357</v>
      </c>
      <c r="D11" s="3" t="s">
        <v>358</v>
      </c>
      <c r="E11" s="3" t="s">
        <v>10</v>
      </c>
      <c r="F11" s="3" t="s">
        <v>11</v>
      </c>
      <c r="G11" s="3">
        <v>100</v>
      </c>
      <c r="H11" s="3">
        <v>70</v>
      </c>
      <c r="I11" s="3">
        <v>94</v>
      </c>
      <c r="J11" s="3">
        <v>70</v>
      </c>
      <c r="K11" s="3">
        <v>71</v>
      </c>
      <c r="L11" s="3">
        <v>80</v>
      </c>
      <c r="M11" s="3">
        <v>93</v>
      </c>
      <c r="N11" s="3">
        <v>93</v>
      </c>
      <c r="O11" s="3">
        <v>86</v>
      </c>
      <c r="P11" s="3">
        <v>59</v>
      </c>
      <c r="Q11" s="3">
        <v>56</v>
      </c>
      <c r="R11" s="3"/>
      <c r="S11" s="3">
        <v>76</v>
      </c>
      <c r="T11" s="3">
        <v>70</v>
      </c>
      <c r="U11" s="3">
        <v>73</v>
      </c>
    </row>
    <row r="12" spans="1:21">
      <c r="B12" s="3" t="s">
        <v>39</v>
      </c>
      <c r="C12" s="3" t="s">
        <v>359</v>
      </c>
      <c r="D12" s="3" t="s">
        <v>360</v>
      </c>
      <c r="E12" s="3" t="s">
        <v>10</v>
      </c>
      <c r="F12" s="3" t="s">
        <v>49</v>
      </c>
      <c r="G12" s="3">
        <v>70</v>
      </c>
      <c r="H12" s="3">
        <v>86</v>
      </c>
      <c r="I12" s="3">
        <v>96</v>
      </c>
      <c r="J12" s="3">
        <v>75</v>
      </c>
      <c r="K12" s="3">
        <v>88</v>
      </c>
      <c r="L12" s="3">
        <v>86</v>
      </c>
      <c r="M12" s="3">
        <v>87</v>
      </c>
      <c r="N12" s="3">
        <v>90</v>
      </c>
      <c r="O12" s="3">
        <v>45</v>
      </c>
      <c r="P12" s="3">
        <v>59</v>
      </c>
      <c r="Q12" s="3">
        <v>95</v>
      </c>
      <c r="R12" s="3"/>
      <c r="S12" s="3">
        <v>78</v>
      </c>
      <c r="T12" s="3">
        <v>73</v>
      </c>
      <c r="U12" s="3">
        <v>88</v>
      </c>
    </row>
    <row r="13" spans="1:21">
      <c r="B13" s="3" t="s">
        <v>42</v>
      </c>
      <c r="C13" s="3" t="s">
        <v>361</v>
      </c>
      <c r="D13" s="3" t="s">
        <v>362</v>
      </c>
      <c r="E13" s="3" t="s">
        <v>10</v>
      </c>
      <c r="F13" s="3" t="s">
        <v>11</v>
      </c>
      <c r="G13" s="3">
        <v>88</v>
      </c>
      <c r="H13" s="3">
        <v>80</v>
      </c>
      <c r="I13" s="3">
        <v>84</v>
      </c>
      <c r="J13" s="3">
        <v>75</v>
      </c>
      <c r="K13" s="3">
        <v>96</v>
      </c>
      <c r="L13" s="3">
        <v>86</v>
      </c>
      <c r="M13" s="3">
        <v>69</v>
      </c>
      <c r="N13" s="3">
        <v>96</v>
      </c>
      <c r="O13" s="3">
        <v>45</v>
      </c>
      <c r="P13" s="3">
        <v>79</v>
      </c>
      <c r="Q13" s="3">
        <v>75</v>
      </c>
      <c r="R13" s="3"/>
      <c r="S13" s="3">
        <v>86</v>
      </c>
      <c r="T13" s="3">
        <v>90</v>
      </c>
      <c r="U13" s="3">
        <v>88</v>
      </c>
    </row>
    <row r="14" spans="1:21">
      <c r="B14" s="3" t="s">
        <v>45</v>
      </c>
      <c r="C14" s="3" t="s">
        <v>363</v>
      </c>
      <c r="D14" s="3" t="s">
        <v>364</v>
      </c>
      <c r="E14" s="3" t="s">
        <v>10</v>
      </c>
      <c r="F14" s="3" t="s">
        <v>11</v>
      </c>
      <c r="G14" s="3">
        <v>51</v>
      </c>
      <c r="H14" s="3">
        <v>61</v>
      </c>
      <c r="I14" s="3">
        <v>86</v>
      </c>
      <c r="J14" s="3">
        <v>86</v>
      </c>
      <c r="K14" s="3">
        <v>67</v>
      </c>
      <c r="L14" s="3">
        <v>60</v>
      </c>
      <c r="M14" s="3">
        <v>65</v>
      </c>
      <c r="N14" s="3">
        <v>90</v>
      </c>
      <c r="O14" s="3">
        <v>38</v>
      </c>
      <c r="P14" s="3">
        <v>81</v>
      </c>
      <c r="Q14" s="3">
        <v>94</v>
      </c>
      <c r="R14" s="3"/>
      <c r="S14" s="3">
        <v>76</v>
      </c>
      <c r="T14" s="3">
        <v>72</v>
      </c>
      <c r="U14" s="3">
        <v>70</v>
      </c>
    </row>
    <row r="15" spans="1:21">
      <c r="B15" s="3" t="s">
        <v>50</v>
      </c>
      <c r="C15" s="3" t="s">
        <v>365</v>
      </c>
      <c r="D15" s="3" t="s">
        <v>366</v>
      </c>
      <c r="E15" s="3" t="s">
        <v>10</v>
      </c>
      <c r="F15" s="3" t="s">
        <v>11</v>
      </c>
      <c r="G15" s="3">
        <v>68</v>
      </c>
      <c r="H15" s="3">
        <v>74</v>
      </c>
      <c r="I15" s="3">
        <v>96</v>
      </c>
      <c r="J15" s="3">
        <v>72</v>
      </c>
      <c r="K15" s="3">
        <v>83</v>
      </c>
      <c r="L15" s="3">
        <v>55</v>
      </c>
      <c r="M15" s="3">
        <v>55</v>
      </c>
      <c r="N15" s="3">
        <v>70</v>
      </c>
      <c r="O15" s="3">
        <v>12</v>
      </c>
      <c r="P15" s="3">
        <v>69</v>
      </c>
      <c r="Q15" s="3">
        <v>60</v>
      </c>
      <c r="R15" s="3"/>
      <c r="S15" s="3">
        <v>69</v>
      </c>
      <c r="T15" s="3">
        <v>52</v>
      </c>
      <c r="U15" s="3">
        <v>59</v>
      </c>
    </row>
    <row r="16" spans="1:21">
      <c r="B16" s="3" t="s">
        <v>53</v>
      </c>
      <c r="C16" s="3" t="s">
        <v>367</v>
      </c>
      <c r="D16" s="3" t="s">
        <v>368</v>
      </c>
      <c r="E16" s="3" t="s">
        <v>10</v>
      </c>
      <c r="F16" s="3" t="s">
        <v>49</v>
      </c>
      <c r="G16" s="3">
        <v>70</v>
      </c>
      <c r="H16" s="3">
        <v>65</v>
      </c>
      <c r="I16" s="3">
        <v>94</v>
      </c>
      <c r="J16" s="3">
        <v>86</v>
      </c>
      <c r="K16" s="3">
        <v>87</v>
      </c>
      <c r="L16" s="3">
        <v>95</v>
      </c>
      <c r="M16" s="3">
        <v>80</v>
      </c>
      <c r="N16" s="3">
        <v>86</v>
      </c>
      <c r="O16" s="3">
        <v>12</v>
      </c>
      <c r="P16" s="3">
        <v>79</v>
      </c>
      <c r="Q16" s="3">
        <v>95</v>
      </c>
      <c r="R16" s="3"/>
      <c r="S16" s="3">
        <v>96</v>
      </c>
      <c r="T16" s="3">
        <v>61</v>
      </c>
      <c r="U16" s="3">
        <v>52</v>
      </c>
    </row>
    <row r="17" spans="2:21">
      <c r="B17" s="3" t="s">
        <v>56</v>
      </c>
      <c r="C17" s="3" t="s">
        <v>369</v>
      </c>
      <c r="D17" s="3" t="s">
        <v>370</v>
      </c>
      <c r="E17" s="3" t="s">
        <v>10</v>
      </c>
      <c r="F17" s="3" t="s">
        <v>49</v>
      </c>
      <c r="G17" s="3">
        <v>65</v>
      </c>
      <c r="H17" s="3">
        <v>88</v>
      </c>
      <c r="I17" s="3">
        <v>94</v>
      </c>
      <c r="J17" s="3">
        <v>86</v>
      </c>
      <c r="K17" s="3">
        <v>87</v>
      </c>
      <c r="L17" s="3">
        <v>95</v>
      </c>
      <c r="M17" s="3">
        <v>96</v>
      </c>
      <c r="N17" s="3">
        <v>86</v>
      </c>
      <c r="O17" s="3">
        <v>90</v>
      </c>
      <c r="P17" s="3">
        <v>86</v>
      </c>
      <c r="Q17" s="3">
        <v>99</v>
      </c>
      <c r="R17" s="3"/>
      <c r="S17" s="3">
        <v>97</v>
      </c>
      <c r="T17" s="3">
        <v>92</v>
      </c>
      <c r="U17" s="3">
        <v>100</v>
      </c>
    </row>
    <row r="18" spans="2:21">
      <c r="B18" s="3" t="s">
        <v>59</v>
      </c>
      <c r="C18" s="3" t="s">
        <v>371</v>
      </c>
      <c r="D18" s="3" t="s">
        <v>372</v>
      </c>
      <c r="E18" s="3" t="s">
        <v>10</v>
      </c>
      <c r="F18" s="3" t="s">
        <v>11</v>
      </c>
      <c r="G18" s="3">
        <v>70</v>
      </c>
      <c r="H18" s="3">
        <v>76</v>
      </c>
      <c r="I18" s="3">
        <v>84</v>
      </c>
      <c r="J18" s="3">
        <v>78</v>
      </c>
      <c r="K18" s="3">
        <v>80</v>
      </c>
      <c r="L18" s="3">
        <v>95</v>
      </c>
      <c r="M18" s="3">
        <v>69</v>
      </c>
      <c r="N18" s="3">
        <v>96</v>
      </c>
      <c r="O18" s="3">
        <v>95</v>
      </c>
      <c r="P18" s="3">
        <v>86</v>
      </c>
      <c r="Q18" s="3">
        <v>69</v>
      </c>
      <c r="R18" s="3"/>
      <c r="S18" s="3">
        <v>80</v>
      </c>
      <c r="T18" s="3">
        <v>95</v>
      </c>
      <c r="U18" s="3">
        <v>86</v>
      </c>
    </row>
    <row r="19" spans="2:21">
      <c r="B19" s="3" t="s">
        <v>62</v>
      </c>
      <c r="C19" s="3" t="s">
        <v>373</v>
      </c>
      <c r="D19" s="3" t="s">
        <v>374</v>
      </c>
      <c r="E19" s="3" t="s">
        <v>308</v>
      </c>
      <c r="F19" s="3" t="s">
        <v>11</v>
      </c>
      <c r="G19" s="3">
        <v>72</v>
      </c>
      <c r="H19" s="3">
        <v>70</v>
      </c>
      <c r="I19" s="3">
        <v>95</v>
      </c>
      <c r="J19" s="3">
        <v>75</v>
      </c>
      <c r="K19" s="3">
        <v>77</v>
      </c>
      <c r="L19" s="3">
        <v>90</v>
      </c>
      <c r="M19" s="3">
        <v>75</v>
      </c>
      <c r="N19" s="3">
        <v>70</v>
      </c>
      <c r="O19" s="3">
        <v>38</v>
      </c>
      <c r="P19" s="3">
        <v>80</v>
      </c>
      <c r="Q19" s="3"/>
      <c r="R19" s="3">
        <v>96</v>
      </c>
      <c r="S19" s="3">
        <v>68</v>
      </c>
      <c r="T19" s="3">
        <v>84</v>
      </c>
      <c r="U19" s="3">
        <v>90</v>
      </c>
    </row>
    <row r="20" spans="2:21">
      <c r="B20" s="3" t="s">
        <v>65</v>
      </c>
      <c r="C20" s="3" t="s">
        <v>375</v>
      </c>
      <c r="D20" s="3" t="s">
        <v>376</v>
      </c>
      <c r="E20" s="3" t="s">
        <v>10</v>
      </c>
      <c r="F20" s="3" t="s">
        <v>11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/>
      <c r="R20" s="3"/>
      <c r="S20" s="3">
        <v>0</v>
      </c>
      <c r="T20" s="3">
        <v>0</v>
      </c>
      <c r="U20" s="3">
        <v>0</v>
      </c>
    </row>
    <row r="21" spans="2:21">
      <c r="B21" s="3" t="s">
        <v>69</v>
      </c>
      <c r="C21" s="3" t="s">
        <v>377</v>
      </c>
      <c r="D21" s="3" t="s">
        <v>378</v>
      </c>
      <c r="E21" s="3" t="s">
        <v>10</v>
      </c>
      <c r="F21" s="3" t="s">
        <v>11</v>
      </c>
      <c r="G21" s="3">
        <v>7</v>
      </c>
      <c r="H21" s="3">
        <v>10</v>
      </c>
      <c r="I21" s="3">
        <v>51</v>
      </c>
      <c r="J21" s="3">
        <v>0</v>
      </c>
      <c r="K21" s="3">
        <v>10</v>
      </c>
      <c r="L21" s="3">
        <v>10</v>
      </c>
      <c r="M21" s="3">
        <v>10</v>
      </c>
      <c r="N21" s="3">
        <v>0</v>
      </c>
      <c r="O21" s="3">
        <v>0</v>
      </c>
      <c r="P21" s="3">
        <v>0</v>
      </c>
      <c r="Q21" s="3">
        <v>86</v>
      </c>
      <c r="R21" s="3"/>
      <c r="S21" s="3">
        <v>0</v>
      </c>
      <c r="T21" s="3">
        <v>0</v>
      </c>
      <c r="U21" s="3">
        <v>10</v>
      </c>
    </row>
    <row r="22" spans="2:21">
      <c r="B22" s="3" t="s">
        <v>72</v>
      </c>
      <c r="C22" s="3" t="s">
        <v>379</v>
      </c>
      <c r="D22" s="3" t="s">
        <v>380</v>
      </c>
      <c r="E22" s="3" t="s">
        <v>10</v>
      </c>
      <c r="F22" s="3" t="s">
        <v>11</v>
      </c>
      <c r="G22" s="3">
        <v>65</v>
      </c>
      <c r="H22" s="3">
        <v>76</v>
      </c>
      <c r="I22" s="3">
        <v>84</v>
      </c>
      <c r="J22" s="3">
        <v>86</v>
      </c>
      <c r="K22" s="3">
        <v>75</v>
      </c>
      <c r="L22" s="3">
        <v>90</v>
      </c>
      <c r="M22" s="3">
        <v>86</v>
      </c>
      <c r="N22" s="3">
        <v>70</v>
      </c>
      <c r="O22" s="3">
        <v>43</v>
      </c>
      <c r="P22" s="3">
        <v>69</v>
      </c>
      <c r="Q22" s="3">
        <v>80</v>
      </c>
      <c r="R22" s="3"/>
      <c r="S22" s="3">
        <v>68</v>
      </c>
      <c r="T22" s="3">
        <v>69</v>
      </c>
      <c r="U22" s="3">
        <v>86</v>
      </c>
    </row>
    <row r="23" spans="2:21">
      <c r="B23" s="3" t="s">
        <v>75</v>
      </c>
      <c r="C23" s="3" t="s">
        <v>381</v>
      </c>
      <c r="D23" s="3" t="s">
        <v>382</v>
      </c>
      <c r="E23" s="3" t="s">
        <v>68</v>
      </c>
      <c r="F23" s="3" t="s">
        <v>11</v>
      </c>
      <c r="G23" s="3">
        <v>86</v>
      </c>
      <c r="H23" s="3">
        <v>74</v>
      </c>
      <c r="I23" s="3">
        <v>82</v>
      </c>
      <c r="J23" s="3">
        <v>86</v>
      </c>
      <c r="K23" s="3">
        <v>87</v>
      </c>
      <c r="L23" s="3">
        <v>95</v>
      </c>
      <c r="M23" s="3">
        <v>86</v>
      </c>
      <c r="N23" s="3">
        <v>80</v>
      </c>
      <c r="O23" s="3">
        <v>38</v>
      </c>
      <c r="P23" s="3">
        <v>86</v>
      </c>
      <c r="Q23" s="3"/>
      <c r="R23" s="3">
        <v>91</v>
      </c>
      <c r="S23" s="3">
        <v>75</v>
      </c>
      <c r="T23" s="3">
        <v>74</v>
      </c>
      <c r="U23" s="3">
        <v>86</v>
      </c>
    </row>
    <row r="24" spans="2:21">
      <c r="B24" s="3" t="s">
        <v>79</v>
      </c>
      <c r="C24" s="3" t="s">
        <v>383</v>
      </c>
      <c r="D24" s="3" t="s">
        <v>384</v>
      </c>
      <c r="E24" s="3" t="s">
        <v>10</v>
      </c>
      <c r="F24" s="3" t="s">
        <v>11</v>
      </c>
      <c r="G24" s="3">
        <v>66</v>
      </c>
      <c r="H24" s="3">
        <v>15</v>
      </c>
      <c r="I24" s="3">
        <v>80</v>
      </c>
      <c r="J24" s="3">
        <v>51</v>
      </c>
      <c r="K24" s="3">
        <v>51</v>
      </c>
      <c r="L24" s="3">
        <v>51</v>
      </c>
      <c r="M24" s="3">
        <v>51</v>
      </c>
      <c r="N24" s="3">
        <v>81</v>
      </c>
      <c r="O24" s="3">
        <v>12</v>
      </c>
      <c r="P24" s="3">
        <v>71</v>
      </c>
      <c r="Q24" s="3">
        <v>51</v>
      </c>
      <c r="R24" s="3"/>
      <c r="S24" s="3">
        <v>51</v>
      </c>
      <c r="T24" s="3">
        <v>51</v>
      </c>
      <c r="U24" s="3">
        <v>56</v>
      </c>
    </row>
  </sheetData>
  <mergeCells count="2">
    <mergeCell ref="A1:N1"/>
    <mergeCell ref="A2:N2"/>
  </mergeCells>
  <conditionalFormatting sqref="G6:U24">
    <cfRule type="containsBlanks" dxfId="356" priority="1">
      <formula>LEN(TRIM(G6))=0</formula>
    </cfRule>
    <cfRule type="cellIs" dxfId="355" priority="2" operator="between">
      <formula>31</formula>
      <formula>50</formula>
    </cfRule>
    <cfRule type="cellIs" dxfId="354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70.xml><?xml version="1.0" encoding="utf-8"?>
<worksheet xmlns="http://schemas.openxmlformats.org/spreadsheetml/2006/main" xmlns:r="http://schemas.openxmlformats.org/officeDocument/2006/relationships">
  <dimension ref="A1:V30"/>
  <sheetViews>
    <sheetView view="pageLayout" topLeftCell="F1" zoomScaleNormal="6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22" width="20" customWidth="1"/>
  </cols>
  <sheetData>
    <row r="1" spans="1:22">
      <c r="A1" s="17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9"/>
    </row>
    <row r="2" spans="1:22">
      <c r="A2" s="17" t="s">
        <v>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9"/>
    </row>
    <row r="5" spans="1:22" ht="120" customHeight="1">
      <c r="B5" s="14" t="s">
        <v>6</v>
      </c>
      <c r="C5" s="14" t="s">
        <v>0</v>
      </c>
      <c r="D5" s="14" t="s">
        <v>1</v>
      </c>
      <c r="E5" s="14" t="s">
        <v>2</v>
      </c>
      <c r="F5" s="14" t="s">
        <v>3</v>
      </c>
      <c r="G5" s="2" t="s">
        <v>2871</v>
      </c>
      <c r="H5" s="2" t="s">
        <v>2872</v>
      </c>
      <c r="I5" s="2" t="s">
        <v>2873</v>
      </c>
      <c r="J5" s="2" t="s">
        <v>2874</v>
      </c>
      <c r="K5" s="2" t="s">
        <v>1425</v>
      </c>
      <c r="L5" s="2" t="s">
        <v>2875</v>
      </c>
      <c r="M5" s="2" t="s">
        <v>2876</v>
      </c>
      <c r="N5" s="2" t="s">
        <v>2877</v>
      </c>
      <c r="O5" s="2" t="s">
        <v>2878</v>
      </c>
      <c r="P5" s="2" t="s">
        <v>2882</v>
      </c>
      <c r="Q5" s="2" t="s">
        <v>21</v>
      </c>
      <c r="R5" s="2" t="s">
        <v>4560</v>
      </c>
      <c r="S5" s="7" t="s">
        <v>4510</v>
      </c>
      <c r="T5" s="7" t="s">
        <v>2879</v>
      </c>
      <c r="U5" s="7" t="s">
        <v>2880</v>
      </c>
      <c r="V5" s="7" t="s">
        <v>2881</v>
      </c>
    </row>
    <row r="6" spans="1:22">
      <c r="B6" s="3" t="s">
        <v>7</v>
      </c>
      <c r="C6" s="3" t="s">
        <v>2869</v>
      </c>
      <c r="D6" s="3" t="s">
        <v>2870</v>
      </c>
      <c r="E6" s="3" t="s">
        <v>912</v>
      </c>
      <c r="F6" s="3" t="s">
        <v>49</v>
      </c>
      <c r="G6" s="3">
        <v>88</v>
      </c>
      <c r="H6" s="3">
        <v>69</v>
      </c>
      <c r="I6" s="3">
        <v>90</v>
      </c>
      <c r="J6" s="3">
        <v>79</v>
      </c>
      <c r="K6" s="3">
        <v>79</v>
      </c>
      <c r="L6" s="3">
        <v>0</v>
      </c>
      <c r="M6" s="3">
        <v>76</v>
      </c>
      <c r="N6" s="3"/>
      <c r="O6" s="3">
        <v>96</v>
      </c>
      <c r="P6" s="3">
        <v>30</v>
      </c>
      <c r="Q6" s="3">
        <v>94</v>
      </c>
      <c r="R6" s="3">
        <v>65</v>
      </c>
      <c r="S6" s="3">
        <v>66</v>
      </c>
      <c r="T6" s="3">
        <v>83</v>
      </c>
      <c r="U6" s="3">
        <v>53</v>
      </c>
      <c r="V6" s="3">
        <v>70</v>
      </c>
    </row>
    <row r="7" spans="1:22">
      <c r="B7" s="3" t="s">
        <v>23</v>
      </c>
      <c r="C7" s="3" t="s">
        <v>2883</v>
      </c>
      <c r="D7" s="3" t="s">
        <v>2884</v>
      </c>
      <c r="E7" s="3" t="s">
        <v>10</v>
      </c>
      <c r="F7" s="3" t="s">
        <v>49</v>
      </c>
      <c r="G7" s="3">
        <v>95</v>
      </c>
      <c r="H7" s="3">
        <v>78</v>
      </c>
      <c r="I7" s="3"/>
      <c r="J7" s="3">
        <v>78</v>
      </c>
      <c r="K7" s="3">
        <v>78</v>
      </c>
      <c r="L7" s="3">
        <v>95</v>
      </c>
      <c r="M7" s="3">
        <v>86</v>
      </c>
      <c r="N7" s="3"/>
      <c r="O7" s="3">
        <v>96</v>
      </c>
      <c r="P7" s="3">
        <v>69</v>
      </c>
      <c r="Q7" s="3">
        <v>88</v>
      </c>
      <c r="R7" s="3">
        <v>69</v>
      </c>
      <c r="S7" s="3">
        <v>56</v>
      </c>
      <c r="T7" s="3">
        <v>69</v>
      </c>
      <c r="U7" s="3">
        <v>71</v>
      </c>
      <c r="V7" s="3">
        <v>86</v>
      </c>
    </row>
    <row r="8" spans="1:22">
      <c r="B8" s="3" t="s">
        <v>27</v>
      </c>
      <c r="C8" s="3" t="s">
        <v>2885</v>
      </c>
      <c r="D8" s="3" t="s">
        <v>2886</v>
      </c>
      <c r="E8" s="3" t="s">
        <v>10</v>
      </c>
      <c r="F8" s="3" t="s">
        <v>49</v>
      </c>
      <c r="G8" s="3">
        <v>86</v>
      </c>
      <c r="H8" s="3">
        <v>69</v>
      </c>
      <c r="I8" s="3"/>
      <c r="J8" s="3">
        <v>86</v>
      </c>
      <c r="K8" s="3">
        <v>86</v>
      </c>
      <c r="L8" s="3">
        <v>75</v>
      </c>
      <c r="M8" s="3">
        <v>69</v>
      </c>
      <c r="N8" s="3"/>
      <c r="O8" s="3">
        <v>90</v>
      </c>
      <c r="P8" s="3">
        <v>69</v>
      </c>
      <c r="Q8" s="3">
        <v>100</v>
      </c>
      <c r="R8" s="3">
        <v>51</v>
      </c>
      <c r="S8" s="3">
        <v>52</v>
      </c>
      <c r="T8" s="3">
        <v>88</v>
      </c>
      <c r="U8" s="3">
        <v>77</v>
      </c>
      <c r="V8" s="3">
        <v>93</v>
      </c>
    </row>
    <row r="9" spans="1:22">
      <c r="B9" s="3" t="s">
        <v>30</v>
      </c>
      <c r="C9" s="3" t="s">
        <v>2887</v>
      </c>
      <c r="D9" s="3" t="s">
        <v>2888</v>
      </c>
      <c r="E9" s="3" t="s">
        <v>10</v>
      </c>
      <c r="F9" s="3" t="s">
        <v>11</v>
      </c>
      <c r="G9" s="3">
        <v>76</v>
      </c>
      <c r="H9" s="3">
        <v>88</v>
      </c>
      <c r="I9" s="3"/>
      <c r="J9" s="3">
        <v>74</v>
      </c>
      <c r="K9" s="3">
        <v>74</v>
      </c>
      <c r="L9" s="3">
        <v>80</v>
      </c>
      <c r="M9" s="3">
        <v>70</v>
      </c>
      <c r="N9" s="3"/>
      <c r="O9" s="3">
        <v>96</v>
      </c>
      <c r="P9" s="3">
        <v>95</v>
      </c>
      <c r="Q9" s="3">
        <v>84</v>
      </c>
      <c r="R9" s="3">
        <v>62</v>
      </c>
      <c r="S9" s="3">
        <v>55</v>
      </c>
      <c r="T9" s="3">
        <v>90</v>
      </c>
      <c r="U9" s="3">
        <v>69</v>
      </c>
      <c r="V9" s="3">
        <v>88</v>
      </c>
    </row>
    <row r="10" spans="1:22">
      <c r="B10" s="3" t="s">
        <v>33</v>
      </c>
      <c r="C10" s="3" t="s">
        <v>2889</v>
      </c>
      <c r="D10" s="3" t="s">
        <v>2890</v>
      </c>
      <c r="E10" s="3" t="s">
        <v>10</v>
      </c>
      <c r="F10" s="3" t="s">
        <v>49</v>
      </c>
      <c r="G10" s="3">
        <v>86</v>
      </c>
      <c r="H10" s="3">
        <v>69</v>
      </c>
      <c r="I10" s="3"/>
      <c r="J10" s="3">
        <v>71</v>
      </c>
      <c r="K10" s="3">
        <v>71</v>
      </c>
      <c r="L10" s="3">
        <v>86</v>
      </c>
      <c r="M10" s="3">
        <v>69</v>
      </c>
      <c r="N10" s="3"/>
      <c r="O10" s="3">
        <v>86</v>
      </c>
      <c r="P10" s="3">
        <v>5</v>
      </c>
      <c r="Q10" s="3">
        <v>69</v>
      </c>
      <c r="R10" s="3">
        <v>54</v>
      </c>
      <c r="S10" s="3">
        <v>37</v>
      </c>
      <c r="T10" s="3">
        <v>69</v>
      </c>
      <c r="U10" s="3">
        <v>52</v>
      </c>
      <c r="V10" s="3">
        <v>74</v>
      </c>
    </row>
    <row r="11" spans="1:22">
      <c r="B11" s="3" t="s">
        <v>36</v>
      </c>
      <c r="C11" s="3" t="s">
        <v>2891</v>
      </c>
      <c r="D11" s="3" t="s">
        <v>2892</v>
      </c>
      <c r="E11" s="3" t="s">
        <v>10</v>
      </c>
      <c r="F11" s="3" t="s">
        <v>11</v>
      </c>
      <c r="G11" s="3">
        <v>71</v>
      </c>
      <c r="H11" s="3">
        <v>73</v>
      </c>
      <c r="I11" s="3"/>
      <c r="J11" s="3">
        <v>50</v>
      </c>
      <c r="K11" s="3">
        <v>50</v>
      </c>
      <c r="L11" s="3">
        <v>65</v>
      </c>
      <c r="M11" s="3">
        <v>56</v>
      </c>
      <c r="N11" s="3"/>
      <c r="O11" s="3">
        <v>86</v>
      </c>
      <c r="P11" s="3">
        <v>0</v>
      </c>
      <c r="Q11" s="3">
        <v>80</v>
      </c>
      <c r="R11" s="3">
        <v>54</v>
      </c>
      <c r="S11" s="3">
        <v>7</v>
      </c>
      <c r="T11" s="3">
        <v>0</v>
      </c>
      <c r="U11" s="3">
        <v>51</v>
      </c>
      <c r="V11" s="3">
        <v>71</v>
      </c>
    </row>
    <row r="12" spans="1:22">
      <c r="B12" s="3" t="s">
        <v>39</v>
      </c>
      <c r="C12" s="3" t="s">
        <v>2893</v>
      </c>
      <c r="D12" s="3" t="s">
        <v>2894</v>
      </c>
      <c r="E12" s="3" t="s">
        <v>10</v>
      </c>
      <c r="F12" s="3" t="s">
        <v>11</v>
      </c>
      <c r="G12" s="3">
        <v>69</v>
      </c>
      <c r="H12" s="3">
        <v>69</v>
      </c>
      <c r="I12" s="3"/>
      <c r="J12" s="3">
        <v>36</v>
      </c>
      <c r="K12" s="3">
        <v>36</v>
      </c>
      <c r="L12" s="3">
        <v>65</v>
      </c>
      <c r="M12" s="3">
        <v>51</v>
      </c>
      <c r="N12" s="3"/>
      <c r="O12" s="3">
        <v>69</v>
      </c>
      <c r="P12" s="3">
        <v>0</v>
      </c>
      <c r="Q12" s="3">
        <v>10</v>
      </c>
      <c r="R12" s="3">
        <v>16</v>
      </c>
      <c r="S12" s="3">
        <v>25</v>
      </c>
      <c r="T12" s="3">
        <v>0</v>
      </c>
      <c r="U12" s="3">
        <v>0</v>
      </c>
      <c r="V12" s="3">
        <v>31</v>
      </c>
    </row>
    <row r="13" spans="1:22">
      <c r="B13" s="3" t="s">
        <v>42</v>
      </c>
      <c r="C13" s="3" t="s">
        <v>2895</v>
      </c>
      <c r="D13" s="3" t="s">
        <v>2896</v>
      </c>
      <c r="E13" s="3" t="s">
        <v>183</v>
      </c>
      <c r="F13" s="3" t="s">
        <v>49</v>
      </c>
      <c r="G13" s="3"/>
      <c r="H13" s="3">
        <v>53</v>
      </c>
      <c r="I13" s="3">
        <v>51</v>
      </c>
      <c r="J13" s="3">
        <v>79</v>
      </c>
      <c r="K13" s="3">
        <v>79</v>
      </c>
      <c r="L13" s="3"/>
      <c r="M13" s="3">
        <v>69</v>
      </c>
      <c r="N13" s="3">
        <v>61</v>
      </c>
      <c r="O13" s="3">
        <v>70</v>
      </c>
      <c r="P13" s="3">
        <v>89</v>
      </c>
      <c r="Q13" s="3">
        <v>69</v>
      </c>
      <c r="R13" s="3">
        <v>43</v>
      </c>
      <c r="S13" s="3">
        <v>61</v>
      </c>
      <c r="T13" s="3">
        <v>85</v>
      </c>
      <c r="U13" s="3">
        <v>86</v>
      </c>
      <c r="V13" s="3">
        <v>69</v>
      </c>
    </row>
    <row r="14" spans="1:22">
      <c r="B14" s="3" t="s">
        <v>45</v>
      </c>
      <c r="C14" s="3" t="s">
        <v>2897</v>
      </c>
      <c r="D14" s="3" t="s">
        <v>2898</v>
      </c>
      <c r="E14" s="3" t="s">
        <v>183</v>
      </c>
      <c r="F14" s="3" t="s">
        <v>49</v>
      </c>
      <c r="G14" s="3"/>
      <c r="H14" s="3">
        <v>69</v>
      </c>
      <c r="I14" s="3">
        <v>81</v>
      </c>
      <c r="J14" s="3">
        <v>72</v>
      </c>
      <c r="K14" s="3">
        <v>72</v>
      </c>
      <c r="L14" s="3"/>
      <c r="M14" s="3">
        <v>69</v>
      </c>
      <c r="N14" s="3">
        <v>73</v>
      </c>
      <c r="O14" s="3">
        <v>86</v>
      </c>
      <c r="P14" s="3">
        <v>86</v>
      </c>
      <c r="Q14" s="3">
        <v>93</v>
      </c>
      <c r="R14" s="3">
        <v>52</v>
      </c>
      <c r="S14" s="3">
        <v>51</v>
      </c>
      <c r="T14" s="3">
        <v>80</v>
      </c>
      <c r="U14" s="3">
        <v>90</v>
      </c>
      <c r="V14" s="3">
        <v>71</v>
      </c>
    </row>
    <row r="15" spans="1:22">
      <c r="B15" s="3" t="s">
        <v>50</v>
      </c>
      <c r="C15" s="3" t="s">
        <v>2899</v>
      </c>
      <c r="D15" s="3" t="s">
        <v>2900</v>
      </c>
      <c r="E15" s="3" t="s">
        <v>10</v>
      </c>
      <c r="F15" s="3" t="s">
        <v>49</v>
      </c>
      <c r="G15" s="3">
        <v>100</v>
      </c>
      <c r="H15" s="3">
        <v>86</v>
      </c>
      <c r="I15" s="3"/>
      <c r="J15" s="3">
        <v>96</v>
      </c>
      <c r="K15" s="3">
        <v>96</v>
      </c>
      <c r="L15" s="3">
        <v>97</v>
      </c>
      <c r="M15" s="3">
        <v>91</v>
      </c>
      <c r="N15" s="3"/>
      <c r="O15" s="3">
        <v>100</v>
      </c>
      <c r="P15" s="3">
        <v>95</v>
      </c>
      <c r="Q15" s="3">
        <v>90</v>
      </c>
      <c r="R15" s="3">
        <v>88</v>
      </c>
      <c r="S15" s="3">
        <v>86</v>
      </c>
      <c r="T15" s="3">
        <v>100</v>
      </c>
      <c r="U15" s="3">
        <v>90</v>
      </c>
      <c r="V15" s="3">
        <v>100</v>
      </c>
    </row>
    <row r="16" spans="1:22">
      <c r="B16" s="3" t="s">
        <v>53</v>
      </c>
      <c r="C16" s="3" t="s">
        <v>2901</v>
      </c>
      <c r="D16" s="3" t="s">
        <v>2902</v>
      </c>
      <c r="E16" s="3" t="s">
        <v>183</v>
      </c>
      <c r="F16" s="3" t="s">
        <v>49</v>
      </c>
      <c r="G16" s="3"/>
      <c r="H16" s="3">
        <v>60</v>
      </c>
      <c r="I16" s="3">
        <v>86</v>
      </c>
      <c r="J16" s="3">
        <v>77</v>
      </c>
      <c r="K16" s="3">
        <v>77</v>
      </c>
      <c r="L16" s="3"/>
      <c r="M16" s="3">
        <v>69</v>
      </c>
      <c r="N16" s="3">
        <v>76</v>
      </c>
      <c r="O16" s="3">
        <v>70</v>
      </c>
      <c r="P16" s="3">
        <v>90</v>
      </c>
      <c r="Q16" s="3">
        <v>89</v>
      </c>
      <c r="R16" s="3">
        <v>63</v>
      </c>
      <c r="S16" s="3">
        <v>70</v>
      </c>
      <c r="T16" s="3">
        <v>87</v>
      </c>
      <c r="U16" s="3">
        <v>86</v>
      </c>
      <c r="V16" s="3">
        <v>76</v>
      </c>
    </row>
    <row r="17" spans="2:22">
      <c r="B17" s="3" t="s">
        <v>56</v>
      </c>
      <c r="C17" s="3" t="s">
        <v>2903</v>
      </c>
      <c r="D17" s="3" t="s">
        <v>2904</v>
      </c>
      <c r="E17" s="3" t="s">
        <v>10</v>
      </c>
      <c r="F17" s="3" t="s">
        <v>49</v>
      </c>
      <c r="G17" s="3">
        <v>80</v>
      </c>
      <c r="H17" s="3">
        <v>65</v>
      </c>
      <c r="I17" s="3"/>
      <c r="J17" s="3">
        <v>87</v>
      </c>
      <c r="K17" s="3">
        <v>87</v>
      </c>
      <c r="L17" s="3">
        <v>69</v>
      </c>
      <c r="M17" s="3">
        <v>76</v>
      </c>
      <c r="N17" s="3"/>
      <c r="O17" s="3">
        <v>70</v>
      </c>
      <c r="P17" s="3">
        <v>69</v>
      </c>
      <c r="Q17" s="3">
        <v>69</v>
      </c>
      <c r="R17" s="3">
        <v>52</v>
      </c>
      <c r="S17" s="3">
        <v>69</v>
      </c>
      <c r="T17" s="3">
        <v>84</v>
      </c>
      <c r="U17" s="3">
        <v>69</v>
      </c>
      <c r="V17" s="3">
        <v>86</v>
      </c>
    </row>
    <row r="18" spans="2:22">
      <c r="B18" s="3" t="s">
        <v>59</v>
      </c>
      <c r="C18" s="3" t="s">
        <v>2905</v>
      </c>
      <c r="D18" s="3" t="s">
        <v>2906</v>
      </c>
      <c r="E18" s="3" t="s">
        <v>10</v>
      </c>
      <c r="F18" s="3" t="s">
        <v>11</v>
      </c>
      <c r="G18" s="3">
        <v>69</v>
      </c>
      <c r="H18" s="3">
        <v>69</v>
      </c>
      <c r="I18" s="3"/>
      <c r="J18" s="3">
        <v>70</v>
      </c>
      <c r="K18" s="3">
        <v>50</v>
      </c>
      <c r="L18" s="3">
        <v>51</v>
      </c>
      <c r="M18" s="3">
        <v>72</v>
      </c>
      <c r="N18" s="3"/>
      <c r="O18" s="3">
        <v>5</v>
      </c>
      <c r="P18" s="3">
        <v>0</v>
      </c>
      <c r="Q18" s="3">
        <v>0</v>
      </c>
      <c r="R18" s="3">
        <v>75</v>
      </c>
      <c r="S18" s="3">
        <v>38</v>
      </c>
      <c r="T18" s="3">
        <v>0</v>
      </c>
      <c r="U18" s="3">
        <v>31</v>
      </c>
      <c r="V18" s="3">
        <v>31</v>
      </c>
    </row>
    <row r="19" spans="2:22">
      <c r="B19" s="3" t="s">
        <v>62</v>
      </c>
      <c r="C19" s="3" t="s">
        <v>2907</v>
      </c>
      <c r="D19" s="3" t="s">
        <v>2908</v>
      </c>
      <c r="E19" s="3" t="s">
        <v>10</v>
      </c>
      <c r="F19" s="3" t="s">
        <v>49</v>
      </c>
      <c r="G19" s="3">
        <v>86</v>
      </c>
      <c r="H19" s="3">
        <v>80</v>
      </c>
      <c r="I19" s="3"/>
      <c r="J19" s="3">
        <v>77</v>
      </c>
      <c r="K19" s="3">
        <v>77</v>
      </c>
      <c r="L19" s="3">
        <v>84</v>
      </c>
      <c r="M19" s="3">
        <v>71</v>
      </c>
      <c r="N19" s="3"/>
      <c r="O19" s="3">
        <v>90</v>
      </c>
      <c r="P19" s="3">
        <v>95</v>
      </c>
      <c r="Q19" s="3">
        <v>80</v>
      </c>
      <c r="R19" s="3">
        <v>58</v>
      </c>
      <c r="S19" s="3">
        <v>73</v>
      </c>
      <c r="T19" s="3">
        <v>69</v>
      </c>
      <c r="U19" s="3">
        <v>69</v>
      </c>
      <c r="V19" s="3">
        <v>90</v>
      </c>
    </row>
    <row r="20" spans="2:22">
      <c r="B20" s="3" t="s">
        <v>65</v>
      </c>
      <c r="C20" s="3" t="s">
        <v>2909</v>
      </c>
      <c r="D20" s="3" t="s">
        <v>2910</v>
      </c>
      <c r="E20" s="3" t="s">
        <v>2499</v>
      </c>
      <c r="F20" s="3" t="s">
        <v>11</v>
      </c>
      <c r="G20" s="3"/>
      <c r="H20" s="3">
        <v>60</v>
      </c>
      <c r="I20" s="3">
        <v>78</v>
      </c>
      <c r="J20" s="3">
        <v>66</v>
      </c>
      <c r="K20" s="3">
        <v>66</v>
      </c>
      <c r="L20" s="3"/>
      <c r="M20" s="3">
        <v>55</v>
      </c>
      <c r="N20" s="3">
        <v>57</v>
      </c>
      <c r="O20" s="3">
        <v>80</v>
      </c>
      <c r="P20" s="3">
        <v>76</v>
      </c>
      <c r="Q20" s="3">
        <v>79</v>
      </c>
      <c r="R20" s="3">
        <v>10</v>
      </c>
      <c r="S20" s="3">
        <v>1</v>
      </c>
      <c r="T20" s="3">
        <v>69</v>
      </c>
      <c r="U20" s="3">
        <v>51</v>
      </c>
      <c r="V20" s="3">
        <v>90</v>
      </c>
    </row>
    <row r="21" spans="2:22">
      <c r="B21" s="3" t="s">
        <v>69</v>
      </c>
      <c r="C21" s="3" t="s">
        <v>2911</v>
      </c>
      <c r="D21" s="3" t="s">
        <v>2912</v>
      </c>
      <c r="E21" s="3" t="s">
        <v>2394</v>
      </c>
      <c r="F21" s="3" t="s">
        <v>49</v>
      </c>
      <c r="G21" s="3"/>
      <c r="H21" s="3">
        <v>10</v>
      </c>
      <c r="I21" s="3">
        <v>0</v>
      </c>
      <c r="J21" s="3">
        <v>0</v>
      </c>
      <c r="K21" s="3">
        <v>0</v>
      </c>
      <c r="L21" s="3"/>
      <c r="M21" s="3">
        <v>0</v>
      </c>
      <c r="N21" s="3">
        <v>0</v>
      </c>
      <c r="O21" s="3">
        <v>5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</row>
    <row r="22" spans="2:22">
      <c r="B22" s="3" t="s">
        <v>72</v>
      </c>
      <c r="C22" s="3" t="s">
        <v>2913</v>
      </c>
      <c r="D22" s="3" t="s">
        <v>2914</v>
      </c>
      <c r="E22" s="3" t="s">
        <v>10</v>
      </c>
      <c r="F22" s="3" t="s">
        <v>49</v>
      </c>
      <c r="G22" s="3">
        <v>53</v>
      </c>
      <c r="H22" s="3">
        <v>51</v>
      </c>
      <c r="I22" s="3"/>
      <c r="J22" s="3">
        <v>66</v>
      </c>
      <c r="K22" s="3">
        <v>36</v>
      </c>
      <c r="L22" s="3">
        <v>65</v>
      </c>
      <c r="M22" s="3">
        <v>70</v>
      </c>
      <c r="N22" s="3"/>
      <c r="O22" s="3">
        <v>86</v>
      </c>
      <c r="P22" s="3">
        <v>51</v>
      </c>
      <c r="Q22" s="3">
        <v>51</v>
      </c>
      <c r="R22" s="3">
        <v>39</v>
      </c>
      <c r="S22" s="3">
        <v>51</v>
      </c>
      <c r="T22" s="3">
        <v>51</v>
      </c>
      <c r="U22" s="3">
        <v>51</v>
      </c>
      <c r="V22" s="3">
        <v>81</v>
      </c>
    </row>
    <row r="23" spans="2:22">
      <c r="B23" s="3" t="s">
        <v>75</v>
      </c>
      <c r="C23" s="3" t="s">
        <v>2915</v>
      </c>
      <c r="D23" s="3" t="s">
        <v>2916</v>
      </c>
      <c r="E23" s="3" t="s">
        <v>335</v>
      </c>
      <c r="F23" s="3" t="s">
        <v>49</v>
      </c>
      <c r="G23" s="3">
        <v>69</v>
      </c>
      <c r="H23" s="3">
        <v>51</v>
      </c>
      <c r="I23" s="3">
        <v>96</v>
      </c>
      <c r="J23" s="3">
        <v>69</v>
      </c>
      <c r="K23" s="3">
        <v>69</v>
      </c>
      <c r="L23" s="3"/>
      <c r="M23" s="3">
        <v>69</v>
      </c>
      <c r="N23" s="3">
        <v>0</v>
      </c>
      <c r="O23" s="3">
        <v>65</v>
      </c>
      <c r="P23" s="3">
        <v>65</v>
      </c>
      <c r="Q23" s="3">
        <v>71</v>
      </c>
      <c r="R23" s="3">
        <v>60</v>
      </c>
      <c r="S23" s="3">
        <v>51</v>
      </c>
      <c r="T23" s="3">
        <v>51</v>
      </c>
      <c r="U23" s="3">
        <v>53</v>
      </c>
      <c r="V23" s="3">
        <v>90</v>
      </c>
    </row>
    <row r="24" spans="2:22">
      <c r="B24" s="3" t="s">
        <v>79</v>
      </c>
      <c r="C24" s="3" t="s">
        <v>2917</v>
      </c>
      <c r="D24" s="3" t="s">
        <v>2918</v>
      </c>
      <c r="E24" s="3" t="s">
        <v>10</v>
      </c>
      <c r="F24" s="3" t="s">
        <v>11</v>
      </c>
      <c r="G24" s="3">
        <v>86</v>
      </c>
      <c r="H24" s="3">
        <v>62</v>
      </c>
      <c r="I24" s="3"/>
      <c r="J24" s="3">
        <v>77</v>
      </c>
      <c r="K24" s="3">
        <v>77</v>
      </c>
      <c r="L24" s="3">
        <v>68</v>
      </c>
      <c r="M24" s="3">
        <v>71</v>
      </c>
      <c r="N24" s="3"/>
      <c r="O24" s="3">
        <v>86</v>
      </c>
      <c r="P24" s="3">
        <v>86</v>
      </c>
      <c r="Q24" s="3">
        <v>86</v>
      </c>
      <c r="R24" s="3">
        <v>56</v>
      </c>
      <c r="S24" s="3">
        <v>51</v>
      </c>
      <c r="T24" s="3">
        <v>79</v>
      </c>
      <c r="U24" s="3">
        <v>51</v>
      </c>
      <c r="V24" s="3">
        <v>73</v>
      </c>
    </row>
    <row r="25" spans="2:22">
      <c r="B25" s="3" t="s">
        <v>82</v>
      </c>
      <c r="C25" s="3" t="s">
        <v>2919</v>
      </c>
      <c r="D25" s="3" t="s">
        <v>2920</v>
      </c>
      <c r="E25" s="3" t="s">
        <v>10</v>
      </c>
      <c r="F25" s="3" t="s">
        <v>11</v>
      </c>
      <c r="G25" s="3">
        <v>100</v>
      </c>
      <c r="H25" s="3">
        <v>90</v>
      </c>
      <c r="I25" s="3"/>
      <c r="J25" s="3">
        <v>88</v>
      </c>
      <c r="K25" s="3">
        <v>88</v>
      </c>
      <c r="L25" s="3">
        <v>77</v>
      </c>
      <c r="M25" s="3">
        <v>79</v>
      </c>
      <c r="N25" s="3"/>
      <c r="O25" s="3">
        <v>96</v>
      </c>
      <c r="P25" s="3">
        <v>86</v>
      </c>
      <c r="Q25" s="3">
        <v>51</v>
      </c>
      <c r="R25" s="3">
        <v>86</v>
      </c>
      <c r="S25" s="3">
        <v>57</v>
      </c>
      <c r="T25" s="3">
        <v>93</v>
      </c>
      <c r="U25" s="3">
        <v>69</v>
      </c>
      <c r="V25" s="3">
        <v>100</v>
      </c>
    </row>
    <row r="26" spans="2:22">
      <c r="B26" s="3" t="s">
        <v>85</v>
      </c>
      <c r="C26" s="3" t="s">
        <v>2921</v>
      </c>
      <c r="D26" s="3" t="s">
        <v>2922</v>
      </c>
      <c r="E26" s="3" t="s">
        <v>10</v>
      </c>
      <c r="F26" s="3" t="s">
        <v>11</v>
      </c>
      <c r="G26" s="3">
        <v>61</v>
      </c>
      <c r="H26" s="3">
        <v>71</v>
      </c>
      <c r="I26" s="3"/>
      <c r="J26" s="3">
        <v>78</v>
      </c>
      <c r="K26" s="3">
        <v>78</v>
      </c>
      <c r="L26" s="3">
        <v>69</v>
      </c>
      <c r="M26" s="3">
        <v>54</v>
      </c>
      <c r="N26" s="3"/>
      <c r="O26" s="3">
        <v>70</v>
      </c>
      <c r="P26" s="3">
        <v>62</v>
      </c>
      <c r="Q26" s="3">
        <v>65</v>
      </c>
      <c r="R26" s="3">
        <v>21</v>
      </c>
      <c r="S26" s="3">
        <v>37</v>
      </c>
      <c r="T26" s="3">
        <v>51</v>
      </c>
      <c r="U26" s="3">
        <v>45</v>
      </c>
      <c r="V26" s="3">
        <v>74</v>
      </c>
    </row>
    <row r="27" spans="2:22">
      <c r="B27" s="3" t="s">
        <v>88</v>
      </c>
      <c r="C27" s="3" t="s">
        <v>2923</v>
      </c>
      <c r="D27" s="3" t="s">
        <v>2924</v>
      </c>
      <c r="E27" s="3" t="s">
        <v>10</v>
      </c>
      <c r="F27" s="3" t="s">
        <v>11</v>
      </c>
      <c r="G27" s="3">
        <v>53</v>
      </c>
      <c r="H27" s="3">
        <v>77</v>
      </c>
      <c r="I27" s="3"/>
      <c r="J27" s="3">
        <v>69</v>
      </c>
      <c r="K27" s="3">
        <v>69</v>
      </c>
      <c r="L27" s="3">
        <v>69</v>
      </c>
      <c r="M27" s="3">
        <v>58</v>
      </c>
      <c r="N27" s="3"/>
      <c r="O27" s="3">
        <v>65</v>
      </c>
      <c r="P27" s="3">
        <v>0</v>
      </c>
      <c r="Q27" s="3">
        <v>80</v>
      </c>
      <c r="R27" s="3">
        <v>38</v>
      </c>
      <c r="S27" s="3">
        <v>42</v>
      </c>
      <c r="T27" s="3">
        <v>61</v>
      </c>
      <c r="U27" s="3">
        <v>40</v>
      </c>
      <c r="V27" s="3">
        <v>89</v>
      </c>
    </row>
    <row r="28" spans="2:22">
      <c r="B28" s="3" t="s">
        <v>91</v>
      </c>
      <c r="C28" s="3" t="s">
        <v>2925</v>
      </c>
      <c r="D28" s="3" t="s">
        <v>2926</v>
      </c>
      <c r="E28" s="3" t="s">
        <v>10</v>
      </c>
      <c r="F28" s="3" t="s">
        <v>11</v>
      </c>
      <c r="G28" s="3">
        <v>80</v>
      </c>
      <c r="H28" s="3">
        <v>72</v>
      </c>
      <c r="I28" s="3"/>
      <c r="J28" s="3">
        <v>80</v>
      </c>
      <c r="K28" s="3">
        <v>80</v>
      </c>
      <c r="L28" s="3">
        <v>75</v>
      </c>
      <c r="M28" s="3">
        <v>76</v>
      </c>
      <c r="N28" s="3"/>
      <c r="O28" s="3">
        <v>86</v>
      </c>
      <c r="P28" s="3">
        <v>73</v>
      </c>
      <c r="Q28" s="3">
        <v>85</v>
      </c>
      <c r="R28" s="3">
        <v>61</v>
      </c>
      <c r="S28" s="3">
        <v>52</v>
      </c>
      <c r="T28" s="3">
        <v>82</v>
      </c>
      <c r="U28" s="3">
        <v>73</v>
      </c>
      <c r="V28" s="3">
        <v>98</v>
      </c>
    </row>
    <row r="29" spans="2:22">
      <c r="B29" s="3" t="s">
        <v>95</v>
      </c>
      <c r="C29" s="3" t="s">
        <v>2927</v>
      </c>
      <c r="D29" s="3" t="s">
        <v>2928</v>
      </c>
      <c r="E29" s="3" t="s">
        <v>10</v>
      </c>
      <c r="F29" s="3" t="s">
        <v>49</v>
      </c>
      <c r="G29" s="3">
        <v>59</v>
      </c>
      <c r="H29" s="3">
        <v>51</v>
      </c>
      <c r="I29" s="3"/>
      <c r="J29" s="3">
        <v>72</v>
      </c>
      <c r="K29" s="3">
        <v>72</v>
      </c>
      <c r="L29" s="3">
        <v>69</v>
      </c>
      <c r="M29" s="3">
        <v>69</v>
      </c>
      <c r="N29" s="3"/>
      <c r="O29" s="3">
        <v>75</v>
      </c>
      <c r="P29" s="3">
        <v>0</v>
      </c>
      <c r="Q29" s="3">
        <v>56</v>
      </c>
      <c r="R29" s="3">
        <v>39</v>
      </c>
      <c r="S29" s="3">
        <v>25</v>
      </c>
      <c r="T29" s="3">
        <v>31</v>
      </c>
      <c r="U29" s="3">
        <v>28</v>
      </c>
      <c r="V29" s="3">
        <v>51</v>
      </c>
    </row>
    <row r="30" spans="2:22">
      <c r="B30" s="3" t="s">
        <v>568</v>
      </c>
      <c r="C30" s="3" t="s">
        <v>2929</v>
      </c>
      <c r="D30" s="3" t="s">
        <v>2930</v>
      </c>
      <c r="E30" s="3" t="s">
        <v>10</v>
      </c>
      <c r="F30" s="3" t="s">
        <v>11</v>
      </c>
      <c r="G30" s="3">
        <v>53</v>
      </c>
      <c r="H30" s="3">
        <v>51</v>
      </c>
      <c r="I30" s="3"/>
      <c r="J30" s="3">
        <v>75</v>
      </c>
      <c r="K30" s="3">
        <v>75</v>
      </c>
      <c r="L30" s="3">
        <v>51</v>
      </c>
      <c r="M30" s="3">
        <v>53</v>
      </c>
      <c r="N30" s="3"/>
      <c r="O30" s="3">
        <v>65</v>
      </c>
      <c r="P30" s="3">
        <v>51</v>
      </c>
      <c r="Q30" s="3">
        <v>100</v>
      </c>
      <c r="R30" s="3">
        <v>14</v>
      </c>
      <c r="S30" s="3">
        <v>8</v>
      </c>
      <c r="T30" s="3">
        <v>56</v>
      </c>
      <c r="U30" s="3">
        <v>33</v>
      </c>
      <c r="V30" s="3">
        <v>61</v>
      </c>
    </row>
  </sheetData>
  <mergeCells count="2">
    <mergeCell ref="A1:N1"/>
    <mergeCell ref="A2:N2"/>
  </mergeCells>
  <conditionalFormatting sqref="G6:V30">
    <cfRule type="containsBlanks" dxfId="143" priority="1">
      <formula>LEN(TRIM(G6))=0</formula>
    </cfRule>
    <cfRule type="cellIs" dxfId="142" priority="2" operator="between">
      <formula>31</formula>
      <formula>50</formula>
    </cfRule>
    <cfRule type="cellIs" dxfId="141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71.xml><?xml version="1.0" encoding="utf-8"?>
<worksheet xmlns="http://schemas.openxmlformats.org/spreadsheetml/2006/main" xmlns:r="http://schemas.openxmlformats.org/officeDocument/2006/relationships">
  <dimension ref="A1:W30"/>
  <sheetViews>
    <sheetView view="pageLayout" topLeftCell="D1" zoomScaleNormal="6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22" width="20" customWidth="1"/>
  </cols>
  <sheetData>
    <row r="1" spans="1:23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3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3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2871</v>
      </c>
      <c r="H5" s="2" t="s">
        <v>2933</v>
      </c>
      <c r="I5" s="2" t="s">
        <v>2934</v>
      </c>
      <c r="J5" s="2" t="s">
        <v>2874</v>
      </c>
      <c r="K5" s="2" t="s">
        <v>1425</v>
      </c>
      <c r="L5" s="2" t="s">
        <v>2935</v>
      </c>
      <c r="M5" s="2" t="s">
        <v>2936</v>
      </c>
      <c r="N5" s="2" t="s">
        <v>2937</v>
      </c>
      <c r="O5" s="2" t="s">
        <v>2938</v>
      </c>
      <c r="P5" s="2" t="s">
        <v>2882</v>
      </c>
      <c r="Q5" s="2" t="s">
        <v>21</v>
      </c>
      <c r="R5" s="2" t="s">
        <v>4560</v>
      </c>
      <c r="S5" s="7" t="s">
        <v>2939</v>
      </c>
      <c r="T5" s="7" t="s">
        <v>2940</v>
      </c>
      <c r="U5" s="7" t="s">
        <v>2941</v>
      </c>
      <c r="V5" s="7" t="s">
        <v>4510</v>
      </c>
    </row>
    <row r="6" spans="1:23">
      <c r="B6" s="3" t="s">
        <v>7</v>
      </c>
      <c r="C6" s="3" t="s">
        <v>2931</v>
      </c>
      <c r="D6" s="3" t="s">
        <v>2932</v>
      </c>
      <c r="E6" s="3" t="s">
        <v>188</v>
      </c>
      <c r="F6" s="3" t="s">
        <v>49</v>
      </c>
      <c r="G6" s="3"/>
      <c r="H6" s="3">
        <v>84</v>
      </c>
      <c r="I6" s="3">
        <v>69</v>
      </c>
      <c r="J6" s="3">
        <v>80</v>
      </c>
      <c r="K6" s="3">
        <v>80</v>
      </c>
      <c r="L6" s="3"/>
      <c r="M6" s="3">
        <v>71</v>
      </c>
      <c r="N6" s="3">
        <v>75</v>
      </c>
      <c r="O6" s="3">
        <v>70</v>
      </c>
      <c r="P6" s="3">
        <v>69</v>
      </c>
      <c r="Q6" s="3">
        <v>87</v>
      </c>
      <c r="R6" s="3">
        <v>59</v>
      </c>
      <c r="S6" s="3">
        <v>77</v>
      </c>
      <c r="T6" s="3">
        <v>69</v>
      </c>
      <c r="U6" s="3">
        <v>57</v>
      </c>
      <c r="V6" s="3">
        <v>61</v>
      </c>
    </row>
    <row r="7" spans="1:23">
      <c r="B7" s="3" t="s">
        <v>23</v>
      </c>
      <c r="C7" s="3" t="s">
        <v>2942</v>
      </c>
      <c r="D7" s="3" t="s">
        <v>2943</v>
      </c>
      <c r="E7" s="3" t="s">
        <v>10</v>
      </c>
      <c r="F7" s="3" t="s">
        <v>11</v>
      </c>
      <c r="G7" s="3">
        <v>86</v>
      </c>
      <c r="H7" s="3"/>
      <c r="I7" s="3">
        <v>69</v>
      </c>
      <c r="J7" s="3">
        <v>78</v>
      </c>
      <c r="K7" s="3">
        <v>78</v>
      </c>
      <c r="L7" s="3">
        <v>85</v>
      </c>
      <c r="M7" s="3">
        <v>57</v>
      </c>
      <c r="N7" s="3"/>
      <c r="O7" s="3">
        <v>86</v>
      </c>
      <c r="P7" s="3">
        <v>70</v>
      </c>
      <c r="Q7" s="3">
        <v>92</v>
      </c>
      <c r="R7" s="3">
        <v>70</v>
      </c>
      <c r="S7" s="3">
        <v>82</v>
      </c>
      <c r="T7" s="3">
        <v>70</v>
      </c>
      <c r="U7" s="3">
        <v>59</v>
      </c>
      <c r="V7" s="3">
        <v>51</v>
      </c>
    </row>
    <row r="8" spans="1:23">
      <c r="B8" s="3" t="s">
        <v>27</v>
      </c>
      <c r="C8" s="3" t="s">
        <v>2944</v>
      </c>
      <c r="D8" s="3" t="s">
        <v>2945</v>
      </c>
      <c r="E8" s="3" t="s">
        <v>10</v>
      </c>
      <c r="F8" s="3" t="s">
        <v>11</v>
      </c>
      <c r="G8" s="3">
        <v>95</v>
      </c>
      <c r="H8" s="3"/>
      <c r="I8" s="3">
        <v>80</v>
      </c>
      <c r="J8" s="3">
        <v>78</v>
      </c>
      <c r="K8" s="3">
        <v>78</v>
      </c>
      <c r="L8" s="3">
        <v>85</v>
      </c>
      <c r="M8" s="3">
        <v>57</v>
      </c>
      <c r="N8" s="3"/>
      <c r="O8" s="3">
        <v>70</v>
      </c>
      <c r="P8" s="3">
        <v>63</v>
      </c>
      <c r="Q8" s="3">
        <v>82</v>
      </c>
      <c r="R8" s="3">
        <v>51</v>
      </c>
      <c r="S8" s="3">
        <v>90</v>
      </c>
      <c r="T8" s="3">
        <v>70</v>
      </c>
      <c r="U8" s="3">
        <v>59</v>
      </c>
      <c r="V8" s="3">
        <v>54</v>
      </c>
    </row>
    <row r="9" spans="1:23">
      <c r="B9" s="3" t="s">
        <v>30</v>
      </c>
      <c r="C9" s="3" t="s">
        <v>2946</v>
      </c>
      <c r="D9" s="3" t="s">
        <v>2947</v>
      </c>
      <c r="E9" s="3" t="s">
        <v>10</v>
      </c>
      <c r="F9" s="3" t="s">
        <v>11</v>
      </c>
      <c r="G9" s="3">
        <v>20</v>
      </c>
      <c r="H9" s="3"/>
      <c r="I9" s="3">
        <v>10</v>
      </c>
      <c r="J9" s="3">
        <v>5</v>
      </c>
      <c r="K9" s="3">
        <v>5</v>
      </c>
      <c r="L9" s="3">
        <v>51</v>
      </c>
      <c r="M9" s="3">
        <v>14</v>
      </c>
      <c r="N9" s="3"/>
      <c r="O9" s="3">
        <v>20</v>
      </c>
      <c r="P9" s="3">
        <v>0</v>
      </c>
      <c r="Q9" s="3">
        <v>0</v>
      </c>
      <c r="R9" s="3">
        <v>4</v>
      </c>
      <c r="S9" s="3">
        <v>15</v>
      </c>
      <c r="T9" s="3">
        <v>8</v>
      </c>
      <c r="U9" s="3">
        <v>0</v>
      </c>
      <c r="V9" s="3">
        <v>5</v>
      </c>
    </row>
    <row r="10" spans="1:23">
      <c r="B10" s="3" t="s">
        <v>33</v>
      </c>
      <c r="C10" s="3" t="s">
        <v>2948</v>
      </c>
      <c r="D10" s="3" t="s">
        <v>2949</v>
      </c>
      <c r="E10" s="3" t="s">
        <v>116</v>
      </c>
      <c r="F10" s="3" t="s">
        <v>11</v>
      </c>
      <c r="G10" s="3"/>
      <c r="H10" s="3">
        <v>60</v>
      </c>
      <c r="I10" s="3">
        <v>29</v>
      </c>
      <c r="J10" s="3">
        <v>7</v>
      </c>
      <c r="K10" s="3">
        <v>7</v>
      </c>
      <c r="L10" s="3"/>
      <c r="M10" s="3">
        <v>51</v>
      </c>
      <c r="N10" s="3">
        <v>30</v>
      </c>
      <c r="O10" s="3">
        <v>5</v>
      </c>
      <c r="P10" s="3">
        <v>0</v>
      </c>
      <c r="Q10" s="3">
        <v>100</v>
      </c>
      <c r="R10" s="3">
        <v>13</v>
      </c>
      <c r="S10" s="3">
        <v>56</v>
      </c>
      <c r="T10" s="3">
        <v>0</v>
      </c>
      <c r="U10" s="3">
        <v>8</v>
      </c>
      <c r="V10" s="3">
        <v>6</v>
      </c>
    </row>
    <row r="11" spans="1:23">
      <c r="B11" s="3" t="s">
        <v>36</v>
      </c>
      <c r="C11" s="3" t="s">
        <v>2950</v>
      </c>
      <c r="D11" s="3" t="s">
        <v>2951</v>
      </c>
      <c r="E11" s="3" t="s">
        <v>10</v>
      </c>
      <c r="F11" s="3" t="s">
        <v>11</v>
      </c>
      <c r="G11" s="3">
        <v>86</v>
      </c>
      <c r="H11" s="3"/>
      <c r="I11" s="3">
        <v>79</v>
      </c>
      <c r="J11" s="3">
        <v>82</v>
      </c>
      <c r="K11" s="3">
        <v>82</v>
      </c>
      <c r="L11" s="3">
        <v>69</v>
      </c>
      <c r="M11" s="3">
        <v>77</v>
      </c>
      <c r="N11" s="3"/>
      <c r="O11" s="3">
        <v>70</v>
      </c>
      <c r="P11" s="3">
        <v>55</v>
      </c>
      <c r="Q11" s="3">
        <v>69</v>
      </c>
      <c r="R11" s="3">
        <v>32</v>
      </c>
      <c r="S11" s="3">
        <v>86</v>
      </c>
      <c r="T11" s="3">
        <v>76</v>
      </c>
      <c r="U11" s="3">
        <v>69</v>
      </c>
      <c r="V11" s="3">
        <v>57</v>
      </c>
    </row>
    <row r="12" spans="1:23">
      <c r="B12" s="3" t="s">
        <v>39</v>
      </c>
      <c r="C12" s="3" t="s">
        <v>2952</v>
      </c>
      <c r="D12" s="3" t="s">
        <v>2953</v>
      </c>
      <c r="E12" s="3" t="s">
        <v>10</v>
      </c>
      <c r="F12" s="3" t="s">
        <v>11</v>
      </c>
      <c r="G12" s="3">
        <v>100</v>
      </c>
      <c r="H12" s="3"/>
      <c r="I12" s="3">
        <v>86</v>
      </c>
      <c r="J12" s="3">
        <v>70</v>
      </c>
      <c r="K12" s="3">
        <v>70</v>
      </c>
      <c r="L12" s="3">
        <v>95</v>
      </c>
      <c r="M12" s="3">
        <v>86</v>
      </c>
      <c r="N12" s="3"/>
      <c r="O12" s="3">
        <v>70</v>
      </c>
      <c r="P12" s="3">
        <v>69</v>
      </c>
      <c r="Q12" s="3">
        <v>86</v>
      </c>
      <c r="R12" s="3">
        <v>60</v>
      </c>
      <c r="S12" s="3">
        <v>91</v>
      </c>
      <c r="T12" s="3">
        <v>56</v>
      </c>
      <c r="U12" s="3">
        <v>69</v>
      </c>
      <c r="V12" s="3">
        <v>57</v>
      </c>
      <c r="W12" s="15"/>
    </row>
    <row r="13" spans="1:23">
      <c r="B13" s="3" t="s">
        <v>42</v>
      </c>
      <c r="C13" s="3" t="s">
        <v>2954</v>
      </c>
      <c r="D13" s="3" t="s">
        <v>2955</v>
      </c>
      <c r="E13" s="3" t="s">
        <v>10</v>
      </c>
      <c r="F13" s="3" t="s">
        <v>11</v>
      </c>
      <c r="G13" s="3">
        <v>76</v>
      </c>
      <c r="H13" s="3"/>
      <c r="I13" s="3">
        <v>70</v>
      </c>
      <c r="J13" s="3">
        <v>69</v>
      </c>
      <c r="K13" s="3">
        <v>69</v>
      </c>
      <c r="L13" s="3">
        <v>69</v>
      </c>
      <c r="M13" s="3">
        <v>69</v>
      </c>
      <c r="N13" s="3"/>
      <c r="O13" s="3">
        <v>61</v>
      </c>
      <c r="P13" s="3">
        <v>65</v>
      </c>
      <c r="Q13" s="3">
        <v>92</v>
      </c>
      <c r="R13" s="3">
        <v>53</v>
      </c>
      <c r="S13" s="3">
        <v>83</v>
      </c>
      <c r="T13" s="3">
        <v>69</v>
      </c>
      <c r="U13" s="3">
        <v>58</v>
      </c>
      <c r="V13" s="3">
        <v>57</v>
      </c>
    </row>
    <row r="14" spans="1:23">
      <c r="B14" s="3" t="s">
        <v>45</v>
      </c>
      <c r="C14" s="3" t="s">
        <v>2956</v>
      </c>
      <c r="D14" s="3">
        <v>1032144342</v>
      </c>
      <c r="E14" s="3" t="s">
        <v>129</v>
      </c>
      <c r="F14" s="3" t="s">
        <v>11</v>
      </c>
      <c r="G14" s="3">
        <v>0</v>
      </c>
      <c r="H14" s="3"/>
      <c r="I14" s="3">
        <v>28</v>
      </c>
      <c r="J14" s="3">
        <v>0</v>
      </c>
      <c r="K14" s="3">
        <v>0</v>
      </c>
      <c r="L14" s="3"/>
      <c r="M14" s="3">
        <v>0</v>
      </c>
      <c r="N14" s="3"/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</row>
    <row r="15" spans="1:23">
      <c r="B15" s="3" t="s">
        <v>50</v>
      </c>
      <c r="C15" s="3" t="s">
        <v>2957</v>
      </c>
      <c r="D15" s="3" t="s">
        <v>2958</v>
      </c>
      <c r="E15" s="3" t="s">
        <v>10</v>
      </c>
      <c r="F15" s="3" t="s">
        <v>11</v>
      </c>
      <c r="G15" s="3">
        <v>0</v>
      </c>
      <c r="H15" s="3"/>
      <c r="I15" s="3">
        <v>0</v>
      </c>
      <c r="J15" s="3">
        <v>0</v>
      </c>
      <c r="K15" s="3">
        <v>0</v>
      </c>
      <c r="L15" s="3"/>
      <c r="M15" s="3">
        <v>0</v>
      </c>
      <c r="N15" s="3"/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</row>
    <row r="16" spans="1:23">
      <c r="B16" s="3" t="s">
        <v>53</v>
      </c>
      <c r="C16" s="3" t="s">
        <v>2959</v>
      </c>
      <c r="D16" s="3" t="s">
        <v>2960</v>
      </c>
      <c r="E16" s="3" t="s">
        <v>10</v>
      </c>
      <c r="F16" s="3" t="s">
        <v>11</v>
      </c>
      <c r="G16" s="3">
        <v>82</v>
      </c>
      <c r="H16" s="3"/>
      <c r="I16" s="3">
        <v>35</v>
      </c>
      <c r="J16" s="3">
        <v>69</v>
      </c>
      <c r="K16" s="3">
        <v>69</v>
      </c>
      <c r="L16" s="3">
        <v>78</v>
      </c>
      <c r="M16" s="3">
        <v>69</v>
      </c>
      <c r="N16" s="3"/>
      <c r="O16" s="3">
        <v>95</v>
      </c>
      <c r="P16" s="3">
        <v>90</v>
      </c>
      <c r="Q16" s="3">
        <v>71</v>
      </c>
      <c r="R16" s="3">
        <v>52</v>
      </c>
      <c r="S16" s="3">
        <v>76</v>
      </c>
      <c r="T16" s="3">
        <v>90</v>
      </c>
      <c r="U16" s="3">
        <v>51</v>
      </c>
      <c r="V16" s="3">
        <v>23</v>
      </c>
    </row>
    <row r="17" spans="2:22">
      <c r="B17" s="3" t="s">
        <v>56</v>
      </c>
      <c r="C17" s="3" t="s">
        <v>2961</v>
      </c>
      <c r="D17" s="3" t="s">
        <v>2962</v>
      </c>
      <c r="E17" s="3" t="s">
        <v>308</v>
      </c>
      <c r="F17" s="3" t="s">
        <v>11</v>
      </c>
      <c r="G17" s="3">
        <v>69</v>
      </c>
      <c r="H17" s="3"/>
      <c r="I17" s="3">
        <v>69</v>
      </c>
      <c r="J17" s="3">
        <v>69</v>
      </c>
      <c r="K17" s="3">
        <v>69</v>
      </c>
      <c r="L17" s="3">
        <v>55</v>
      </c>
      <c r="M17" s="3">
        <v>52</v>
      </c>
      <c r="N17" s="3"/>
      <c r="O17" s="3">
        <v>51</v>
      </c>
      <c r="P17" s="3">
        <v>69</v>
      </c>
      <c r="Q17" s="3">
        <v>55</v>
      </c>
      <c r="R17" s="3">
        <v>47</v>
      </c>
      <c r="S17" s="3">
        <v>73</v>
      </c>
      <c r="T17" s="3">
        <v>45</v>
      </c>
      <c r="U17" s="3">
        <v>51</v>
      </c>
      <c r="V17" s="3">
        <v>14</v>
      </c>
    </row>
    <row r="18" spans="2:22">
      <c r="B18" s="3" t="s">
        <v>59</v>
      </c>
      <c r="C18" s="3" t="s">
        <v>2963</v>
      </c>
      <c r="D18" s="3" t="s">
        <v>2964</v>
      </c>
      <c r="E18" s="3" t="s">
        <v>2965</v>
      </c>
      <c r="F18" s="3" t="s">
        <v>11</v>
      </c>
      <c r="G18" s="3"/>
      <c r="H18" s="3">
        <v>61</v>
      </c>
      <c r="I18" s="3">
        <v>69</v>
      </c>
      <c r="J18" s="3">
        <v>58</v>
      </c>
      <c r="K18" s="3">
        <v>58</v>
      </c>
      <c r="L18" s="3"/>
      <c r="M18" s="3">
        <v>52</v>
      </c>
      <c r="N18" s="3">
        <v>42</v>
      </c>
      <c r="O18" s="3">
        <v>52</v>
      </c>
      <c r="P18" s="3">
        <v>0</v>
      </c>
      <c r="Q18" s="3">
        <v>34</v>
      </c>
      <c r="R18" s="3">
        <v>31</v>
      </c>
      <c r="S18" s="3">
        <v>63</v>
      </c>
      <c r="T18" s="3">
        <v>15</v>
      </c>
      <c r="U18" s="3">
        <v>51</v>
      </c>
      <c r="V18" s="3">
        <v>38</v>
      </c>
    </row>
    <row r="19" spans="2:22">
      <c r="B19" s="3" t="s">
        <v>62</v>
      </c>
      <c r="C19" s="3" t="s">
        <v>2966</v>
      </c>
      <c r="D19" s="3" t="s">
        <v>2967</v>
      </c>
      <c r="E19" s="3" t="s">
        <v>10</v>
      </c>
      <c r="F19" s="3" t="s">
        <v>11</v>
      </c>
      <c r="G19" s="3">
        <v>51</v>
      </c>
      <c r="H19" s="3"/>
      <c r="I19" s="3">
        <v>57</v>
      </c>
      <c r="J19" s="3">
        <v>69</v>
      </c>
      <c r="K19" s="3">
        <v>69</v>
      </c>
      <c r="L19" s="3">
        <v>55</v>
      </c>
      <c r="M19" s="3">
        <v>61</v>
      </c>
      <c r="N19" s="3"/>
      <c r="O19" s="3">
        <v>51</v>
      </c>
      <c r="P19" s="3">
        <v>0</v>
      </c>
      <c r="Q19" s="3">
        <v>0</v>
      </c>
      <c r="R19" s="3">
        <v>6</v>
      </c>
      <c r="S19" s="3">
        <v>80</v>
      </c>
      <c r="T19" s="3">
        <v>25</v>
      </c>
      <c r="U19" s="3">
        <v>37</v>
      </c>
      <c r="V19" s="3">
        <v>3</v>
      </c>
    </row>
    <row r="20" spans="2:22">
      <c r="B20" s="3" t="s">
        <v>65</v>
      </c>
      <c r="C20" s="3" t="s">
        <v>2968</v>
      </c>
      <c r="D20" s="3" t="s">
        <v>2969</v>
      </c>
      <c r="E20" s="3" t="s">
        <v>764</v>
      </c>
      <c r="F20" s="3" t="s">
        <v>49</v>
      </c>
      <c r="G20" s="3"/>
      <c r="H20" s="3">
        <v>80</v>
      </c>
      <c r="I20" s="3">
        <v>29</v>
      </c>
      <c r="J20" s="3">
        <v>70</v>
      </c>
      <c r="K20" s="3">
        <v>70</v>
      </c>
      <c r="L20" s="3"/>
      <c r="M20" s="3">
        <v>69</v>
      </c>
      <c r="N20" s="3">
        <v>52</v>
      </c>
      <c r="O20" s="3">
        <v>61</v>
      </c>
      <c r="P20" s="3">
        <v>61</v>
      </c>
      <c r="Q20" s="3">
        <v>75</v>
      </c>
      <c r="R20" s="3">
        <v>71</v>
      </c>
      <c r="S20" s="3">
        <v>76</v>
      </c>
      <c r="T20" s="3">
        <v>54</v>
      </c>
      <c r="U20" s="3">
        <v>69</v>
      </c>
      <c r="V20" s="3">
        <v>39</v>
      </c>
    </row>
    <row r="21" spans="2:22">
      <c r="B21" s="3" t="s">
        <v>69</v>
      </c>
      <c r="C21" s="3" t="s">
        <v>2970</v>
      </c>
      <c r="D21" s="3" t="s">
        <v>2971</v>
      </c>
      <c r="E21" s="3" t="s">
        <v>10</v>
      </c>
      <c r="F21" s="3" t="s">
        <v>11</v>
      </c>
      <c r="G21" s="3">
        <v>69</v>
      </c>
      <c r="H21" s="3"/>
      <c r="I21" s="3">
        <v>69</v>
      </c>
      <c r="J21" s="3">
        <v>69</v>
      </c>
      <c r="K21" s="3">
        <v>69</v>
      </c>
      <c r="L21" s="3"/>
      <c r="M21" s="3">
        <v>51</v>
      </c>
      <c r="N21" s="3"/>
      <c r="O21" s="3">
        <v>70</v>
      </c>
      <c r="P21" s="3">
        <v>5</v>
      </c>
      <c r="Q21" s="3">
        <v>86</v>
      </c>
      <c r="R21" s="3">
        <v>33</v>
      </c>
      <c r="S21" s="3">
        <v>76</v>
      </c>
      <c r="T21" s="3">
        <v>15</v>
      </c>
      <c r="U21" s="3">
        <v>53</v>
      </c>
      <c r="V21" s="3">
        <v>40</v>
      </c>
    </row>
    <row r="22" spans="2:22">
      <c r="B22" s="3" t="s">
        <v>72</v>
      </c>
      <c r="C22" s="3" t="s">
        <v>2972</v>
      </c>
      <c r="D22" s="3" t="s">
        <v>2973</v>
      </c>
      <c r="E22" s="3" t="s">
        <v>308</v>
      </c>
      <c r="F22" s="3" t="s">
        <v>11</v>
      </c>
      <c r="G22" s="3"/>
      <c r="H22" s="3">
        <v>79</v>
      </c>
      <c r="I22" s="3">
        <v>63</v>
      </c>
      <c r="J22" s="3">
        <v>61</v>
      </c>
      <c r="K22" s="3">
        <v>61</v>
      </c>
      <c r="L22" s="3"/>
      <c r="M22" s="3">
        <v>51</v>
      </c>
      <c r="N22" s="3">
        <v>20</v>
      </c>
      <c r="O22" s="3">
        <v>51</v>
      </c>
      <c r="P22" s="3">
        <v>8</v>
      </c>
      <c r="Q22" s="3">
        <v>51</v>
      </c>
      <c r="R22" s="3">
        <v>21</v>
      </c>
      <c r="S22" s="3">
        <v>80</v>
      </c>
      <c r="T22" s="3">
        <v>51</v>
      </c>
      <c r="U22" s="3">
        <v>51</v>
      </c>
      <c r="V22" s="3">
        <v>14</v>
      </c>
    </row>
    <row r="23" spans="2:22">
      <c r="B23" s="3" t="s">
        <v>75</v>
      </c>
      <c r="C23" s="3" t="s">
        <v>2974</v>
      </c>
      <c r="D23" s="3" t="s">
        <v>2975</v>
      </c>
      <c r="E23" s="3" t="s">
        <v>10</v>
      </c>
      <c r="F23" s="3" t="s">
        <v>11</v>
      </c>
      <c r="G23" s="3">
        <v>73</v>
      </c>
      <c r="H23" s="3"/>
      <c r="I23" s="3">
        <v>72</v>
      </c>
      <c r="J23" s="3">
        <v>64</v>
      </c>
      <c r="K23" s="3">
        <v>64</v>
      </c>
      <c r="L23" s="3">
        <v>61</v>
      </c>
      <c r="M23" s="3">
        <v>71</v>
      </c>
      <c r="N23" s="3"/>
      <c r="O23" s="3">
        <v>51</v>
      </c>
      <c r="P23" s="3">
        <v>76</v>
      </c>
      <c r="Q23" s="3">
        <v>52</v>
      </c>
      <c r="R23" s="3">
        <v>42</v>
      </c>
      <c r="S23" s="3">
        <v>91</v>
      </c>
      <c r="T23" s="3">
        <v>76</v>
      </c>
      <c r="U23" s="3">
        <v>51</v>
      </c>
      <c r="V23" s="3">
        <v>53</v>
      </c>
    </row>
    <row r="24" spans="2:22">
      <c r="B24" s="3" t="s">
        <v>79</v>
      </c>
      <c r="C24" s="3" t="s">
        <v>2976</v>
      </c>
      <c r="D24" s="3" t="s">
        <v>2977</v>
      </c>
      <c r="E24" s="3" t="s">
        <v>308</v>
      </c>
      <c r="F24" s="3" t="s">
        <v>11</v>
      </c>
      <c r="G24" s="3">
        <v>86</v>
      </c>
      <c r="H24" s="3">
        <v>69</v>
      </c>
      <c r="I24" s="3">
        <v>86</v>
      </c>
      <c r="J24" s="3">
        <v>71</v>
      </c>
      <c r="K24" s="3">
        <v>71</v>
      </c>
      <c r="L24" s="3"/>
      <c r="M24" s="3">
        <v>75</v>
      </c>
      <c r="N24" s="3"/>
      <c r="O24" s="3">
        <v>70</v>
      </c>
      <c r="P24" s="3">
        <v>3</v>
      </c>
      <c r="Q24" s="3">
        <v>87</v>
      </c>
      <c r="R24" s="3">
        <v>55</v>
      </c>
      <c r="S24" s="3">
        <v>86</v>
      </c>
      <c r="T24" s="3">
        <v>25</v>
      </c>
      <c r="U24" s="3">
        <v>51</v>
      </c>
      <c r="V24" s="3">
        <v>51</v>
      </c>
    </row>
    <row r="25" spans="2:22">
      <c r="B25" s="3" t="s">
        <v>82</v>
      </c>
      <c r="C25" s="3" t="s">
        <v>2978</v>
      </c>
      <c r="D25" s="3" t="s">
        <v>2979</v>
      </c>
      <c r="E25" s="3" t="s">
        <v>10</v>
      </c>
      <c r="F25" s="3" t="s">
        <v>11</v>
      </c>
      <c r="G25" s="3">
        <v>71</v>
      </c>
      <c r="H25" s="3"/>
      <c r="I25" s="3">
        <v>75</v>
      </c>
      <c r="J25" s="3">
        <v>81</v>
      </c>
      <c r="K25" s="3">
        <v>81</v>
      </c>
      <c r="L25" s="3">
        <v>78</v>
      </c>
      <c r="M25" s="3">
        <v>61</v>
      </c>
      <c r="N25" s="3"/>
      <c r="O25" s="3">
        <v>86</v>
      </c>
      <c r="P25" s="3">
        <v>81</v>
      </c>
      <c r="Q25" s="3">
        <v>92</v>
      </c>
      <c r="R25" s="3">
        <v>57</v>
      </c>
      <c r="S25" s="3">
        <v>81</v>
      </c>
      <c r="T25" s="3">
        <v>96</v>
      </c>
      <c r="U25" s="3">
        <v>62</v>
      </c>
      <c r="V25" s="3">
        <v>51</v>
      </c>
    </row>
    <row r="26" spans="2:22">
      <c r="B26" s="3" t="s">
        <v>85</v>
      </c>
      <c r="C26" s="3" t="s">
        <v>2980</v>
      </c>
      <c r="D26" s="3" t="s">
        <v>2981</v>
      </c>
      <c r="E26" s="3" t="s">
        <v>10</v>
      </c>
      <c r="F26" s="3" t="s">
        <v>11</v>
      </c>
      <c r="G26" s="3">
        <v>78</v>
      </c>
      <c r="H26" s="3"/>
      <c r="I26" s="3">
        <v>69</v>
      </c>
      <c r="J26" s="3">
        <v>75</v>
      </c>
      <c r="K26" s="3">
        <v>75</v>
      </c>
      <c r="L26" s="3">
        <v>69</v>
      </c>
      <c r="M26" s="3">
        <v>71</v>
      </c>
      <c r="N26" s="3"/>
      <c r="O26" s="3">
        <v>86</v>
      </c>
      <c r="P26" s="3">
        <v>65</v>
      </c>
      <c r="Q26" s="3">
        <v>70</v>
      </c>
      <c r="R26" s="3">
        <v>54</v>
      </c>
      <c r="S26" s="3">
        <v>82</v>
      </c>
      <c r="T26" s="3">
        <v>70</v>
      </c>
      <c r="U26" s="3">
        <v>69</v>
      </c>
      <c r="V26" s="3">
        <v>62</v>
      </c>
    </row>
    <row r="27" spans="2:22">
      <c r="B27" s="3" t="s">
        <v>88</v>
      </c>
      <c r="C27" s="3" t="s">
        <v>2982</v>
      </c>
      <c r="D27" s="3" t="s">
        <v>2983</v>
      </c>
      <c r="E27" s="3" t="s">
        <v>10</v>
      </c>
      <c r="F27" s="3" t="s">
        <v>11</v>
      </c>
      <c r="G27" s="3">
        <v>82</v>
      </c>
      <c r="H27" s="3"/>
      <c r="I27" s="3">
        <v>46</v>
      </c>
      <c r="J27" s="3">
        <v>74</v>
      </c>
      <c r="K27" s="3">
        <v>74</v>
      </c>
      <c r="L27" s="3">
        <v>61</v>
      </c>
      <c r="M27" s="3">
        <v>69</v>
      </c>
      <c r="N27" s="3"/>
      <c r="O27" s="3">
        <v>70</v>
      </c>
      <c r="P27" s="3">
        <v>70</v>
      </c>
      <c r="Q27" s="3">
        <v>100</v>
      </c>
      <c r="R27" s="3">
        <v>51</v>
      </c>
      <c r="S27" s="3">
        <v>86</v>
      </c>
      <c r="T27" s="3">
        <v>69</v>
      </c>
      <c r="U27" s="3">
        <v>51</v>
      </c>
      <c r="V27" s="3">
        <v>51</v>
      </c>
    </row>
    <row r="28" spans="2:22">
      <c r="B28" s="3" t="s">
        <v>91</v>
      </c>
      <c r="C28" s="3" t="s">
        <v>2984</v>
      </c>
      <c r="D28" s="3" t="s">
        <v>2985</v>
      </c>
      <c r="E28" s="3" t="s">
        <v>10</v>
      </c>
      <c r="F28" s="3" t="s">
        <v>11</v>
      </c>
      <c r="G28" s="3">
        <v>69</v>
      </c>
      <c r="H28" s="3"/>
      <c r="I28" s="3">
        <v>62</v>
      </c>
      <c r="J28" s="3">
        <v>71</v>
      </c>
      <c r="K28" s="3">
        <v>36</v>
      </c>
      <c r="L28" s="3">
        <v>84</v>
      </c>
      <c r="M28" s="3">
        <v>69</v>
      </c>
      <c r="N28" s="3"/>
      <c r="O28" s="3">
        <v>61</v>
      </c>
      <c r="P28" s="3">
        <v>0</v>
      </c>
      <c r="Q28" s="3">
        <v>89</v>
      </c>
      <c r="R28" s="3">
        <v>43</v>
      </c>
      <c r="S28" s="3">
        <v>80</v>
      </c>
      <c r="T28" s="3">
        <v>25</v>
      </c>
      <c r="U28" s="3">
        <v>51</v>
      </c>
      <c r="V28" s="3">
        <v>17</v>
      </c>
    </row>
    <row r="29" spans="2:22">
      <c r="B29" s="3" t="s">
        <v>95</v>
      </c>
      <c r="C29" s="3" t="s">
        <v>2986</v>
      </c>
      <c r="D29" s="3" t="s">
        <v>2987</v>
      </c>
      <c r="E29" s="3" t="s">
        <v>1025</v>
      </c>
      <c r="F29" s="3" t="s">
        <v>11</v>
      </c>
      <c r="G29" s="3"/>
      <c r="H29" s="3">
        <v>62</v>
      </c>
      <c r="I29" s="3">
        <v>32</v>
      </c>
      <c r="J29" s="3">
        <v>63</v>
      </c>
      <c r="K29" s="3">
        <v>63</v>
      </c>
      <c r="L29" s="3"/>
      <c r="M29" s="3">
        <v>61</v>
      </c>
      <c r="N29" s="3">
        <v>54</v>
      </c>
      <c r="O29" s="3">
        <v>61</v>
      </c>
      <c r="P29" s="3">
        <v>51</v>
      </c>
      <c r="Q29" s="3">
        <v>11</v>
      </c>
      <c r="R29" s="3">
        <v>31</v>
      </c>
      <c r="S29" s="3">
        <v>66</v>
      </c>
      <c r="T29" s="3">
        <v>25</v>
      </c>
      <c r="U29" s="3">
        <v>51</v>
      </c>
      <c r="V29" s="3">
        <v>23</v>
      </c>
    </row>
    <row r="30" spans="2:22">
      <c r="B30" s="3" t="s">
        <v>568</v>
      </c>
      <c r="C30" s="3" t="s">
        <v>2988</v>
      </c>
      <c r="D30" s="3" t="s">
        <v>2989</v>
      </c>
      <c r="E30" s="3" t="s">
        <v>188</v>
      </c>
      <c r="F30" s="3" t="s">
        <v>49</v>
      </c>
      <c r="G30" s="3"/>
      <c r="H30" s="3">
        <v>82</v>
      </c>
      <c r="I30" s="3">
        <v>70</v>
      </c>
      <c r="J30" s="3">
        <v>74</v>
      </c>
      <c r="K30" s="3">
        <v>74</v>
      </c>
      <c r="L30" s="3"/>
      <c r="M30" s="3">
        <v>69</v>
      </c>
      <c r="N30" s="3">
        <v>52</v>
      </c>
      <c r="O30" s="3">
        <v>61</v>
      </c>
      <c r="P30" s="3">
        <v>70</v>
      </c>
      <c r="Q30" s="3">
        <v>73</v>
      </c>
      <c r="R30" s="3">
        <v>57</v>
      </c>
      <c r="S30" s="3">
        <v>74</v>
      </c>
      <c r="T30" s="3">
        <v>88</v>
      </c>
      <c r="U30" s="3">
        <v>56</v>
      </c>
      <c r="V30" s="3">
        <v>51</v>
      </c>
    </row>
  </sheetData>
  <mergeCells count="2">
    <mergeCell ref="A1:N1"/>
    <mergeCell ref="A2:N2"/>
  </mergeCells>
  <conditionalFormatting sqref="G6:V30">
    <cfRule type="containsBlanks" dxfId="140" priority="1">
      <formula>LEN(TRIM(G6))=0</formula>
    </cfRule>
    <cfRule type="cellIs" dxfId="139" priority="2" operator="between">
      <formula>31</formula>
      <formula>50</formula>
    </cfRule>
    <cfRule type="cellIs" dxfId="138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72.xml><?xml version="1.0" encoding="utf-8"?>
<worksheet xmlns="http://schemas.openxmlformats.org/spreadsheetml/2006/main" xmlns:r="http://schemas.openxmlformats.org/officeDocument/2006/relationships">
  <dimension ref="A1:V32"/>
  <sheetViews>
    <sheetView view="pageLayout" zoomScaleNormal="5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22" width="20.140625" customWidth="1"/>
  </cols>
  <sheetData>
    <row r="1" spans="1:22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2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2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2992</v>
      </c>
      <c r="H5" s="2" t="s">
        <v>2993</v>
      </c>
      <c r="I5" s="2" t="s">
        <v>2934</v>
      </c>
      <c r="J5" s="2" t="s">
        <v>2994</v>
      </c>
      <c r="K5" s="2" t="s">
        <v>2874</v>
      </c>
      <c r="L5" s="2" t="s">
        <v>1425</v>
      </c>
      <c r="M5" s="2" t="s">
        <v>2995</v>
      </c>
      <c r="N5" s="2" t="s">
        <v>2936</v>
      </c>
      <c r="O5" s="2" t="s">
        <v>2937</v>
      </c>
      <c r="P5" s="2" t="s">
        <v>2882</v>
      </c>
      <c r="Q5" s="2" t="s">
        <v>21</v>
      </c>
      <c r="R5" s="2" t="s">
        <v>4560</v>
      </c>
      <c r="S5" s="7" t="s">
        <v>2996</v>
      </c>
      <c r="T5" s="7" t="s">
        <v>2941</v>
      </c>
      <c r="U5" s="7" t="s">
        <v>2997</v>
      </c>
      <c r="V5" s="7" t="s">
        <v>4510</v>
      </c>
    </row>
    <row r="6" spans="1:22">
      <c r="B6" s="3" t="s">
        <v>7</v>
      </c>
      <c r="C6" s="3" t="s">
        <v>2990</v>
      </c>
      <c r="D6" s="3" t="s">
        <v>2991</v>
      </c>
      <c r="E6" s="3" t="s">
        <v>68</v>
      </c>
      <c r="F6" s="3" t="s">
        <v>11</v>
      </c>
      <c r="G6" s="3"/>
      <c r="H6" s="3">
        <v>69</v>
      </c>
      <c r="I6" s="3">
        <v>78</v>
      </c>
      <c r="J6" s="3">
        <v>86</v>
      </c>
      <c r="K6" s="3">
        <v>63</v>
      </c>
      <c r="L6" s="3">
        <v>63</v>
      </c>
      <c r="M6" s="3"/>
      <c r="N6" s="3">
        <v>61</v>
      </c>
      <c r="O6" s="3">
        <v>57</v>
      </c>
      <c r="P6" s="3">
        <v>66</v>
      </c>
      <c r="Q6" s="3">
        <v>93</v>
      </c>
      <c r="R6" s="3">
        <v>66</v>
      </c>
      <c r="S6" s="3">
        <v>72</v>
      </c>
      <c r="T6" s="3">
        <v>69</v>
      </c>
      <c r="U6" s="3">
        <v>86</v>
      </c>
      <c r="V6" s="3">
        <v>5</v>
      </c>
    </row>
    <row r="7" spans="1:22">
      <c r="B7" s="3" t="s">
        <v>23</v>
      </c>
      <c r="C7" s="3" t="s">
        <v>2998</v>
      </c>
      <c r="D7" s="3" t="s">
        <v>2999</v>
      </c>
      <c r="E7" s="3" t="s">
        <v>10</v>
      </c>
      <c r="F7" s="3" t="s">
        <v>11</v>
      </c>
      <c r="G7" s="3">
        <v>95</v>
      </c>
      <c r="H7" s="3"/>
      <c r="I7" s="3">
        <v>86</v>
      </c>
      <c r="J7" s="3">
        <v>96</v>
      </c>
      <c r="K7" s="3">
        <v>76</v>
      </c>
      <c r="L7" s="3">
        <v>76</v>
      </c>
      <c r="M7" s="3">
        <v>72</v>
      </c>
      <c r="N7" s="3">
        <v>96</v>
      </c>
      <c r="O7" s="3"/>
      <c r="P7" s="3">
        <v>75</v>
      </c>
      <c r="Q7" s="3">
        <v>78</v>
      </c>
      <c r="R7" s="3">
        <v>61</v>
      </c>
      <c r="S7" s="3">
        <v>63</v>
      </c>
      <c r="T7" s="3">
        <v>54</v>
      </c>
      <c r="U7" s="3">
        <v>90</v>
      </c>
      <c r="V7" s="3">
        <v>51</v>
      </c>
    </row>
    <row r="8" spans="1:22">
      <c r="B8" s="3" t="s">
        <v>27</v>
      </c>
      <c r="C8" s="3" t="s">
        <v>3000</v>
      </c>
      <c r="D8" s="3" t="s">
        <v>3001</v>
      </c>
      <c r="E8" s="3" t="s">
        <v>94</v>
      </c>
      <c r="F8" s="3" t="s">
        <v>49</v>
      </c>
      <c r="G8" s="3"/>
      <c r="H8" s="3">
        <v>69</v>
      </c>
      <c r="I8" s="3">
        <v>86</v>
      </c>
      <c r="J8" s="3">
        <v>86</v>
      </c>
      <c r="K8" s="3">
        <v>71</v>
      </c>
      <c r="L8" s="3">
        <v>71</v>
      </c>
      <c r="M8" s="3"/>
      <c r="N8" s="3">
        <v>61</v>
      </c>
      <c r="O8" s="3">
        <v>63</v>
      </c>
      <c r="P8" s="3">
        <v>8</v>
      </c>
      <c r="Q8" s="3">
        <v>75</v>
      </c>
      <c r="R8" s="3">
        <v>61</v>
      </c>
      <c r="S8" s="3">
        <v>75</v>
      </c>
      <c r="T8" s="3">
        <v>51</v>
      </c>
      <c r="U8" s="3">
        <v>86</v>
      </c>
      <c r="V8" s="3">
        <v>34</v>
      </c>
    </row>
    <row r="9" spans="1:22">
      <c r="B9" s="3" t="s">
        <v>30</v>
      </c>
      <c r="C9" s="3" t="s">
        <v>3002</v>
      </c>
      <c r="D9" s="3" t="s">
        <v>3003</v>
      </c>
      <c r="E9" s="3" t="s">
        <v>10</v>
      </c>
      <c r="F9" s="3" t="s">
        <v>49</v>
      </c>
      <c r="G9" s="3">
        <v>87</v>
      </c>
      <c r="H9" s="3"/>
      <c r="I9" s="3">
        <v>69</v>
      </c>
      <c r="J9" s="3">
        <v>31</v>
      </c>
      <c r="K9" s="3">
        <v>66</v>
      </c>
      <c r="L9" s="3">
        <v>66</v>
      </c>
      <c r="M9" s="3">
        <v>80</v>
      </c>
      <c r="N9" s="3">
        <v>69</v>
      </c>
      <c r="O9" s="3"/>
      <c r="P9" s="3">
        <v>0</v>
      </c>
      <c r="Q9" s="3">
        <v>90</v>
      </c>
      <c r="R9" s="3">
        <v>41.5</v>
      </c>
      <c r="S9" s="3">
        <v>35</v>
      </c>
      <c r="T9" s="3">
        <v>36</v>
      </c>
      <c r="U9" s="3">
        <v>35</v>
      </c>
      <c r="V9" s="3">
        <v>32</v>
      </c>
    </row>
    <row r="10" spans="1:22">
      <c r="B10" s="3" t="s">
        <v>33</v>
      </c>
      <c r="C10" s="3" t="s">
        <v>3004</v>
      </c>
      <c r="D10" s="3" t="s">
        <v>3005</v>
      </c>
      <c r="E10" s="3" t="s">
        <v>1189</v>
      </c>
      <c r="F10" s="3" t="s">
        <v>49</v>
      </c>
      <c r="G10" s="3"/>
      <c r="H10" s="3">
        <v>72</v>
      </c>
      <c r="I10" s="3">
        <v>69</v>
      </c>
      <c r="J10" s="3">
        <v>70</v>
      </c>
      <c r="K10" s="3">
        <v>63</v>
      </c>
      <c r="L10" s="3">
        <v>63</v>
      </c>
      <c r="M10" s="3"/>
      <c r="N10" s="3">
        <v>61</v>
      </c>
      <c r="O10" s="3">
        <v>51</v>
      </c>
      <c r="P10" s="3">
        <v>6</v>
      </c>
      <c r="Q10" s="3">
        <v>66</v>
      </c>
      <c r="R10" s="3">
        <v>54</v>
      </c>
      <c r="S10" s="3">
        <v>43</v>
      </c>
      <c r="T10" s="3">
        <v>46</v>
      </c>
      <c r="U10" s="3">
        <v>75</v>
      </c>
      <c r="V10" s="3">
        <v>29</v>
      </c>
    </row>
    <row r="11" spans="1:22">
      <c r="B11" s="3" t="s">
        <v>36</v>
      </c>
      <c r="C11" s="3" t="s">
        <v>3006</v>
      </c>
      <c r="D11" s="3" t="s">
        <v>3007</v>
      </c>
      <c r="E11" s="3" t="s">
        <v>183</v>
      </c>
      <c r="F11" s="3" t="s">
        <v>49</v>
      </c>
      <c r="G11" s="3"/>
      <c r="H11" s="3">
        <v>86</v>
      </c>
      <c r="I11" s="3">
        <v>86</v>
      </c>
      <c r="J11" s="3">
        <v>96</v>
      </c>
      <c r="K11" s="3">
        <v>96</v>
      </c>
      <c r="L11" s="3">
        <v>96</v>
      </c>
      <c r="M11" s="3"/>
      <c r="N11" s="3">
        <v>61</v>
      </c>
      <c r="O11" s="3">
        <v>71</v>
      </c>
      <c r="P11" s="3">
        <v>98</v>
      </c>
      <c r="Q11" s="3">
        <v>88</v>
      </c>
      <c r="R11" s="3">
        <v>71</v>
      </c>
      <c r="S11" s="3">
        <v>89</v>
      </c>
      <c r="T11" s="3">
        <v>98</v>
      </c>
      <c r="U11" s="3">
        <v>75</v>
      </c>
      <c r="V11" s="3">
        <v>83</v>
      </c>
    </row>
    <row r="12" spans="1:22">
      <c r="B12" s="3" t="s">
        <v>39</v>
      </c>
      <c r="C12" s="3" t="s">
        <v>3008</v>
      </c>
      <c r="D12" s="3" t="s">
        <v>3009</v>
      </c>
      <c r="E12" s="3" t="s">
        <v>10</v>
      </c>
      <c r="F12" s="3" t="s">
        <v>49</v>
      </c>
      <c r="G12" s="3">
        <v>91</v>
      </c>
      <c r="H12" s="3"/>
      <c r="I12" s="3">
        <v>86</v>
      </c>
      <c r="J12" s="3">
        <v>96</v>
      </c>
      <c r="K12" s="3">
        <v>87</v>
      </c>
      <c r="L12" s="3">
        <v>87</v>
      </c>
      <c r="M12" s="3">
        <v>82</v>
      </c>
      <c r="N12" s="3">
        <v>79</v>
      </c>
      <c r="O12" s="3"/>
      <c r="P12" s="3">
        <v>96</v>
      </c>
      <c r="Q12" s="3">
        <v>93</v>
      </c>
      <c r="R12" s="3">
        <v>87</v>
      </c>
      <c r="S12" s="3">
        <v>98</v>
      </c>
      <c r="T12" s="3">
        <v>86</v>
      </c>
      <c r="U12" s="3">
        <v>98</v>
      </c>
      <c r="V12" s="3">
        <v>86</v>
      </c>
    </row>
    <row r="13" spans="1:22">
      <c r="B13" s="3" t="s">
        <v>42</v>
      </c>
      <c r="C13" s="3" t="s">
        <v>3010</v>
      </c>
      <c r="D13" s="3" t="s">
        <v>3011</v>
      </c>
      <c r="E13" s="3" t="s">
        <v>10</v>
      </c>
      <c r="F13" s="3" t="s">
        <v>11</v>
      </c>
      <c r="G13" s="3">
        <v>51</v>
      </c>
      <c r="H13" s="3"/>
      <c r="I13" s="3">
        <v>49</v>
      </c>
      <c r="J13" s="3">
        <v>31</v>
      </c>
      <c r="K13" s="3">
        <v>62</v>
      </c>
      <c r="L13" s="3">
        <v>62</v>
      </c>
      <c r="M13" s="3">
        <v>60</v>
      </c>
      <c r="N13" s="3">
        <v>61</v>
      </c>
      <c r="O13" s="3"/>
      <c r="P13" s="3">
        <v>0</v>
      </c>
      <c r="Q13" s="3">
        <v>0</v>
      </c>
      <c r="R13" s="3">
        <v>38.5</v>
      </c>
      <c r="S13" s="3">
        <v>9</v>
      </c>
      <c r="T13" s="3">
        <v>38</v>
      </c>
      <c r="U13" s="3">
        <v>35</v>
      </c>
      <c r="V13" s="3">
        <v>4</v>
      </c>
    </row>
    <row r="14" spans="1:22">
      <c r="B14" s="3" t="s">
        <v>45</v>
      </c>
      <c r="C14" s="3" t="s">
        <v>3012</v>
      </c>
      <c r="D14" s="3" t="s">
        <v>3013</v>
      </c>
      <c r="E14" s="3" t="s">
        <v>10</v>
      </c>
      <c r="F14" s="3" t="s">
        <v>49</v>
      </c>
      <c r="G14" s="3">
        <v>99</v>
      </c>
      <c r="H14" s="3"/>
      <c r="I14" s="3">
        <v>86</v>
      </c>
      <c r="J14" s="3">
        <v>100</v>
      </c>
      <c r="K14" s="3">
        <v>96</v>
      </c>
      <c r="L14" s="3">
        <v>96</v>
      </c>
      <c r="M14" s="3">
        <v>92</v>
      </c>
      <c r="N14" s="3">
        <v>92</v>
      </c>
      <c r="O14" s="3"/>
      <c r="P14" s="3">
        <v>96</v>
      </c>
      <c r="Q14" s="3">
        <v>92</v>
      </c>
      <c r="R14" s="3">
        <v>86</v>
      </c>
      <c r="S14" s="3">
        <v>96</v>
      </c>
      <c r="T14" s="3">
        <v>90</v>
      </c>
      <c r="U14" s="3">
        <v>100</v>
      </c>
      <c r="V14" s="3">
        <v>83</v>
      </c>
    </row>
    <row r="15" spans="1:22">
      <c r="B15" s="3" t="s">
        <v>50</v>
      </c>
      <c r="C15" s="3" t="s">
        <v>3014</v>
      </c>
      <c r="D15" s="3" t="s">
        <v>3015</v>
      </c>
      <c r="E15" s="3" t="s">
        <v>10</v>
      </c>
      <c r="F15" s="3" t="s">
        <v>11</v>
      </c>
      <c r="G15" s="3">
        <v>86</v>
      </c>
      <c r="H15" s="3"/>
      <c r="I15" s="3">
        <v>78</v>
      </c>
      <c r="J15" s="3">
        <v>100</v>
      </c>
      <c r="K15" s="3">
        <v>82</v>
      </c>
      <c r="L15" s="3">
        <v>82</v>
      </c>
      <c r="M15" s="3">
        <v>68</v>
      </c>
      <c r="N15" s="3">
        <v>61</v>
      </c>
      <c r="O15" s="3"/>
      <c r="P15" s="3">
        <v>98</v>
      </c>
      <c r="Q15" s="3">
        <v>80</v>
      </c>
      <c r="R15" s="3">
        <v>72.5</v>
      </c>
      <c r="S15" s="3">
        <v>64</v>
      </c>
      <c r="T15" s="3">
        <v>52</v>
      </c>
      <c r="U15" s="3">
        <v>79</v>
      </c>
      <c r="V15" s="3">
        <v>54</v>
      </c>
    </row>
    <row r="16" spans="1:22">
      <c r="B16" s="3" t="s">
        <v>53</v>
      </c>
      <c r="C16" s="3" t="s">
        <v>3016</v>
      </c>
      <c r="D16" s="3" t="s">
        <v>3017</v>
      </c>
      <c r="E16" s="3" t="s">
        <v>10</v>
      </c>
      <c r="F16" s="3" t="s">
        <v>49</v>
      </c>
      <c r="G16" s="3">
        <v>87</v>
      </c>
      <c r="H16" s="3"/>
      <c r="I16" s="3">
        <v>76</v>
      </c>
      <c r="J16" s="3">
        <v>80</v>
      </c>
      <c r="K16" s="3">
        <v>86</v>
      </c>
      <c r="L16" s="3">
        <v>86</v>
      </c>
      <c r="M16" s="3">
        <v>58</v>
      </c>
      <c r="N16" s="3">
        <v>78</v>
      </c>
      <c r="O16" s="3"/>
      <c r="P16" s="3">
        <v>56</v>
      </c>
      <c r="Q16" s="3">
        <v>86</v>
      </c>
      <c r="R16" s="3">
        <v>69</v>
      </c>
      <c r="S16" s="3">
        <v>86</v>
      </c>
      <c r="T16" s="3">
        <v>69</v>
      </c>
      <c r="U16" s="3">
        <v>80</v>
      </c>
      <c r="V16" s="3">
        <v>57</v>
      </c>
    </row>
    <row r="17" spans="2:22">
      <c r="B17" s="3" t="s">
        <v>56</v>
      </c>
      <c r="C17" s="3" t="s">
        <v>3018</v>
      </c>
      <c r="D17" s="3" t="s">
        <v>3019</v>
      </c>
      <c r="E17" s="3" t="s">
        <v>129</v>
      </c>
      <c r="F17" s="3" t="s">
        <v>49</v>
      </c>
      <c r="G17" s="3">
        <v>89</v>
      </c>
      <c r="H17" s="3">
        <v>96</v>
      </c>
      <c r="I17" s="3">
        <v>86</v>
      </c>
      <c r="J17" s="3">
        <v>96</v>
      </c>
      <c r="K17" s="3">
        <v>82</v>
      </c>
      <c r="L17" s="3">
        <v>82</v>
      </c>
      <c r="M17" s="3"/>
      <c r="N17" s="3">
        <v>75</v>
      </c>
      <c r="O17" s="3"/>
      <c r="P17" s="3">
        <v>0</v>
      </c>
      <c r="Q17" s="3">
        <v>83</v>
      </c>
      <c r="R17" s="3">
        <v>61</v>
      </c>
      <c r="S17" s="3">
        <v>89</v>
      </c>
      <c r="T17" s="3">
        <v>69</v>
      </c>
      <c r="U17" s="3">
        <v>76</v>
      </c>
      <c r="V17" s="3">
        <v>55</v>
      </c>
    </row>
    <row r="18" spans="2:22">
      <c r="B18" s="3" t="s">
        <v>59</v>
      </c>
      <c r="C18" s="3" t="s">
        <v>3020</v>
      </c>
      <c r="D18" s="3" t="s">
        <v>3021</v>
      </c>
      <c r="E18" s="3" t="s">
        <v>10</v>
      </c>
      <c r="F18" s="3" t="s">
        <v>49</v>
      </c>
      <c r="G18" s="3">
        <v>100</v>
      </c>
      <c r="H18" s="3"/>
      <c r="I18" s="3">
        <v>95</v>
      </c>
      <c r="J18" s="3">
        <v>100</v>
      </c>
      <c r="K18" s="3">
        <v>97</v>
      </c>
      <c r="L18" s="3">
        <v>97</v>
      </c>
      <c r="M18" s="3">
        <v>86</v>
      </c>
      <c r="N18" s="3">
        <v>91</v>
      </c>
      <c r="O18" s="3"/>
      <c r="P18" s="3">
        <v>94</v>
      </c>
      <c r="Q18" s="3">
        <v>88</v>
      </c>
      <c r="R18" s="3">
        <v>88</v>
      </c>
      <c r="S18" s="3">
        <v>95</v>
      </c>
      <c r="T18" s="3">
        <v>90</v>
      </c>
      <c r="U18" s="3">
        <v>95</v>
      </c>
      <c r="V18" s="3">
        <v>90</v>
      </c>
    </row>
    <row r="19" spans="2:22">
      <c r="B19" s="3" t="s">
        <v>62</v>
      </c>
      <c r="C19" s="3" t="s">
        <v>3022</v>
      </c>
      <c r="D19" s="3" t="s">
        <v>3023</v>
      </c>
      <c r="E19" s="3" t="s">
        <v>10</v>
      </c>
      <c r="F19" s="3" t="s">
        <v>49</v>
      </c>
      <c r="G19" s="3">
        <v>92</v>
      </c>
      <c r="H19" s="3"/>
      <c r="I19" s="3">
        <v>78</v>
      </c>
      <c r="J19" s="3">
        <v>100</v>
      </c>
      <c r="K19" s="3">
        <v>88</v>
      </c>
      <c r="L19" s="3">
        <v>88</v>
      </c>
      <c r="M19" s="3">
        <v>100</v>
      </c>
      <c r="N19" s="3">
        <v>72</v>
      </c>
      <c r="O19" s="3"/>
      <c r="P19" s="3">
        <v>76</v>
      </c>
      <c r="Q19" s="3">
        <v>90</v>
      </c>
      <c r="R19" s="3">
        <v>70.5</v>
      </c>
      <c r="S19" s="3">
        <v>89</v>
      </c>
      <c r="T19" s="3">
        <v>63</v>
      </c>
      <c r="U19" s="3">
        <v>100</v>
      </c>
      <c r="V19" s="3">
        <v>63</v>
      </c>
    </row>
    <row r="20" spans="2:22">
      <c r="B20" s="3" t="s">
        <v>65</v>
      </c>
      <c r="C20" s="3" t="s">
        <v>3024</v>
      </c>
      <c r="D20" s="3" t="s">
        <v>3025</v>
      </c>
      <c r="E20" s="3" t="s">
        <v>10</v>
      </c>
      <c r="F20" s="3" t="s">
        <v>49</v>
      </c>
      <c r="G20" s="3">
        <v>100</v>
      </c>
      <c r="H20" s="3"/>
      <c r="I20" s="3">
        <v>86</v>
      </c>
      <c r="J20" s="3">
        <v>100</v>
      </c>
      <c r="K20" s="3">
        <v>96</v>
      </c>
      <c r="L20" s="3">
        <v>96</v>
      </c>
      <c r="M20" s="3">
        <v>90</v>
      </c>
      <c r="N20" s="3">
        <v>86</v>
      </c>
      <c r="O20" s="3"/>
      <c r="P20" s="3">
        <v>98</v>
      </c>
      <c r="Q20" s="3">
        <v>90</v>
      </c>
      <c r="R20" s="3">
        <v>86</v>
      </c>
      <c r="S20" s="3">
        <v>96</v>
      </c>
      <c r="T20" s="3">
        <v>96</v>
      </c>
      <c r="U20" s="3">
        <v>100</v>
      </c>
      <c r="V20" s="3">
        <v>95</v>
      </c>
    </row>
    <row r="21" spans="2:22">
      <c r="B21" s="3" t="s">
        <v>69</v>
      </c>
      <c r="C21" s="3" t="s">
        <v>3026</v>
      </c>
      <c r="D21" s="3" t="s">
        <v>3027</v>
      </c>
      <c r="E21" s="3" t="s">
        <v>248</v>
      </c>
      <c r="F21" s="3" t="s">
        <v>49</v>
      </c>
      <c r="G21" s="3"/>
      <c r="H21" s="3">
        <v>31</v>
      </c>
      <c r="I21" s="3">
        <v>52</v>
      </c>
      <c r="J21" s="3">
        <v>65</v>
      </c>
      <c r="K21" s="3">
        <v>2</v>
      </c>
      <c r="L21" s="3">
        <v>2</v>
      </c>
      <c r="M21" s="3"/>
      <c r="N21" s="3">
        <v>3</v>
      </c>
      <c r="O21" s="3">
        <v>0</v>
      </c>
      <c r="P21" s="3">
        <v>0</v>
      </c>
      <c r="Q21" s="3">
        <v>63</v>
      </c>
      <c r="R21" s="3">
        <v>41.5</v>
      </c>
      <c r="S21" s="3">
        <v>22</v>
      </c>
      <c r="T21" s="3">
        <v>34</v>
      </c>
      <c r="U21" s="3">
        <v>31</v>
      </c>
      <c r="V21" s="3">
        <v>6</v>
      </c>
    </row>
    <row r="22" spans="2:22">
      <c r="B22" s="3" t="s">
        <v>72</v>
      </c>
      <c r="C22" s="3" t="s">
        <v>3028</v>
      </c>
      <c r="D22" s="3" t="s">
        <v>3029</v>
      </c>
      <c r="E22" s="3" t="s">
        <v>10</v>
      </c>
      <c r="F22" s="3" t="s">
        <v>49</v>
      </c>
      <c r="G22" s="3">
        <v>86</v>
      </c>
      <c r="H22" s="3"/>
      <c r="I22" s="3">
        <v>73</v>
      </c>
      <c r="J22" s="3">
        <v>40</v>
      </c>
      <c r="K22" s="3">
        <v>74</v>
      </c>
      <c r="L22" s="3">
        <v>74</v>
      </c>
      <c r="M22" s="3">
        <v>86</v>
      </c>
      <c r="N22" s="3">
        <v>80</v>
      </c>
      <c r="O22" s="3"/>
      <c r="P22" s="3">
        <v>0</v>
      </c>
      <c r="Q22" s="3">
        <v>71</v>
      </c>
      <c r="R22" s="3">
        <v>62</v>
      </c>
      <c r="S22" s="3">
        <v>60</v>
      </c>
      <c r="T22" s="3">
        <v>61</v>
      </c>
      <c r="U22" s="3">
        <v>69</v>
      </c>
      <c r="V22" s="3">
        <v>52</v>
      </c>
    </row>
    <row r="23" spans="2:22">
      <c r="B23" s="3" t="s">
        <v>75</v>
      </c>
      <c r="C23" s="3" t="s">
        <v>3030</v>
      </c>
      <c r="D23" s="3" t="s">
        <v>3031</v>
      </c>
      <c r="E23" s="3" t="s">
        <v>48</v>
      </c>
      <c r="F23" s="3" t="s">
        <v>49</v>
      </c>
      <c r="G23" s="3"/>
      <c r="H23" s="3">
        <v>80</v>
      </c>
      <c r="I23" s="3">
        <v>80</v>
      </c>
      <c r="J23" s="3">
        <v>100</v>
      </c>
      <c r="K23" s="3">
        <v>72</v>
      </c>
      <c r="L23" s="3">
        <v>72</v>
      </c>
      <c r="M23" s="3"/>
      <c r="N23" s="3">
        <v>56</v>
      </c>
      <c r="O23" s="3">
        <v>79</v>
      </c>
      <c r="P23" s="3">
        <v>91</v>
      </c>
      <c r="Q23" s="3">
        <v>94</v>
      </c>
      <c r="R23" s="3">
        <v>70.5</v>
      </c>
      <c r="S23" s="3">
        <v>88</v>
      </c>
      <c r="T23" s="3">
        <v>69</v>
      </c>
      <c r="U23" s="3">
        <v>88</v>
      </c>
      <c r="V23" s="3">
        <v>42</v>
      </c>
    </row>
    <row r="24" spans="2:22">
      <c r="B24" s="3" t="s">
        <v>79</v>
      </c>
      <c r="C24" s="3" t="s">
        <v>3032</v>
      </c>
      <c r="D24" s="3" t="s">
        <v>3033</v>
      </c>
      <c r="E24" s="3" t="s">
        <v>10</v>
      </c>
      <c r="F24" s="3" t="s">
        <v>11</v>
      </c>
      <c r="G24" s="3">
        <v>74</v>
      </c>
      <c r="H24" s="3"/>
      <c r="I24" s="3">
        <v>81</v>
      </c>
      <c r="J24" s="3">
        <v>70</v>
      </c>
      <c r="K24" s="3">
        <v>83</v>
      </c>
      <c r="L24" s="3">
        <v>83</v>
      </c>
      <c r="M24" s="3">
        <v>55</v>
      </c>
      <c r="N24" s="3">
        <v>78</v>
      </c>
      <c r="O24" s="3"/>
      <c r="P24" s="3">
        <v>5</v>
      </c>
      <c r="Q24" s="3">
        <v>76</v>
      </c>
      <c r="R24" s="3">
        <v>60</v>
      </c>
      <c r="S24" s="3">
        <v>70</v>
      </c>
      <c r="T24" s="3">
        <v>61</v>
      </c>
      <c r="U24" s="3">
        <v>90</v>
      </c>
      <c r="V24" s="3">
        <v>51</v>
      </c>
    </row>
    <row r="25" spans="2:22">
      <c r="B25" s="3" t="s">
        <v>82</v>
      </c>
      <c r="C25" s="3" t="s">
        <v>3034</v>
      </c>
      <c r="D25" s="3" t="s">
        <v>3035</v>
      </c>
      <c r="E25" s="3" t="s">
        <v>10</v>
      </c>
      <c r="F25" s="3" t="s">
        <v>11</v>
      </c>
      <c r="G25" s="3">
        <v>51</v>
      </c>
      <c r="H25" s="3"/>
      <c r="I25" s="3">
        <v>69</v>
      </c>
      <c r="J25" s="3">
        <v>69</v>
      </c>
      <c r="K25" s="3">
        <v>69</v>
      </c>
      <c r="L25" s="3">
        <v>65</v>
      </c>
      <c r="M25" s="3"/>
      <c r="N25" s="3">
        <v>53</v>
      </c>
      <c r="O25" s="3"/>
      <c r="P25" s="3">
        <v>3</v>
      </c>
      <c r="Q25" s="3">
        <v>85</v>
      </c>
      <c r="R25" s="3">
        <v>33</v>
      </c>
      <c r="S25" s="3">
        <v>2</v>
      </c>
      <c r="T25" s="3">
        <v>31</v>
      </c>
      <c r="U25" s="3">
        <v>70</v>
      </c>
      <c r="V25" s="3">
        <v>1</v>
      </c>
    </row>
    <row r="26" spans="2:22">
      <c r="B26" s="3" t="s">
        <v>85</v>
      </c>
      <c r="C26" s="3" t="s">
        <v>3036</v>
      </c>
      <c r="D26" s="3" t="s">
        <v>3037</v>
      </c>
      <c r="E26" s="3" t="s">
        <v>10</v>
      </c>
      <c r="F26" s="3" t="s">
        <v>49</v>
      </c>
      <c r="G26" s="3">
        <v>63</v>
      </c>
      <c r="H26" s="3"/>
      <c r="I26" s="3">
        <v>60</v>
      </c>
      <c r="J26" s="3">
        <v>65</v>
      </c>
      <c r="K26" s="3">
        <v>66</v>
      </c>
      <c r="L26" s="3">
        <v>66</v>
      </c>
      <c r="M26" s="3">
        <v>58</v>
      </c>
      <c r="N26" s="3">
        <v>75</v>
      </c>
      <c r="O26" s="3"/>
      <c r="P26" s="3">
        <v>0</v>
      </c>
      <c r="Q26" s="3">
        <v>90</v>
      </c>
      <c r="R26" s="3">
        <v>24.5</v>
      </c>
      <c r="S26" s="3">
        <v>51</v>
      </c>
      <c r="T26" s="3">
        <v>59</v>
      </c>
      <c r="U26" s="3">
        <v>70</v>
      </c>
      <c r="V26" s="3">
        <v>31</v>
      </c>
    </row>
    <row r="27" spans="2:22">
      <c r="B27" s="3" t="s">
        <v>88</v>
      </c>
      <c r="C27" s="3" t="s">
        <v>3038</v>
      </c>
      <c r="D27" s="3" t="s">
        <v>3039</v>
      </c>
      <c r="E27" s="3" t="s">
        <v>10</v>
      </c>
      <c r="F27" s="3" t="s">
        <v>11</v>
      </c>
      <c r="G27" s="3">
        <v>86</v>
      </c>
      <c r="H27" s="3"/>
      <c r="I27" s="3">
        <v>69</v>
      </c>
      <c r="J27" s="3">
        <v>65</v>
      </c>
      <c r="K27" s="3">
        <v>61</v>
      </c>
      <c r="L27" s="3">
        <v>61</v>
      </c>
      <c r="M27" s="3">
        <v>90</v>
      </c>
      <c r="N27" s="3">
        <v>56</v>
      </c>
      <c r="O27" s="3"/>
      <c r="P27" s="3">
        <v>65</v>
      </c>
      <c r="Q27" s="3">
        <v>63</v>
      </c>
      <c r="R27" s="3">
        <v>54.5</v>
      </c>
      <c r="S27" s="3">
        <v>58</v>
      </c>
      <c r="T27" s="3">
        <v>52</v>
      </c>
      <c r="U27" s="3">
        <v>70</v>
      </c>
      <c r="V27" s="3">
        <v>58</v>
      </c>
    </row>
    <row r="28" spans="2:22">
      <c r="B28" s="3" t="s">
        <v>91</v>
      </c>
      <c r="C28" s="3" t="s">
        <v>3040</v>
      </c>
      <c r="D28" s="3" t="s">
        <v>3041</v>
      </c>
      <c r="E28" s="3" t="s">
        <v>183</v>
      </c>
      <c r="F28" s="3" t="s">
        <v>49</v>
      </c>
      <c r="G28" s="3"/>
      <c r="H28" s="3">
        <v>80</v>
      </c>
      <c r="I28" s="3">
        <v>86</v>
      </c>
      <c r="J28" s="3">
        <v>90</v>
      </c>
      <c r="K28" s="3">
        <v>87</v>
      </c>
      <c r="L28" s="3">
        <v>87</v>
      </c>
      <c r="M28" s="3"/>
      <c r="N28" s="3">
        <v>61</v>
      </c>
      <c r="O28" s="3">
        <v>69</v>
      </c>
      <c r="P28" s="3">
        <v>100</v>
      </c>
      <c r="Q28" s="3">
        <v>88</v>
      </c>
      <c r="R28" s="3">
        <v>63</v>
      </c>
      <c r="S28" s="3">
        <v>92</v>
      </c>
      <c r="T28" s="3">
        <v>93</v>
      </c>
      <c r="U28" s="3">
        <v>79</v>
      </c>
      <c r="V28" s="3">
        <v>61</v>
      </c>
    </row>
    <row r="29" spans="2:22">
      <c r="B29" s="3" t="s">
        <v>95</v>
      </c>
      <c r="C29" s="3" t="s">
        <v>3042</v>
      </c>
      <c r="D29" s="3" t="s">
        <v>3043</v>
      </c>
      <c r="E29" s="3" t="s">
        <v>183</v>
      </c>
      <c r="F29" s="3" t="s">
        <v>49</v>
      </c>
      <c r="G29" s="3"/>
      <c r="H29" s="3">
        <v>80</v>
      </c>
      <c r="I29" s="3">
        <v>86</v>
      </c>
      <c r="J29" s="3">
        <v>96</v>
      </c>
      <c r="K29" s="3">
        <v>91</v>
      </c>
      <c r="L29" s="3">
        <v>91</v>
      </c>
      <c r="M29" s="3"/>
      <c r="N29" s="3">
        <v>69</v>
      </c>
      <c r="O29" s="3">
        <v>65</v>
      </c>
      <c r="P29" s="3">
        <v>100</v>
      </c>
      <c r="Q29" s="3">
        <v>88</v>
      </c>
      <c r="R29" s="3">
        <v>71</v>
      </c>
      <c r="S29" s="3">
        <v>95</v>
      </c>
      <c r="T29" s="3">
        <v>91</v>
      </c>
      <c r="U29" s="3">
        <v>69</v>
      </c>
      <c r="V29" s="3">
        <v>70</v>
      </c>
    </row>
    <row r="30" spans="2:22">
      <c r="B30" s="3" t="s">
        <v>568</v>
      </c>
      <c r="C30" s="3" t="s">
        <v>3044</v>
      </c>
      <c r="D30" s="3" t="s">
        <v>3045</v>
      </c>
      <c r="E30" s="3" t="s">
        <v>10</v>
      </c>
      <c r="F30" s="3" t="s">
        <v>49</v>
      </c>
      <c r="G30" s="3">
        <v>86</v>
      </c>
      <c r="H30" s="3"/>
      <c r="I30" s="3">
        <v>86</v>
      </c>
      <c r="J30" s="3">
        <v>90</v>
      </c>
      <c r="K30" s="3">
        <v>88</v>
      </c>
      <c r="L30" s="3">
        <v>88</v>
      </c>
      <c r="M30" s="3">
        <v>94</v>
      </c>
      <c r="N30" s="3">
        <v>86</v>
      </c>
      <c r="O30" s="3"/>
      <c r="P30" s="3">
        <v>76</v>
      </c>
      <c r="Q30" s="3">
        <v>90</v>
      </c>
      <c r="R30" s="3">
        <v>70.5</v>
      </c>
      <c r="S30" s="3">
        <v>95</v>
      </c>
      <c r="T30" s="3">
        <v>69</v>
      </c>
      <c r="U30" s="3">
        <v>70</v>
      </c>
      <c r="V30" s="3">
        <v>77</v>
      </c>
    </row>
    <row r="31" spans="2:22">
      <c r="B31" s="3" t="s">
        <v>571</v>
      </c>
      <c r="C31" s="3" t="s">
        <v>3046</v>
      </c>
      <c r="D31" s="3" t="s">
        <v>3047</v>
      </c>
      <c r="E31" s="3" t="s">
        <v>10</v>
      </c>
      <c r="F31" s="3" t="s">
        <v>49</v>
      </c>
      <c r="G31" s="3">
        <v>86</v>
      </c>
      <c r="H31" s="3"/>
      <c r="I31" s="3">
        <v>87</v>
      </c>
      <c r="J31" s="3">
        <v>86</v>
      </c>
      <c r="K31" s="3">
        <v>82</v>
      </c>
      <c r="L31" s="3">
        <v>82</v>
      </c>
      <c r="M31" s="3">
        <v>65</v>
      </c>
      <c r="N31" s="3">
        <v>77</v>
      </c>
      <c r="O31" s="3"/>
      <c r="P31" s="3">
        <v>86</v>
      </c>
      <c r="Q31" s="3">
        <v>80</v>
      </c>
      <c r="R31" s="3">
        <v>70</v>
      </c>
      <c r="S31" s="3">
        <v>91</v>
      </c>
      <c r="T31" s="3">
        <v>58</v>
      </c>
      <c r="U31" s="3">
        <v>92</v>
      </c>
      <c r="V31" s="3">
        <v>57</v>
      </c>
    </row>
    <row r="32" spans="2:22">
      <c r="B32" s="3" t="s">
        <v>633</v>
      </c>
      <c r="C32" s="3" t="s">
        <v>3048</v>
      </c>
      <c r="D32" s="3" t="s">
        <v>3049</v>
      </c>
      <c r="E32" s="3" t="s">
        <v>10</v>
      </c>
      <c r="F32" s="3" t="s">
        <v>11</v>
      </c>
      <c r="G32" s="3">
        <v>0</v>
      </c>
      <c r="H32" s="3"/>
      <c r="I32" s="3">
        <v>0</v>
      </c>
      <c r="J32" s="3">
        <v>0</v>
      </c>
      <c r="K32" s="3">
        <v>0</v>
      </c>
      <c r="L32" s="3">
        <v>0</v>
      </c>
      <c r="M32" s="3"/>
      <c r="N32" s="3">
        <v>0</v>
      </c>
      <c r="O32" s="3"/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</row>
  </sheetData>
  <mergeCells count="2">
    <mergeCell ref="A1:N1"/>
    <mergeCell ref="A2:N2"/>
  </mergeCells>
  <conditionalFormatting sqref="G6:V32">
    <cfRule type="containsBlanks" dxfId="137" priority="1">
      <formula>LEN(TRIM(G6))=0</formula>
    </cfRule>
    <cfRule type="cellIs" dxfId="136" priority="2" operator="between">
      <formula>31</formula>
      <formula>50</formula>
    </cfRule>
    <cfRule type="cellIs" dxfId="135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73.xml><?xml version="1.0" encoding="utf-8"?>
<worksheet xmlns="http://schemas.openxmlformats.org/spreadsheetml/2006/main" xmlns:r="http://schemas.openxmlformats.org/officeDocument/2006/relationships">
  <dimension ref="A1:U27"/>
  <sheetViews>
    <sheetView view="pageLayout" topLeftCell="C1" zoomScaleNormal="5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21" width="20.140625" customWidth="1"/>
  </cols>
  <sheetData>
    <row r="1" spans="1:21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1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1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209</v>
      </c>
      <c r="H5" s="2" t="s">
        <v>3052</v>
      </c>
      <c r="I5" s="2" t="s">
        <v>3053</v>
      </c>
      <c r="J5" s="2" t="s">
        <v>3054</v>
      </c>
      <c r="K5" s="2" t="s">
        <v>3057</v>
      </c>
      <c r="L5" s="2" t="s">
        <v>3060</v>
      </c>
      <c r="M5" s="2" t="s">
        <v>4610</v>
      </c>
      <c r="N5" s="2" t="s">
        <v>4644</v>
      </c>
      <c r="O5" s="2" t="s">
        <v>4645</v>
      </c>
      <c r="P5" s="2" t="s">
        <v>4646</v>
      </c>
      <c r="Q5" s="7" t="s">
        <v>3055</v>
      </c>
      <c r="R5" s="7" t="s">
        <v>3056</v>
      </c>
      <c r="S5" s="7" t="s">
        <v>3058</v>
      </c>
      <c r="T5" s="7" t="s">
        <v>3059</v>
      </c>
      <c r="U5" s="7" t="s">
        <v>4563</v>
      </c>
    </row>
    <row r="6" spans="1:21">
      <c r="B6" s="3" t="s">
        <v>7</v>
      </c>
      <c r="C6" s="3" t="s">
        <v>3050</v>
      </c>
      <c r="D6" s="3" t="s">
        <v>3051</v>
      </c>
      <c r="E6" s="3" t="s">
        <v>300</v>
      </c>
      <c r="F6" s="3" t="s">
        <v>49</v>
      </c>
      <c r="G6" s="3">
        <v>23</v>
      </c>
      <c r="H6" s="3">
        <v>0</v>
      </c>
      <c r="I6" s="3">
        <v>66</v>
      </c>
      <c r="J6" s="3">
        <v>90</v>
      </c>
      <c r="K6" s="3">
        <v>78</v>
      </c>
      <c r="L6" s="3">
        <v>0</v>
      </c>
      <c r="M6" s="3">
        <v>55</v>
      </c>
      <c r="N6" s="3">
        <v>94</v>
      </c>
      <c r="O6" s="3">
        <v>75</v>
      </c>
      <c r="P6" s="3">
        <v>51</v>
      </c>
      <c r="Q6" s="3"/>
      <c r="R6" s="3">
        <v>90</v>
      </c>
      <c r="S6" s="3">
        <v>54</v>
      </c>
      <c r="T6" s="3">
        <v>55</v>
      </c>
      <c r="U6" s="3">
        <v>51</v>
      </c>
    </row>
    <row r="7" spans="1:21">
      <c r="B7" s="3" t="s">
        <v>23</v>
      </c>
      <c r="C7" s="3" t="s">
        <v>3061</v>
      </c>
      <c r="D7" s="3" t="s">
        <v>3062</v>
      </c>
      <c r="E7" s="3" t="s">
        <v>94</v>
      </c>
      <c r="F7" s="3" t="s">
        <v>49</v>
      </c>
      <c r="G7" s="3">
        <v>88</v>
      </c>
      <c r="H7" s="3">
        <v>0</v>
      </c>
      <c r="I7" s="3">
        <v>55</v>
      </c>
      <c r="J7" s="3">
        <v>86</v>
      </c>
      <c r="K7" s="3">
        <v>86</v>
      </c>
      <c r="L7" s="3">
        <v>51</v>
      </c>
      <c r="M7" s="3">
        <v>75</v>
      </c>
      <c r="N7" s="3">
        <v>94</v>
      </c>
      <c r="O7" s="3">
        <v>86</v>
      </c>
      <c r="P7" s="3">
        <v>75</v>
      </c>
      <c r="Q7" s="3"/>
      <c r="R7" s="3">
        <v>69</v>
      </c>
      <c r="S7" s="3">
        <v>69</v>
      </c>
      <c r="T7" s="3">
        <v>51</v>
      </c>
      <c r="U7" s="3">
        <v>75</v>
      </c>
    </row>
    <row r="8" spans="1:21">
      <c r="B8" s="3" t="s">
        <v>27</v>
      </c>
      <c r="C8" s="3" t="s">
        <v>3063</v>
      </c>
      <c r="D8" s="3" t="s">
        <v>3064</v>
      </c>
      <c r="E8" s="3" t="s">
        <v>188</v>
      </c>
      <c r="F8" s="3" t="s">
        <v>49</v>
      </c>
      <c r="G8" s="3">
        <v>90</v>
      </c>
      <c r="H8" s="3">
        <v>86</v>
      </c>
      <c r="I8" s="3">
        <v>69</v>
      </c>
      <c r="J8" s="3">
        <v>88</v>
      </c>
      <c r="K8" s="3">
        <v>100</v>
      </c>
      <c r="L8" s="3">
        <v>98</v>
      </c>
      <c r="M8" s="3">
        <v>86</v>
      </c>
      <c r="N8" s="3">
        <v>96</v>
      </c>
      <c r="O8" s="3">
        <v>87</v>
      </c>
      <c r="P8" s="3">
        <v>0</v>
      </c>
      <c r="Q8" s="3"/>
      <c r="R8" s="3">
        <v>92</v>
      </c>
      <c r="S8" s="3">
        <v>96</v>
      </c>
      <c r="T8" s="3">
        <v>92</v>
      </c>
      <c r="U8" s="3">
        <v>86</v>
      </c>
    </row>
    <row r="9" spans="1:21">
      <c r="B9" s="3" t="s">
        <v>30</v>
      </c>
      <c r="C9" s="3" t="s">
        <v>3065</v>
      </c>
      <c r="D9" s="3" t="s">
        <v>3066</v>
      </c>
      <c r="E9" s="3" t="s">
        <v>10</v>
      </c>
      <c r="F9" s="3" t="s">
        <v>49</v>
      </c>
      <c r="G9" s="3">
        <v>92</v>
      </c>
      <c r="H9" s="3">
        <v>0</v>
      </c>
      <c r="I9" s="3">
        <v>87</v>
      </c>
      <c r="J9" s="3">
        <v>91</v>
      </c>
      <c r="K9" s="3">
        <v>90</v>
      </c>
      <c r="L9" s="3">
        <v>90</v>
      </c>
      <c r="M9" s="3">
        <v>86</v>
      </c>
      <c r="N9" s="3">
        <v>96</v>
      </c>
      <c r="O9" s="3">
        <v>90</v>
      </c>
      <c r="P9" s="3">
        <v>96</v>
      </c>
      <c r="Q9" s="3">
        <v>96</v>
      </c>
      <c r="R9" s="3"/>
      <c r="S9" s="3">
        <v>86</v>
      </c>
      <c r="T9" s="3">
        <v>90</v>
      </c>
      <c r="U9" s="3">
        <v>95</v>
      </c>
    </row>
    <row r="10" spans="1:21">
      <c r="B10" s="3" t="s">
        <v>33</v>
      </c>
      <c r="C10" s="3" t="s">
        <v>3067</v>
      </c>
      <c r="D10" s="3" t="s">
        <v>3068</v>
      </c>
      <c r="E10" s="3" t="s">
        <v>2375</v>
      </c>
      <c r="F10" s="3" t="s">
        <v>49</v>
      </c>
      <c r="G10" s="3">
        <v>91</v>
      </c>
      <c r="H10" s="3">
        <v>0</v>
      </c>
      <c r="I10" s="3">
        <v>60</v>
      </c>
      <c r="J10" s="3">
        <v>66</v>
      </c>
      <c r="K10" s="3">
        <v>80</v>
      </c>
      <c r="L10" s="3">
        <v>0</v>
      </c>
      <c r="M10" s="3">
        <v>69</v>
      </c>
      <c r="N10" s="3">
        <v>45</v>
      </c>
      <c r="O10" s="3">
        <v>90</v>
      </c>
      <c r="P10" s="3">
        <v>51</v>
      </c>
      <c r="Q10" s="3"/>
      <c r="R10" s="3">
        <v>78</v>
      </c>
      <c r="S10" s="3">
        <v>51</v>
      </c>
      <c r="T10" s="3">
        <v>45</v>
      </c>
      <c r="U10" s="3">
        <v>51</v>
      </c>
    </row>
    <row r="11" spans="1:21">
      <c r="B11" s="3" t="s">
        <v>36</v>
      </c>
      <c r="C11" s="3" t="s">
        <v>3069</v>
      </c>
      <c r="D11" s="3" t="s">
        <v>3070</v>
      </c>
      <c r="E11" s="3" t="s">
        <v>10</v>
      </c>
      <c r="F11" s="3" t="s">
        <v>49</v>
      </c>
      <c r="G11" s="3">
        <v>80</v>
      </c>
      <c r="H11" s="3">
        <v>0</v>
      </c>
      <c r="I11" s="3">
        <v>86</v>
      </c>
      <c r="J11" s="3">
        <v>100</v>
      </c>
      <c r="K11" s="3">
        <v>87</v>
      </c>
      <c r="L11" s="3">
        <v>87</v>
      </c>
      <c r="M11" s="3">
        <v>100</v>
      </c>
      <c r="N11" s="3">
        <v>94</v>
      </c>
      <c r="O11" s="3">
        <v>95</v>
      </c>
      <c r="P11" s="3">
        <v>94</v>
      </c>
      <c r="Q11" s="3">
        <v>95</v>
      </c>
      <c r="R11" s="3"/>
      <c r="S11" s="3">
        <v>90</v>
      </c>
      <c r="T11" s="3">
        <v>87</v>
      </c>
      <c r="U11" s="3">
        <v>91</v>
      </c>
    </row>
    <row r="12" spans="1:21">
      <c r="B12" s="3" t="s">
        <v>39</v>
      </c>
      <c r="C12" s="3" t="s">
        <v>3071</v>
      </c>
      <c r="D12" s="3" t="s">
        <v>3072</v>
      </c>
      <c r="E12" s="3" t="s">
        <v>10</v>
      </c>
      <c r="F12" s="3" t="s">
        <v>49</v>
      </c>
      <c r="G12" s="3">
        <v>87</v>
      </c>
      <c r="H12" s="3">
        <v>98</v>
      </c>
      <c r="I12" s="3">
        <v>90</v>
      </c>
      <c r="J12" s="3">
        <v>100</v>
      </c>
      <c r="K12" s="3">
        <v>100</v>
      </c>
      <c r="L12" s="3">
        <v>96</v>
      </c>
      <c r="M12" s="3">
        <v>100</v>
      </c>
      <c r="N12" s="3">
        <v>100</v>
      </c>
      <c r="O12" s="3">
        <v>96</v>
      </c>
      <c r="P12" s="3">
        <v>0</v>
      </c>
      <c r="Q12" s="3">
        <v>97</v>
      </c>
      <c r="R12" s="3"/>
      <c r="S12" s="3">
        <v>100</v>
      </c>
      <c r="T12" s="3">
        <v>93</v>
      </c>
      <c r="U12" s="3">
        <v>96</v>
      </c>
    </row>
    <row r="13" spans="1:21">
      <c r="B13" s="3" t="s">
        <v>42</v>
      </c>
      <c r="C13" s="3" t="s">
        <v>3073</v>
      </c>
      <c r="D13" s="3" t="s">
        <v>3074</v>
      </c>
      <c r="E13" s="3" t="s">
        <v>188</v>
      </c>
      <c r="F13" s="3" t="s">
        <v>49</v>
      </c>
      <c r="G13" s="3">
        <v>90</v>
      </c>
      <c r="H13" s="3">
        <v>0</v>
      </c>
      <c r="I13" s="3">
        <v>77</v>
      </c>
      <c r="J13" s="3">
        <v>95</v>
      </c>
      <c r="K13" s="3">
        <v>84</v>
      </c>
      <c r="L13" s="3">
        <v>0</v>
      </c>
      <c r="M13" s="3">
        <v>86</v>
      </c>
      <c r="N13" s="3">
        <v>94</v>
      </c>
      <c r="O13" s="3">
        <v>95</v>
      </c>
      <c r="P13" s="3">
        <v>62</v>
      </c>
      <c r="Q13" s="3"/>
      <c r="R13" s="3">
        <v>69</v>
      </c>
      <c r="S13" s="3">
        <v>62</v>
      </c>
      <c r="T13" s="3">
        <v>43</v>
      </c>
      <c r="U13" s="3">
        <v>65</v>
      </c>
    </row>
    <row r="14" spans="1:21">
      <c r="B14" s="3" t="s">
        <v>45</v>
      </c>
      <c r="C14" s="3" t="s">
        <v>3075</v>
      </c>
      <c r="D14" s="3" t="s">
        <v>3076</v>
      </c>
      <c r="E14" s="3" t="s">
        <v>769</v>
      </c>
      <c r="F14" s="3" t="s">
        <v>49</v>
      </c>
      <c r="G14" s="3">
        <v>94</v>
      </c>
      <c r="H14" s="3">
        <v>0</v>
      </c>
      <c r="I14" s="3">
        <v>86</v>
      </c>
      <c r="J14" s="3">
        <v>86</v>
      </c>
      <c r="K14" s="3">
        <v>86</v>
      </c>
      <c r="L14" s="3">
        <v>86</v>
      </c>
      <c r="M14" s="3">
        <v>95</v>
      </c>
      <c r="N14" s="3">
        <v>96</v>
      </c>
      <c r="O14" s="3">
        <v>87</v>
      </c>
      <c r="P14" s="3">
        <v>91</v>
      </c>
      <c r="Q14" s="3">
        <v>84</v>
      </c>
      <c r="R14" s="3"/>
      <c r="S14" s="3">
        <v>86</v>
      </c>
      <c r="T14" s="3">
        <v>86</v>
      </c>
      <c r="U14" s="3">
        <v>86</v>
      </c>
    </row>
    <row r="15" spans="1:21">
      <c r="B15" s="3" t="s">
        <v>50</v>
      </c>
      <c r="C15" s="3" t="s">
        <v>3077</v>
      </c>
      <c r="D15" s="3" t="s">
        <v>3078</v>
      </c>
      <c r="E15" s="3" t="s">
        <v>10</v>
      </c>
      <c r="F15" s="3" t="s">
        <v>11</v>
      </c>
      <c r="G15" s="3">
        <v>87</v>
      </c>
      <c r="H15" s="3">
        <v>0</v>
      </c>
      <c r="I15" s="3">
        <v>55</v>
      </c>
      <c r="J15" s="3">
        <v>70</v>
      </c>
      <c r="K15" s="3">
        <v>80</v>
      </c>
      <c r="L15" s="3">
        <v>0</v>
      </c>
      <c r="M15" s="3">
        <v>51</v>
      </c>
      <c r="N15" s="3">
        <v>70</v>
      </c>
      <c r="O15" s="3">
        <v>70</v>
      </c>
      <c r="P15" s="3">
        <v>58</v>
      </c>
      <c r="Q15" s="3">
        <v>69</v>
      </c>
      <c r="R15" s="3"/>
      <c r="S15" s="3">
        <v>45</v>
      </c>
      <c r="T15" s="3">
        <v>46</v>
      </c>
      <c r="U15" s="3">
        <v>51</v>
      </c>
    </row>
    <row r="16" spans="1:21">
      <c r="B16" s="3" t="s">
        <v>53</v>
      </c>
      <c r="C16" s="3" t="s">
        <v>3079</v>
      </c>
      <c r="D16" s="3" t="s">
        <v>3080</v>
      </c>
      <c r="E16" s="3" t="s">
        <v>68</v>
      </c>
      <c r="F16" s="3" t="s">
        <v>11</v>
      </c>
      <c r="G16" s="3">
        <v>100</v>
      </c>
      <c r="H16" s="3">
        <v>0</v>
      </c>
      <c r="I16" s="3">
        <v>66</v>
      </c>
      <c r="J16" s="3">
        <v>76</v>
      </c>
      <c r="K16" s="3">
        <v>78</v>
      </c>
      <c r="L16" s="3">
        <v>63</v>
      </c>
      <c r="M16" s="3">
        <v>70</v>
      </c>
      <c r="N16" s="3">
        <v>58</v>
      </c>
      <c r="O16" s="3">
        <v>70</v>
      </c>
      <c r="P16" s="3">
        <v>70</v>
      </c>
      <c r="Q16" s="3"/>
      <c r="R16" s="3">
        <v>86</v>
      </c>
      <c r="S16" s="3">
        <v>62</v>
      </c>
      <c r="T16" s="3">
        <v>62</v>
      </c>
      <c r="U16" s="3">
        <v>69</v>
      </c>
    </row>
    <row r="17" spans="2:21">
      <c r="B17" s="3" t="s">
        <v>56</v>
      </c>
      <c r="C17" s="3" t="s">
        <v>3081</v>
      </c>
      <c r="D17" s="3" t="s">
        <v>3082</v>
      </c>
      <c r="E17" s="3" t="s">
        <v>129</v>
      </c>
      <c r="F17" s="3" t="s">
        <v>49</v>
      </c>
      <c r="G17" s="3">
        <v>88</v>
      </c>
      <c r="H17" s="3">
        <v>0</v>
      </c>
      <c r="I17" s="3">
        <v>78</v>
      </c>
      <c r="J17" s="3">
        <v>86</v>
      </c>
      <c r="K17" s="3">
        <v>90</v>
      </c>
      <c r="L17" s="3">
        <v>95</v>
      </c>
      <c r="M17" s="3">
        <v>85</v>
      </c>
      <c r="N17" s="3">
        <v>94</v>
      </c>
      <c r="O17" s="3">
        <v>95</v>
      </c>
      <c r="P17" s="3">
        <v>91</v>
      </c>
      <c r="Q17" s="3">
        <v>94</v>
      </c>
      <c r="R17" s="3"/>
      <c r="S17" s="3">
        <v>86</v>
      </c>
      <c r="T17" s="3">
        <v>92</v>
      </c>
      <c r="U17" s="3">
        <v>90</v>
      </c>
    </row>
    <row r="18" spans="2:21">
      <c r="B18" s="3" t="s">
        <v>59</v>
      </c>
      <c r="C18" s="3" t="s">
        <v>3083</v>
      </c>
      <c r="D18" s="3" t="s">
        <v>3084</v>
      </c>
      <c r="E18" s="3" t="s">
        <v>10</v>
      </c>
      <c r="F18" s="3" t="s">
        <v>49</v>
      </c>
      <c r="G18" s="3">
        <v>87</v>
      </c>
      <c r="H18" s="3">
        <v>0</v>
      </c>
      <c r="I18" s="3">
        <v>80</v>
      </c>
      <c r="J18" s="3">
        <v>76</v>
      </c>
      <c r="K18" s="3">
        <v>88</v>
      </c>
      <c r="L18" s="3">
        <v>92</v>
      </c>
      <c r="M18" s="3">
        <v>75</v>
      </c>
      <c r="N18" s="3">
        <v>93</v>
      </c>
      <c r="O18" s="3">
        <v>95</v>
      </c>
      <c r="P18" s="3">
        <v>70</v>
      </c>
      <c r="Q18" s="3">
        <v>80</v>
      </c>
      <c r="R18" s="3"/>
      <c r="S18" s="3">
        <v>89</v>
      </c>
      <c r="T18" s="3">
        <v>92</v>
      </c>
      <c r="U18" s="3">
        <v>86</v>
      </c>
    </row>
    <row r="19" spans="2:21">
      <c r="B19" s="3" t="s">
        <v>62</v>
      </c>
      <c r="C19" s="3" t="s">
        <v>3085</v>
      </c>
      <c r="D19" s="3" t="s">
        <v>3086</v>
      </c>
      <c r="E19" s="3" t="s">
        <v>188</v>
      </c>
      <c r="F19" s="3" t="s">
        <v>49</v>
      </c>
      <c r="G19" s="3">
        <v>86</v>
      </c>
      <c r="H19" s="3">
        <v>0</v>
      </c>
      <c r="I19" s="3">
        <v>51</v>
      </c>
      <c r="J19" s="3">
        <v>70</v>
      </c>
      <c r="K19" s="3">
        <v>86</v>
      </c>
      <c r="L19" s="3">
        <v>69</v>
      </c>
      <c r="M19" s="3">
        <v>69</v>
      </c>
      <c r="N19" s="3">
        <v>51</v>
      </c>
      <c r="O19" s="3">
        <v>69</v>
      </c>
      <c r="P19" s="3">
        <v>51</v>
      </c>
      <c r="Q19" s="3"/>
      <c r="R19" s="3">
        <v>90</v>
      </c>
      <c r="S19" s="3">
        <v>51</v>
      </c>
      <c r="T19" s="3">
        <v>69</v>
      </c>
      <c r="U19" s="3">
        <v>51</v>
      </c>
    </row>
    <row r="20" spans="2:21">
      <c r="B20" s="3" t="s">
        <v>65</v>
      </c>
      <c r="C20" s="3" t="s">
        <v>3087</v>
      </c>
      <c r="D20" s="3" t="s">
        <v>3088</v>
      </c>
      <c r="E20" s="3" t="s">
        <v>2606</v>
      </c>
      <c r="F20" s="3" t="s">
        <v>49</v>
      </c>
      <c r="G20" s="3">
        <v>55</v>
      </c>
      <c r="H20" s="3">
        <v>0</v>
      </c>
      <c r="I20" s="3">
        <v>51</v>
      </c>
      <c r="J20" s="3">
        <v>70</v>
      </c>
      <c r="K20" s="3">
        <v>80</v>
      </c>
      <c r="L20" s="3">
        <v>0</v>
      </c>
      <c r="M20" s="3">
        <v>55</v>
      </c>
      <c r="N20" s="3">
        <v>45</v>
      </c>
      <c r="O20" s="3">
        <v>75</v>
      </c>
      <c r="P20" s="3">
        <v>51</v>
      </c>
      <c r="Q20" s="3"/>
      <c r="R20" s="3">
        <v>80</v>
      </c>
      <c r="S20" s="3">
        <v>52</v>
      </c>
      <c r="T20" s="3">
        <v>50</v>
      </c>
      <c r="U20" s="3">
        <v>51</v>
      </c>
    </row>
    <row r="21" spans="2:21">
      <c r="B21" s="3" t="s">
        <v>69</v>
      </c>
      <c r="C21" s="3" t="s">
        <v>3089</v>
      </c>
      <c r="D21" s="3" t="s">
        <v>3090</v>
      </c>
      <c r="E21" s="3" t="s">
        <v>270</v>
      </c>
      <c r="F21" s="3" t="s">
        <v>49</v>
      </c>
      <c r="G21" s="3">
        <v>90</v>
      </c>
      <c r="H21" s="3">
        <v>95</v>
      </c>
      <c r="I21" s="3">
        <v>86</v>
      </c>
      <c r="J21" s="3">
        <v>86</v>
      </c>
      <c r="K21" s="3">
        <v>80</v>
      </c>
      <c r="L21" s="3">
        <v>76</v>
      </c>
      <c r="M21" s="3">
        <v>61</v>
      </c>
      <c r="N21" s="3">
        <v>96</v>
      </c>
      <c r="O21" s="3">
        <v>95</v>
      </c>
      <c r="P21" s="3">
        <v>0</v>
      </c>
      <c r="Q21" s="3"/>
      <c r="R21" s="3">
        <v>90</v>
      </c>
      <c r="S21" s="3">
        <v>74</v>
      </c>
      <c r="T21" s="3">
        <v>76</v>
      </c>
      <c r="U21" s="3">
        <v>69</v>
      </c>
    </row>
    <row r="22" spans="2:21">
      <c r="B22" s="3" t="s">
        <v>72</v>
      </c>
      <c r="C22" s="3" t="s">
        <v>3091</v>
      </c>
      <c r="D22" s="3" t="s">
        <v>3092</v>
      </c>
      <c r="E22" s="3" t="s">
        <v>443</v>
      </c>
      <c r="F22" s="3" t="s">
        <v>11</v>
      </c>
      <c r="G22" s="3">
        <v>100</v>
      </c>
      <c r="H22" s="3">
        <v>0</v>
      </c>
      <c r="I22" s="3">
        <v>66</v>
      </c>
      <c r="J22" s="3">
        <v>70</v>
      </c>
      <c r="K22" s="3">
        <v>70</v>
      </c>
      <c r="L22" s="3">
        <v>60</v>
      </c>
      <c r="M22" s="3">
        <v>69</v>
      </c>
      <c r="N22" s="3">
        <v>60</v>
      </c>
      <c r="O22" s="3">
        <v>70</v>
      </c>
      <c r="P22" s="3">
        <v>51</v>
      </c>
      <c r="Q22" s="3"/>
      <c r="R22" s="3">
        <v>88</v>
      </c>
      <c r="S22" s="3">
        <v>51</v>
      </c>
      <c r="T22" s="3">
        <v>51</v>
      </c>
      <c r="U22" s="3">
        <v>51</v>
      </c>
    </row>
    <row r="23" spans="2:21">
      <c r="B23" s="3" t="s">
        <v>75</v>
      </c>
      <c r="C23" s="3" t="s">
        <v>3093</v>
      </c>
      <c r="D23" s="3" t="s">
        <v>3094</v>
      </c>
      <c r="E23" s="3" t="s">
        <v>10</v>
      </c>
      <c r="F23" s="3" t="s">
        <v>49</v>
      </c>
      <c r="G23" s="3">
        <v>88</v>
      </c>
      <c r="H23" s="3">
        <v>0</v>
      </c>
      <c r="I23" s="3">
        <v>80</v>
      </c>
      <c r="J23" s="3">
        <v>90</v>
      </c>
      <c r="K23" s="3">
        <v>88</v>
      </c>
      <c r="L23" s="3">
        <v>86</v>
      </c>
      <c r="M23" s="3">
        <v>86</v>
      </c>
      <c r="N23" s="3">
        <v>100</v>
      </c>
      <c r="O23" s="3">
        <v>86</v>
      </c>
      <c r="P23" s="3">
        <v>92</v>
      </c>
      <c r="Q23" s="3">
        <v>86</v>
      </c>
      <c r="R23" s="3"/>
      <c r="S23" s="3">
        <v>88</v>
      </c>
      <c r="T23" s="3">
        <v>86</v>
      </c>
      <c r="U23" s="3">
        <v>92</v>
      </c>
    </row>
    <row r="24" spans="2:21">
      <c r="B24" s="3" t="s">
        <v>79</v>
      </c>
      <c r="C24" s="3" t="s">
        <v>3095</v>
      </c>
      <c r="D24" s="3" t="s">
        <v>3096</v>
      </c>
      <c r="E24" s="3" t="s">
        <v>188</v>
      </c>
      <c r="F24" s="3" t="s">
        <v>49</v>
      </c>
      <c r="G24" s="3">
        <v>90</v>
      </c>
      <c r="H24" s="3">
        <v>0</v>
      </c>
      <c r="I24" s="3">
        <v>51</v>
      </c>
      <c r="J24" s="3">
        <v>75</v>
      </c>
      <c r="K24" s="3">
        <v>75</v>
      </c>
      <c r="L24" s="3">
        <v>52</v>
      </c>
      <c r="M24" s="3">
        <v>69</v>
      </c>
      <c r="N24" s="3">
        <v>0</v>
      </c>
      <c r="O24" s="3">
        <v>75</v>
      </c>
      <c r="P24" s="3">
        <v>69</v>
      </c>
      <c r="Q24" s="3"/>
      <c r="R24" s="3">
        <v>69</v>
      </c>
      <c r="S24" s="3">
        <v>51</v>
      </c>
      <c r="T24" s="3">
        <v>51</v>
      </c>
      <c r="U24" s="3">
        <v>69</v>
      </c>
    </row>
    <row r="25" spans="2:21">
      <c r="B25" s="3" t="s">
        <v>82</v>
      </c>
      <c r="C25" s="3" t="s">
        <v>3097</v>
      </c>
      <c r="D25" s="3" t="s">
        <v>3098</v>
      </c>
      <c r="E25" s="3" t="s">
        <v>10</v>
      </c>
      <c r="F25" s="3" t="s">
        <v>49</v>
      </c>
      <c r="G25" s="3">
        <v>88</v>
      </c>
      <c r="H25" s="3">
        <v>0</v>
      </c>
      <c r="I25" s="3">
        <v>70</v>
      </c>
      <c r="J25" s="3">
        <v>87</v>
      </c>
      <c r="K25" s="3">
        <v>87</v>
      </c>
      <c r="L25" s="3">
        <v>87</v>
      </c>
      <c r="M25" s="3">
        <v>97</v>
      </c>
      <c r="N25" s="3">
        <v>96</v>
      </c>
      <c r="O25" s="3">
        <v>75</v>
      </c>
      <c r="P25" s="3">
        <v>95</v>
      </c>
      <c r="Q25" s="3">
        <v>95</v>
      </c>
      <c r="R25" s="3"/>
      <c r="S25" s="3">
        <v>70</v>
      </c>
      <c r="T25" s="3">
        <v>86</v>
      </c>
      <c r="U25" s="3">
        <v>90</v>
      </c>
    </row>
    <row r="26" spans="2:21">
      <c r="B26" s="3" t="s">
        <v>85</v>
      </c>
      <c r="C26" s="3" t="s">
        <v>3099</v>
      </c>
      <c r="D26" s="3" t="s">
        <v>3100</v>
      </c>
      <c r="E26" s="3" t="s">
        <v>208</v>
      </c>
      <c r="F26" s="3" t="s">
        <v>49</v>
      </c>
      <c r="G26" s="3">
        <v>0</v>
      </c>
      <c r="H26" s="3">
        <v>0</v>
      </c>
      <c r="I26" s="3">
        <v>10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/>
      <c r="R26" s="3"/>
      <c r="S26" s="3">
        <v>0</v>
      </c>
      <c r="T26" s="3">
        <v>22</v>
      </c>
      <c r="U26" s="3">
        <v>0</v>
      </c>
    </row>
    <row r="27" spans="2:21">
      <c r="B27" s="3" t="s">
        <v>88</v>
      </c>
      <c r="C27" s="3" t="s">
        <v>3101</v>
      </c>
      <c r="D27" s="3" t="s">
        <v>3102</v>
      </c>
      <c r="E27" s="3" t="s">
        <v>10</v>
      </c>
      <c r="F27" s="3" t="s">
        <v>49</v>
      </c>
      <c r="G27" s="3">
        <v>96</v>
      </c>
      <c r="H27" s="3">
        <v>0</v>
      </c>
      <c r="I27" s="3">
        <v>77</v>
      </c>
      <c r="J27" s="3">
        <v>80</v>
      </c>
      <c r="K27" s="3">
        <v>86</v>
      </c>
      <c r="L27" s="3">
        <v>98</v>
      </c>
      <c r="M27" s="3">
        <v>72</v>
      </c>
      <c r="N27" s="3">
        <v>100</v>
      </c>
      <c r="O27" s="3">
        <v>75</v>
      </c>
      <c r="P27" s="3">
        <v>91</v>
      </c>
      <c r="Q27" s="3">
        <v>75</v>
      </c>
      <c r="R27" s="3"/>
      <c r="S27" s="3">
        <v>71</v>
      </c>
      <c r="T27" s="3">
        <v>92</v>
      </c>
      <c r="U27" s="3">
        <v>86</v>
      </c>
    </row>
  </sheetData>
  <mergeCells count="2">
    <mergeCell ref="A1:N1"/>
    <mergeCell ref="A2:N2"/>
  </mergeCells>
  <conditionalFormatting sqref="G6:U27">
    <cfRule type="containsBlanks" dxfId="134" priority="1">
      <formula>LEN(TRIM(G6))=0</formula>
    </cfRule>
    <cfRule type="cellIs" dxfId="133" priority="2" operator="between">
      <formula>31</formula>
      <formula>50</formula>
    </cfRule>
    <cfRule type="cellIs" dxfId="132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74.xml><?xml version="1.0" encoding="utf-8"?>
<worksheet xmlns="http://schemas.openxmlformats.org/spreadsheetml/2006/main" xmlns:r="http://schemas.openxmlformats.org/officeDocument/2006/relationships">
  <dimension ref="A1:U30"/>
  <sheetViews>
    <sheetView view="pageLayout" zoomScaleNormal="6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21" width="20.42578125" customWidth="1"/>
  </cols>
  <sheetData>
    <row r="1" spans="1:21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1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1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209</v>
      </c>
      <c r="H5" s="2" t="s">
        <v>3052</v>
      </c>
      <c r="I5" s="2" t="s">
        <v>3053</v>
      </c>
      <c r="J5" s="2" t="s">
        <v>3054</v>
      </c>
      <c r="K5" s="2" t="s">
        <v>3057</v>
      </c>
      <c r="L5" s="2" t="s">
        <v>3108</v>
      </c>
      <c r="M5" s="2" t="s">
        <v>4610</v>
      </c>
      <c r="N5" s="2" t="s">
        <v>4647</v>
      </c>
      <c r="O5" s="2" t="s">
        <v>4645</v>
      </c>
      <c r="P5" s="2" t="s">
        <v>4648</v>
      </c>
      <c r="Q5" s="7" t="s">
        <v>3105</v>
      </c>
      <c r="R5" s="7" t="s">
        <v>3106</v>
      </c>
      <c r="S5" s="7" t="s">
        <v>3058</v>
      </c>
      <c r="T5" s="7" t="s">
        <v>3107</v>
      </c>
      <c r="U5" s="7" t="s">
        <v>4563</v>
      </c>
    </row>
    <row r="6" spans="1:21">
      <c r="B6" s="3" t="s">
        <v>7</v>
      </c>
      <c r="C6" s="3" t="s">
        <v>3103</v>
      </c>
      <c r="D6" s="3" t="s">
        <v>3104</v>
      </c>
      <c r="E6" s="3" t="s">
        <v>10</v>
      </c>
      <c r="F6" s="3" t="s">
        <v>11</v>
      </c>
      <c r="G6" s="3">
        <v>0</v>
      </c>
      <c r="H6" s="3">
        <v>0</v>
      </c>
      <c r="I6" s="3">
        <v>10</v>
      </c>
      <c r="J6" s="3">
        <v>20</v>
      </c>
      <c r="K6" s="3">
        <v>0</v>
      </c>
      <c r="L6" s="3">
        <v>0</v>
      </c>
      <c r="M6" s="3">
        <v>0</v>
      </c>
      <c r="N6" s="3">
        <v>0</v>
      </c>
      <c r="O6" s="3">
        <v>3</v>
      </c>
      <c r="P6" s="3">
        <v>0</v>
      </c>
      <c r="Q6" s="3">
        <v>0</v>
      </c>
      <c r="R6" s="3"/>
      <c r="S6" s="3">
        <v>1</v>
      </c>
      <c r="T6" s="3">
        <v>0</v>
      </c>
      <c r="U6" s="3">
        <v>0</v>
      </c>
    </row>
    <row r="7" spans="1:21">
      <c r="B7" s="3" t="s">
        <v>23</v>
      </c>
      <c r="C7" s="3" t="s">
        <v>3109</v>
      </c>
      <c r="D7" s="3" t="s">
        <v>3110</v>
      </c>
      <c r="E7" s="3" t="s">
        <v>188</v>
      </c>
      <c r="F7" s="3" t="s">
        <v>49</v>
      </c>
      <c r="G7" s="3">
        <v>86</v>
      </c>
      <c r="H7" s="3">
        <v>0</v>
      </c>
      <c r="I7" s="3">
        <v>66</v>
      </c>
      <c r="J7" s="3">
        <v>76</v>
      </c>
      <c r="K7" s="3">
        <v>82</v>
      </c>
      <c r="L7" s="3">
        <v>62</v>
      </c>
      <c r="M7" s="3">
        <v>71</v>
      </c>
      <c r="N7" s="3">
        <v>90</v>
      </c>
      <c r="O7" s="3">
        <v>70</v>
      </c>
      <c r="P7" s="3">
        <v>80</v>
      </c>
      <c r="Q7" s="3"/>
      <c r="R7" s="3">
        <v>70</v>
      </c>
      <c r="S7" s="3">
        <v>74</v>
      </c>
      <c r="T7" s="3">
        <v>61</v>
      </c>
      <c r="U7" s="3">
        <v>82</v>
      </c>
    </row>
    <row r="8" spans="1:21">
      <c r="B8" s="3" t="s">
        <v>27</v>
      </c>
      <c r="C8" s="3" t="s">
        <v>3111</v>
      </c>
      <c r="D8" s="3" t="s">
        <v>3112</v>
      </c>
      <c r="E8" s="3" t="s">
        <v>10</v>
      </c>
      <c r="F8" s="3" t="s">
        <v>11</v>
      </c>
      <c r="G8" s="3">
        <v>86</v>
      </c>
      <c r="H8" s="3">
        <v>0</v>
      </c>
      <c r="I8" s="3">
        <v>69</v>
      </c>
      <c r="J8" s="3">
        <v>86</v>
      </c>
      <c r="K8" s="3">
        <v>92</v>
      </c>
      <c r="L8" s="3">
        <v>92</v>
      </c>
      <c r="M8" s="3">
        <v>100</v>
      </c>
      <c r="N8" s="3">
        <v>97</v>
      </c>
      <c r="O8" s="3">
        <v>90</v>
      </c>
      <c r="P8" s="3">
        <v>72</v>
      </c>
      <c r="Q8" s="3">
        <v>86</v>
      </c>
      <c r="R8" s="3"/>
      <c r="S8" s="3">
        <v>87</v>
      </c>
      <c r="T8" s="3">
        <v>87</v>
      </c>
      <c r="U8" s="3">
        <v>79</v>
      </c>
    </row>
    <row r="9" spans="1:21">
      <c r="B9" s="3" t="s">
        <v>30</v>
      </c>
      <c r="C9" s="3" t="s">
        <v>3113</v>
      </c>
      <c r="D9" s="3" t="s">
        <v>3114</v>
      </c>
      <c r="E9" s="3" t="s">
        <v>10</v>
      </c>
      <c r="F9" s="3" t="s">
        <v>49</v>
      </c>
      <c r="G9" s="3">
        <v>80</v>
      </c>
      <c r="H9" s="3">
        <v>0</v>
      </c>
      <c r="I9" s="3">
        <v>69</v>
      </c>
      <c r="J9" s="3">
        <v>84</v>
      </c>
      <c r="K9" s="3">
        <v>80</v>
      </c>
      <c r="L9" s="3">
        <v>86</v>
      </c>
      <c r="M9" s="3">
        <v>86</v>
      </c>
      <c r="N9" s="3">
        <v>80</v>
      </c>
      <c r="O9" s="3">
        <v>79</v>
      </c>
      <c r="P9" s="3">
        <v>69</v>
      </c>
      <c r="Q9" s="3">
        <v>86</v>
      </c>
      <c r="R9" s="3"/>
      <c r="S9" s="3">
        <v>69</v>
      </c>
      <c r="T9" s="3">
        <v>86</v>
      </c>
      <c r="U9" s="3">
        <v>69</v>
      </c>
    </row>
    <row r="10" spans="1:21">
      <c r="B10" s="3" t="s">
        <v>33</v>
      </c>
      <c r="C10" s="3" t="s">
        <v>3115</v>
      </c>
      <c r="D10" s="3" t="s">
        <v>3116</v>
      </c>
      <c r="E10" s="3" t="s">
        <v>10</v>
      </c>
      <c r="F10" s="3" t="s">
        <v>11</v>
      </c>
      <c r="G10" s="3">
        <v>71</v>
      </c>
      <c r="H10" s="3">
        <v>0</v>
      </c>
      <c r="I10" s="3">
        <v>87</v>
      </c>
      <c r="J10" s="3">
        <v>76</v>
      </c>
      <c r="K10" s="3">
        <v>72</v>
      </c>
      <c r="L10" s="3">
        <v>0</v>
      </c>
      <c r="M10" s="3">
        <v>86</v>
      </c>
      <c r="N10" s="3">
        <v>80</v>
      </c>
      <c r="O10" s="3">
        <v>56</v>
      </c>
      <c r="P10" s="3">
        <v>65</v>
      </c>
      <c r="Q10" s="3">
        <v>70</v>
      </c>
      <c r="R10" s="3"/>
      <c r="S10" s="3">
        <v>69</v>
      </c>
      <c r="T10" s="3">
        <v>45</v>
      </c>
      <c r="U10" s="3">
        <v>57</v>
      </c>
    </row>
    <row r="11" spans="1:21">
      <c r="B11" s="3" t="s">
        <v>36</v>
      </c>
      <c r="C11" s="3" t="s">
        <v>3117</v>
      </c>
      <c r="D11" s="3" t="s">
        <v>3118</v>
      </c>
      <c r="E11" s="3" t="s">
        <v>10</v>
      </c>
      <c r="F11" s="3" t="s">
        <v>11</v>
      </c>
      <c r="G11" s="3">
        <v>92</v>
      </c>
      <c r="H11" s="3">
        <v>0</v>
      </c>
      <c r="I11" s="3">
        <v>69</v>
      </c>
      <c r="J11" s="3">
        <v>100</v>
      </c>
      <c r="K11" s="3">
        <v>96</v>
      </c>
      <c r="L11" s="3">
        <v>86</v>
      </c>
      <c r="M11" s="3">
        <v>98</v>
      </c>
      <c r="N11" s="3">
        <v>91</v>
      </c>
      <c r="O11" s="3">
        <v>99</v>
      </c>
      <c r="P11" s="3">
        <v>91</v>
      </c>
      <c r="Q11" s="3">
        <v>86</v>
      </c>
      <c r="R11" s="3"/>
      <c r="S11" s="3">
        <v>70</v>
      </c>
      <c r="T11" s="3">
        <v>86</v>
      </c>
      <c r="U11" s="3">
        <v>90</v>
      </c>
    </row>
    <row r="12" spans="1:21">
      <c r="B12" s="3" t="s">
        <v>39</v>
      </c>
      <c r="C12" s="3" t="s">
        <v>3119</v>
      </c>
      <c r="D12" s="3" t="s">
        <v>3120</v>
      </c>
      <c r="E12" s="3" t="s">
        <v>289</v>
      </c>
      <c r="F12" s="3" t="s">
        <v>49</v>
      </c>
      <c r="G12" s="3">
        <v>86</v>
      </c>
      <c r="H12" s="3">
        <v>0</v>
      </c>
      <c r="I12" s="3">
        <v>86</v>
      </c>
      <c r="J12" s="3">
        <v>88</v>
      </c>
      <c r="K12" s="3">
        <v>48</v>
      </c>
      <c r="L12" s="3">
        <v>69</v>
      </c>
      <c r="M12" s="3">
        <v>86</v>
      </c>
      <c r="N12" s="3">
        <v>96</v>
      </c>
      <c r="O12" s="3">
        <v>86</v>
      </c>
      <c r="P12" s="3">
        <v>69</v>
      </c>
      <c r="Q12" s="3"/>
      <c r="R12" s="3">
        <v>93</v>
      </c>
      <c r="S12" s="3">
        <v>86</v>
      </c>
      <c r="T12" s="3">
        <v>69</v>
      </c>
      <c r="U12" s="3">
        <v>69</v>
      </c>
    </row>
    <row r="13" spans="1:21">
      <c r="B13" s="3" t="s">
        <v>42</v>
      </c>
      <c r="C13" s="3" t="s">
        <v>3121</v>
      </c>
      <c r="D13" s="3" t="s">
        <v>3122</v>
      </c>
      <c r="E13" s="3" t="s">
        <v>68</v>
      </c>
      <c r="F13" s="3" t="s">
        <v>11</v>
      </c>
      <c r="G13" s="3">
        <v>86</v>
      </c>
      <c r="H13" s="3">
        <v>0</v>
      </c>
      <c r="I13" s="3">
        <v>65</v>
      </c>
      <c r="J13" s="3">
        <v>86</v>
      </c>
      <c r="K13" s="3">
        <v>97</v>
      </c>
      <c r="L13" s="3">
        <v>95</v>
      </c>
      <c r="M13" s="3">
        <v>94</v>
      </c>
      <c r="N13" s="3">
        <v>94</v>
      </c>
      <c r="O13" s="3">
        <v>81</v>
      </c>
      <c r="P13" s="3">
        <v>80</v>
      </c>
      <c r="Q13" s="3">
        <v>98</v>
      </c>
      <c r="R13" s="3"/>
      <c r="S13" s="3">
        <v>78</v>
      </c>
      <c r="T13" s="3">
        <v>92</v>
      </c>
      <c r="U13" s="3">
        <v>89</v>
      </c>
    </row>
    <row r="14" spans="1:21">
      <c r="B14" s="3" t="s">
        <v>45</v>
      </c>
      <c r="C14" s="3" t="s">
        <v>3123</v>
      </c>
      <c r="D14" s="3" t="s">
        <v>3124</v>
      </c>
      <c r="E14" s="3" t="s">
        <v>10</v>
      </c>
      <c r="F14" s="3" t="s">
        <v>11</v>
      </c>
      <c r="G14" s="3">
        <v>86</v>
      </c>
      <c r="H14" s="3">
        <v>0</v>
      </c>
      <c r="I14" s="3">
        <v>65</v>
      </c>
      <c r="J14" s="3">
        <v>66</v>
      </c>
      <c r="K14" s="3">
        <v>80</v>
      </c>
      <c r="L14" s="3">
        <v>86</v>
      </c>
      <c r="M14" s="3">
        <v>68</v>
      </c>
      <c r="N14" s="3">
        <v>80</v>
      </c>
      <c r="O14" s="3">
        <v>62</v>
      </c>
      <c r="P14" s="3">
        <v>65</v>
      </c>
      <c r="Q14" s="3">
        <v>61</v>
      </c>
      <c r="R14" s="3"/>
      <c r="S14" s="3">
        <v>64</v>
      </c>
      <c r="T14" s="3">
        <v>86</v>
      </c>
      <c r="U14" s="3">
        <v>60</v>
      </c>
    </row>
    <row r="15" spans="1:21">
      <c r="B15" s="3" t="s">
        <v>50</v>
      </c>
      <c r="C15" s="3" t="s">
        <v>3125</v>
      </c>
      <c r="D15" s="3" t="s">
        <v>3126</v>
      </c>
      <c r="E15" s="3" t="s">
        <v>10</v>
      </c>
      <c r="F15" s="3" t="s">
        <v>11</v>
      </c>
      <c r="G15" s="3">
        <v>88</v>
      </c>
      <c r="H15" s="3">
        <v>96</v>
      </c>
      <c r="I15" s="3">
        <v>70</v>
      </c>
      <c r="J15" s="3">
        <v>100</v>
      </c>
      <c r="K15" s="3">
        <v>82</v>
      </c>
      <c r="L15" s="3">
        <v>86</v>
      </c>
      <c r="M15" s="3">
        <v>91</v>
      </c>
      <c r="N15" s="3">
        <v>94</v>
      </c>
      <c r="O15" s="3">
        <v>90</v>
      </c>
      <c r="P15" s="3">
        <v>0</v>
      </c>
      <c r="Q15" s="3">
        <v>95</v>
      </c>
      <c r="R15" s="3"/>
      <c r="S15" s="3">
        <v>88</v>
      </c>
      <c r="T15" s="3">
        <v>86</v>
      </c>
      <c r="U15" s="3">
        <v>90</v>
      </c>
    </row>
    <row r="16" spans="1:21">
      <c r="B16" s="3" t="s">
        <v>53</v>
      </c>
      <c r="C16" s="3" t="s">
        <v>3127</v>
      </c>
      <c r="D16" s="3" t="s">
        <v>3128</v>
      </c>
      <c r="E16" s="3" t="s">
        <v>308</v>
      </c>
      <c r="F16" s="3" t="s">
        <v>11</v>
      </c>
      <c r="G16" s="3">
        <v>80</v>
      </c>
      <c r="H16" s="3">
        <v>65</v>
      </c>
      <c r="I16" s="3">
        <v>86</v>
      </c>
      <c r="J16" s="3">
        <v>69</v>
      </c>
      <c r="K16" s="3">
        <v>69</v>
      </c>
      <c r="L16" s="3">
        <v>53</v>
      </c>
      <c r="M16" s="3">
        <v>55</v>
      </c>
      <c r="N16" s="3">
        <v>80</v>
      </c>
      <c r="O16" s="3">
        <v>76</v>
      </c>
      <c r="P16" s="3">
        <v>0</v>
      </c>
      <c r="Q16" s="3">
        <v>51</v>
      </c>
      <c r="R16" s="3"/>
      <c r="S16" s="3">
        <v>51</v>
      </c>
      <c r="T16" s="3">
        <v>52</v>
      </c>
      <c r="U16" s="3">
        <v>65</v>
      </c>
    </row>
    <row r="17" spans="2:21">
      <c r="B17" s="3" t="s">
        <v>56</v>
      </c>
      <c r="C17" s="3" t="s">
        <v>3129</v>
      </c>
      <c r="D17" s="3" t="s">
        <v>3130</v>
      </c>
      <c r="E17" s="3" t="s">
        <v>10</v>
      </c>
      <c r="F17" s="3" t="s">
        <v>49</v>
      </c>
      <c r="G17" s="3">
        <v>61</v>
      </c>
      <c r="H17" s="3">
        <v>0</v>
      </c>
      <c r="I17" s="3">
        <v>69</v>
      </c>
      <c r="J17" s="3">
        <v>70</v>
      </c>
      <c r="K17" s="3">
        <v>80</v>
      </c>
      <c r="L17" s="3">
        <v>0</v>
      </c>
      <c r="M17" s="3">
        <v>69</v>
      </c>
      <c r="N17" s="3">
        <v>88</v>
      </c>
      <c r="O17" s="3">
        <v>69</v>
      </c>
      <c r="P17" s="3">
        <v>63</v>
      </c>
      <c r="Q17" s="3">
        <v>69</v>
      </c>
      <c r="R17" s="3"/>
      <c r="S17" s="3">
        <v>74</v>
      </c>
      <c r="T17" s="3">
        <v>40</v>
      </c>
      <c r="U17" s="3">
        <v>63</v>
      </c>
    </row>
    <row r="18" spans="2:21">
      <c r="B18" s="3" t="s">
        <v>59</v>
      </c>
      <c r="C18" s="3" t="s">
        <v>3131</v>
      </c>
      <c r="D18" s="3" t="s">
        <v>3132</v>
      </c>
      <c r="E18" s="3" t="s">
        <v>10</v>
      </c>
      <c r="F18" s="3" t="s">
        <v>49</v>
      </c>
      <c r="G18" s="3">
        <v>92</v>
      </c>
      <c r="H18" s="3">
        <v>100</v>
      </c>
      <c r="I18" s="3">
        <v>86</v>
      </c>
      <c r="J18" s="3">
        <v>100</v>
      </c>
      <c r="K18" s="3">
        <v>100</v>
      </c>
      <c r="L18" s="3">
        <v>98</v>
      </c>
      <c r="M18" s="3">
        <v>95</v>
      </c>
      <c r="N18" s="3">
        <v>100</v>
      </c>
      <c r="O18" s="3">
        <v>97</v>
      </c>
      <c r="P18" s="3">
        <v>0</v>
      </c>
      <c r="Q18" s="3">
        <v>94</v>
      </c>
      <c r="R18" s="3"/>
      <c r="S18" s="3">
        <v>100</v>
      </c>
      <c r="T18" s="3">
        <v>93</v>
      </c>
      <c r="U18" s="3">
        <v>95</v>
      </c>
    </row>
    <row r="19" spans="2:21">
      <c r="B19" s="3" t="s">
        <v>62</v>
      </c>
      <c r="C19" s="3" t="s">
        <v>3133</v>
      </c>
      <c r="D19" s="3" t="s">
        <v>3134</v>
      </c>
      <c r="E19" s="3" t="s">
        <v>10</v>
      </c>
      <c r="F19" s="3" t="s">
        <v>11</v>
      </c>
      <c r="G19" s="3">
        <v>3</v>
      </c>
      <c r="H19" s="3">
        <v>0</v>
      </c>
      <c r="I19" s="3">
        <v>10</v>
      </c>
      <c r="J19" s="3">
        <v>20</v>
      </c>
      <c r="K19" s="3">
        <v>0</v>
      </c>
      <c r="L19" s="3">
        <v>0</v>
      </c>
      <c r="M19" s="3">
        <v>4</v>
      </c>
      <c r="N19" s="3">
        <v>0</v>
      </c>
      <c r="O19" s="3">
        <v>0</v>
      </c>
      <c r="P19" s="3">
        <v>0</v>
      </c>
      <c r="Q19" s="3">
        <v>0</v>
      </c>
      <c r="R19" s="3"/>
      <c r="S19" s="3">
        <v>0</v>
      </c>
      <c r="T19" s="3">
        <v>0</v>
      </c>
      <c r="U19" s="3">
        <v>0</v>
      </c>
    </row>
    <row r="20" spans="2:21">
      <c r="B20" s="3" t="s">
        <v>65</v>
      </c>
      <c r="C20" s="3" t="s">
        <v>3135</v>
      </c>
      <c r="D20" s="3" t="s">
        <v>3136</v>
      </c>
      <c r="E20" s="3" t="s">
        <v>10</v>
      </c>
      <c r="F20" s="3" t="s">
        <v>49</v>
      </c>
      <c r="G20" s="3">
        <v>91</v>
      </c>
      <c r="H20" s="3">
        <v>0</v>
      </c>
      <c r="I20" s="3">
        <v>69</v>
      </c>
      <c r="J20" s="3">
        <v>69</v>
      </c>
      <c r="K20" s="3">
        <v>56</v>
      </c>
      <c r="L20" s="3">
        <v>69</v>
      </c>
      <c r="M20" s="3">
        <v>66</v>
      </c>
      <c r="N20" s="3">
        <v>87</v>
      </c>
      <c r="O20" s="3">
        <v>76</v>
      </c>
      <c r="P20" s="3">
        <v>62</v>
      </c>
      <c r="Q20" s="3">
        <v>51</v>
      </c>
      <c r="R20" s="3"/>
      <c r="S20" s="3">
        <v>56</v>
      </c>
      <c r="T20" s="3">
        <v>69</v>
      </c>
      <c r="U20" s="3">
        <v>63</v>
      </c>
    </row>
    <row r="21" spans="2:21">
      <c r="B21" s="3" t="s">
        <v>69</v>
      </c>
      <c r="C21" s="3" t="s">
        <v>3137</v>
      </c>
      <c r="D21" s="3" t="s">
        <v>3138</v>
      </c>
      <c r="E21" s="3" t="s">
        <v>10</v>
      </c>
      <c r="F21" s="3" t="s">
        <v>49</v>
      </c>
      <c r="G21" s="3">
        <v>71</v>
      </c>
      <c r="H21" s="3">
        <v>0</v>
      </c>
      <c r="I21" s="3">
        <v>60</v>
      </c>
      <c r="J21" s="3">
        <v>70</v>
      </c>
      <c r="K21" s="3">
        <v>70</v>
      </c>
      <c r="L21" s="3">
        <v>70</v>
      </c>
      <c r="M21" s="3">
        <v>55</v>
      </c>
      <c r="N21" s="3">
        <v>76</v>
      </c>
      <c r="O21" s="3">
        <v>56</v>
      </c>
      <c r="P21" s="3">
        <v>63</v>
      </c>
      <c r="Q21" s="3">
        <v>51</v>
      </c>
      <c r="R21" s="3"/>
      <c r="S21" s="3">
        <v>56</v>
      </c>
      <c r="T21" s="3">
        <v>49</v>
      </c>
      <c r="U21" s="3">
        <v>56</v>
      </c>
    </row>
    <row r="22" spans="2:21">
      <c r="B22" s="3" t="s">
        <v>72</v>
      </c>
      <c r="C22" s="3" t="s">
        <v>3139</v>
      </c>
      <c r="D22" s="3" t="s">
        <v>3140</v>
      </c>
      <c r="E22" s="3" t="s">
        <v>10</v>
      </c>
      <c r="F22" s="3" t="s">
        <v>11</v>
      </c>
      <c r="G22" s="3">
        <v>90</v>
      </c>
      <c r="H22" s="3">
        <v>0</v>
      </c>
      <c r="I22" s="3">
        <v>65</v>
      </c>
      <c r="J22" s="3">
        <v>76</v>
      </c>
      <c r="K22" s="3">
        <v>80</v>
      </c>
      <c r="L22" s="3">
        <v>51</v>
      </c>
      <c r="M22" s="3">
        <v>69</v>
      </c>
      <c r="N22" s="3">
        <v>100</v>
      </c>
      <c r="O22" s="3">
        <v>57</v>
      </c>
      <c r="P22" s="3">
        <v>70</v>
      </c>
      <c r="Q22" s="3">
        <v>85</v>
      </c>
      <c r="R22" s="3"/>
      <c r="S22" s="3">
        <v>79</v>
      </c>
      <c r="T22" s="3">
        <v>60</v>
      </c>
      <c r="U22" s="3">
        <v>75</v>
      </c>
    </row>
    <row r="23" spans="2:21">
      <c r="B23" s="3" t="s">
        <v>75</v>
      </c>
      <c r="C23" s="3" t="s">
        <v>3141</v>
      </c>
      <c r="D23" s="3" t="s">
        <v>3142</v>
      </c>
      <c r="E23" s="3" t="s">
        <v>129</v>
      </c>
      <c r="F23" s="3" t="s">
        <v>11</v>
      </c>
      <c r="G23" s="3">
        <v>92</v>
      </c>
      <c r="H23" s="3">
        <v>0</v>
      </c>
      <c r="I23" s="3">
        <v>69</v>
      </c>
      <c r="J23" s="3">
        <v>96</v>
      </c>
      <c r="K23" s="3">
        <v>88</v>
      </c>
      <c r="L23" s="3">
        <v>91</v>
      </c>
      <c r="M23" s="3">
        <v>86</v>
      </c>
      <c r="N23" s="3">
        <v>99</v>
      </c>
      <c r="O23" s="3">
        <v>90</v>
      </c>
      <c r="P23" s="3">
        <v>96</v>
      </c>
      <c r="Q23" s="3">
        <v>95</v>
      </c>
      <c r="R23" s="3"/>
      <c r="S23" s="3">
        <v>88</v>
      </c>
      <c r="T23" s="3">
        <v>91</v>
      </c>
      <c r="U23" s="3">
        <v>95</v>
      </c>
    </row>
    <row r="24" spans="2:21">
      <c r="B24" s="3" t="s">
        <v>79</v>
      </c>
      <c r="C24" s="3" t="s">
        <v>3143</v>
      </c>
      <c r="D24" s="3" t="s">
        <v>3144</v>
      </c>
      <c r="E24" s="3" t="s">
        <v>10</v>
      </c>
      <c r="F24" s="3" t="s">
        <v>11</v>
      </c>
      <c r="G24" s="3">
        <v>86</v>
      </c>
      <c r="H24" s="3">
        <v>0</v>
      </c>
      <c r="I24" s="3">
        <v>66</v>
      </c>
      <c r="J24" s="3">
        <v>70</v>
      </c>
      <c r="K24" s="3">
        <v>79</v>
      </c>
      <c r="L24" s="3">
        <v>65</v>
      </c>
      <c r="M24" s="3">
        <v>79</v>
      </c>
      <c r="N24" s="3">
        <v>90</v>
      </c>
      <c r="O24" s="3">
        <v>51</v>
      </c>
      <c r="P24" s="3">
        <v>56</v>
      </c>
      <c r="Q24" s="3">
        <v>55</v>
      </c>
      <c r="R24" s="3"/>
      <c r="S24" s="3">
        <v>52</v>
      </c>
      <c r="T24" s="3">
        <v>61</v>
      </c>
      <c r="U24" s="3">
        <v>56</v>
      </c>
    </row>
    <row r="25" spans="2:21">
      <c r="B25" s="3" t="s">
        <v>82</v>
      </c>
      <c r="C25" s="3" t="s">
        <v>3145</v>
      </c>
      <c r="D25" s="3" t="s">
        <v>3146</v>
      </c>
      <c r="E25" s="3" t="s">
        <v>10</v>
      </c>
      <c r="F25" s="3" t="s">
        <v>49</v>
      </c>
      <c r="G25" s="3">
        <v>84</v>
      </c>
      <c r="H25" s="3">
        <v>0</v>
      </c>
      <c r="I25" s="3">
        <v>70</v>
      </c>
      <c r="J25" s="3">
        <v>96</v>
      </c>
      <c r="K25" s="3">
        <v>86</v>
      </c>
      <c r="L25" s="3">
        <v>96</v>
      </c>
      <c r="M25" s="3">
        <v>90</v>
      </c>
      <c r="N25" s="3">
        <v>90</v>
      </c>
      <c r="O25" s="3">
        <v>87</v>
      </c>
      <c r="P25" s="3">
        <v>86</v>
      </c>
      <c r="Q25" s="3">
        <v>69</v>
      </c>
      <c r="R25" s="3"/>
      <c r="S25" s="3">
        <v>71</v>
      </c>
      <c r="T25" s="3">
        <v>86</v>
      </c>
      <c r="U25" s="3">
        <v>86</v>
      </c>
    </row>
    <row r="26" spans="2:21">
      <c r="B26" s="3" t="s">
        <v>85</v>
      </c>
      <c r="C26" s="3" t="s">
        <v>3147</v>
      </c>
      <c r="D26" s="3" t="s">
        <v>3148</v>
      </c>
      <c r="E26" s="3" t="s">
        <v>10</v>
      </c>
      <c r="F26" s="3" t="s">
        <v>11</v>
      </c>
      <c r="G26" s="3">
        <v>78</v>
      </c>
      <c r="H26" s="3">
        <v>0</v>
      </c>
      <c r="I26" s="3">
        <v>69</v>
      </c>
      <c r="J26" s="3">
        <v>86</v>
      </c>
      <c r="K26" s="3">
        <v>86</v>
      </c>
      <c r="L26" s="3">
        <v>70</v>
      </c>
      <c r="M26" s="3">
        <v>75</v>
      </c>
      <c r="N26" s="3">
        <v>94</v>
      </c>
      <c r="O26" s="3">
        <v>70</v>
      </c>
      <c r="P26" s="3">
        <v>70</v>
      </c>
      <c r="Q26" s="3">
        <v>69</v>
      </c>
      <c r="R26" s="3"/>
      <c r="S26" s="3">
        <v>79</v>
      </c>
      <c r="T26" s="3">
        <v>69</v>
      </c>
      <c r="U26" s="3">
        <v>81</v>
      </c>
    </row>
    <row r="27" spans="2:21">
      <c r="B27" s="3" t="s">
        <v>88</v>
      </c>
      <c r="C27" s="3" t="s">
        <v>3149</v>
      </c>
      <c r="D27" s="3" t="s">
        <v>3150</v>
      </c>
      <c r="E27" s="3" t="s">
        <v>10</v>
      </c>
      <c r="F27" s="3" t="s">
        <v>49</v>
      </c>
      <c r="G27" s="3">
        <v>92</v>
      </c>
      <c r="H27" s="3">
        <v>89</v>
      </c>
      <c r="I27" s="3">
        <v>87</v>
      </c>
      <c r="J27" s="3">
        <v>95</v>
      </c>
      <c r="K27" s="3">
        <v>86</v>
      </c>
      <c r="L27" s="3">
        <v>96</v>
      </c>
      <c r="M27" s="3">
        <v>94</v>
      </c>
      <c r="N27" s="3">
        <v>100</v>
      </c>
      <c r="O27" s="3">
        <v>90</v>
      </c>
      <c r="P27" s="3">
        <v>0</v>
      </c>
      <c r="Q27" s="3">
        <v>94</v>
      </c>
      <c r="R27" s="3"/>
      <c r="S27" s="3">
        <v>99</v>
      </c>
      <c r="T27" s="3">
        <v>92</v>
      </c>
      <c r="U27" s="3">
        <v>87</v>
      </c>
    </row>
    <row r="28" spans="2:21">
      <c r="B28" s="3" t="s">
        <v>91</v>
      </c>
      <c r="C28" s="3" t="s">
        <v>3151</v>
      </c>
      <c r="D28" s="3" t="s">
        <v>3152</v>
      </c>
      <c r="E28" s="3" t="s">
        <v>188</v>
      </c>
      <c r="F28" s="3" t="s">
        <v>49</v>
      </c>
      <c r="G28" s="3">
        <v>91</v>
      </c>
      <c r="H28" s="3">
        <v>0</v>
      </c>
      <c r="I28" s="3">
        <v>66</v>
      </c>
      <c r="J28" s="3">
        <v>86</v>
      </c>
      <c r="K28" s="3">
        <v>98</v>
      </c>
      <c r="L28" s="3">
        <v>96</v>
      </c>
      <c r="M28" s="3">
        <v>86</v>
      </c>
      <c r="N28" s="3">
        <v>95</v>
      </c>
      <c r="O28" s="3">
        <v>87</v>
      </c>
      <c r="P28" s="3">
        <v>91</v>
      </c>
      <c r="Q28" s="3"/>
      <c r="R28" s="3">
        <v>94</v>
      </c>
      <c r="S28" s="3">
        <v>96</v>
      </c>
      <c r="T28" s="3">
        <v>92</v>
      </c>
      <c r="U28" s="3">
        <v>90</v>
      </c>
    </row>
    <row r="29" spans="2:21">
      <c r="B29" s="3" t="s">
        <v>95</v>
      </c>
      <c r="C29" s="3" t="s">
        <v>3153</v>
      </c>
      <c r="D29" s="3" t="s">
        <v>3154</v>
      </c>
      <c r="E29" s="3" t="s">
        <v>10</v>
      </c>
      <c r="F29" s="3" t="s">
        <v>49</v>
      </c>
      <c r="G29" s="3">
        <v>87</v>
      </c>
      <c r="H29" s="3">
        <v>0</v>
      </c>
      <c r="I29" s="3">
        <v>87</v>
      </c>
      <c r="J29" s="3">
        <v>100</v>
      </c>
      <c r="K29" s="3">
        <v>100</v>
      </c>
      <c r="L29" s="3">
        <v>96</v>
      </c>
      <c r="M29" s="3">
        <v>95</v>
      </c>
      <c r="N29" s="3">
        <v>95</v>
      </c>
      <c r="O29" s="3">
        <v>100</v>
      </c>
      <c r="P29" s="3">
        <v>96</v>
      </c>
      <c r="Q29" s="3">
        <v>95</v>
      </c>
      <c r="R29" s="3"/>
      <c r="S29" s="3">
        <v>98</v>
      </c>
      <c r="T29" s="3">
        <v>87</v>
      </c>
      <c r="U29" s="3">
        <v>96</v>
      </c>
    </row>
    <row r="30" spans="2:21">
      <c r="B30" s="3" t="s">
        <v>568</v>
      </c>
      <c r="C30" s="3" t="s">
        <v>3155</v>
      </c>
      <c r="D30" s="3" t="s">
        <v>3156</v>
      </c>
      <c r="E30" s="3" t="s">
        <v>10</v>
      </c>
      <c r="F30" s="3" t="s">
        <v>49</v>
      </c>
      <c r="G30" s="3">
        <v>80</v>
      </c>
      <c r="H30" s="3">
        <v>86</v>
      </c>
      <c r="I30" s="3">
        <v>69</v>
      </c>
      <c r="J30" s="3">
        <v>69</v>
      </c>
      <c r="K30" s="3">
        <v>86</v>
      </c>
      <c r="L30" s="3">
        <v>86</v>
      </c>
      <c r="M30" s="3">
        <v>80</v>
      </c>
      <c r="N30" s="3">
        <v>96</v>
      </c>
      <c r="O30" s="3">
        <v>87</v>
      </c>
      <c r="P30" s="3">
        <v>0</v>
      </c>
      <c r="Q30" s="3">
        <v>94</v>
      </c>
      <c r="R30" s="3"/>
      <c r="S30" s="3">
        <v>88</v>
      </c>
      <c r="T30" s="3">
        <v>86</v>
      </c>
      <c r="U30" s="3">
        <v>86</v>
      </c>
    </row>
  </sheetData>
  <mergeCells count="2">
    <mergeCell ref="A1:N1"/>
    <mergeCell ref="A2:N2"/>
  </mergeCells>
  <conditionalFormatting sqref="G6:U30">
    <cfRule type="containsBlanks" dxfId="131" priority="1">
      <formula>LEN(TRIM(G6))=0</formula>
    </cfRule>
    <cfRule type="cellIs" dxfId="130" priority="2" operator="between">
      <formula>31</formula>
      <formula>50</formula>
    </cfRule>
    <cfRule type="cellIs" dxfId="129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75.xml><?xml version="1.0" encoding="utf-8"?>
<worksheet xmlns="http://schemas.openxmlformats.org/spreadsheetml/2006/main" xmlns:r="http://schemas.openxmlformats.org/officeDocument/2006/relationships">
  <dimension ref="A1:U30"/>
  <sheetViews>
    <sheetView view="pageLayout" topLeftCell="F1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21" width="20.140625" customWidth="1"/>
  </cols>
  <sheetData>
    <row r="1" spans="1:21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1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1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209</v>
      </c>
      <c r="H5" s="2" t="s">
        <v>3052</v>
      </c>
      <c r="I5" s="2" t="s">
        <v>3054</v>
      </c>
      <c r="J5" s="2" t="s">
        <v>3159</v>
      </c>
      <c r="K5" s="2" t="s">
        <v>3057</v>
      </c>
      <c r="L5" s="2" t="s">
        <v>3162</v>
      </c>
      <c r="M5" s="2" t="s">
        <v>4610</v>
      </c>
      <c r="N5" s="2" t="s">
        <v>4649</v>
      </c>
      <c r="O5" s="2" t="s">
        <v>4645</v>
      </c>
      <c r="P5" s="2" t="s">
        <v>4650</v>
      </c>
      <c r="Q5" s="7" t="s">
        <v>3160</v>
      </c>
      <c r="R5" s="7" t="s">
        <v>3161</v>
      </c>
      <c r="S5" s="7" t="s">
        <v>3058</v>
      </c>
      <c r="T5" s="7" t="s">
        <v>3163</v>
      </c>
      <c r="U5" s="7" t="s">
        <v>4563</v>
      </c>
    </row>
    <row r="6" spans="1:21">
      <c r="B6" s="3" t="s">
        <v>7</v>
      </c>
      <c r="C6" s="3" t="s">
        <v>3157</v>
      </c>
      <c r="D6" s="3" t="s">
        <v>3158</v>
      </c>
      <c r="E6" s="3" t="s">
        <v>68</v>
      </c>
      <c r="F6" s="3" t="s">
        <v>11</v>
      </c>
      <c r="G6" s="3">
        <v>86</v>
      </c>
      <c r="H6" s="3">
        <v>0</v>
      </c>
      <c r="I6" s="3">
        <v>80</v>
      </c>
      <c r="J6" s="3">
        <v>51</v>
      </c>
      <c r="K6" s="3">
        <v>76</v>
      </c>
      <c r="L6" s="3">
        <v>0</v>
      </c>
      <c r="M6" s="3">
        <v>70</v>
      </c>
      <c r="N6" s="3">
        <v>80</v>
      </c>
      <c r="O6" s="3">
        <v>69</v>
      </c>
      <c r="P6" s="3">
        <v>67</v>
      </c>
      <c r="Q6" s="3"/>
      <c r="R6" s="3">
        <v>85</v>
      </c>
      <c r="S6" s="3">
        <v>69</v>
      </c>
      <c r="T6" s="3">
        <v>37</v>
      </c>
      <c r="U6" s="3">
        <v>73</v>
      </c>
    </row>
    <row r="7" spans="1:21">
      <c r="B7" s="3" t="s">
        <v>23</v>
      </c>
      <c r="C7" s="3" t="s">
        <v>3164</v>
      </c>
      <c r="D7" s="3" t="s">
        <v>3165</v>
      </c>
      <c r="E7" s="3" t="s">
        <v>188</v>
      </c>
      <c r="F7" s="3" t="s">
        <v>49</v>
      </c>
      <c r="G7" s="3">
        <v>0</v>
      </c>
      <c r="H7" s="3">
        <v>0</v>
      </c>
      <c r="I7" s="3">
        <v>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/>
      <c r="R7" s="3"/>
      <c r="S7" s="3">
        <v>0</v>
      </c>
      <c r="T7" s="3">
        <v>0</v>
      </c>
      <c r="U7" s="3">
        <v>0</v>
      </c>
    </row>
    <row r="8" spans="1:21">
      <c r="B8" s="3" t="s">
        <v>27</v>
      </c>
      <c r="C8" s="3" t="s">
        <v>3166</v>
      </c>
      <c r="D8" s="3" t="s">
        <v>3167</v>
      </c>
      <c r="E8" s="3" t="s">
        <v>1025</v>
      </c>
      <c r="F8" s="3" t="s">
        <v>11</v>
      </c>
      <c r="G8" s="3">
        <v>62</v>
      </c>
      <c r="H8" s="3">
        <v>0</v>
      </c>
      <c r="I8" s="3">
        <v>76</v>
      </c>
      <c r="J8" s="3">
        <v>69</v>
      </c>
      <c r="K8" s="3">
        <v>76</v>
      </c>
      <c r="L8" s="3">
        <v>70</v>
      </c>
      <c r="M8" s="3">
        <v>69</v>
      </c>
      <c r="N8" s="3">
        <v>94</v>
      </c>
      <c r="O8" s="3">
        <v>80</v>
      </c>
      <c r="P8" s="3">
        <v>66</v>
      </c>
      <c r="Q8" s="3"/>
      <c r="R8" s="3">
        <v>80</v>
      </c>
      <c r="S8" s="3">
        <v>54</v>
      </c>
      <c r="T8" s="3">
        <v>69</v>
      </c>
      <c r="U8" s="3">
        <v>61</v>
      </c>
    </row>
    <row r="9" spans="1:21">
      <c r="B9" s="3" t="s">
        <v>30</v>
      </c>
      <c r="C9" s="3" t="s">
        <v>3168</v>
      </c>
      <c r="D9" s="3" t="s">
        <v>3169</v>
      </c>
      <c r="E9" s="3" t="s">
        <v>3170</v>
      </c>
      <c r="F9" s="3" t="s">
        <v>11</v>
      </c>
      <c r="G9" s="3">
        <v>87</v>
      </c>
      <c r="H9" s="3">
        <v>0</v>
      </c>
      <c r="I9" s="3">
        <v>70</v>
      </c>
      <c r="J9" s="3">
        <v>15</v>
      </c>
      <c r="K9" s="3">
        <v>80</v>
      </c>
      <c r="L9" s="3">
        <v>0</v>
      </c>
      <c r="M9" s="3">
        <v>47</v>
      </c>
      <c r="N9" s="3">
        <v>85</v>
      </c>
      <c r="O9" s="3">
        <v>75</v>
      </c>
      <c r="P9" s="3">
        <v>0</v>
      </c>
      <c r="Q9" s="3"/>
      <c r="R9" s="3">
        <v>70</v>
      </c>
      <c r="S9" s="3">
        <v>58</v>
      </c>
      <c r="T9" s="3">
        <v>32</v>
      </c>
      <c r="U9" s="3">
        <v>31</v>
      </c>
    </row>
    <row r="10" spans="1:21">
      <c r="B10" s="3" t="s">
        <v>33</v>
      </c>
      <c r="C10" s="3" t="s">
        <v>3171</v>
      </c>
      <c r="D10" s="3" t="s">
        <v>3172</v>
      </c>
      <c r="E10" s="3" t="s">
        <v>10</v>
      </c>
      <c r="F10" s="3" t="s">
        <v>11</v>
      </c>
      <c r="G10" s="3">
        <v>69</v>
      </c>
      <c r="H10" s="3">
        <v>0</v>
      </c>
      <c r="I10" s="3">
        <v>70</v>
      </c>
      <c r="J10" s="3">
        <v>76</v>
      </c>
      <c r="K10" s="3">
        <v>69</v>
      </c>
      <c r="L10" s="3">
        <v>0</v>
      </c>
      <c r="M10" s="3">
        <v>55</v>
      </c>
      <c r="N10" s="3">
        <v>76</v>
      </c>
      <c r="O10" s="3">
        <v>69</v>
      </c>
      <c r="P10" s="3">
        <v>75</v>
      </c>
      <c r="Q10" s="3">
        <v>69</v>
      </c>
      <c r="R10" s="3"/>
      <c r="S10" s="3">
        <v>51</v>
      </c>
      <c r="T10" s="3">
        <v>19</v>
      </c>
      <c r="U10" s="3">
        <v>54</v>
      </c>
    </row>
    <row r="11" spans="1:21">
      <c r="B11" s="3" t="s">
        <v>36</v>
      </c>
      <c r="C11" s="3" t="s">
        <v>3173</v>
      </c>
      <c r="D11" s="3" t="s">
        <v>3174</v>
      </c>
      <c r="E11" s="3" t="s">
        <v>188</v>
      </c>
      <c r="F11" s="3" t="s">
        <v>49</v>
      </c>
      <c r="G11" s="3">
        <v>0</v>
      </c>
      <c r="H11" s="3">
        <v>0</v>
      </c>
      <c r="I11" s="3">
        <v>0</v>
      </c>
      <c r="J11" s="3">
        <v>10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/>
      <c r="R11" s="3"/>
      <c r="S11" s="3">
        <v>0</v>
      </c>
      <c r="T11" s="3">
        <v>0</v>
      </c>
      <c r="U11" s="3">
        <v>0</v>
      </c>
    </row>
    <row r="12" spans="1:21">
      <c r="B12" s="3" t="s">
        <v>39</v>
      </c>
      <c r="C12" s="3" t="s">
        <v>3175</v>
      </c>
      <c r="D12" s="3" t="s">
        <v>3176</v>
      </c>
      <c r="E12" s="3" t="s">
        <v>10</v>
      </c>
      <c r="F12" s="3" t="s">
        <v>11</v>
      </c>
      <c r="G12" s="3">
        <v>0</v>
      </c>
      <c r="H12" s="3">
        <v>0</v>
      </c>
      <c r="I12" s="3">
        <v>20</v>
      </c>
      <c r="J12" s="3">
        <v>10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/>
      <c r="R12" s="3"/>
      <c r="S12" s="3">
        <v>0</v>
      </c>
      <c r="T12" s="3">
        <v>0</v>
      </c>
      <c r="U12" s="3">
        <v>0</v>
      </c>
    </row>
    <row r="13" spans="1:21">
      <c r="B13" s="3" t="s">
        <v>42</v>
      </c>
      <c r="C13" s="3" t="s">
        <v>3177</v>
      </c>
      <c r="D13" s="3" t="s">
        <v>3178</v>
      </c>
      <c r="E13" s="3" t="s">
        <v>10</v>
      </c>
      <c r="F13" s="3" t="s">
        <v>11</v>
      </c>
      <c r="G13" s="3">
        <v>0</v>
      </c>
      <c r="H13" s="3">
        <v>0</v>
      </c>
      <c r="I13" s="3">
        <v>20</v>
      </c>
      <c r="J13" s="3">
        <v>80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/>
      <c r="R13" s="3"/>
      <c r="S13" s="3">
        <v>0</v>
      </c>
      <c r="T13" s="3">
        <v>0</v>
      </c>
      <c r="U13" s="3">
        <v>0</v>
      </c>
    </row>
    <row r="14" spans="1:21">
      <c r="B14" s="3" t="s">
        <v>45</v>
      </c>
      <c r="C14" s="3" t="s">
        <v>3179</v>
      </c>
      <c r="D14" s="3" t="s">
        <v>3180</v>
      </c>
      <c r="E14" s="3" t="s">
        <v>10</v>
      </c>
      <c r="F14" s="3" t="s">
        <v>49</v>
      </c>
      <c r="G14" s="3">
        <v>90</v>
      </c>
      <c r="H14" s="3">
        <v>86</v>
      </c>
      <c r="I14" s="3">
        <v>95</v>
      </c>
      <c r="J14" s="3">
        <v>51</v>
      </c>
      <c r="K14" s="3">
        <v>69</v>
      </c>
      <c r="L14" s="3">
        <v>86</v>
      </c>
      <c r="M14" s="3">
        <v>86</v>
      </c>
      <c r="N14" s="3">
        <v>100</v>
      </c>
      <c r="O14" s="3">
        <v>97</v>
      </c>
      <c r="P14" s="3">
        <v>0</v>
      </c>
      <c r="Q14" s="3">
        <v>97</v>
      </c>
      <c r="R14" s="3"/>
      <c r="S14" s="3">
        <v>69</v>
      </c>
      <c r="T14" s="3">
        <v>88</v>
      </c>
      <c r="U14" s="3">
        <v>87</v>
      </c>
    </row>
    <row r="15" spans="1:21">
      <c r="B15" s="3" t="s">
        <v>50</v>
      </c>
      <c r="C15" s="3" t="s">
        <v>3181</v>
      </c>
      <c r="D15" s="3" t="s">
        <v>3182</v>
      </c>
      <c r="E15" s="3" t="s">
        <v>10</v>
      </c>
      <c r="F15" s="3" t="s">
        <v>11</v>
      </c>
      <c r="G15" s="3">
        <v>75</v>
      </c>
      <c r="H15" s="3">
        <v>0</v>
      </c>
      <c r="I15" s="3">
        <v>76</v>
      </c>
      <c r="J15" s="3">
        <v>69</v>
      </c>
      <c r="K15" s="3">
        <v>76</v>
      </c>
      <c r="L15" s="3">
        <v>0</v>
      </c>
      <c r="M15" s="3">
        <v>72</v>
      </c>
      <c r="N15" s="3">
        <v>76</v>
      </c>
      <c r="O15" s="3">
        <v>65</v>
      </c>
      <c r="P15" s="3">
        <v>70</v>
      </c>
      <c r="Q15" s="3">
        <v>56</v>
      </c>
      <c r="R15" s="3"/>
      <c r="S15" s="3">
        <v>79</v>
      </c>
      <c r="T15" s="3">
        <v>45</v>
      </c>
      <c r="U15" s="3">
        <v>76</v>
      </c>
    </row>
    <row r="16" spans="1:21">
      <c r="B16" s="3" t="s">
        <v>53</v>
      </c>
      <c r="C16" s="3" t="s">
        <v>3183</v>
      </c>
      <c r="D16" s="3" t="s">
        <v>3184</v>
      </c>
      <c r="E16" s="3" t="s">
        <v>10</v>
      </c>
      <c r="F16" s="3" t="s">
        <v>11</v>
      </c>
      <c r="G16" s="3">
        <v>78</v>
      </c>
      <c r="H16" s="3">
        <v>0</v>
      </c>
      <c r="I16" s="3">
        <v>86</v>
      </c>
      <c r="J16" s="3">
        <v>86</v>
      </c>
      <c r="K16" s="3">
        <v>48</v>
      </c>
      <c r="L16" s="3">
        <v>69</v>
      </c>
      <c r="M16" s="3">
        <v>86</v>
      </c>
      <c r="N16" s="3">
        <v>31</v>
      </c>
      <c r="O16" s="3">
        <v>87</v>
      </c>
      <c r="P16" s="3">
        <v>31</v>
      </c>
      <c r="Q16" s="3">
        <v>80</v>
      </c>
      <c r="R16" s="3"/>
      <c r="S16" s="3">
        <v>69</v>
      </c>
      <c r="T16" s="3">
        <v>69</v>
      </c>
      <c r="U16" s="3">
        <v>69</v>
      </c>
    </row>
    <row r="17" spans="2:21">
      <c r="B17" s="3" t="s">
        <v>56</v>
      </c>
      <c r="C17" s="3" t="s">
        <v>3185</v>
      </c>
      <c r="D17" s="3" t="s">
        <v>3186</v>
      </c>
      <c r="E17" s="3" t="s">
        <v>188</v>
      </c>
      <c r="F17" s="3" t="s">
        <v>49</v>
      </c>
      <c r="G17" s="3">
        <v>100</v>
      </c>
      <c r="H17" s="3">
        <v>0</v>
      </c>
      <c r="I17" s="3">
        <v>86</v>
      </c>
      <c r="J17" s="3">
        <v>86</v>
      </c>
      <c r="K17" s="3">
        <v>100</v>
      </c>
      <c r="L17" s="3">
        <v>91</v>
      </c>
      <c r="M17" s="3">
        <v>72</v>
      </c>
      <c r="N17" s="3">
        <v>96</v>
      </c>
      <c r="O17" s="3">
        <v>90</v>
      </c>
      <c r="P17" s="3">
        <v>86</v>
      </c>
      <c r="Q17" s="3"/>
      <c r="R17" s="3">
        <v>86</v>
      </c>
      <c r="S17" s="3">
        <v>100</v>
      </c>
      <c r="T17" s="3">
        <v>87</v>
      </c>
      <c r="U17" s="3">
        <v>86</v>
      </c>
    </row>
    <row r="18" spans="2:21">
      <c r="B18" s="3" t="s">
        <v>59</v>
      </c>
      <c r="C18" s="3" t="s">
        <v>3187</v>
      </c>
      <c r="D18" s="3" t="s">
        <v>3188</v>
      </c>
      <c r="E18" s="3" t="s">
        <v>10</v>
      </c>
      <c r="F18" s="3" t="s">
        <v>11</v>
      </c>
      <c r="G18" s="3">
        <v>0</v>
      </c>
      <c r="H18" s="3">
        <v>0</v>
      </c>
      <c r="I18" s="3">
        <v>70</v>
      </c>
      <c r="J18" s="3">
        <v>55</v>
      </c>
      <c r="K18" s="3">
        <v>69</v>
      </c>
      <c r="L18" s="3">
        <v>0</v>
      </c>
      <c r="M18" s="3">
        <v>51</v>
      </c>
      <c r="N18" s="3">
        <v>76</v>
      </c>
      <c r="O18" s="3">
        <v>51</v>
      </c>
      <c r="P18" s="3">
        <v>67</v>
      </c>
      <c r="Q18" s="3">
        <v>0</v>
      </c>
      <c r="R18" s="3"/>
      <c r="S18" s="3">
        <v>52</v>
      </c>
      <c r="T18" s="3">
        <v>42</v>
      </c>
      <c r="U18" s="3">
        <v>63</v>
      </c>
    </row>
    <row r="19" spans="2:21">
      <c r="B19" s="3" t="s">
        <v>62</v>
      </c>
      <c r="C19" s="3" t="s">
        <v>3189</v>
      </c>
      <c r="D19" s="3" t="s">
        <v>3190</v>
      </c>
      <c r="E19" s="3" t="s">
        <v>10</v>
      </c>
      <c r="F19" s="3" t="s">
        <v>49</v>
      </c>
      <c r="G19" s="3">
        <v>70</v>
      </c>
      <c r="H19" s="3">
        <v>0</v>
      </c>
      <c r="I19" s="3">
        <v>71</v>
      </c>
      <c r="J19" s="3">
        <v>86</v>
      </c>
      <c r="K19" s="3">
        <v>69</v>
      </c>
      <c r="L19" s="3">
        <v>69</v>
      </c>
      <c r="M19" s="3">
        <v>69</v>
      </c>
      <c r="N19" s="3">
        <v>86</v>
      </c>
      <c r="O19" s="3">
        <v>69</v>
      </c>
      <c r="P19" s="3">
        <v>70</v>
      </c>
      <c r="Q19" s="3">
        <v>69</v>
      </c>
      <c r="R19" s="3"/>
      <c r="S19" s="3">
        <v>69</v>
      </c>
      <c r="T19" s="3">
        <v>69</v>
      </c>
      <c r="U19" s="3">
        <v>76</v>
      </c>
    </row>
    <row r="20" spans="2:21">
      <c r="B20" s="3" t="s">
        <v>65</v>
      </c>
      <c r="C20" s="3" t="s">
        <v>3191</v>
      </c>
      <c r="D20" s="3" t="s">
        <v>3192</v>
      </c>
      <c r="E20" s="3" t="s">
        <v>10</v>
      </c>
      <c r="F20" s="3" t="s">
        <v>11</v>
      </c>
      <c r="G20" s="3">
        <v>81</v>
      </c>
      <c r="H20" s="3">
        <v>0</v>
      </c>
      <c r="I20" s="3">
        <v>70</v>
      </c>
      <c r="J20" s="3">
        <v>66</v>
      </c>
      <c r="K20" s="3">
        <v>72</v>
      </c>
      <c r="L20" s="3">
        <v>53</v>
      </c>
      <c r="M20" s="3">
        <v>69</v>
      </c>
      <c r="N20" s="3">
        <v>87</v>
      </c>
      <c r="O20" s="3">
        <v>86</v>
      </c>
      <c r="P20" s="3">
        <v>65</v>
      </c>
      <c r="Q20" s="3">
        <v>65</v>
      </c>
      <c r="R20" s="3"/>
      <c r="S20" s="3">
        <v>51</v>
      </c>
      <c r="T20" s="3">
        <v>53</v>
      </c>
      <c r="U20" s="3">
        <v>57</v>
      </c>
    </row>
    <row r="21" spans="2:21">
      <c r="B21" s="3" t="s">
        <v>69</v>
      </c>
      <c r="C21" s="3" t="s">
        <v>3193</v>
      </c>
      <c r="D21" s="3" t="s">
        <v>3194</v>
      </c>
      <c r="E21" s="3" t="s">
        <v>10</v>
      </c>
      <c r="F21" s="3" t="s">
        <v>49</v>
      </c>
      <c r="G21" s="3">
        <v>74</v>
      </c>
      <c r="H21" s="3">
        <v>0</v>
      </c>
      <c r="I21" s="3">
        <v>70</v>
      </c>
      <c r="J21" s="3">
        <v>60</v>
      </c>
      <c r="K21" s="3">
        <v>70</v>
      </c>
      <c r="L21" s="3">
        <v>0</v>
      </c>
      <c r="M21" s="3">
        <v>69</v>
      </c>
      <c r="N21" s="3">
        <v>0</v>
      </c>
      <c r="O21" s="3">
        <v>69</v>
      </c>
      <c r="P21" s="3">
        <v>69</v>
      </c>
      <c r="Q21" s="3">
        <v>67</v>
      </c>
      <c r="R21" s="3"/>
      <c r="S21" s="3">
        <v>51</v>
      </c>
      <c r="T21" s="3">
        <v>26</v>
      </c>
      <c r="U21" s="3">
        <v>79</v>
      </c>
    </row>
    <row r="22" spans="2:21">
      <c r="B22" s="3" t="s">
        <v>72</v>
      </c>
      <c r="C22" s="3" t="s">
        <v>3195</v>
      </c>
      <c r="D22" s="3" t="s">
        <v>3196</v>
      </c>
      <c r="E22" s="3" t="s">
        <v>308</v>
      </c>
      <c r="F22" s="3" t="s">
        <v>11</v>
      </c>
      <c r="G22" s="3">
        <v>83</v>
      </c>
      <c r="H22" s="3">
        <v>0</v>
      </c>
      <c r="I22" s="3">
        <v>86</v>
      </c>
      <c r="J22" s="3">
        <v>70</v>
      </c>
      <c r="K22" s="3">
        <v>96</v>
      </c>
      <c r="L22" s="3">
        <v>0</v>
      </c>
      <c r="M22" s="3">
        <v>0</v>
      </c>
      <c r="N22" s="3">
        <v>96</v>
      </c>
      <c r="O22" s="3">
        <v>88</v>
      </c>
      <c r="P22" s="3">
        <v>86</v>
      </c>
      <c r="Q22" s="3">
        <v>91</v>
      </c>
      <c r="R22" s="3"/>
      <c r="S22" s="3">
        <v>73</v>
      </c>
      <c r="T22" s="3">
        <v>45</v>
      </c>
      <c r="U22" s="3">
        <v>92</v>
      </c>
    </row>
    <row r="23" spans="2:21">
      <c r="B23" s="3" t="s">
        <v>75</v>
      </c>
      <c r="C23" s="3" t="s">
        <v>3197</v>
      </c>
      <c r="D23" s="3" t="s">
        <v>3198</v>
      </c>
      <c r="E23" s="3" t="s">
        <v>10</v>
      </c>
      <c r="F23" s="3" t="s">
        <v>49</v>
      </c>
      <c r="G23" s="3">
        <v>86</v>
      </c>
      <c r="H23" s="3">
        <v>0</v>
      </c>
      <c r="I23" s="3">
        <v>86</v>
      </c>
      <c r="J23" s="3">
        <v>86</v>
      </c>
      <c r="K23" s="3">
        <v>70</v>
      </c>
      <c r="L23" s="3">
        <v>88</v>
      </c>
      <c r="M23" s="3">
        <v>89</v>
      </c>
      <c r="N23" s="3">
        <v>91</v>
      </c>
      <c r="O23" s="3">
        <v>87</v>
      </c>
      <c r="P23" s="3">
        <v>70</v>
      </c>
      <c r="Q23" s="3">
        <v>69</v>
      </c>
      <c r="R23" s="3"/>
      <c r="S23" s="3">
        <v>78</v>
      </c>
      <c r="T23" s="3">
        <v>88</v>
      </c>
      <c r="U23" s="3">
        <v>69</v>
      </c>
    </row>
    <row r="24" spans="2:21">
      <c r="B24" s="3" t="s">
        <v>79</v>
      </c>
      <c r="C24" s="3" t="s">
        <v>3199</v>
      </c>
      <c r="D24" s="3" t="s">
        <v>3200</v>
      </c>
      <c r="E24" s="3" t="s">
        <v>10</v>
      </c>
      <c r="F24" s="3" t="s">
        <v>11</v>
      </c>
      <c r="G24" s="3">
        <v>51</v>
      </c>
      <c r="H24" s="3">
        <v>73</v>
      </c>
      <c r="I24" s="3">
        <v>100</v>
      </c>
      <c r="J24" s="3">
        <v>75</v>
      </c>
      <c r="K24" s="3">
        <v>78</v>
      </c>
      <c r="L24" s="3">
        <v>62</v>
      </c>
      <c r="M24" s="3">
        <v>72</v>
      </c>
      <c r="N24" s="3">
        <v>76</v>
      </c>
      <c r="O24" s="3">
        <v>69</v>
      </c>
      <c r="P24" s="3">
        <v>0</v>
      </c>
      <c r="Q24" s="3">
        <v>51</v>
      </c>
      <c r="R24" s="3"/>
      <c r="S24" s="3">
        <v>52</v>
      </c>
      <c r="T24" s="3">
        <v>64</v>
      </c>
      <c r="U24" s="3">
        <v>63</v>
      </c>
    </row>
    <row r="25" spans="2:21">
      <c r="B25" s="3" t="s">
        <v>82</v>
      </c>
      <c r="C25" s="3" t="s">
        <v>3201</v>
      </c>
      <c r="D25" s="3" t="s">
        <v>3202</v>
      </c>
      <c r="E25" s="3" t="s">
        <v>10</v>
      </c>
      <c r="F25" s="3" t="s">
        <v>11</v>
      </c>
      <c r="G25" s="3">
        <v>0</v>
      </c>
      <c r="H25" s="3">
        <v>0</v>
      </c>
      <c r="I25" s="3">
        <v>0</v>
      </c>
      <c r="J25" s="3">
        <v>51</v>
      </c>
      <c r="K25" s="3">
        <v>51</v>
      </c>
      <c r="L25" s="3">
        <v>0</v>
      </c>
      <c r="M25" s="3">
        <v>51</v>
      </c>
      <c r="N25" s="3">
        <v>82</v>
      </c>
      <c r="O25" s="3">
        <v>0</v>
      </c>
      <c r="P25" s="3">
        <v>31</v>
      </c>
      <c r="Q25" s="3">
        <v>0</v>
      </c>
      <c r="R25" s="3"/>
      <c r="S25" s="3">
        <v>41</v>
      </c>
      <c r="T25" s="3">
        <v>60</v>
      </c>
      <c r="U25" s="3">
        <v>10</v>
      </c>
    </row>
    <row r="26" spans="2:21">
      <c r="B26" s="3" t="s">
        <v>85</v>
      </c>
      <c r="C26" s="3" t="s">
        <v>3203</v>
      </c>
      <c r="D26" s="3" t="s">
        <v>3204</v>
      </c>
      <c r="E26" s="3" t="s">
        <v>10</v>
      </c>
      <c r="F26" s="3" t="s">
        <v>11</v>
      </c>
      <c r="G26" s="3">
        <v>80</v>
      </c>
      <c r="H26" s="3">
        <v>0</v>
      </c>
      <c r="I26" s="3">
        <v>76</v>
      </c>
      <c r="J26" s="3">
        <v>69</v>
      </c>
      <c r="K26" s="3">
        <v>69</v>
      </c>
      <c r="L26" s="3">
        <v>69</v>
      </c>
      <c r="M26" s="3">
        <v>71</v>
      </c>
      <c r="N26" s="3">
        <v>78</v>
      </c>
      <c r="O26" s="3">
        <v>69</v>
      </c>
      <c r="P26" s="3">
        <v>65</v>
      </c>
      <c r="Q26" s="3">
        <v>61</v>
      </c>
      <c r="R26" s="3"/>
      <c r="S26" s="3">
        <v>69</v>
      </c>
      <c r="T26" s="3">
        <v>69</v>
      </c>
      <c r="U26" s="3">
        <v>53</v>
      </c>
    </row>
    <row r="27" spans="2:21">
      <c r="B27" s="3" t="s">
        <v>88</v>
      </c>
      <c r="C27" s="3" t="s">
        <v>3205</v>
      </c>
      <c r="D27" s="3" t="s">
        <v>3206</v>
      </c>
      <c r="E27" s="3" t="s">
        <v>10</v>
      </c>
      <c r="F27" s="3" t="s">
        <v>49</v>
      </c>
      <c r="G27" s="3">
        <v>55</v>
      </c>
      <c r="H27" s="3">
        <v>0</v>
      </c>
      <c r="I27" s="3">
        <v>71</v>
      </c>
      <c r="J27" s="3">
        <v>69</v>
      </c>
      <c r="K27" s="3">
        <v>90</v>
      </c>
      <c r="L27" s="3">
        <v>0</v>
      </c>
      <c r="M27" s="3">
        <v>70</v>
      </c>
      <c r="N27" s="3">
        <v>88</v>
      </c>
      <c r="O27" s="3">
        <v>70</v>
      </c>
      <c r="P27" s="3">
        <v>86</v>
      </c>
      <c r="Q27" s="3">
        <v>70</v>
      </c>
      <c r="R27" s="3"/>
      <c r="S27" s="3">
        <v>86</v>
      </c>
      <c r="T27" s="3">
        <v>30</v>
      </c>
      <c r="U27" s="3">
        <v>86</v>
      </c>
    </row>
    <row r="28" spans="2:21">
      <c r="B28" s="3" t="s">
        <v>91</v>
      </c>
      <c r="C28" s="3" t="s">
        <v>3207</v>
      </c>
      <c r="D28" s="3" t="s">
        <v>3208</v>
      </c>
      <c r="E28" s="3" t="s">
        <v>10</v>
      </c>
      <c r="F28" s="3" t="s">
        <v>11</v>
      </c>
      <c r="G28" s="3">
        <v>51</v>
      </c>
      <c r="H28" s="3">
        <v>0</v>
      </c>
      <c r="I28" s="3">
        <v>61</v>
      </c>
      <c r="J28" s="3">
        <v>51</v>
      </c>
      <c r="K28" s="3">
        <v>51</v>
      </c>
      <c r="L28" s="3">
        <v>0</v>
      </c>
      <c r="M28" s="3">
        <v>0</v>
      </c>
      <c r="N28" s="3">
        <v>0</v>
      </c>
      <c r="O28" s="3">
        <v>0</v>
      </c>
      <c r="P28" s="3">
        <v>31</v>
      </c>
      <c r="Q28" s="3">
        <v>1</v>
      </c>
      <c r="R28" s="3"/>
      <c r="S28" s="3">
        <v>16</v>
      </c>
      <c r="T28" s="3">
        <v>9</v>
      </c>
      <c r="U28" s="3">
        <v>31</v>
      </c>
    </row>
    <row r="29" spans="2:21">
      <c r="B29" s="3" t="s">
        <v>95</v>
      </c>
      <c r="C29" s="3" t="s">
        <v>3209</v>
      </c>
      <c r="D29" s="3" t="s">
        <v>3210</v>
      </c>
      <c r="E29" s="3" t="s">
        <v>10</v>
      </c>
      <c r="F29" s="3" t="s">
        <v>49</v>
      </c>
      <c r="G29" s="3">
        <v>51</v>
      </c>
      <c r="H29" s="3">
        <v>0</v>
      </c>
      <c r="I29" s="3">
        <v>61</v>
      </c>
      <c r="J29" s="3">
        <v>70</v>
      </c>
      <c r="K29" s="3">
        <v>51</v>
      </c>
      <c r="L29" s="3">
        <v>0</v>
      </c>
      <c r="M29" s="3">
        <v>0</v>
      </c>
      <c r="N29" s="3">
        <v>0</v>
      </c>
      <c r="O29" s="3">
        <v>0</v>
      </c>
      <c r="P29" s="3">
        <v>31</v>
      </c>
      <c r="Q29" s="3">
        <v>1</v>
      </c>
      <c r="R29" s="3"/>
      <c r="S29" s="3">
        <v>16</v>
      </c>
      <c r="T29" s="3">
        <v>8</v>
      </c>
      <c r="U29" s="3">
        <v>31</v>
      </c>
    </row>
    <row r="30" spans="2:21">
      <c r="B30" s="3" t="s">
        <v>568</v>
      </c>
      <c r="C30" s="3" t="s">
        <v>3211</v>
      </c>
      <c r="D30" s="3" t="s">
        <v>3212</v>
      </c>
      <c r="E30" s="3" t="s">
        <v>10</v>
      </c>
      <c r="F30" s="3" t="s">
        <v>11</v>
      </c>
      <c r="G30" s="3">
        <v>75</v>
      </c>
      <c r="H30" s="3">
        <v>0</v>
      </c>
      <c r="I30" s="3">
        <v>80</v>
      </c>
      <c r="J30" s="3">
        <v>60</v>
      </c>
      <c r="K30" s="3">
        <v>69</v>
      </c>
      <c r="L30" s="3">
        <v>0</v>
      </c>
      <c r="M30" s="3">
        <v>70</v>
      </c>
      <c r="N30" s="3">
        <v>76</v>
      </c>
      <c r="O30" s="3">
        <v>76</v>
      </c>
      <c r="P30" s="3">
        <v>91</v>
      </c>
      <c r="Q30" s="3">
        <v>70</v>
      </c>
      <c r="R30" s="3"/>
      <c r="S30" s="3">
        <v>69</v>
      </c>
      <c r="T30" s="3">
        <v>47</v>
      </c>
      <c r="U30" s="3">
        <v>82</v>
      </c>
    </row>
  </sheetData>
  <mergeCells count="2">
    <mergeCell ref="A1:N1"/>
    <mergeCell ref="A2:N2"/>
  </mergeCells>
  <conditionalFormatting sqref="G6:U30">
    <cfRule type="containsBlanks" dxfId="128" priority="1">
      <formula>LEN(TRIM(G6))=0</formula>
    </cfRule>
    <cfRule type="cellIs" dxfId="127" priority="2" operator="between">
      <formula>31</formula>
      <formula>50</formula>
    </cfRule>
    <cfRule type="cellIs" dxfId="126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76.xml><?xml version="1.0" encoding="utf-8"?>
<worksheet xmlns="http://schemas.openxmlformats.org/spreadsheetml/2006/main" xmlns:r="http://schemas.openxmlformats.org/officeDocument/2006/relationships">
  <dimension ref="A1:T35"/>
  <sheetViews>
    <sheetView view="pageLayout" topLeftCell="C1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20" width="19.7109375" customWidth="1"/>
  </cols>
  <sheetData>
    <row r="1" spans="1:20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0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0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387</v>
      </c>
      <c r="H5" s="2" t="s">
        <v>3216</v>
      </c>
      <c r="I5" s="2" t="s">
        <v>3217</v>
      </c>
      <c r="J5" s="2" t="s">
        <v>3218</v>
      </c>
      <c r="K5" s="2" t="s">
        <v>3221</v>
      </c>
      <c r="L5" s="2" t="s">
        <v>3222</v>
      </c>
      <c r="M5" s="2" t="s">
        <v>4512</v>
      </c>
      <c r="N5" s="2" t="s">
        <v>4513</v>
      </c>
      <c r="O5" s="2" t="s">
        <v>4683</v>
      </c>
      <c r="P5" s="2" t="s">
        <v>4684</v>
      </c>
      <c r="Q5" s="7" t="s">
        <v>3215</v>
      </c>
      <c r="R5" s="7" t="s">
        <v>3219</v>
      </c>
      <c r="S5" s="7" t="s">
        <v>3220</v>
      </c>
      <c r="T5" s="7" t="s">
        <v>4564</v>
      </c>
    </row>
    <row r="6" spans="1:20">
      <c r="B6" s="3" t="s">
        <v>7</v>
      </c>
      <c r="C6" s="3" t="s">
        <v>3213</v>
      </c>
      <c r="D6" s="3" t="s">
        <v>3214</v>
      </c>
      <c r="E6" s="3" t="s">
        <v>300</v>
      </c>
      <c r="F6" s="3" t="s">
        <v>49</v>
      </c>
      <c r="G6" s="3">
        <v>7</v>
      </c>
      <c r="H6" s="3">
        <v>24</v>
      </c>
      <c r="I6" s="3"/>
      <c r="J6" s="3">
        <v>32</v>
      </c>
      <c r="K6" s="3">
        <v>0</v>
      </c>
      <c r="L6" s="3">
        <v>0</v>
      </c>
      <c r="M6" s="3">
        <v>0</v>
      </c>
      <c r="N6" s="3">
        <v>52</v>
      </c>
      <c r="O6" s="3">
        <v>0</v>
      </c>
      <c r="P6" s="3">
        <v>24</v>
      </c>
      <c r="Q6" s="3">
        <v>63</v>
      </c>
      <c r="R6" s="3">
        <v>7</v>
      </c>
      <c r="S6" s="3">
        <v>0</v>
      </c>
      <c r="T6" s="3">
        <v>51</v>
      </c>
    </row>
    <row r="7" spans="1:20">
      <c r="B7" s="3" t="s">
        <v>23</v>
      </c>
      <c r="C7" s="3" t="s">
        <v>3223</v>
      </c>
      <c r="D7" s="3" t="s">
        <v>3224</v>
      </c>
      <c r="E7" s="3" t="s">
        <v>188</v>
      </c>
      <c r="F7" s="3" t="s">
        <v>49</v>
      </c>
      <c r="G7" s="3">
        <v>78</v>
      </c>
      <c r="H7" s="3">
        <v>30</v>
      </c>
      <c r="I7" s="3"/>
      <c r="J7" s="3">
        <v>15</v>
      </c>
      <c r="K7" s="3">
        <v>0</v>
      </c>
      <c r="L7" s="3">
        <v>56</v>
      </c>
      <c r="M7" s="3">
        <v>51</v>
      </c>
      <c r="N7" s="3">
        <v>51</v>
      </c>
      <c r="O7" s="3">
        <v>0</v>
      </c>
      <c r="P7" s="3">
        <v>30</v>
      </c>
      <c r="Q7" s="3">
        <v>25</v>
      </c>
      <c r="R7" s="3">
        <v>51</v>
      </c>
      <c r="S7" s="3">
        <v>0</v>
      </c>
      <c r="T7" s="3">
        <v>51</v>
      </c>
    </row>
    <row r="8" spans="1:20">
      <c r="B8" s="3" t="s">
        <v>27</v>
      </c>
      <c r="C8" s="3" t="s">
        <v>3225</v>
      </c>
      <c r="D8" s="3" t="s">
        <v>3226</v>
      </c>
      <c r="E8" s="3" t="s">
        <v>300</v>
      </c>
      <c r="F8" s="3" t="s">
        <v>49</v>
      </c>
      <c r="G8" s="3">
        <v>0</v>
      </c>
      <c r="H8" s="3">
        <v>0</v>
      </c>
      <c r="I8" s="3"/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>
      <c r="B9" s="3" t="s">
        <v>30</v>
      </c>
      <c r="C9" s="3" t="s">
        <v>3227</v>
      </c>
      <c r="D9" s="3" t="s">
        <v>3228</v>
      </c>
      <c r="E9" s="3" t="s">
        <v>3229</v>
      </c>
      <c r="F9" s="3" t="s">
        <v>49</v>
      </c>
      <c r="G9" s="3">
        <v>78</v>
      </c>
      <c r="H9" s="3">
        <v>58</v>
      </c>
      <c r="I9" s="3"/>
      <c r="J9" s="3">
        <v>80</v>
      </c>
      <c r="K9" s="3">
        <v>0</v>
      </c>
      <c r="L9" s="3">
        <v>70</v>
      </c>
      <c r="M9" s="3">
        <v>51</v>
      </c>
      <c r="N9" s="3">
        <v>51</v>
      </c>
      <c r="O9" s="3">
        <v>0</v>
      </c>
      <c r="P9" s="3">
        <v>58</v>
      </c>
      <c r="Q9" s="3">
        <v>54</v>
      </c>
      <c r="R9" s="3">
        <v>64</v>
      </c>
      <c r="S9" s="3">
        <v>0</v>
      </c>
      <c r="T9" s="3">
        <v>73</v>
      </c>
    </row>
    <row r="10" spans="1:20">
      <c r="B10" s="3" t="s">
        <v>33</v>
      </c>
      <c r="C10" s="3" t="s">
        <v>3230</v>
      </c>
      <c r="D10" s="3" t="s">
        <v>3231</v>
      </c>
      <c r="E10" s="3" t="s">
        <v>10</v>
      </c>
      <c r="F10" s="3" t="s">
        <v>11</v>
      </c>
      <c r="G10" s="3">
        <v>88</v>
      </c>
      <c r="H10" s="3">
        <v>69</v>
      </c>
      <c r="I10" s="3">
        <v>70</v>
      </c>
      <c r="J10" s="3">
        <v>74</v>
      </c>
      <c r="K10" s="3">
        <v>0</v>
      </c>
      <c r="L10" s="3"/>
      <c r="M10" s="3">
        <v>69</v>
      </c>
      <c r="N10" s="3">
        <v>69</v>
      </c>
      <c r="O10" s="3">
        <v>91</v>
      </c>
      <c r="P10" s="3">
        <v>69</v>
      </c>
      <c r="Q10" s="3">
        <v>78</v>
      </c>
      <c r="R10" s="3">
        <v>69</v>
      </c>
      <c r="S10" s="3">
        <v>72</v>
      </c>
      <c r="T10" s="3">
        <v>88</v>
      </c>
    </row>
    <row r="11" spans="1:20">
      <c r="B11" s="3" t="s">
        <v>36</v>
      </c>
      <c r="C11" s="3" t="s">
        <v>3232</v>
      </c>
      <c r="D11" s="3" t="s">
        <v>3233</v>
      </c>
      <c r="E11" s="3" t="s">
        <v>10</v>
      </c>
      <c r="F11" s="3" t="s">
        <v>49</v>
      </c>
      <c r="G11" s="3">
        <v>90</v>
      </c>
      <c r="H11" s="3">
        <v>74</v>
      </c>
      <c r="I11" s="3">
        <v>69</v>
      </c>
      <c r="J11" s="3">
        <v>71</v>
      </c>
      <c r="K11" s="3">
        <v>0</v>
      </c>
      <c r="L11" s="3"/>
      <c r="M11" s="3">
        <v>86</v>
      </c>
      <c r="N11" s="3">
        <v>95</v>
      </c>
      <c r="O11" s="3">
        <v>70</v>
      </c>
      <c r="P11" s="3">
        <v>74</v>
      </c>
      <c r="Q11" s="3">
        <v>74</v>
      </c>
      <c r="R11" s="3">
        <v>69</v>
      </c>
      <c r="S11" s="3">
        <v>0</v>
      </c>
      <c r="T11" s="3">
        <v>90</v>
      </c>
    </row>
    <row r="12" spans="1:20">
      <c r="B12" s="3" t="s">
        <v>39</v>
      </c>
      <c r="C12" s="3" t="s">
        <v>3234</v>
      </c>
      <c r="D12" s="3" t="s">
        <v>3235</v>
      </c>
      <c r="E12" s="3" t="s">
        <v>10</v>
      </c>
      <c r="F12" s="3" t="s">
        <v>11</v>
      </c>
      <c r="G12" s="3">
        <v>100</v>
      </c>
      <c r="H12" s="3">
        <v>60</v>
      </c>
      <c r="I12" s="3">
        <v>51</v>
      </c>
      <c r="J12" s="3">
        <v>77</v>
      </c>
      <c r="K12" s="3">
        <v>0</v>
      </c>
      <c r="L12" s="3"/>
      <c r="M12" s="3">
        <v>61</v>
      </c>
      <c r="N12" s="3">
        <v>69</v>
      </c>
      <c r="O12" s="3">
        <v>76</v>
      </c>
      <c r="P12" s="3">
        <v>60</v>
      </c>
      <c r="Q12" s="3">
        <v>75</v>
      </c>
      <c r="R12" s="3">
        <v>59</v>
      </c>
      <c r="S12" s="3">
        <v>54</v>
      </c>
      <c r="T12" s="3">
        <v>63</v>
      </c>
    </row>
    <row r="13" spans="1:20">
      <c r="B13" s="3" t="s">
        <v>42</v>
      </c>
      <c r="C13" s="3" t="s">
        <v>3236</v>
      </c>
      <c r="D13" s="3" t="s">
        <v>3237</v>
      </c>
      <c r="E13" s="3" t="s">
        <v>10</v>
      </c>
      <c r="F13" s="3" t="s">
        <v>49</v>
      </c>
      <c r="G13" s="3">
        <v>78</v>
      </c>
      <c r="H13" s="3">
        <v>57</v>
      </c>
      <c r="I13" s="3">
        <v>61</v>
      </c>
      <c r="J13" s="3">
        <v>74</v>
      </c>
      <c r="K13" s="3">
        <v>0</v>
      </c>
      <c r="L13" s="3"/>
      <c r="M13" s="3">
        <v>69</v>
      </c>
      <c r="N13" s="3">
        <v>69</v>
      </c>
      <c r="O13" s="3">
        <v>0</v>
      </c>
      <c r="P13" s="3">
        <v>57</v>
      </c>
      <c r="Q13" s="3">
        <v>56</v>
      </c>
      <c r="R13" s="3">
        <v>62</v>
      </c>
      <c r="S13" s="3">
        <v>53</v>
      </c>
      <c r="T13" s="3">
        <v>56</v>
      </c>
    </row>
    <row r="14" spans="1:20">
      <c r="B14" s="3" t="s">
        <v>45</v>
      </c>
      <c r="C14" s="3" t="s">
        <v>3238</v>
      </c>
      <c r="D14" s="3" t="s">
        <v>3239</v>
      </c>
      <c r="E14" s="3" t="s">
        <v>116</v>
      </c>
      <c r="F14" s="3" t="s">
        <v>11</v>
      </c>
      <c r="G14" s="3">
        <v>31</v>
      </c>
      <c r="H14" s="3">
        <v>45</v>
      </c>
      <c r="I14" s="3"/>
      <c r="J14" s="3">
        <v>12</v>
      </c>
      <c r="K14" s="3">
        <v>0</v>
      </c>
      <c r="L14" s="3">
        <v>51</v>
      </c>
      <c r="M14" s="3">
        <v>51</v>
      </c>
      <c r="N14" s="3">
        <v>51</v>
      </c>
      <c r="O14" s="3">
        <v>0</v>
      </c>
      <c r="P14" s="3">
        <v>45</v>
      </c>
      <c r="Q14" s="3">
        <v>32</v>
      </c>
      <c r="R14" s="3">
        <v>23</v>
      </c>
      <c r="S14" s="3">
        <v>0</v>
      </c>
      <c r="T14" s="3">
        <v>51</v>
      </c>
    </row>
    <row r="15" spans="1:20">
      <c r="B15" s="3" t="s">
        <v>50</v>
      </c>
      <c r="C15" s="3" t="s">
        <v>3240</v>
      </c>
      <c r="D15" s="3" t="s">
        <v>3241</v>
      </c>
      <c r="E15" s="3" t="s">
        <v>10</v>
      </c>
      <c r="F15" s="3" t="s">
        <v>11</v>
      </c>
      <c r="G15" s="3">
        <v>0</v>
      </c>
      <c r="H15" s="3">
        <v>51</v>
      </c>
      <c r="I15" s="3">
        <v>85</v>
      </c>
      <c r="J15" s="3">
        <v>60</v>
      </c>
      <c r="K15" s="3">
        <v>0</v>
      </c>
      <c r="L15" s="3"/>
      <c r="M15" s="3">
        <v>51</v>
      </c>
      <c r="N15" s="3">
        <v>51</v>
      </c>
      <c r="O15" s="3">
        <v>0</v>
      </c>
      <c r="P15" s="3">
        <v>51</v>
      </c>
      <c r="Q15" s="3">
        <v>51</v>
      </c>
      <c r="R15" s="3">
        <v>51</v>
      </c>
      <c r="S15" s="3">
        <v>0</v>
      </c>
      <c r="T15" s="3">
        <v>51</v>
      </c>
    </row>
    <row r="16" spans="1:20">
      <c r="B16" s="3" t="s">
        <v>53</v>
      </c>
      <c r="C16" s="3" t="s">
        <v>3242</v>
      </c>
      <c r="D16" s="3" t="s">
        <v>3243</v>
      </c>
      <c r="E16" s="3" t="s">
        <v>335</v>
      </c>
      <c r="F16" s="3" t="s">
        <v>49</v>
      </c>
      <c r="G16" s="3">
        <v>69</v>
      </c>
      <c r="H16" s="3">
        <v>62</v>
      </c>
      <c r="I16" s="3"/>
      <c r="J16" s="3">
        <v>64</v>
      </c>
      <c r="K16" s="3">
        <v>0</v>
      </c>
      <c r="L16" s="3">
        <v>51</v>
      </c>
      <c r="M16" s="3">
        <v>61</v>
      </c>
      <c r="N16" s="3">
        <v>65</v>
      </c>
      <c r="O16" s="3">
        <v>0</v>
      </c>
      <c r="P16" s="3">
        <v>62</v>
      </c>
      <c r="Q16" s="3">
        <v>55</v>
      </c>
      <c r="R16" s="3">
        <v>59</v>
      </c>
      <c r="S16" s="3">
        <v>0</v>
      </c>
      <c r="T16" s="3">
        <v>52</v>
      </c>
    </row>
    <row r="17" spans="2:20">
      <c r="B17" s="3" t="s">
        <v>56</v>
      </c>
      <c r="C17" s="3" t="s">
        <v>3244</v>
      </c>
      <c r="D17" s="3" t="s">
        <v>3245</v>
      </c>
      <c r="E17" s="3" t="s">
        <v>335</v>
      </c>
      <c r="F17" s="3" t="s">
        <v>49</v>
      </c>
      <c r="G17" s="3">
        <v>86</v>
      </c>
      <c r="H17" s="3">
        <v>76</v>
      </c>
      <c r="I17" s="3">
        <v>86</v>
      </c>
      <c r="J17" s="3">
        <v>90</v>
      </c>
      <c r="K17" s="3">
        <v>0</v>
      </c>
      <c r="L17" s="3">
        <v>0</v>
      </c>
      <c r="M17" s="3">
        <v>86</v>
      </c>
      <c r="N17" s="3">
        <v>90</v>
      </c>
      <c r="O17" s="3">
        <v>70</v>
      </c>
      <c r="P17" s="3">
        <v>76</v>
      </c>
      <c r="Q17" s="3">
        <v>74</v>
      </c>
      <c r="R17" s="3">
        <v>69</v>
      </c>
      <c r="S17" s="3">
        <v>0</v>
      </c>
      <c r="T17" s="3">
        <v>79</v>
      </c>
    </row>
    <row r="18" spans="2:20">
      <c r="B18" s="3" t="s">
        <v>59</v>
      </c>
      <c r="C18" s="3" t="s">
        <v>3246</v>
      </c>
      <c r="D18" s="3" t="s">
        <v>3247</v>
      </c>
      <c r="E18" s="3" t="s">
        <v>10</v>
      </c>
      <c r="F18" s="3" t="s">
        <v>49</v>
      </c>
      <c r="G18" s="3">
        <v>69</v>
      </c>
      <c r="H18" s="3">
        <v>58</v>
      </c>
      <c r="I18" s="3">
        <v>55</v>
      </c>
      <c r="J18" s="3">
        <v>90</v>
      </c>
      <c r="K18" s="3">
        <v>0</v>
      </c>
      <c r="L18" s="3"/>
      <c r="M18" s="3">
        <v>55</v>
      </c>
      <c r="N18" s="3">
        <v>70</v>
      </c>
      <c r="O18" s="3">
        <v>0</v>
      </c>
      <c r="P18" s="3">
        <v>58</v>
      </c>
      <c r="Q18" s="3">
        <v>56</v>
      </c>
      <c r="R18" s="3">
        <v>69</v>
      </c>
      <c r="S18" s="3">
        <v>56</v>
      </c>
      <c r="T18" s="3">
        <v>77</v>
      </c>
    </row>
    <row r="19" spans="2:20">
      <c r="B19" s="3" t="s">
        <v>62</v>
      </c>
      <c r="C19" s="3" t="s">
        <v>3248</v>
      </c>
      <c r="D19" s="3" t="s">
        <v>3249</v>
      </c>
      <c r="E19" s="3" t="s">
        <v>338</v>
      </c>
      <c r="F19" s="3" t="s">
        <v>49</v>
      </c>
      <c r="G19" s="3">
        <v>0</v>
      </c>
      <c r="H19" s="3">
        <v>0</v>
      </c>
      <c r="I19" s="3"/>
      <c r="J19" s="3">
        <v>5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2</v>
      </c>
      <c r="S19" s="3">
        <v>0</v>
      </c>
      <c r="T19" s="3">
        <v>0</v>
      </c>
    </row>
    <row r="20" spans="2:20">
      <c r="B20" s="3" t="s">
        <v>65</v>
      </c>
      <c r="C20" s="3" t="s">
        <v>3250</v>
      </c>
      <c r="D20" s="3" t="s">
        <v>3251</v>
      </c>
      <c r="E20" s="3" t="s">
        <v>10</v>
      </c>
      <c r="F20" s="3" t="s">
        <v>49</v>
      </c>
      <c r="G20" s="3">
        <v>7</v>
      </c>
      <c r="H20" s="3">
        <v>26</v>
      </c>
      <c r="I20" s="3">
        <v>51</v>
      </c>
      <c r="J20" s="3">
        <v>26</v>
      </c>
      <c r="K20" s="3">
        <v>0</v>
      </c>
      <c r="L20" s="3"/>
      <c r="M20" s="3">
        <v>0</v>
      </c>
      <c r="N20" s="3">
        <v>58</v>
      </c>
      <c r="O20" s="3">
        <v>0</v>
      </c>
      <c r="P20" s="3">
        <v>26</v>
      </c>
      <c r="Q20" s="3">
        <v>56</v>
      </c>
      <c r="R20" s="3">
        <v>10</v>
      </c>
      <c r="S20" s="3">
        <v>0</v>
      </c>
      <c r="T20" s="3">
        <v>51</v>
      </c>
    </row>
    <row r="21" spans="2:20">
      <c r="B21" s="3" t="s">
        <v>69</v>
      </c>
      <c r="C21" s="3" t="s">
        <v>3252</v>
      </c>
      <c r="D21" s="3" t="s">
        <v>3253</v>
      </c>
      <c r="E21" s="3" t="s">
        <v>188</v>
      </c>
      <c r="F21" s="3" t="s">
        <v>49</v>
      </c>
      <c r="G21" s="3">
        <v>0</v>
      </c>
      <c r="H21" s="3">
        <v>0</v>
      </c>
      <c r="I21" s="3"/>
      <c r="J21" s="3">
        <v>4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2:20">
      <c r="B22" s="3" t="s">
        <v>72</v>
      </c>
      <c r="C22" s="3" t="s">
        <v>3254</v>
      </c>
      <c r="D22" s="3" t="s">
        <v>3255</v>
      </c>
      <c r="E22" s="3" t="s">
        <v>208</v>
      </c>
      <c r="F22" s="3" t="s">
        <v>49</v>
      </c>
      <c r="G22" s="3">
        <v>0</v>
      </c>
      <c r="H22" s="3">
        <v>39</v>
      </c>
      <c r="I22" s="3"/>
      <c r="J22" s="3">
        <v>76</v>
      </c>
      <c r="K22" s="3">
        <v>0</v>
      </c>
      <c r="L22" s="3">
        <v>0</v>
      </c>
      <c r="M22" s="3">
        <v>0</v>
      </c>
      <c r="N22" s="3">
        <v>51</v>
      </c>
      <c r="O22" s="3">
        <v>0</v>
      </c>
      <c r="P22" s="3">
        <v>39</v>
      </c>
      <c r="Q22" s="3">
        <v>55</v>
      </c>
      <c r="R22" s="3">
        <v>59</v>
      </c>
      <c r="S22" s="3">
        <v>0</v>
      </c>
      <c r="T22" s="3">
        <v>51</v>
      </c>
    </row>
    <row r="23" spans="2:20">
      <c r="B23" s="3" t="s">
        <v>75</v>
      </c>
      <c r="C23" s="3" t="s">
        <v>3256</v>
      </c>
      <c r="D23" s="3" t="s">
        <v>3257</v>
      </c>
      <c r="E23" s="3" t="s">
        <v>10</v>
      </c>
      <c r="F23" s="3" t="s">
        <v>49</v>
      </c>
      <c r="G23" s="3">
        <v>78</v>
      </c>
      <c r="H23" s="3">
        <v>86</v>
      </c>
      <c r="I23" s="3">
        <v>69</v>
      </c>
      <c r="J23" s="3">
        <v>78</v>
      </c>
      <c r="K23" s="3">
        <v>80</v>
      </c>
      <c r="L23" s="3"/>
      <c r="M23" s="3">
        <v>79</v>
      </c>
      <c r="N23" s="3">
        <v>86</v>
      </c>
      <c r="O23" s="3">
        <v>0</v>
      </c>
      <c r="P23" s="3">
        <v>86</v>
      </c>
      <c r="Q23" s="3">
        <v>76</v>
      </c>
      <c r="R23" s="3">
        <v>96</v>
      </c>
      <c r="S23" s="3">
        <v>69</v>
      </c>
      <c r="T23" s="3">
        <v>51</v>
      </c>
    </row>
    <row r="24" spans="2:20">
      <c r="B24" s="3" t="s">
        <v>79</v>
      </c>
      <c r="C24" s="3" t="s">
        <v>3258</v>
      </c>
      <c r="D24" s="3" t="s">
        <v>3259</v>
      </c>
      <c r="E24" s="3" t="s">
        <v>3260</v>
      </c>
      <c r="F24" s="3" t="s">
        <v>49</v>
      </c>
      <c r="G24" s="3">
        <v>17</v>
      </c>
      <c r="H24" s="3">
        <v>47</v>
      </c>
      <c r="I24" s="3"/>
      <c r="J24" s="3">
        <v>25</v>
      </c>
      <c r="K24" s="3">
        <v>0</v>
      </c>
      <c r="L24" s="3">
        <v>62</v>
      </c>
      <c r="M24" s="3">
        <v>51</v>
      </c>
      <c r="N24" s="3">
        <v>51</v>
      </c>
      <c r="O24" s="3">
        <v>0</v>
      </c>
      <c r="P24" s="3">
        <v>47</v>
      </c>
      <c r="Q24" s="3">
        <v>52</v>
      </c>
      <c r="R24" s="3">
        <v>51</v>
      </c>
      <c r="S24" s="3">
        <v>0</v>
      </c>
      <c r="T24" s="3">
        <v>52</v>
      </c>
    </row>
    <row r="25" spans="2:20">
      <c r="B25" s="3" t="s">
        <v>82</v>
      </c>
      <c r="C25" s="3" t="s">
        <v>3261</v>
      </c>
      <c r="D25" s="3" t="s">
        <v>3262</v>
      </c>
      <c r="E25" s="3" t="s">
        <v>176</v>
      </c>
      <c r="F25" s="3" t="s">
        <v>49</v>
      </c>
      <c r="G25" s="3">
        <v>60</v>
      </c>
      <c r="H25" s="3">
        <v>54</v>
      </c>
      <c r="I25" s="3"/>
      <c r="J25" s="3">
        <v>62</v>
      </c>
      <c r="K25" s="3">
        <v>51</v>
      </c>
      <c r="L25" s="3">
        <v>86</v>
      </c>
      <c r="M25" s="3">
        <v>51</v>
      </c>
      <c r="N25" s="3">
        <v>69</v>
      </c>
      <c r="O25" s="3">
        <v>65</v>
      </c>
      <c r="P25" s="3">
        <v>54</v>
      </c>
      <c r="Q25" s="3">
        <v>54</v>
      </c>
      <c r="R25" s="3">
        <v>45</v>
      </c>
      <c r="S25" s="3">
        <v>0</v>
      </c>
      <c r="T25" s="3">
        <v>71</v>
      </c>
    </row>
    <row r="26" spans="2:20">
      <c r="B26" s="3" t="s">
        <v>85</v>
      </c>
      <c r="C26" s="3" t="s">
        <v>3263</v>
      </c>
      <c r="D26" s="3" t="s">
        <v>3264</v>
      </c>
      <c r="E26" s="3" t="s">
        <v>10</v>
      </c>
      <c r="F26" s="3" t="s">
        <v>11</v>
      </c>
      <c r="G26" s="3">
        <v>51</v>
      </c>
      <c r="H26" s="3">
        <v>74</v>
      </c>
      <c r="I26" s="3">
        <v>50</v>
      </c>
      <c r="J26" s="3">
        <v>78</v>
      </c>
      <c r="K26" s="3">
        <v>0</v>
      </c>
      <c r="L26" s="3"/>
      <c r="M26" s="3">
        <v>87</v>
      </c>
      <c r="N26" s="3">
        <v>92</v>
      </c>
      <c r="O26" s="3">
        <v>75</v>
      </c>
      <c r="P26" s="3">
        <v>74</v>
      </c>
      <c r="Q26" s="3">
        <v>70</v>
      </c>
      <c r="R26" s="3">
        <v>82</v>
      </c>
      <c r="S26" s="3">
        <v>0</v>
      </c>
      <c r="T26" s="3">
        <v>51</v>
      </c>
    </row>
    <row r="27" spans="2:20">
      <c r="B27" s="3" t="s">
        <v>88</v>
      </c>
      <c r="C27" s="3" t="s">
        <v>3265</v>
      </c>
      <c r="D27" s="3" t="s">
        <v>3266</v>
      </c>
      <c r="E27" s="3" t="s">
        <v>10</v>
      </c>
      <c r="F27" s="3" t="s">
        <v>49</v>
      </c>
      <c r="G27" s="3">
        <v>90</v>
      </c>
      <c r="H27" s="3">
        <v>88</v>
      </c>
      <c r="I27" s="3">
        <v>94</v>
      </c>
      <c r="J27" s="3">
        <v>86</v>
      </c>
      <c r="K27" s="3">
        <v>91</v>
      </c>
      <c r="L27" s="3"/>
      <c r="M27" s="3">
        <v>86</v>
      </c>
      <c r="N27" s="3">
        <v>95</v>
      </c>
      <c r="O27" s="3">
        <v>0</v>
      </c>
      <c r="P27" s="3">
        <v>88</v>
      </c>
      <c r="Q27" s="3">
        <v>87</v>
      </c>
      <c r="R27" s="3">
        <v>100</v>
      </c>
      <c r="S27" s="3">
        <v>91</v>
      </c>
      <c r="T27" s="3">
        <v>94</v>
      </c>
    </row>
    <row r="28" spans="2:20">
      <c r="B28" s="3" t="s">
        <v>91</v>
      </c>
      <c r="C28" s="3" t="s">
        <v>3267</v>
      </c>
      <c r="D28" s="3" t="s">
        <v>3268</v>
      </c>
      <c r="E28" s="3" t="s">
        <v>10</v>
      </c>
      <c r="F28" s="3" t="s">
        <v>11</v>
      </c>
      <c r="G28" s="3">
        <v>100</v>
      </c>
      <c r="H28" s="3">
        <v>63</v>
      </c>
      <c r="I28" s="3">
        <v>69</v>
      </c>
      <c r="J28" s="3">
        <v>63</v>
      </c>
      <c r="K28" s="3">
        <v>0</v>
      </c>
      <c r="L28" s="3"/>
      <c r="M28" s="3">
        <v>51</v>
      </c>
      <c r="N28" s="3">
        <v>69</v>
      </c>
      <c r="O28" s="3">
        <v>0</v>
      </c>
      <c r="P28" s="3">
        <v>63</v>
      </c>
      <c r="Q28" s="3">
        <v>55</v>
      </c>
      <c r="R28" s="3">
        <v>60</v>
      </c>
      <c r="S28" s="3">
        <v>72</v>
      </c>
      <c r="T28" s="3">
        <v>70</v>
      </c>
    </row>
    <row r="29" spans="2:20">
      <c r="B29" s="3" t="s">
        <v>95</v>
      </c>
      <c r="C29" s="3" t="s">
        <v>3269</v>
      </c>
      <c r="D29" s="3" t="s">
        <v>3270</v>
      </c>
      <c r="E29" s="3" t="s">
        <v>10</v>
      </c>
      <c r="F29" s="3" t="s">
        <v>49</v>
      </c>
      <c r="G29" s="3">
        <v>69</v>
      </c>
      <c r="H29" s="3">
        <v>79</v>
      </c>
      <c r="I29" s="3">
        <v>69</v>
      </c>
      <c r="J29" s="3">
        <v>69</v>
      </c>
      <c r="K29" s="3">
        <v>0</v>
      </c>
      <c r="L29" s="3"/>
      <c r="M29" s="3">
        <v>51</v>
      </c>
      <c r="N29" s="3">
        <v>69</v>
      </c>
      <c r="O29" s="3">
        <v>0</v>
      </c>
      <c r="P29" s="3">
        <v>79</v>
      </c>
      <c r="Q29" s="3">
        <v>63</v>
      </c>
      <c r="R29" s="3">
        <v>51</v>
      </c>
      <c r="S29" s="3">
        <v>0</v>
      </c>
      <c r="T29" s="3">
        <v>69</v>
      </c>
    </row>
    <row r="30" spans="2:20">
      <c r="B30" s="3" t="s">
        <v>568</v>
      </c>
      <c r="C30" s="3" t="s">
        <v>3271</v>
      </c>
      <c r="D30" s="3" t="s">
        <v>3272</v>
      </c>
      <c r="E30" s="3" t="s">
        <v>10</v>
      </c>
      <c r="F30" s="3" t="s">
        <v>11</v>
      </c>
      <c r="G30" s="3">
        <v>100</v>
      </c>
      <c r="H30" s="3">
        <v>82</v>
      </c>
      <c r="I30" s="3">
        <v>86</v>
      </c>
      <c r="J30" s="3">
        <v>86</v>
      </c>
      <c r="K30" s="3">
        <v>55</v>
      </c>
      <c r="L30" s="3"/>
      <c r="M30" s="3">
        <v>75</v>
      </c>
      <c r="N30" s="3">
        <v>95</v>
      </c>
      <c r="O30" s="3">
        <v>95</v>
      </c>
      <c r="P30" s="3">
        <v>82</v>
      </c>
      <c r="Q30" s="3">
        <v>62</v>
      </c>
      <c r="R30" s="3">
        <v>77</v>
      </c>
      <c r="S30" s="3">
        <v>69</v>
      </c>
      <c r="T30" s="3">
        <v>74</v>
      </c>
    </row>
    <row r="31" spans="2:20">
      <c r="B31" s="3" t="s">
        <v>571</v>
      </c>
      <c r="C31" s="3" t="s">
        <v>3273</v>
      </c>
      <c r="D31" s="3" t="s">
        <v>3274</v>
      </c>
      <c r="E31" s="3" t="s">
        <v>10</v>
      </c>
      <c r="F31" s="3" t="s">
        <v>49</v>
      </c>
      <c r="G31" s="3">
        <v>86</v>
      </c>
      <c r="H31" s="3">
        <v>69</v>
      </c>
      <c r="I31" s="3">
        <v>51</v>
      </c>
      <c r="J31" s="3">
        <v>70</v>
      </c>
      <c r="K31" s="3">
        <v>0</v>
      </c>
      <c r="L31" s="3"/>
      <c r="M31" s="3">
        <v>51</v>
      </c>
      <c r="N31" s="3">
        <v>63</v>
      </c>
      <c r="O31" s="3">
        <v>0</v>
      </c>
      <c r="P31" s="3">
        <v>69</v>
      </c>
      <c r="Q31" s="3">
        <v>69</v>
      </c>
      <c r="R31" s="3">
        <v>59</v>
      </c>
      <c r="S31" s="3">
        <v>0</v>
      </c>
      <c r="T31" s="3">
        <v>54</v>
      </c>
    </row>
    <row r="32" spans="2:20">
      <c r="B32" s="3" t="s">
        <v>633</v>
      </c>
      <c r="C32" s="3" t="s">
        <v>3275</v>
      </c>
      <c r="D32" s="3" t="s">
        <v>3276</v>
      </c>
      <c r="E32" s="3" t="s">
        <v>308</v>
      </c>
      <c r="F32" s="3" t="s">
        <v>11</v>
      </c>
      <c r="G32" s="3">
        <v>72</v>
      </c>
      <c r="H32" s="3">
        <v>69</v>
      </c>
      <c r="I32" s="3">
        <v>51</v>
      </c>
      <c r="J32" s="3">
        <v>75</v>
      </c>
      <c r="K32" s="3">
        <v>0</v>
      </c>
      <c r="L32" s="3"/>
      <c r="M32" s="3">
        <v>61</v>
      </c>
      <c r="N32" s="3">
        <v>80</v>
      </c>
      <c r="O32" s="3">
        <v>0</v>
      </c>
      <c r="P32" s="3">
        <v>69</v>
      </c>
      <c r="Q32" s="3">
        <v>69</v>
      </c>
      <c r="R32" s="3">
        <v>51</v>
      </c>
      <c r="S32" s="3">
        <v>0</v>
      </c>
      <c r="T32" s="3">
        <v>51</v>
      </c>
    </row>
    <row r="33" spans="2:20">
      <c r="B33" s="3" t="s">
        <v>636</v>
      </c>
      <c r="C33" s="3" t="s">
        <v>3277</v>
      </c>
      <c r="D33" s="3" t="s">
        <v>3278</v>
      </c>
      <c r="E33" s="3" t="s">
        <v>308</v>
      </c>
      <c r="F33" s="3" t="s">
        <v>11</v>
      </c>
      <c r="G33" s="3">
        <v>12</v>
      </c>
      <c r="H33" s="3">
        <v>3</v>
      </c>
      <c r="I33" s="3">
        <v>13</v>
      </c>
      <c r="J33" s="3">
        <v>51</v>
      </c>
      <c r="K33" s="3">
        <v>0</v>
      </c>
      <c r="L33" s="3"/>
      <c r="M33" s="3">
        <v>51</v>
      </c>
      <c r="N33" s="3">
        <v>51</v>
      </c>
      <c r="O33" s="3">
        <v>0</v>
      </c>
      <c r="P33" s="3">
        <v>3</v>
      </c>
      <c r="Q33" s="3">
        <v>10</v>
      </c>
      <c r="R33" s="3">
        <v>10</v>
      </c>
      <c r="S33" s="3">
        <v>0</v>
      </c>
      <c r="T33" s="3">
        <v>51</v>
      </c>
    </row>
    <row r="34" spans="2:20">
      <c r="B34" s="3" t="s">
        <v>1145</v>
      </c>
      <c r="C34" s="3" t="s">
        <v>3279</v>
      </c>
      <c r="D34" s="3" t="s">
        <v>3280</v>
      </c>
      <c r="E34" s="3" t="s">
        <v>10</v>
      </c>
      <c r="F34" s="3" t="s">
        <v>11</v>
      </c>
      <c r="G34" s="3">
        <v>82</v>
      </c>
      <c r="H34" s="3">
        <v>69</v>
      </c>
      <c r="I34" s="3">
        <v>80</v>
      </c>
      <c r="J34" s="3">
        <v>83</v>
      </c>
      <c r="K34" s="3">
        <v>0</v>
      </c>
      <c r="L34" s="3"/>
      <c r="M34" s="3">
        <v>0</v>
      </c>
      <c r="N34" s="3">
        <v>69</v>
      </c>
      <c r="O34" s="3">
        <v>0</v>
      </c>
      <c r="P34" s="3">
        <v>69</v>
      </c>
      <c r="Q34" s="3">
        <v>69</v>
      </c>
      <c r="R34" s="3">
        <v>58</v>
      </c>
      <c r="S34" s="3">
        <v>70</v>
      </c>
      <c r="T34" s="3">
        <v>76</v>
      </c>
    </row>
    <row r="35" spans="2:20">
      <c r="B35" s="3" t="s">
        <v>1148</v>
      </c>
      <c r="C35" s="3" t="s">
        <v>3281</v>
      </c>
      <c r="D35" s="3" t="s">
        <v>3282</v>
      </c>
      <c r="E35" s="3" t="s">
        <v>10</v>
      </c>
      <c r="F35" s="3" t="s">
        <v>11</v>
      </c>
      <c r="G35" s="3">
        <v>0</v>
      </c>
      <c r="H35" s="3">
        <v>10</v>
      </c>
      <c r="I35" s="3"/>
      <c r="J35" s="3">
        <v>0</v>
      </c>
      <c r="K35" s="3">
        <v>0</v>
      </c>
      <c r="L35" s="3"/>
      <c r="M35" s="3">
        <v>0</v>
      </c>
      <c r="N35" s="3">
        <v>0</v>
      </c>
      <c r="O35" s="3">
        <v>0</v>
      </c>
      <c r="P35" s="3">
        <v>10</v>
      </c>
      <c r="Q35" s="3">
        <v>0</v>
      </c>
      <c r="R35" s="3">
        <v>0</v>
      </c>
      <c r="S35" s="3">
        <v>0</v>
      </c>
      <c r="T35" s="3">
        <v>31</v>
      </c>
    </row>
  </sheetData>
  <mergeCells count="2">
    <mergeCell ref="A1:N1"/>
    <mergeCell ref="A2:N2"/>
  </mergeCells>
  <conditionalFormatting sqref="G6:T35">
    <cfRule type="containsBlanks" dxfId="125" priority="1">
      <formula>LEN(TRIM(G6))=0</formula>
    </cfRule>
    <cfRule type="cellIs" dxfId="124" priority="2" operator="between">
      <formula>31</formula>
      <formula>50</formula>
    </cfRule>
    <cfRule type="cellIs" dxfId="123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77.xml><?xml version="1.0" encoding="utf-8"?>
<worksheet xmlns="http://schemas.openxmlformats.org/spreadsheetml/2006/main" xmlns:r="http://schemas.openxmlformats.org/officeDocument/2006/relationships">
  <dimension ref="A1:S35"/>
  <sheetViews>
    <sheetView view="pageLayout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9" width="20.140625" customWidth="1"/>
  </cols>
  <sheetData>
    <row r="1" spans="1:19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9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9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3285</v>
      </c>
      <c r="H5" s="2" t="s">
        <v>387</v>
      </c>
      <c r="I5" s="2" t="s">
        <v>3216</v>
      </c>
      <c r="J5" s="2" t="s">
        <v>3286</v>
      </c>
      <c r="K5" s="2" t="s">
        <v>3287</v>
      </c>
      <c r="L5" s="2" t="s">
        <v>3218</v>
      </c>
      <c r="M5" s="2" t="s">
        <v>3221</v>
      </c>
      <c r="N5" s="2" t="s">
        <v>4685</v>
      </c>
      <c r="O5" s="2" t="s">
        <v>4686</v>
      </c>
      <c r="P5" s="7" t="s">
        <v>3215</v>
      </c>
      <c r="Q5" s="7" t="s">
        <v>3219</v>
      </c>
      <c r="R5" s="7" t="s">
        <v>3220</v>
      </c>
      <c r="S5" s="7" t="s">
        <v>4564</v>
      </c>
    </row>
    <row r="6" spans="1:19">
      <c r="B6" s="3" t="s">
        <v>7</v>
      </c>
      <c r="C6" s="3" t="s">
        <v>3283</v>
      </c>
      <c r="D6" s="3" t="s">
        <v>3284</v>
      </c>
      <c r="E6" s="3" t="s">
        <v>10</v>
      </c>
      <c r="F6" s="3" t="s">
        <v>49</v>
      </c>
      <c r="G6" s="3">
        <v>86</v>
      </c>
      <c r="H6" s="3">
        <v>90</v>
      </c>
      <c r="I6" s="3">
        <v>74</v>
      </c>
      <c r="J6" s="3">
        <v>86</v>
      </c>
      <c r="K6" s="3"/>
      <c r="L6" s="3">
        <v>86</v>
      </c>
      <c r="M6" s="3">
        <v>0</v>
      </c>
      <c r="N6" s="3">
        <v>86</v>
      </c>
      <c r="O6" s="3">
        <v>75</v>
      </c>
      <c r="P6" s="3">
        <v>70</v>
      </c>
      <c r="Q6" s="3">
        <v>55</v>
      </c>
      <c r="R6" s="3">
        <v>0</v>
      </c>
      <c r="S6" s="3">
        <v>80</v>
      </c>
    </row>
    <row r="7" spans="1:19">
      <c r="B7" s="3" t="s">
        <v>23</v>
      </c>
      <c r="C7" s="3" t="s">
        <v>3288</v>
      </c>
      <c r="D7" s="3" t="s">
        <v>3289</v>
      </c>
      <c r="E7" s="3" t="s">
        <v>338</v>
      </c>
      <c r="F7" s="3" t="s">
        <v>11</v>
      </c>
      <c r="G7" s="3">
        <v>69</v>
      </c>
      <c r="H7" s="3">
        <v>0</v>
      </c>
      <c r="I7" s="3">
        <v>0</v>
      </c>
      <c r="J7" s="3"/>
      <c r="K7" s="3"/>
      <c r="L7" s="3">
        <v>5</v>
      </c>
      <c r="M7" s="3">
        <v>0</v>
      </c>
      <c r="N7" s="3">
        <v>69</v>
      </c>
      <c r="O7" s="3">
        <v>0</v>
      </c>
      <c r="P7" s="3">
        <v>52</v>
      </c>
      <c r="Q7" s="3">
        <v>51</v>
      </c>
      <c r="R7" s="3">
        <v>0</v>
      </c>
      <c r="S7" s="3">
        <v>69</v>
      </c>
    </row>
    <row r="8" spans="1:19">
      <c r="B8" s="3" t="s">
        <v>27</v>
      </c>
      <c r="C8" s="3" t="s">
        <v>3290</v>
      </c>
      <c r="D8" s="3" t="s">
        <v>3291</v>
      </c>
      <c r="E8" s="3" t="s">
        <v>1025</v>
      </c>
      <c r="F8" s="3" t="s">
        <v>49</v>
      </c>
      <c r="G8" s="3">
        <v>80</v>
      </c>
      <c r="H8" s="3">
        <v>100</v>
      </c>
      <c r="I8" s="3">
        <v>63</v>
      </c>
      <c r="J8" s="3"/>
      <c r="K8" s="3">
        <v>69</v>
      </c>
      <c r="L8" s="3">
        <v>42</v>
      </c>
      <c r="M8" s="3">
        <v>54</v>
      </c>
      <c r="N8" s="3">
        <v>65</v>
      </c>
      <c r="O8" s="3">
        <v>51</v>
      </c>
      <c r="P8" s="3">
        <v>75</v>
      </c>
      <c r="Q8" s="3">
        <v>58</v>
      </c>
      <c r="R8" s="3">
        <v>55</v>
      </c>
      <c r="S8" s="3">
        <v>70</v>
      </c>
    </row>
    <row r="9" spans="1:19">
      <c r="B9" s="3" t="s">
        <v>30</v>
      </c>
      <c r="C9" s="3" t="s">
        <v>3292</v>
      </c>
      <c r="D9" s="3" t="s">
        <v>3293</v>
      </c>
      <c r="E9" s="3" t="s">
        <v>764</v>
      </c>
      <c r="F9" s="3" t="s">
        <v>11</v>
      </c>
      <c r="G9" s="3">
        <v>80</v>
      </c>
      <c r="H9" s="3">
        <v>99</v>
      </c>
      <c r="I9" s="3">
        <v>57</v>
      </c>
      <c r="J9" s="3"/>
      <c r="K9" s="3">
        <v>90</v>
      </c>
      <c r="L9" s="3">
        <v>81</v>
      </c>
      <c r="M9" s="3">
        <v>76</v>
      </c>
      <c r="N9" s="3">
        <v>95</v>
      </c>
      <c r="O9" s="3">
        <v>69</v>
      </c>
      <c r="P9" s="3">
        <v>71</v>
      </c>
      <c r="Q9" s="3">
        <v>93</v>
      </c>
      <c r="R9" s="3">
        <v>69</v>
      </c>
      <c r="S9" s="3">
        <v>93</v>
      </c>
    </row>
    <row r="10" spans="1:19">
      <c r="B10" s="3" t="s">
        <v>33</v>
      </c>
      <c r="C10" s="3" t="s">
        <v>3294</v>
      </c>
      <c r="D10" s="3" t="s">
        <v>3295</v>
      </c>
      <c r="E10" s="3" t="s">
        <v>68</v>
      </c>
      <c r="F10" s="3" t="s">
        <v>11</v>
      </c>
      <c r="G10" s="3">
        <v>86</v>
      </c>
      <c r="H10" s="3">
        <v>91</v>
      </c>
      <c r="I10" s="3">
        <v>81</v>
      </c>
      <c r="J10" s="3"/>
      <c r="K10" s="3">
        <v>69</v>
      </c>
      <c r="L10" s="3">
        <v>70</v>
      </c>
      <c r="M10" s="3">
        <v>0</v>
      </c>
      <c r="N10" s="3">
        <v>91</v>
      </c>
      <c r="O10" s="3">
        <v>76</v>
      </c>
      <c r="P10" s="3">
        <v>72</v>
      </c>
      <c r="Q10" s="3">
        <v>95</v>
      </c>
      <c r="R10" s="3">
        <v>69</v>
      </c>
      <c r="S10" s="3">
        <v>88</v>
      </c>
    </row>
    <row r="11" spans="1:19">
      <c r="B11" s="3" t="s">
        <v>36</v>
      </c>
      <c r="C11" s="3" t="s">
        <v>3296</v>
      </c>
      <c r="D11" s="3" t="s">
        <v>3297</v>
      </c>
      <c r="E11" s="3" t="s">
        <v>10</v>
      </c>
      <c r="F11" s="3" t="s">
        <v>11</v>
      </c>
      <c r="G11" s="3">
        <v>80</v>
      </c>
      <c r="H11" s="3">
        <v>90</v>
      </c>
      <c r="I11" s="3">
        <v>67</v>
      </c>
      <c r="J11" s="3"/>
      <c r="K11" s="3"/>
      <c r="L11" s="3">
        <v>69</v>
      </c>
      <c r="M11" s="3">
        <v>80</v>
      </c>
      <c r="N11" s="3">
        <v>0</v>
      </c>
      <c r="O11" s="3">
        <v>51</v>
      </c>
      <c r="P11" s="3">
        <v>69</v>
      </c>
      <c r="Q11" s="3">
        <v>31</v>
      </c>
      <c r="R11" s="3">
        <v>0</v>
      </c>
      <c r="S11" s="3">
        <v>72</v>
      </c>
    </row>
    <row r="12" spans="1:19">
      <c r="B12" s="3" t="s">
        <v>39</v>
      </c>
      <c r="C12" s="3" t="s">
        <v>3298</v>
      </c>
      <c r="D12" s="3" t="s">
        <v>3299</v>
      </c>
      <c r="E12" s="3" t="s">
        <v>176</v>
      </c>
      <c r="F12" s="3" t="s">
        <v>11</v>
      </c>
      <c r="G12" s="3">
        <v>80</v>
      </c>
      <c r="H12" s="3">
        <v>51</v>
      </c>
      <c r="I12" s="3">
        <v>53</v>
      </c>
      <c r="J12" s="3"/>
      <c r="K12" s="3">
        <v>51</v>
      </c>
      <c r="L12" s="3">
        <v>36</v>
      </c>
      <c r="M12" s="3">
        <v>60</v>
      </c>
      <c r="N12" s="3">
        <v>65</v>
      </c>
      <c r="O12" s="3">
        <v>51</v>
      </c>
      <c r="P12" s="3">
        <v>61</v>
      </c>
      <c r="Q12" s="3">
        <v>54</v>
      </c>
      <c r="R12" s="3">
        <v>69</v>
      </c>
      <c r="S12" s="3">
        <v>75</v>
      </c>
    </row>
    <row r="13" spans="1:19">
      <c r="B13" s="3" t="s">
        <v>42</v>
      </c>
      <c r="C13" s="3" t="s">
        <v>3300</v>
      </c>
      <c r="D13" s="3" t="s">
        <v>3301</v>
      </c>
      <c r="E13" s="3" t="s">
        <v>10</v>
      </c>
      <c r="F13" s="3" t="s">
        <v>49</v>
      </c>
      <c r="G13" s="3">
        <v>0</v>
      </c>
      <c r="H13" s="3">
        <v>70</v>
      </c>
      <c r="I13" s="3">
        <v>0</v>
      </c>
      <c r="J13" s="3">
        <v>0</v>
      </c>
      <c r="K13" s="3"/>
      <c r="L13" s="3">
        <v>25</v>
      </c>
      <c r="M13" s="3">
        <v>0</v>
      </c>
      <c r="N13" s="3">
        <v>0</v>
      </c>
      <c r="O13" s="3">
        <v>0</v>
      </c>
      <c r="P13" s="3">
        <v>34</v>
      </c>
      <c r="Q13" s="3">
        <v>19</v>
      </c>
      <c r="R13" s="3">
        <v>0</v>
      </c>
      <c r="S13" s="3">
        <v>0</v>
      </c>
    </row>
    <row r="14" spans="1:19">
      <c r="B14" s="3" t="s">
        <v>45</v>
      </c>
      <c r="C14" s="3" t="s">
        <v>3302</v>
      </c>
      <c r="D14" s="3" t="s">
        <v>3303</v>
      </c>
      <c r="E14" s="3" t="s">
        <v>10</v>
      </c>
      <c r="F14" s="3" t="s">
        <v>11</v>
      </c>
      <c r="G14" s="3">
        <v>0</v>
      </c>
      <c r="H14" s="3">
        <v>0</v>
      </c>
      <c r="I14" s="3">
        <v>0</v>
      </c>
      <c r="J14" s="3"/>
      <c r="K14" s="3"/>
      <c r="L14" s="3">
        <v>51</v>
      </c>
      <c r="M14" s="3">
        <v>0</v>
      </c>
      <c r="N14" s="3">
        <v>51</v>
      </c>
      <c r="O14" s="3">
        <v>0</v>
      </c>
      <c r="P14" s="3">
        <v>1</v>
      </c>
      <c r="Q14" s="3">
        <v>2</v>
      </c>
      <c r="R14" s="3">
        <v>0</v>
      </c>
      <c r="S14" s="3">
        <v>51</v>
      </c>
    </row>
    <row r="15" spans="1:19">
      <c r="B15" s="3" t="s">
        <v>50</v>
      </c>
      <c r="C15" s="3" t="s">
        <v>3304</v>
      </c>
      <c r="D15" s="3" t="s">
        <v>3305</v>
      </c>
      <c r="E15" s="3" t="s">
        <v>10</v>
      </c>
      <c r="F15" s="3" t="s">
        <v>49</v>
      </c>
      <c r="G15" s="3">
        <v>91</v>
      </c>
      <c r="H15" s="3">
        <v>94</v>
      </c>
      <c r="I15" s="3">
        <v>86</v>
      </c>
      <c r="J15" s="3">
        <v>91</v>
      </c>
      <c r="K15" s="3"/>
      <c r="L15" s="3">
        <v>96</v>
      </c>
      <c r="M15" s="3">
        <v>92</v>
      </c>
      <c r="N15" s="3">
        <v>96</v>
      </c>
      <c r="O15" s="3">
        <v>91</v>
      </c>
      <c r="P15" s="3">
        <v>87</v>
      </c>
      <c r="Q15" s="3">
        <v>100</v>
      </c>
      <c r="R15" s="3">
        <v>92</v>
      </c>
      <c r="S15" s="3">
        <v>100</v>
      </c>
    </row>
    <row r="16" spans="1:19">
      <c r="B16" s="3" t="s">
        <v>53</v>
      </c>
      <c r="C16" s="3" t="s">
        <v>3306</v>
      </c>
      <c r="D16" s="3" t="s">
        <v>3307</v>
      </c>
      <c r="E16" s="3" t="s">
        <v>10</v>
      </c>
      <c r="F16" s="3" t="s">
        <v>11</v>
      </c>
      <c r="G16" s="3">
        <v>91</v>
      </c>
      <c r="H16" s="3">
        <v>91</v>
      </c>
      <c r="I16" s="3">
        <v>69</v>
      </c>
      <c r="J16" s="3">
        <v>75</v>
      </c>
      <c r="K16" s="3"/>
      <c r="L16" s="3">
        <v>92</v>
      </c>
      <c r="M16" s="3">
        <v>56</v>
      </c>
      <c r="N16" s="3">
        <v>88</v>
      </c>
      <c r="O16" s="3">
        <v>90</v>
      </c>
      <c r="P16" s="3">
        <v>86</v>
      </c>
      <c r="Q16" s="3">
        <v>100</v>
      </c>
      <c r="R16" s="3">
        <v>52</v>
      </c>
      <c r="S16" s="3">
        <v>86</v>
      </c>
    </row>
    <row r="17" spans="2:19">
      <c r="B17" s="3" t="s">
        <v>56</v>
      </c>
      <c r="C17" s="3" t="s">
        <v>3308</v>
      </c>
      <c r="D17" s="3" t="s">
        <v>3309</v>
      </c>
      <c r="E17" s="3" t="s">
        <v>10</v>
      </c>
      <c r="F17" s="3" t="s">
        <v>11</v>
      </c>
      <c r="G17" s="3">
        <v>86</v>
      </c>
      <c r="H17" s="3">
        <v>88</v>
      </c>
      <c r="I17" s="3">
        <v>51</v>
      </c>
      <c r="J17" s="3">
        <v>84</v>
      </c>
      <c r="K17" s="3"/>
      <c r="L17" s="3">
        <v>66</v>
      </c>
      <c r="M17" s="3">
        <v>0</v>
      </c>
      <c r="N17" s="3">
        <v>0</v>
      </c>
      <c r="O17" s="3">
        <v>70</v>
      </c>
      <c r="P17" s="3">
        <v>69</v>
      </c>
      <c r="Q17" s="3">
        <v>54</v>
      </c>
      <c r="R17" s="3">
        <v>60</v>
      </c>
      <c r="S17" s="3">
        <v>81</v>
      </c>
    </row>
    <row r="18" spans="2:19">
      <c r="B18" s="3" t="s">
        <v>59</v>
      </c>
      <c r="C18" s="3" t="s">
        <v>3310</v>
      </c>
      <c r="D18" s="3" t="s">
        <v>3311</v>
      </c>
      <c r="E18" s="3" t="s">
        <v>1343</v>
      </c>
      <c r="F18" s="3" t="s">
        <v>49</v>
      </c>
      <c r="G18" s="3">
        <v>91</v>
      </c>
      <c r="H18" s="3">
        <v>95</v>
      </c>
      <c r="I18" s="3">
        <v>86</v>
      </c>
      <c r="J18" s="3"/>
      <c r="K18" s="3">
        <v>95</v>
      </c>
      <c r="L18" s="3">
        <v>93</v>
      </c>
      <c r="M18" s="3">
        <v>91</v>
      </c>
      <c r="N18" s="3">
        <v>96</v>
      </c>
      <c r="O18" s="3">
        <v>90</v>
      </c>
      <c r="P18" s="3">
        <v>90</v>
      </c>
      <c r="Q18" s="3">
        <v>100</v>
      </c>
      <c r="R18" s="3">
        <v>86</v>
      </c>
      <c r="S18" s="3">
        <v>100</v>
      </c>
    </row>
    <row r="19" spans="2:19">
      <c r="B19" s="3" t="s">
        <v>62</v>
      </c>
      <c r="C19" s="3" t="s">
        <v>3312</v>
      </c>
      <c r="D19" s="3" t="s">
        <v>3313</v>
      </c>
      <c r="E19" s="3" t="s">
        <v>10</v>
      </c>
      <c r="F19" s="3" t="s">
        <v>11</v>
      </c>
      <c r="G19" s="3">
        <v>86</v>
      </c>
      <c r="H19" s="3">
        <v>70</v>
      </c>
      <c r="I19" s="3">
        <v>57</v>
      </c>
      <c r="J19" s="3">
        <v>61</v>
      </c>
      <c r="K19" s="3"/>
      <c r="L19" s="3">
        <v>64</v>
      </c>
      <c r="M19" s="3">
        <v>0</v>
      </c>
      <c r="N19" s="3">
        <v>65</v>
      </c>
      <c r="O19" s="3">
        <v>51</v>
      </c>
      <c r="P19" s="3">
        <v>52</v>
      </c>
      <c r="Q19" s="3">
        <v>59</v>
      </c>
      <c r="R19" s="3">
        <v>60</v>
      </c>
      <c r="S19" s="3">
        <v>56</v>
      </c>
    </row>
    <row r="20" spans="2:19">
      <c r="B20" s="3" t="s">
        <v>65</v>
      </c>
      <c r="C20" s="3" t="s">
        <v>3314</v>
      </c>
      <c r="D20" s="3" t="s">
        <v>3315</v>
      </c>
      <c r="E20" s="3" t="s">
        <v>602</v>
      </c>
      <c r="F20" s="3" t="s">
        <v>11</v>
      </c>
      <c r="G20" s="3">
        <v>86</v>
      </c>
      <c r="H20" s="3">
        <v>88</v>
      </c>
      <c r="I20" s="3">
        <v>74</v>
      </c>
      <c r="J20" s="3"/>
      <c r="K20" s="3">
        <v>86</v>
      </c>
      <c r="L20" s="3">
        <v>74</v>
      </c>
      <c r="M20" s="3">
        <v>0</v>
      </c>
      <c r="N20" s="3">
        <v>0</v>
      </c>
      <c r="O20" s="3">
        <v>53</v>
      </c>
      <c r="P20" s="3">
        <v>69</v>
      </c>
      <c r="Q20" s="3">
        <v>57</v>
      </c>
      <c r="R20" s="3">
        <v>56</v>
      </c>
      <c r="S20" s="3">
        <v>74</v>
      </c>
    </row>
    <row r="21" spans="2:19">
      <c r="B21" s="3" t="s">
        <v>69</v>
      </c>
      <c r="C21" s="3" t="s">
        <v>3316</v>
      </c>
      <c r="D21" s="3" t="s">
        <v>3317</v>
      </c>
      <c r="E21" s="3" t="s">
        <v>10</v>
      </c>
      <c r="F21" s="3" t="s">
        <v>49</v>
      </c>
      <c r="G21" s="3">
        <v>91</v>
      </c>
      <c r="H21" s="3">
        <v>88</v>
      </c>
      <c r="I21" s="3">
        <v>86</v>
      </c>
      <c r="J21" s="3">
        <v>98</v>
      </c>
      <c r="K21" s="3"/>
      <c r="L21" s="3">
        <v>92</v>
      </c>
      <c r="M21" s="3">
        <v>80</v>
      </c>
      <c r="N21" s="3">
        <v>91</v>
      </c>
      <c r="O21" s="3">
        <v>91</v>
      </c>
      <c r="P21" s="3">
        <v>86</v>
      </c>
      <c r="Q21" s="3">
        <v>96</v>
      </c>
      <c r="R21" s="3">
        <v>88</v>
      </c>
      <c r="S21" s="3">
        <v>97</v>
      </c>
    </row>
    <row r="22" spans="2:19">
      <c r="B22" s="3" t="s">
        <v>72</v>
      </c>
      <c r="C22" s="3" t="s">
        <v>3318</v>
      </c>
      <c r="D22" s="3" t="s">
        <v>3319</v>
      </c>
      <c r="E22" s="3" t="s">
        <v>10</v>
      </c>
      <c r="F22" s="3" t="s">
        <v>49</v>
      </c>
      <c r="G22" s="3">
        <v>89</v>
      </c>
      <c r="H22" s="3">
        <v>94</v>
      </c>
      <c r="I22" s="3">
        <v>86</v>
      </c>
      <c r="J22" s="3">
        <v>94</v>
      </c>
      <c r="K22" s="3"/>
      <c r="L22" s="3">
        <v>90</v>
      </c>
      <c r="M22" s="3">
        <v>80</v>
      </c>
      <c r="N22" s="3">
        <v>86</v>
      </c>
      <c r="O22" s="3">
        <v>87</v>
      </c>
      <c r="P22" s="3">
        <v>70</v>
      </c>
      <c r="Q22" s="3">
        <v>100</v>
      </c>
      <c r="R22" s="3">
        <v>76</v>
      </c>
      <c r="S22" s="3">
        <v>97</v>
      </c>
    </row>
    <row r="23" spans="2:19">
      <c r="B23" s="3" t="s">
        <v>75</v>
      </c>
      <c r="C23" s="3" t="s">
        <v>3320</v>
      </c>
      <c r="D23" s="3" t="s">
        <v>3321</v>
      </c>
      <c r="E23" s="3" t="s">
        <v>3322</v>
      </c>
      <c r="F23" s="3" t="s">
        <v>11</v>
      </c>
      <c r="G23" s="3">
        <v>0</v>
      </c>
      <c r="H23" s="3">
        <v>0</v>
      </c>
      <c r="I23" s="3">
        <v>19</v>
      </c>
      <c r="J23" s="3"/>
      <c r="K23" s="3">
        <v>59</v>
      </c>
      <c r="L23" s="3">
        <v>51</v>
      </c>
      <c r="M23" s="3">
        <v>0</v>
      </c>
      <c r="N23" s="3">
        <v>0</v>
      </c>
      <c r="O23" s="3">
        <v>0</v>
      </c>
      <c r="P23" s="3">
        <v>21</v>
      </c>
      <c r="Q23" s="3">
        <v>6</v>
      </c>
      <c r="R23" s="3">
        <v>0</v>
      </c>
      <c r="S23" s="3">
        <v>31</v>
      </c>
    </row>
    <row r="24" spans="2:19">
      <c r="B24" s="3" t="s">
        <v>79</v>
      </c>
      <c r="C24" s="3" t="s">
        <v>3323</v>
      </c>
      <c r="D24" s="3" t="s">
        <v>3324</v>
      </c>
      <c r="E24" s="3" t="s">
        <v>10</v>
      </c>
      <c r="F24" s="3" t="s">
        <v>49</v>
      </c>
      <c r="G24" s="3">
        <v>95</v>
      </c>
      <c r="H24" s="3">
        <v>91</v>
      </c>
      <c r="I24" s="3">
        <v>86</v>
      </c>
      <c r="J24" s="3">
        <v>96</v>
      </c>
      <c r="K24" s="3"/>
      <c r="L24" s="3">
        <v>96</v>
      </c>
      <c r="M24" s="3">
        <v>95</v>
      </c>
      <c r="N24" s="3">
        <v>100</v>
      </c>
      <c r="O24" s="3">
        <v>92</v>
      </c>
      <c r="P24" s="3">
        <v>87</v>
      </c>
      <c r="Q24" s="3">
        <v>100</v>
      </c>
      <c r="R24" s="3">
        <v>95</v>
      </c>
      <c r="S24" s="3">
        <v>100</v>
      </c>
    </row>
    <row r="25" spans="2:19">
      <c r="B25" s="3" t="s">
        <v>82</v>
      </c>
      <c r="C25" s="3" t="s">
        <v>3325</v>
      </c>
      <c r="D25" s="3" t="s">
        <v>3326</v>
      </c>
      <c r="E25" s="3" t="s">
        <v>188</v>
      </c>
      <c r="F25" s="3" t="s">
        <v>49</v>
      </c>
      <c r="G25" s="3">
        <v>69</v>
      </c>
      <c r="H25" s="3">
        <v>79</v>
      </c>
      <c r="I25" s="3">
        <v>51</v>
      </c>
      <c r="J25" s="3"/>
      <c r="K25" s="3">
        <v>69</v>
      </c>
      <c r="L25" s="3">
        <v>69</v>
      </c>
      <c r="M25" s="3">
        <v>0</v>
      </c>
      <c r="N25" s="3">
        <v>0</v>
      </c>
      <c r="O25" s="3">
        <v>51</v>
      </c>
      <c r="P25" s="3">
        <v>27</v>
      </c>
      <c r="Q25" s="3">
        <v>9</v>
      </c>
      <c r="R25" s="3">
        <v>0</v>
      </c>
      <c r="S25" s="3">
        <v>51</v>
      </c>
    </row>
    <row r="26" spans="2:19">
      <c r="B26" s="3" t="s">
        <v>85</v>
      </c>
      <c r="C26" s="3" t="s">
        <v>3327</v>
      </c>
      <c r="D26" s="3" t="s">
        <v>3328</v>
      </c>
      <c r="E26" s="3" t="s">
        <v>188</v>
      </c>
      <c r="F26" s="3" t="s">
        <v>49</v>
      </c>
      <c r="G26" s="3">
        <v>69</v>
      </c>
      <c r="H26" s="3">
        <v>66</v>
      </c>
      <c r="I26" s="3">
        <v>70</v>
      </c>
      <c r="J26" s="3"/>
      <c r="K26" s="3">
        <v>69</v>
      </c>
      <c r="L26" s="3">
        <v>70</v>
      </c>
      <c r="M26" s="3">
        <v>55</v>
      </c>
      <c r="N26" s="3">
        <v>56</v>
      </c>
      <c r="O26" s="3">
        <v>63</v>
      </c>
      <c r="P26" s="3">
        <v>69</v>
      </c>
      <c r="Q26" s="3">
        <v>56</v>
      </c>
      <c r="R26" s="3">
        <v>69</v>
      </c>
      <c r="S26" s="3">
        <v>66</v>
      </c>
    </row>
    <row r="27" spans="2:19">
      <c r="B27" s="3" t="s">
        <v>88</v>
      </c>
      <c r="C27" s="3" t="s">
        <v>3329</v>
      </c>
      <c r="D27" s="3" t="s">
        <v>3330</v>
      </c>
      <c r="E27" s="3" t="s">
        <v>188</v>
      </c>
      <c r="F27" s="3" t="s">
        <v>49</v>
      </c>
      <c r="G27" s="3">
        <v>69</v>
      </c>
      <c r="H27" s="3">
        <v>88</v>
      </c>
      <c r="I27" s="3">
        <v>72</v>
      </c>
      <c r="J27" s="3"/>
      <c r="K27" s="3">
        <v>70</v>
      </c>
      <c r="L27" s="3">
        <v>80</v>
      </c>
      <c r="M27" s="3">
        <v>55</v>
      </c>
      <c r="N27" s="3">
        <v>56</v>
      </c>
      <c r="O27" s="3">
        <v>69</v>
      </c>
      <c r="P27" s="3">
        <v>72</v>
      </c>
      <c r="Q27" s="3">
        <v>53</v>
      </c>
      <c r="R27" s="3">
        <v>58</v>
      </c>
      <c r="S27" s="3">
        <v>83</v>
      </c>
    </row>
    <row r="28" spans="2:19">
      <c r="B28" s="3" t="s">
        <v>91</v>
      </c>
      <c r="C28" s="3" t="s">
        <v>3331</v>
      </c>
      <c r="D28" s="3" t="s">
        <v>3332</v>
      </c>
      <c r="E28" s="3" t="s">
        <v>1025</v>
      </c>
      <c r="F28" s="3" t="s">
        <v>11</v>
      </c>
      <c r="G28" s="3">
        <v>91</v>
      </c>
      <c r="H28" s="3">
        <v>91</v>
      </c>
      <c r="I28" s="3">
        <v>80</v>
      </c>
      <c r="J28" s="3"/>
      <c r="K28" s="3">
        <v>96</v>
      </c>
      <c r="L28" s="3">
        <v>94</v>
      </c>
      <c r="M28" s="3">
        <v>95</v>
      </c>
      <c r="N28" s="3">
        <v>96</v>
      </c>
      <c r="O28" s="3">
        <v>75</v>
      </c>
      <c r="P28" s="3">
        <v>88</v>
      </c>
      <c r="Q28" s="3">
        <v>100</v>
      </c>
      <c r="R28" s="3">
        <v>95</v>
      </c>
      <c r="S28" s="3">
        <v>100</v>
      </c>
    </row>
    <row r="29" spans="2:19">
      <c r="B29" s="3" t="s">
        <v>95</v>
      </c>
      <c r="C29" s="3" t="s">
        <v>3333</v>
      </c>
      <c r="D29" s="3" t="s">
        <v>3334</v>
      </c>
      <c r="E29" s="3" t="s">
        <v>764</v>
      </c>
      <c r="F29" s="3" t="s">
        <v>11</v>
      </c>
      <c r="G29" s="3">
        <v>80</v>
      </c>
      <c r="H29" s="3">
        <v>53</v>
      </c>
      <c r="I29" s="3">
        <v>46</v>
      </c>
      <c r="J29" s="3"/>
      <c r="K29" s="3">
        <v>70</v>
      </c>
      <c r="L29" s="3">
        <v>69</v>
      </c>
      <c r="M29" s="3">
        <v>0</v>
      </c>
      <c r="N29" s="3">
        <v>0</v>
      </c>
      <c r="O29" s="3">
        <v>51</v>
      </c>
      <c r="P29" s="3">
        <v>20</v>
      </c>
      <c r="Q29" s="3">
        <v>13</v>
      </c>
      <c r="R29" s="3">
        <v>54</v>
      </c>
      <c r="S29" s="3">
        <v>51</v>
      </c>
    </row>
    <row r="30" spans="2:19">
      <c r="B30" s="3" t="s">
        <v>568</v>
      </c>
      <c r="C30" s="3" t="s">
        <v>3335</v>
      </c>
      <c r="D30" s="3" t="s">
        <v>3336</v>
      </c>
      <c r="E30" s="3" t="s">
        <v>10</v>
      </c>
      <c r="F30" s="3" t="s">
        <v>49</v>
      </c>
      <c r="G30" s="3">
        <v>51</v>
      </c>
      <c r="H30" s="3">
        <v>70</v>
      </c>
      <c r="I30" s="3">
        <v>59</v>
      </c>
      <c r="J30" s="3">
        <v>65</v>
      </c>
      <c r="K30" s="3"/>
      <c r="L30" s="3">
        <v>65</v>
      </c>
      <c r="M30" s="3">
        <v>0</v>
      </c>
      <c r="N30" s="3">
        <v>65</v>
      </c>
      <c r="O30" s="3">
        <v>51</v>
      </c>
      <c r="P30" s="3">
        <v>72</v>
      </c>
      <c r="Q30" s="3">
        <v>52</v>
      </c>
      <c r="R30" s="3">
        <v>0</v>
      </c>
      <c r="S30" s="3">
        <v>73</v>
      </c>
    </row>
    <row r="31" spans="2:19">
      <c r="B31" s="3" t="s">
        <v>571</v>
      </c>
      <c r="C31" s="3" t="s">
        <v>3337</v>
      </c>
      <c r="D31" s="3" t="s">
        <v>3338</v>
      </c>
      <c r="E31" s="3" t="s">
        <v>289</v>
      </c>
      <c r="F31" s="3" t="s">
        <v>11</v>
      </c>
      <c r="G31" s="3">
        <v>86</v>
      </c>
      <c r="H31" s="3">
        <v>78</v>
      </c>
      <c r="I31" s="3">
        <v>58</v>
      </c>
      <c r="J31" s="3"/>
      <c r="K31" s="3">
        <v>61</v>
      </c>
      <c r="L31" s="3">
        <v>28</v>
      </c>
      <c r="M31" s="3">
        <v>0</v>
      </c>
      <c r="N31" s="3">
        <v>56</v>
      </c>
      <c r="O31" s="3">
        <v>61</v>
      </c>
      <c r="P31" s="3">
        <v>44</v>
      </c>
      <c r="Q31" s="3">
        <v>54</v>
      </c>
      <c r="R31" s="3">
        <v>0</v>
      </c>
      <c r="S31" s="3">
        <v>60</v>
      </c>
    </row>
    <row r="32" spans="2:19">
      <c r="B32" s="3" t="s">
        <v>633</v>
      </c>
      <c r="C32" s="3" t="s">
        <v>3339</v>
      </c>
      <c r="D32" s="3" t="s">
        <v>3340</v>
      </c>
      <c r="E32" s="3" t="s">
        <v>68</v>
      </c>
      <c r="F32" s="3" t="s">
        <v>11</v>
      </c>
      <c r="G32" s="3">
        <v>86</v>
      </c>
      <c r="H32" s="3">
        <v>88</v>
      </c>
      <c r="I32" s="3">
        <v>64</v>
      </c>
      <c r="J32" s="3"/>
      <c r="K32" s="3">
        <v>31</v>
      </c>
      <c r="L32" s="3">
        <v>69</v>
      </c>
      <c r="M32" s="3">
        <v>0</v>
      </c>
      <c r="N32" s="3">
        <v>0</v>
      </c>
      <c r="O32" s="3">
        <v>61</v>
      </c>
      <c r="P32" s="3">
        <v>64</v>
      </c>
      <c r="Q32" s="3">
        <v>51</v>
      </c>
      <c r="R32" s="3">
        <v>58</v>
      </c>
      <c r="S32" s="3">
        <v>61</v>
      </c>
    </row>
    <row r="33" spans="2:19">
      <c r="B33" s="3" t="s">
        <v>636</v>
      </c>
      <c r="C33" s="3" t="s">
        <v>3341</v>
      </c>
      <c r="D33" s="3" t="s">
        <v>3342</v>
      </c>
      <c r="E33" s="3" t="s">
        <v>2534</v>
      </c>
      <c r="F33" s="3" t="s">
        <v>11</v>
      </c>
      <c r="G33" s="3">
        <v>0</v>
      </c>
      <c r="H33" s="3">
        <v>53</v>
      </c>
      <c r="I33" s="3">
        <v>0</v>
      </c>
      <c r="J33" s="3"/>
      <c r="K33" s="3"/>
      <c r="L33" s="3">
        <v>5</v>
      </c>
      <c r="M33" s="3">
        <v>0</v>
      </c>
      <c r="N33" s="3">
        <v>0</v>
      </c>
      <c r="O33" s="3">
        <v>0</v>
      </c>
      <c r="P33" s="3">
        <v>32</v>
      </c>
      <c r="Q33" s="3">
        <v>3</v>
      </c>
      <c r="R33" s="3">
        <v>0</v>
      </c>
      <c r="S33" s="3">
        <v>36</v>
      </c>
    </row>
    <row r="34" spans="2:19">
      <c r="B34" s="3" t="s">
        <v>1145</v>
      </c>
      <c r="C34" s="3" t="s">
        <v>3343</v>
      </c>
      <c r="D34" s="3" t="s">
        <v>3344</v>
      </c>
      <c r="E34" s="3" t="s">
        <v>68</v>
      </c>
      <c r="F34" s="3" t="s">
        <v>11</v>
      </c>
      <c r="G34" s="3">
        <v>80</v>
      </c>
      <c r="H34" s="3">
        <v>89</v>
      </c>
      <c r="I34" s="3">
        <v>61</v>
      </c>
      <c r="J34" s="3"/>
      <c r="K34" s="3"/>
      <c r="L34" s="3">
        <v>8</v>
      </c>
      <c r="M34" s="3">
        <v>0</v>
      </c>
      <c r="N34" s="3">
        <v>0</v>
      </c>
      <c r="O34" s="3">
        <v>0</v>
      </c>
      <c r="P34" s="3">
        <v>45</v>
      </c>
      <c r="Q34" s="3">
        <v>31</v>
      </c>
      <c r="R34" s="3">
        <v>0</v>
      </c>
      <c r="S34" s="3">
        <v>36</v>
      </c>
    </row>
    <row r="35" spans="2:19">
      <c r="B35" s="3" t="s">
        <v>1148</v>
      </c>
      <c r="C35" s="3" t="s">
        <v>3345</v>
      </c>
      <c r="D35" s="3" t="s">
        <v>3346</v>
      </c>
      <c r="E35" s="3" t="s">
        <v>443</v>
      </c>
      <c r="F35" s="3" t="s">
        <v>11</v>
      </c>
      <c r="G35" s="3">
        <v>0</v>
      </c>
      <c r="H35" s="3">
        <v>89</v>
      </c>
      <c r="I35" s="3">
        <v>53</v>
      </c>
      <c r="J35" s="3"/>
      <c r="K35" s="3">
        <v>76</v>
      </c>
      <c r="L35" s="3">
        <v>53</v>
      </c>
      <c r="M35" s="3">
        <v>0</v>
      </c>
      <c r="N35" s="3">
        <v>0</v>
      </c>
      <c r="O35" s="3">
        <v>51</v>
      </c>
      <c r="P35" s="3">
        <v>58</v>
      </c>
      <c r="Q35" s="3">
        <v>51</v>
      </c>
      <c r="R35" s="3">
        <v>0</v>
      </c>
      <c r="S35" s="3">
        <v>51</v>
      </c>
    </row>
  </sheetData>
  <mergeCells count="2">
    <mergeCell ref="A1:N1"/>
    <mergeCell ref="A2:N2"/>
  </mergeCells>
  <conditionalFormatting sqref="G6:S35">
    <cfRule type="containsBlanks" dxfId="122" priority="1">
      <formula>LEN(TRIM(G6))=0</formula>
    </cfRule>
    <cfRule type="cellIs" dxfId="121" priority="2" operator="between">
      <formula>31</formula>
      <formula>50</formula>
    </cfRule>
    <cfRule type="cellIs" dxfId="120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78.xml><?xml version="1.0" encoding="utf-8"?>
<worksheet xmlns="http://schemas.openxmlformats.org/spreadsheetml/2006/main" xmlns:r="http://schemas.openxmlformats.org/officeDocument/2006/relationships">
  <dimension ref="A1:N29"/>
  <sheetViews>
    <sheetView view="pageLayout" zoomScaleNormal="8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4" width="22.140625" customWidth="1"/>
  </cols>
  <sheetData>
    <row r="1" spans="1:14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3349</v>
      </c>
      <c r="H5" s="2" t="s">
        <v>3351</v>
      </c>
      <c r="I5" s="2" t="s">
        <v>3352</v>
      </c>
      <c r="J5" s="2" t="s">
        <v>4520</v>
      </c>
      <c r="K5" s="2" t="s">
        <v>4707</v>
      </c>
      <c r="L5" s="2" t="s">
        <v>4755</v>
      </c>
      <c r="M5" s="7" t="s">
        <v>3350</v>
      </c>
      <c r="N5" s="7" t="s">
        <v>4518</v>
      </c>
    </row>
    <row r="6" spans="1:14">
      <c r="B6" s="3" t="s">
        <v>7</v>
      </c>
      <c r="C6" s="3" t="s">
        <v>3347</v>
      </c>
      <c r="D6" s="3" t="s">
        <v>3348</v>
      </c>
      <c r="E6" s="3" t="s">
        <v>188</v>
      </c>
      <c r="F6" s="3" t="s">
        <v>49</v>
      </c>
      <c r="G6" s="3">
        <v>75</v>
      </c>
      <c r="H6" s="3">
        <v>61</v>
      </c>
      <c r="I6" s="3">
        <v>51</v>
      </c>
      <c r="J6" s="3">
        <v>82</v>
      </c>
      <c r="K6" s="3">
        <v>75</v>
      </c>
      <c r="L6" s="3"/>
      <c r="M6" s="3">
        <v>73</v>
      </c>
      <c r="N6" s="3">
        <v>51</v>
      </c>
    </row>
    <row r="7" spans="1:14">
      <c r="B7" s="3" t="s">
        <v>23</v>
      </c>
      <c r="C7" s="3" t="s">
        <v>3353</v>
      </c>
      <c r="D7" s="3" t="s">
        <v>3354</v>
      </c>
      <c r="E7" s="3" t="s">
        <v>188</v>
      </c>
      <c r="F7" s="3" t="s">
        <v>49</v>
      </c>
      <c r="G7" s="3">
        <v>100</v>
      </c>
      <c r="H7" s="3">
        <v>95</v>
      </c>
      <c r="I7" s="3">
        <v>90</v>
      </c>
      <c r="J7" s="3">
        <v>100</v>
      </c>
      <c r="K7" s="3">
        <v>95</v>
      </c>
      <c r="L7" s="3"/>
      <c r="M7" s="3">
        <v>88</v>
      </c>
      <c r="N7" s="3">
        <v>76</v>
      </c>
    </row>
    <row r="8" spans="1:14">
      <c r="B8" s="3" t="s">
        <v>27</v>
      </c>
      <c r="C8" s="3" t="s">
        <v>3355</v>
      </c>
      <c r="D8" s="3" t="s">
        <v>3356</v>
      </c>
      <c r="E8" s="3" t="s">
        <v>10</v>
      </c>
      <c r="F8" s="3" t="s">
        <v>49</v>
      </c>
      <c r="G8" s="3">
        <v>100</v>
      </c>
      <c r="H8" s="3">
        <v>92</v>
      </c>
      <c r="I8" s="3">
        <v>91</v>
      </c>
      <c r="J8" s="3">
        <v>100</v>
      </c>
      <c r="K8" s="3">
        <v>96</v>
      </c>
      <c r="L8" s="3"/>
      <c r="M8" s="3">
        <v>92</v>
      </c>
      <c r="N8" s="3">
        <v>98</v>
      </c>
    </row>
    <row r="9" spans="1:14">
      <c r="B9" s="3" t="s">
        <v>30</v>
      </c>
      <c r="C9" s="3" t="s">
        <v>3357</v>
      </c>
      <c r="D9" s="3" t="s">
        <v>3358</v>
      </c>
      <c r="E9" s="3" t="s">
        <v>3229</v>
      </c>
      <c r="F9" s="3" t="s">
        <v>49</v>
      </c>
      <c r="G9" s="3">
        <v>70</v>
      </c>
      <c r="H9" s="3">
        <v>51</v>
      </c>
      <c r="I9" s="3">
        <v>51</v>
      </c>
      <c r="J9" s="3">
        <v>68</v>
      </c>
      <c r="K9" s="3">
        <v>86</v>
      </c>
      <c r="L9" s="3"/>
      <c r="M9" s="3">
        <v>61</v>
      </c>
      <c r="N9" s="3">
        <v>51</v>
      </c>
    </row>
    <row r="10" spans="1:14">
      <c r="B10" s="3" t="s">
        <v>33</v>
      </c>
      <c r="C10" s="3" t="s">
        <v>3359</v>
      </c>
      <c r="D10" s="3" t="s">
        <v>3360</v>
      </c>
      <c r="E10" s="3" t="s">
        <v>94</v>
      </c>
      <c r="F10" s="3" t="s">
        <v>49</v>
      </c>
      <c r="G10" s="3">
        <v>80</v>
      </c>
      <c r="H10" s="3">
        <v>55</v>
      </c>
      <c r="I10" s="3">
        <v>51</v>
      </c>
      <c r="J10" s="3">
        <v>96</v>
      </c>
      <c r="K10" s="3">
        <v>86</v>
      </c>
      <c r="L10" s="3"/>
      <c r="M10" s="3">
        <v>80</v>
      </c>
      <c r="N10" s="3">
        <v>51</v>
      </c>
    </row>
    <row r="11" spans="1:14">
      <c r="B11" s="3" t="s">
        <v>36</v>
      </c>
      <c r="C11" s="3" t="s">
        <v>3361</v>
      </c>
      <c r="D11" s="3" t="s">
        <v>3362</v>
      </c>
      <c r="E11" s="3" t="s">
        <v>248</v>
      </c>
      <c r="F11" s="3" t="s">
        <v>49</v>
      </c>
      <c r="G11" s="3">
        <v>60</v>
      </c>
      <c r="H11" s="3">
        <v>20</v>
      </c>
      <c r="I11" s="3">
        <v>0</v>
      </c>
      <c r="J11" s="3">
        <v>73</v>
      </c>
      <c r="K11" s="3">
        <v>69</v>
      </c>
      <c r="L11" s="3"/>
      <c r="M11" s="3">
        <v>62</v>
      </c>
      <c r="N11" s="3">
        <v>51</v>
      </c>
    </row>
    <row r="12" spans="1:14">
      <c r="B12" s="3" t="s">
        <v>39</v>
      </c>
      <c r="C12" s="3" t="s">
        <v>3363</v>
      </c>
      <c r="D12" s="3" t="s">
        <v>3364</v>
      </c>
      <c r="E12" s="3" t="s">
        <v>10</v>
      </c>
      <c r="F12" s="3" t="s">
        <v>49</v>
      </c>
      <c r="G12" s="3">
        <v>75</v>
      </c>
      <c r="H12" s="3">
        <v>51</v>
      </c>
      <c r="I12" s="3">
        <v>51</v>
      </c>
      <c r="J12" s="3">
        <v>80</v>
      </c>
      <c r="K12" s="3">
        <v>69</v>
      </c>
      <c r="L12" s="3"/>
      <c r="M12" s="3">
        <v>87</v>
      </c>
      <c r="N12" s="3">
        <v>66</v>
      </c>
    </row>
    <row r="13" spans="1:14">
      <c r="B13" s="3" t="s">
        <v>42</v>
      </c>
      <c r="C13" s="3" t="s">
        <v>3365</v>
      </c>
      <c r="D13" s="3" t="s">
        <v>3366</v>
      </c>
      <c r="E13" s="3" t="s">
        <v>10</v>
      </c>
      <c r="F13" s="3" t="s">
        <v>49</v>
      </c>
      <c r="G13" s="3">
        <v>70</v>
      </c>
      <c r="H13" s="3">
        <v>51</v>
      </c>
      <c r="I13" s="3">
        <v>51</v>
      </c>
      <c r="J13" s="3">
        <v>75</v>
      </c>
      <c r="K13" s="3">
        <v>71</v>
      </c>
      <c r="L13" s="3"/>
      <c r="M13" s="3">
        <v>69</v>
      </c>
      <c r="N13" s="3">
        <v>63</v>
      </c>
    </row>
    <row r="14" spans="1:14">
      <c r="B14" s="3" t="s">
        <v>45</v>
      </c>
      <c r="C14" s="3" t="s">
        <v>3367</v>
      </c>
      <c r="D14" s="3" t="s">
        <v>3368</v>
      </c>
      <c r="E14" s="3" t="s">
        <v>188</v>
      </c>
      <c r="F14" s="3" t="s">
        <v>49</v>
      </c>
      <c r="G14" s="3">
        <v>70</v>
      </c>
      <c r="H14" s="3">
        <v>60</v>
      </c>
      <c r="I14" s="3">
        <v>58</v>
      </c>
      <c r="J14" s="3">
        <v>73</v>
      </c>
      <c r="K14" s="3">
        <v>60</v>
      </c>
      <c r="L14" s="3"/>
      <c r="M14" s="3">
        <v>59</v>
      </c>
      <c r="N14" s="3">
        <v>65</v>
      </c>
    </row>
    <row r="15" spans="1:14">
      <c r="B15" s="3" t="s">
        <v>50</v>
      </c>
      <c r="C15" s="3" t="s">
        <v>3369</v>
      </c>
      <c r="D15" s="3" t="s">
        <v>3370</v>
      </c>
      <c r="E15" s="3" t="s">
        <v>10</v>
      </c>
      <c r="F15" s="3" t="s">
        <v>49</v>
      </c>
      <c r="G15" s="3">
        <v>95</v>
      </c>
      <c r="H15" s="3">
        <v>51</v>
      </c>
      <c r="I15" s="3">
        <v>51</v>
      </c>
      <c r="J15" s="3">
        <v>78</v>
      </c>
      <c r="K15" s="3">
        <v>78</v>
      </c>
      <c r="L15" s="3"/>
      <c r="M15" s="3">
        <v>53</v>
      </c>
      <c r="N15" s="3">
        <v>51</v>
      </c>
    </row>
    <row r="16" spans="1:14">
      <c r="B16" s="3" t="s">
        <v>53</v>
      </c>
      <c r="C16" s="3" t="s">
        <v>3371</v>
      </c>
      <c r="D16" s="3" t="s">
        <v>3372</v>
      </c>
      <c r="E16" s="3" t="s">
        <v>2534</v>
      </c>
      <c r="F16" s="3" t="s">
        <v>49</v>
      </c>
      <c r="G16" s="3">
        <v>80</v>
      </c>
      <c r="H16" s="3">
        <v>69</v>
      </c>
      <c r="I16" s="3">
        <v>51</v>
      </c>
      <c r="J16" s="3">
        <v>90</v>
      </c>
      <c r="K16" s="3">
        <v>86</v>
      </c>
      <c r="L16" s="3"/>
      <c r="M16" s="3">
        <v>86</v>
      </c>
      <c r="N16" s="3">
        <v>51</v>
      </c>
    </row>
    <row r="17" spans="2:14">
      <c r="B17" s="3" t="s">
        <v>56</v>
      </c>
      <c r="C17" s="3" t="s">
        <v>3373</v>
      </c>
      <c r="D17" s="3" t="s">
        <v>3374</v>
      </c>
      <c r="E17" s="3" t="s">
        <v>10</v>
      </c>
      <c r="F17" s="3" t="s">
        <v>49</v>
      </c>
      <c r="G17" s="3">
        <v>86</v>
      </c>
      <c r="H17" s="3">
        <v>76</v>
      </c>
      <c r="I17" s="3">
        <v>51</v>
      </c>
      <c r="J17" s="3">
        <v>70</v>
      </c>
      <c r="K17" s="3">
        <v>52</v>
      </c>
      <c r="L17" s="3"/>
      <c r="M17" s="3">
        <v>80</v>
      </c>
      <c r="N17" s="3">
        <v>51</v>
      </c>
    </row>
    <row r="18" spans="2:14">
      <c r="B18" s="3" t="s">
        <v>59</v>
      </c>
      <c r="C18" s="3" t="s">
        <v>3375</v>
      </c>
      <c r="D18" s="3" t="s">
        <v>3376</v>
      </c>
      <c r="E18" s="3" t="s">
        <v>10</v>
      </c>
      <c r="F18" s="3" t="s">
        <v>49</v>
      </c>
      <c r="G18" s="3">
        <v>80</v>
      </c>
      <c r="H18" s="3">
        <v>65</v>
      </c>
      <c r="I18" s="3">
        <v>51</v>
      </c>
      <c r="J18" s="3">
        <v>88</v>
      </c>
      <c r="K18" s="3">
        <v>57</v>
      </c>
      <c r="L18" s="3"/>
      <c r="M18" s="3">
        <v>86</v>
      </c>
      <c r="N18" s="3">
        <v>54</v>
      </c>
    </row>
    <row r="19" spans="2:14">
      <c r="B19" s="3" t="s">
        <v>62</v>
      </c>
      <c r="C19" s="3" t="s">
        <v>3377</v>
      </c>
      <c r="D19" s="3" t="s">
        <v>3378</v>
      </c>
      <c r="E19" s="3" t="s">
        <v>10</v>
      </c>
      <c r="F19" s="3" t="s">
        <v>49</v>
      </c>
      <c r="G19" s="3">
        <v>100</v>
      </c>
      <c r="H19" s="3">
        <v>96</v>
      </c>
      <c r="I19" s="3">
        <v>91</v>
      </c>
      <c r="J19" s="3">
        <v>100</v>
      </c>
      <c r="K19" s="3">
        <v>96</v>
      </c>
      <c r="L19" s="3"/>
      <c r="M19" s="3">
        <v>93</v>
      </c>
      <c r="N19" s="3">
        <v>98</v>
      </c>
    </row>
    <row r="20" spans="2:14">
      <c r="B20" s="3" t="s">
        <v>65</v>
      </c>
      <c r="C20" s="3" t="s">
        <v>3379</v>
      </c>
      <c r="D20" s="3" t="s">
        <v>3380</v>
      </c>
      <c r="E20" s="3" t="s">
        <v>10</v>
      </c>
      <c r="F20" s="3" t="s">
        <v>49</v>
      </c>
      <c r="G20" s="3">
        <v>86</v>
      </c>
      <c r="H20" s="3">
        <v>56</v>
      </c>
      <c r="I20" s="3">
        <v>51</v>
      </c>
      <c r="J20" s="3">
        <v>95</v>
      </c>
      <c r="K20" s="3">
        <v>53</v>
      </c>
      <c r="L20" s="3"/>
      <c r="M20" s="3">
        <v>83</v>
      </c>
      <c r="N20" s="3">
        <v>51</v>
      </c>
    </row>
    <row r="21" spans="2:14">
      <c r="B21" s="3" t="s">
        <v>69</v>
      </c>
      <c r="C21" s="3" t="s">
        <v>3381</v>
      </c>
      <c r="D21" s="3" t="s">
        <v>3382</v>
      </c>
      <c r="E21" s="3" t="s">
        <v>188</v>
      </c>
      <c r="F21" s="3" t="s">
        <v>49</v>
      </c>
      <c r="G21" s="3">
        <v>70</v>
      </c>
      <c r="H21" s="3">
        <v>61</v>
      </c>
      <c r="I21" s="3">
        <v>51</v>
      </c>
      <c r="J21" s="3">
        <v>84</v>
      </c>
      <c r="K21" s="3">
        <v>67</v>
      </c>
      <c r="L21" s="3"/>
      <c r="M21" s="3">
        <v>51</v>
      </c>
      <c r="N21" s="3">
        <v>51</v>
      </c>
    </row>
    <row r="22" spans="2:14">
      <c r="B22">
        <v>17</v>
      </c>
      <c r="C22" s="5" t="s">
        <v>4519</v>
      </c>
      <c r="D22">
        <v>1032115431</v>
      </c>
      <c r="E22" s="5" t="s">
        <v>188</v>
      </c>
      <c r="G22" s="3">
        <v>75</v>
      </c>
      <c r="H22" s="3">
        <v>51</v>
      </c>
      <c r="I22" s="3">
        <v>51</v>
      </c>
      <c r="J22" s="3">
        <v>77</v>
      </c>
      <c r="K22" s="3">
        <v>75</v>
      </c>
      <c r="L22" s="3"/>
      <c r="M22" s="3">
        <v>51</v>
      </c>
      <c r="N22" s="3">
        <v>51</v>
      </c>
    </row>
    <row r="23" spans="2:14">
      <c r="B23" s="3" t="s">
        <v>75</v>
      </c>
      <c r="C23" s="3" t="s">
        <v>3383</v>
      </c>
      <c r="D23" s="3" t="s">
        <v>3384</v>
      </c>
      <c r="E23" s="3" t="s">
        <v>10</v>
      </c>
      <c r="F23" s="3" t="s">
        <v>49</v>
      </c>
      <c r="G23" s="3">
        <v>70</v>
      </c>
      <c r="H23" s="3">
        <v>65</v>
      </c>
      <c r="I23" s="3">
        <v>51</v>
      </c>
      <c r="J23" s="3">
        <v>95</v>
      </c>
      <c r="K23" s="3">
        <v>66</v>
      </c>
      <c r="L23" s="3"/>
      <c r="M23" s="3">
        <v>61</v>
      </c>
      <c r="N23" s="3">
        <v>51</v>
      </c>
    </row>
    <row r="24" spans="2:14">
      <c r="B24" s="3" t="s">
        <v>79</v>
      </c>
      <c r="C24" s="3" t="s">
        <v>3385</v>
      </c>
      <c r="D24" s="3" t="s">
        <v>3386</v>
      </c>
      <c r="E24" s="3" t="s">
        <v>1383</v>
      </c>
      <c r="F24" s="3" t="s">
        <v>49</v>
      </c>
      <c r="G24" s="3">
        <v>70</v>
      </c>
      <c r="H24" s="3">
        <v>53</v>
      </c>
      <c r="I24" s="3">
        <v>51</v>
      </c>
      <c r="J24" s="3">
        <v>78</v>
      </c>
      <c r="K24" s="3">
        <v>80</v>
      </c>
      <c r="L24" s="3"/>
      <c r="M24" s="3">
        <v>84</v>
      </c>
      <c r="N24" s="3">
        <v>51</v>
      </c>
    </row>
    <row r="25" spans="2:14">
      <c r="B25" s="3" t="s">
        <v>82</v>
      </c>
      <c r="C25" s="3" t="s">
        <v>3387</v>
      </c>
      <c r="D25" s="3" t="s">
        <v>3388</v>
      </c>
      <c r="E25" s="3" t="s">
        <v>188</v>
      </c>
      <c r="F25" s="3" t="s">
        <v>11</v>
      </c>
      <c r="G25" s="3">
        <v>80</v>
      </c>
      <c r="H25" s="3">
        <v>56</v>
      </c>
      <c r="I25" s="3">
        <v>51</v>
      </c>
      <c r="J25" s="3">
        <v>91</v>
      </c>
      <c r="K25" s="3">
        <v>70</v>
      </c>
      <c r="L25" s="3"/>
      <c r="M25" s="3">
        <v>65</v>
      </c>
      <c r="N25" s="3">
        <v>51</v>
      </c>
    </row>
    <row r="26" spans="2:14">
      <c r="B26" s="3" t="s">
        <v>85</v>
      </c>
      <c r="C26" s="3" t="s">
        <v>3389</v>
      </c>
      <c r="D26" s="3" t="s">
        <v>3390</v>
      </c>
      <c r="E26" s="3" t="s">
        <v>10</v>
      </c>
      <c r="F26" s="3" t="s">
        <v>49</v>
      </c>
      <c r="G26" s="3">
        <v>80</v>
      </c>
      <c r="H26" s="3">
        <v>69</v>
      </c>
      <c r="I26" s="3">
        <v>67</v>
      </c>
      <c r="J26" s="3">
        <v>61</v>
      </c>
      <c r="K26" s="3">
        <v>70</v>
      </c>
      <c r="L26" s="3"/>
      <c r="M26" s="3">
        <v>90</v>
      </c>
      <c r="N26" s="3">
        <v>62</v>
      </c>
    </row>
    <row r="27" spans="2:14">
      <c r="B27" s="3" t="s">
        <v>88</v>
      </c>
      <c r="C27" s="3" t="s">
        <v>3391</v>
      </c>
      <c r="D27" s="3" t="s">
        <v>3392</v>
      </c>
      <c r="E27" s="3" t="s">
        <v>188</v>
      </c>
      <c r="F27" s="3" t="s">
        <v>49</v>
      </c>
      <c r="G27" s="3">
        <v>80</v>
      </c>
      <c r="H27" s="3">
        <v>62</v>
      </c>
      <c r="I27" s="3">
        <v>60</v>
      </c>
      <c r="J27" s="3">
        <v>93</v>
      </c>
      <c r="K27" s="3">
        <v>62</v>
      </c>
      <c r="L27" s="3"/>
      <c r="M27" s="3">
        <v>51</v>
      </c>
      <c r="N27" s="3">
        <v>62</v>
      </c>
    </row>
    <row r="28" spans="2:14">
      <c r="B28" s="3" t="s">
        <v>91</v>
      </c>
      <c r="C28" s="3" t="s">
        <v>3393</v>
      </c>
      <c r="D28" s="3" t="s">
        <v>3394</v>
      </c>
      <c r="E28" s="3" t="s">
        <v>3229</v>
      </c>
      <c r="F28" s="3" t="s">
        <v>49</v>
      </c>
      <c r="G28" s="3">
        <v>70</v>
      </c>
      <c r="H28" s="3">
        <v>51</v>
      </c>
      <c r="I28" s="3">
        <v>51</v>
      </c>
      <c r="J28" s="3">
        <v>64</v>
      </c>
      <c r="K28" s="3">
        <v>69</v>
      </c>
      <c r="L28" s="3"/>
      <c r="M28" s="3">
        <v>51</v>
      </c>
      <c r="N28" s="3">
        <v>67</v>
      </c>
    </row>
    <row r="29" spans="2:14">
      <c r="B29" s="3" t="s">
        <v>95</v>
      </c>
      <c r="C29" s="3" t="s">
        <v>3395</v>
      </c>
      <c r="D29" s="3" t="s">
        <v>3396</v>
      </c>
      <c r="E29" s="3" t="s">
        <v>10</v>
      </c>
      <c r="F29" s="3" t="s">
        <v>49</v>
      </c>
      <c r="G29" s="3">
        <v>75</v>
      </c>
      <c r="H29" s="3">
        <v>56</v>
      </c>
      <c r="I29" s="3">
        <v>51</v>
      </c>
      <c r="J29" s="3">
        <v>92</v>
      </c>
      <c r="K29" s="3">
        <v>70</v>
      </c>
      <c r="L29" s="3"/>
      <c r="M29" s="3">
        <v>69</v>
      </c>
      <c r="N29" s="3">
        <v>54</v>
      </c>
    </row>
  </sheetData>
  <mergeCells count="2">
    <mergeCell ref="A1:N1"/>
    <mergeCell ref="A2:N2"/>
  </mergeCells>
  <conditionalFormatting sqref="G6:K29 M6:N29">
    <cfRule type="containsBlanks" dxfId="119" priority="4">
      <formula>LEN(TRIM(G6))=0</formula>
    </cfRule>
    <cfRule type="cellIs" dxfId="118" priority="5" operator="between">
      <formula>31</formula>
      <formula>50</formula>
    </cfRule>
    <cfRule type="cellIs" dxfId="117" priority="6" operator="lessThan">
      <formula>31</formula>
    </cfRule>
  </conditionalFormatting>
  <conditionalFormatting sqref="L6:L29">
    <cfRule type="containsBlanks" dxfId="116" priority="1">
      <formula>LEN(TRIM(L6))=0</formula>
    </cfRule>
    <cfRule type="cellIs" dxfId="115" priority="2" operator="between">
      <formula>31</formula>
      <formula>50</formula>
    </cfRule>
    <cfRule type="cellIs" dxfId="114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79.xml><?xml version="1.0" encoding="utf-8"?>
<worksheet xmlns="http://schemas.openxmlformats.org/spreadsheetml/2006/main" xmlns:r="http://schemas.openxmlformats.org/officeDocument/2006/relationships">
  <dimension ref="A1:N33"/>
  <sheetViews>
    <sheetView view="pageLayout" zoomScaleNormal="8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3" width="19.5703125" customWidth="1"/>
    <col min="14" max="14" width="34" customWidth="1"/>
  </cols>
  <sheetData>
    <row r="1" spans="1:14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3400</v>
      </c>
      <c r="H5" s="2" t="s">
        <v>3351</v>
      </c>
      <c r="I5" s="2" t="s">
        <v>3352</v>
      </c>
      <c r="J5" s="2" t="s">
        <v>4522</v>
      </c>
      <c r="K5" s="2" t="s">
        <v>4707</v>
      </c>
      <c r="L5" s="7" t="s">
        <v>3399</v>
      </c>
      <c r="M5" s="7" t="s">
        <v>4521</v>
      </c>
    </row>
    <row r="6" spans="1:14">
      <c r="B6" s="3" t="s">
        <v>7</v>
      </c>
      <c r="C6" s="3" t="s">
        <v>3397</v>
      </c>
      <c r="D6" s="3" t="s">
        <v>3398</v>
      </c>
      <c r="E6" s="3" t="s">
        <v>3229</v>
      </c>
      <c r="F6" s="3" t="s">
        <v>49</v>
      </c>
      <c r="G6" s="3">
        <v>61</v>
      </c>
      <c r="H6" s="3">
        <v>61</v>
      </c>
      <c r="I6" s="3">
        <v>61</v>
      </c>
      <c r="J6" s="3">
        <v>86</v>
      </c>
      <c r="K6" s="3">
        <v>86</v>
      </c>
      <c r="L6" s="3">
        <v>86</v>
      </c>
      <c r="M6" s="3">
        <v>74</v>
      </c>
    </row>
    <row r="7" spans="1:14">
      <c r="B7" s="3" t="s">
        <v>23</v>
      </c>
      <c r="C7" s="3" t="s">
        <v>3401</v>
      </c>
      <c r="D7" s="3" t="s">
        <v>3402</v>
      </c>
      <c r="E7" s="3" t="s">
        <v>10</v>
      </c>
      <c r="F7" s="3" t="s">
        <v>49</v>
      </c>
      <c r="G7" s="3">
        <v>88</v>
      </c>
      <c r="H7" s="3">
        <v>69</v>
      </c>
      <c r="I7" s="3">
        <v>72</v>
      </c>
      <c r="J7" s="3">
        <v>91</v>
      </c>
      <c r="K7" s="3">
        <v>79</v>
      </c>
      <c r="L7" s="3">
        <v>86</v>
      </c>
      <c r="M7" s="3">
        <v>96</v>
      </c>
    </row>
    <row r="8" spans="1:14">
      <c r="B8" s="3" t="s">
        <v>27</v>
      </c>
      <c r="C8" s="3" t="s">
        <v>3403</v>
      </c>
      <c r="D8" s="3" t="s">
        <v>3404</v>
      </c>
      <c r="E8" s="3" t="s">
        <v>10</v>
      </c>
      <c r="F8" s="3" t="s">
        <v>49</v>
      </c>
      <c r="G8" s="3">
        <v>92</v>
      </c>
      <c r="H8" s="3">
        <v>92</v>
      </c>
      <c r="I8" s="3">
        <v>91</v>
      </c>
      <c r="J8" s="3">
        <v>91</v>
      </c>
      <c r="K8" s="3">
        <v>94</v>
      </c>
      <c r="L8" s="3">
        <v>86</v>
      </c>
      <c r="M8" s="3">
        <v>99</v>
      </c>
    </row>
    <row r="9" spans="1:14">
      <c r="B9" s="3" t="s">
        <v>30</v>
      </c>
      <c r="C9" s="3" t="s">
        <v>3405</v>
      </c>
      <c r="D9" s="3" t="s">
        <v>3406</v>
      </c>
      <c r="E9" s="3" t="s">
        <v>116</v>
      </c>
      <c r="F9" s="3" t="s">
        <v>11</v>
      </c>
      <c r="G9" s="3">
        <v>51</v>
      </c>
      <c r="H9" s="3">
        <v>69</v>
      </c>
      <c r="I9" s="3">
        <v>65</v>
      </c>
      <c r="J9" s="3">
        <v>72</v>
      </c>
      <c r="K9" s="3">
        <v>71</v>
      </c>
      <c r="L9" s="3">
        <v>72</v>
      </c>
      <c r="M9" s="3">
        <v>59</v>
      </c>
    </row>
    <row r="10" spans="1:14">
      <c r="B10" s="3" t="s">
        <v>33</v>
      </c>
      <c r="C10" s="3" t="s">
        <v>3407</v>
      </c>
      <c r="D10" s="3" t="s">
        <v>3408</v>
      </c>
      <c r="E10" s="3" t="s">
        <v>10</v>
      </c>
      <c r="F10" s="3" t="s">
        <v>49</v>
      </c>
      <c r="G10" s="3">
        <v>69</v>
      </c>
      <c r="H10" s="3">
        <v>51</v>
      </c>
      <c r="I10" s="3">
        <v>60</v>
      </c>
      <c r="J10" s="3">
        <v>51</v>
      </c>
      <c r="K10" s="3">
        <v>56</v>
      </c>
      <c r="L10" s="3">
        <v>86</v>
      </c>
      <c r="M10" s="3">
        <v>52</v>
      </c>
    </row>
    <row r="11" spans="1:14">
      <c r="B11" s="3" t="s">
        <v>36</v>
      </c>
      <c r="C11" s="3" t="s">
        <v>3409</v>
      </c>
      <c r="D11" s="3" t="s">
        <v>3410</v>
      </c>
      <c r="E11" s="3" t="s">
        <v>10</v>
      </c>
      <c r="F11" s="3" t="s">
        <v>49</v>
      </c>
      <c r="G11" s="3">
        <v>69</v>
      </c>
      <c r="H11" s="3">
        <v>61</v>
      </c>
      <c r="I11" s="3">
        <v>63</v>
      </c>
      <c r="J11" s="3">
        <v>76</v>
      </c>
      <c r="K11" s="3">
        <v>70</v>
      </c>
      <c r="L11" s="3">
        <v>70</v>
      </c>
      <c r="M11" s="3">
        <v>54</v>
      </c>
    </row>
    <row r="12" spans="1:14">
      <c r="B12" s="3" t="s">
        <v>39</v>
      </c>
      <c r="C12" s="3" t="s">
        <v>3411</v>
      </c>
      <c r="D12" s="3" t="s">
        <v>3412</v>
      </c>
      <c r="E12" s="3" t="s">
        <v>794</v>
      </c>
      <c r="F12" s="3" t="s">
        <v>11</v>
      </c>
      <c r="G12" s="3">
        <v>65</v>
      </c>
      <c r="H12" s="3">
        <v>86</v>
      </c>
      <c r="I12" s="3">
        <v>85</v>
      </c>
      <c r="J12" s="3">
        <v>86</v>
      </c>
      <c r="K12" s="3">
        <v>70</v>
      </c>
      <c r="L12" s="3">
        <v>87</v>
      </c>
      <c r="M12" s="3">
        <v>69</v>
      </c>
    </row>
    <row r="13" spans="1:14">
      <c r="B13" s="3" t="s">
        <v>42</v>
      </c>
      <c r="C13" s="3" t="s">
        <v>3413</v>
      </c>
      <c r="D13" s="3" t="s">
        <v>3414</v>
      </c>
      <c r="E13" s="3" t="s">
        <v>10</v>
      </c>
      <c r="F13" s="3" t="s">
        <v>49</v>
      </c>
      <c r="G13" s="3">
        <v>90</v>
      </c>
      <c r="H13" s="3">
        <v>76</v>
      </c>
      <c r="I13" s="3">
        <v>69</v>
      </c>
      <c r="J13" s="3">
        <v>86</v>
      </c>
      <c r="K13" s="3">
        <v>77</v>
      </c>
      <c r="L13" s="3">
        <v>87</v>
      </c>
      <c r="M13" s="3">
        <v>98</v>
      </c>
    </row>
    <row r="14" spans="1:14">
      <c r="B14" s="3" t="s">
        <v>45</v>
      </c>
      <c r="C14" s="3" t="s">
        <v>3415</v>
      </c>
      <c r="D14" s="3" t="s">
        <v>3416</v>
      </c>
      <c r="E14" s="3" t="s">
        <v>10</v>
      </c>
      <c r="F14" s="3" t="s">
        <v>49</v>
      </c>
      <c r="G14" s="3">
        <v>75</v>
      </c>
      <c r="H14" s="3">
        <v>76</v>
      </c>
      <c r="I14" s="3">
        <v>76</v>
      </c>
      <c r="J14" s="3">
        <v>92</v>
      </c>
      <c r="K14" s="3">
        <v>71</v>
      </c>
      <c r="L14" s="3">
        <v>83</v>
      </c>
      <c r="M14" s="3">
        <v>74</v>
      </c>
    </row>
    <row r="15" spans="1:14">
      <c r="B15" s="3" t="s">
        <v>50</v>
      </c>
      <c r="C15" s="3" t="s">
        <v>3417</v>
      </c>
      <c r="D15" s="3" t="s">
        <v>3418</v>
      </c>
      <c r="E15" s="3" t="s">
        <v>10</v>
      </c>
      <c r="F15" s="3" t="s">
        <v>49</v>
      </c>
      <c r="G15" s="3">
        <v>92</v>
      </c>
      <c r="H15" s="3">
        <v>92</v>
      </c>
      <c r="I15" s="3">
        <v>76</v>
      </c>
      <c r="J15" s="3">
        <v>92</v>
      </c>
      <c r="K15" s="3">
        <v>97</v>
      </c>
      <c r="L15" s="3">
        <v>91</v>
      </c>
      <c r="M15" s="3">
        <v>99</v>
      </c>
    </row>
    <row r="16" spans="1:14">
      <c r="B16" s="3" t="s">
        <v>53</v>
      </c>
      <c r="C16" s="3" t="s">
        <v>3419</v>
      </c>
      <c r="D16" s="3" t="s">
        <v>3420</v>
      </c>
      <c r="E16" s="3" t="s">
        <v>10</v>
      </c>
      <c r="F16" s="3" t="s">
        <v>49</v>
      </c>
      <c r="G16" s="3">
        <v>91</v>
      </c>
      <c r="H16" s="3">
        <v>92</v>
      </c>
      <c r="I16" s="3">
        <v>91</v>
      </c>
      <c r="J16" s="3">
        <v>93</v>
      </c>
      <c r="K16" s="3">
        <v>86</v>
      </c>
      <c r="L16" s="3">
        <v>92</v>
      </c>
      <c r="M16" s="3">
        <v>96</v>
      </c>
    </row>
    <row r="17" spans="2:13">
      <c r="B17" s="3" t="s">
        <v>56</v>
      </c>
      <c r="C17" s="3" t="s">
        <v>3421</v>
      </c>
      <c r="D17" s="3" t="s">
        <v>3422</v>
      </c>
      <c r="E17" s="3" t="s">
        <v>356</v>
      </c>
      <c r="F17" s="3" t="s">
        <v>11</v>
      </c>
      <c r="G17" s="3">
        <v>55</v>
      </c>
      <c r="H17" s="3">
        <v>56</v>
      </c>
      <c r="I17" s="3">
        <v>51</v>
      </c>
      <c r="J17" s="3">
        <v>51</v>
      </c>
      <c r="K17" s="3">
        <v>60</v>
      </c>
      <c r="L17" s="3">
        <v>54</v>
      </c>
      <c r="M17" s="3">
        <v>51</v>
      </c>
    </row>
    <row r="18" spans="2:13">
      <c r="B18" s="3" t="s">
        <v>59</v>
      </c>
      <c r="C18" s="3" t="s">
        <v>3423</v>
      </c>
      <c r="D18" s="3" t="s">
        <v>3424</v>
      </c>
      <c r="E18" s="3" t="s">
        <v>10</v>
      </c>
      <c r="F18" s="3" t="s">
        <v>49</v>
      </c>
      <c r="G18" s="3">
        <v>70</v>
      </c>
      <c r="H18" s="3">
        <v>76</v>
      </c>
      <c r="I18" s="3">
        <v>76</v>
      </c>
      <c r="J18" s="3">
        <v>91</v>
      </c>
      <c r="K18" s="3">
        <v>76</v>
      </c>
      <c r="L18" s="3">
        <v>90</v>
      </c>
      <c r="M18" s="3">
        <v>73</v>
      </c>
    </row>
    <row r="19" spans="2:13">
      <c r="B19" s="3" t="s">
        <v>62</v>
      </c>
      <c r="C19" s="3" t="s">
        <v>3425</v>
      </c>
      <c r="D19" s="3" t="s">
        <v>3426</v>
      </c>
      <c r="E19" s="3" t="s">
        <v>10</v>
      </c>
      <c r="F19" s="3" t="s">
        <v>11</v>
      </c>
      <c r="G19" s="3">
        <v>60</v>
      </c>
      <c r="H19" s="3">
        <v>51</v>
      </c>
      <c r="I19" s="3">
        <v>51</v>
      </c>
      <c r="J19" s="3">
        <v>80</v>
      </c>
      <c r="K19" s="3">
        <v>71</v>
      </c>
      <c r="L19" s="3">
        <v>70</v>
      </c>
      <c r="M19" s="3">
        <v>60</v>
      </c>
    </row>
    <row r="20" spans="2:13">
      <c r="B20" s="3" t="s">
        <v>65</v>
      </c>
      <c r="C20" s="3" t="s">
        <v>3427</v>
      </c>
      <c r="D20" s="3" t="s">
        <v>3428</v>
      </c>
      <c r="E20" s="3" t="s">
        <v>10</v>
      </c>
      <c r="F20" s="3" t="s">
        <v>49</v>
      </c>
      <c r="G20" s="3">
        <v>70</v>
      </c>
      <c r="H20" s="3">
        <v>76</v>
      </c>
      <c r="I20" s="3">
        <v>70</v>
      </c>
      <c r="J20" s="3">
        <v>80</v>
      </c>
      <c r="K20" s="3">
        <v>76</v>
      </c>
      <c r="L20" s="3">
        <v>86</v>
      </c>
      <c r="M20" s="3">
        <v>58</v>
      </c>
    </row>
    <row r="21" spans="2:13">
      <c r="B21" s="3" t="s">
        <v>69</v>
      </c>
      <c r="C21" s="3" t="s">
        <v>3429</v>
      </c>
      <c r="D21" s="3" t="s">
        <v>3430</v>
      </c>
      <c r="E21" s="3" t="s">
        <v>10</v>
      </c>
      <c r="F21" s="3" t="s">
        <v>49</v>
      </c>
      <c r="G21" s="3">
        <v>52</v>
      </c>
      <c r="H21" s="3">
        <v>53</v>
      </c>
      <c r="I21" s="3">
        <v>52</v>
      </c>
      <c r="J21" s="3">
        <v>51</v>
      </c>
      <c r="K21" s="3">
        <v>70</v>
      </c>
      <c r="L21" s="3">
        <v>76</v>
      </c>
      <c r="M21" s="3">
        <v>31</v>
      </c>
    </row>
    <row r="22" spans="2:13">
      <c r="B22" s="3" t="s">
        <v>72</v>
      </c>
      <c r="C22" s="3" t="s">
        <v>3431</v>
      </c>
      <c r="D22" s="3" t="s">
        <v>3432</v>
      </c>
      <c r="E22" s="3" t="s">
        <v>10</v>
      </c>
      <c r="F22" s="3" t="s">
        <v>49</v>
      </c>
      <c r="G22" s="3">
        <v>95</v>
      </c>
      <c r="H22" s="3">
        <v>92</v>
      </c>
      <c r="I22" s="3">
        <v>91</v>
      </c>
      <c r="J22" s="3">
        <v>91</v>
      </c>
      <c r="K22" s="3">
        <v>96</v>
      </c>
      <c r="L22" s="3">
        <v>86</v>
      </c>
      <c r="M22" s="3">
        <v>99</v>
      </c>
    </row>
    <row r="23" spans="2:13">
      <c r="B23" s="3" t="s">
        <v>75</v>
      </c>
      <c r="C23" s="3" t="s">
        <v>3433</v>
      </c>
      <c r="D23" s="3" t="s">
        <v>3434</v>
      </c>
      <c r="E23" s="3" t="s">
        <v>10</v>
      </c>
      <c r="F23" s="3" t="s">
        <v>11</v>
      </c>
      <c r="G23" s="3">
        <v>64</v>
      </c>
      <c r="H23" s="3">
        <v>76</v>
      </c>
      <c r="I23" s="3">
        <v>76</v>
      </c>
      <c r="J23" s="3">
        <v>88</v>
      </c>
      <c r="K23" s="3">
        <v>69</v>
      </c>
      <c r="L23" s="3">
        <v>84</v>
      </c>
      <c r="M23" s="3">
        <v>98</v>
      </c>
    </row>
    <row r="24" spans="2:13">
      <c r="B24" s="3" t="s">
        <v>79</v>
      </c>
      <c r="C24" s="3" t="s">
        <v>3435</v>
      </c>
      <c r="D24" s="3" t="s">
        <v>3436</v>
      </c>
      <c r="E24" s="3" t="s">
        <v>10</v>
      </c>
      <c r="F24" s="3" t="s">
        <v>49</v>
      </c>
      <c r="G24" s="3">
        <v>85</v>
      </c>
      <c r="H24" s="3">
        <v>80</v>
      </c>
      <c r="I24" s="3">
        <v>51</v>
      </c>
      <c r="J24" s="3">
        <v>91</v>
      </c>
      <c r="K24" s="3">
        <v>92</v>
      </c>
      <c r="L24" s="3">
        <v>79</v>
      </c>
      <c r="M24" s="3">
        <v>96</v>
      </c>
    </row>
    <row r="25" spans="2:13">
      <c r="B25" s="3" t="s">
        <v>82</v>
      </c>
      <c r="C25" s="3" t="s">
        <v>3437</v>
      </c>
      <c r="D25" s="3" t="s">
        <v>3438</v>
      </c>
      <c r="E25" s="3" t="s">
        <v>10</v>
      </c>
      <c r="F25" s="3" t="s">
        <v>11</v>
      </c>
      <c r="G25" s="3">
        <v>90</v>
      </c>
      <c r="H25" s="3">
        <v>75</v>
      </c>
      <c r="I25" s="3">
        <v>75</v>
      </c>
      <c r="J25" s="3">
        <v>80</v>
      </c>
      <c r="K25" s="3">
        <v>79</v>
      </c>
      <c r="L25" s="3">
        <v>93</v>
      </c>
      <c r="M25" s="3">
        <v>72</v>
      </c>
    </row>
    <row r="26" spans="2:13">
      <c r="B26" s="3" t="s">
        <v>85</v>
      </c>
      <c r="C26" s="3" t="s">
        <v>3439</v>
      </c>
      <c r="D26" s="3" t="s">
        <v>3440</v>
      </c>
      <c r="E26" s="3" t="s">
        <v>10</v>
      </c>
      <c r="F26" s="3" t="s">
        <v>49</v>
      </c>
      <c r="G26" s="3">
        <v>95</v>
      </c>
      <c r="H26" s="3">
        <v>98</v>
      </c>
      <c r="I26" s="3">
        <v>100</v>
      </c>
      <c r="J26" s="3">
        <v>95</v>
      </c>
      <c r="K26" s="3">
        <v>98</v>
      </c>
      <c r="L26" s="3">
        <v>93</v>
      </c>
      <c r="M26" s="3">
        <v>100</v>
      </c>
    </row>
    <row r="27" spans="2:13">
      <c r="B27" s="3" t="s">
        <v>88</v>
      </c>
      <c r="C27" s="3" t="s">
        <v>3441</v>
      </c>
      <c r="D27" s="3" t="s">
        <v>3442</v>
      </c>
      <c r="E27" s="3" t="s">
        <v>188</v>
      </c>
      <c r="F27" s="3" t="s">
        <v>49</v>
      </c>
      <c r="G27" s="3">
        <v>55</v>
      </c>
      <c r="H27" s="3">
        <v>78</v>
      </c>
      <c r="I27" s="3">
        <v>76</v>
      </c>
      <c r="J27" s="3">
        <v>80</v>
      </c>
      <c r="K27" s="3">
        <v>77</v>
      </c>
      <c r="L27" s="3">
        <v>86</v>
      </c>
      <c r="M27" s="3">
        <v>73</v>
      </c>
    </row>
    <row r="28" spans="2:13">
      <c r="B28" s="3" t="s">
        <v>91</v>
      </c>
      <c r="C28" s="3" t="s">
        <v>3443</v>
      </c>
      <c r="D28" s="3" t="s">
        <v>3444</v>
      </c>
      <c r="E28" s="3" t="s">
        <v>10</v>
      </c>
      <c r="F28" s="3" t="s">
        <v>49</v>
      </c>
      <c r="G28" s="3">
        <v>70</v>
      </c>
      <c r="H28" s="3">
        <v>60</v>
      </c>
      <c r="I28" s="3">
        <v>56</v>
      </c>
      <c r="J28" s="3">
        <v>86</v>
      </c>
      <c r="K28" s="3">
        <v>69</v>
      </c>
      <c r="L28" s="3">
        <v>61</v>
      </c>
      <c r="M28" s="3">
        <v>73</v>
      </c>
    </row>
    <row r="29" spans="2:13">
      <c r="B29" s="3" t="s">
        <v>95</v>
      </c>
      <c r="C29" s="3" t="s">
        <v>3445</v>
      </c>
      <c r="D29" s="3" t="s">
        <v>3446</v>
      </c>
      <c r="E29" s="3" t="s">
        <v>335</v>
      </c>
      <c r="F29" s="3" t="s">
        <v>49</v>
      </c>
      <c r="G29" s="3">
        <v>75</v>
      </c>
      <c r="H29" s="3">
        <v>69</v>
      </c>
      <c r="I29" s="3">
        <v>0</v>
      </c>
      <c r="J29" s="3">
        <v>86</v>
      </c>
      <c r="K29" s="3">
        <v>87</v>
      </c>
      <c r="L29" s="3">
        <v>88</v>
      </c>
      <c r="M29" s="3">
        <v>98</v>
      </c>
    </row>
    <row r="30" spans="2:13">
      <c r="B30" s="3" t="s">
        <v>568</v>
      </c>
      <c r="C30" s="3" t="s">
        <v>3447</v>
      </c>
      <c r="D30" s="3" t="s">
        <v>3448</v>
      </c>
      <c r="E30" s="3" t="s">
        <v>10</v>
      </c>
      <c r="F30" s="3" t="s">
        <v>49</v>
      </c>
      <c r="G30" s="3">
        <v>69</v>
      </c>
      <c r="H30" s="3">
        <v>85</v>
      </c>
      <c r="I30" s="3">
        <v>85</v>
      </c>
      <c r="J30" s="3">
        <v>87</v>
      </c>
      <c r="K30" s="3">
        <v>86</v>
      </c>
      <c r="L30" s="3">
        <v>83</v>
      </c>
      <c r="M30" s="3">
        <v>90</v>
      </c>
    </row>
    <row r="31" spans="2:13">
      <c r="B31" s="3" t="s">
        <v>571</v>
      </c>
      <c r="C31" s="3" t="s">
        <v>3449</v>
      </c>
      <c r="D31" s="3" t="s">
        <v>3450</v>
      </c>
      <c r="E31" s="3" t="s">
        <v>10</v>
      </c>
      <c r="F31" s="3" t="s">
        <v>49</v>
      </c>
      <c r="G31" s="3">
        <v>80</v>
      </c>
      <c r="H31" s="3">
        <v>56</v>
      </c>
      <c r="I31" s="3">
        <v>51</v>
      </c>
      <c r="J31" s="3">
        <v>86</v>
      </c>
      <c r="K31" s="3">
        <v>86</v>
      </c>
      <c r="L31" s="3">
        <v>86</v>
      </c>
      <c r="M31" s="3">
        <v>96</v>
      </c>
    </row>
    <row r="32" spans="2:13">
      <c r="B32" s="3" t="s">
        <v>633</v>
      </c>
      <c r="C32" s="3" t="s">
        <v>3451</v>
      </c>
      <c r="D32" s="3" t="s">
        <v>3452</v>
      </c>
      <c r="E32" s="3" t="s">
        <v>10</v>
      </c>
      <c r="F32" s="3" t="s">
        <v>49</v>
      </c>
      <c r="G32" s="3">
        <v>95</v>
      </c>
      <c r="H32" s="3">
        <v>92</v>
      </c>
      <c r="I32" s="3">
        <v>76</v>
      </c>
      <c r="J32" s="3">
        <v>86</v>
      </c>
      <c r="K32" s="3">
        <v>96</v>
      </c>
      <c r="L32" s="3">
        <v>88</v>
      </c>
      <c r="M32" s="3">
        <v>96</v>
      </c>
    </row>
    <row r="33" spans="2:13">
      <c r="B33" s="3" t="s">
        <v>636</v>
      </c>
      <c r="C33" s="3" t="s">
        <v>3453</v>
      </c>
      <c r="D33" s="3" t="s">
        <v>3454</v>
      </c>
      <c r="E33" s="3" t="s">
        <v>10</v>
      </c>
      <c r="F33" s="3" t="s">
        <v>11</v>
      </c>
      <c r="G33" s="3">
        <v>60</v>
      </c>
      <c r="H33" s="3">
        <v>56</v>
      </c>
      <c r="I33" s="3">
        <v>56</v>
      </c>
      <c r="J33" s="3">
        <v>70</v>
      </c>
      <c r="K33" s="3">
        <v>84</v>
      </c>
      <c r="L33" s="3">
        <v>68</v>
      </c>
      <c r="M33" s="3">
        <v>67</v>
      </c>
    </row>
  </sheetData>
  <mergeCells count="2">
    <mergeCell ref="A1:N1"/>
    <mergeCell ref="A2:N2"/>
  </mergeCells>
  <conditionalFormatting sqref="G6:M33">
    <cfRule type="containsBlanks" dxfId="113" priority="4">
      <formula>LEN(TRIM(G6))=0</formula>
    </cfRule>
    <cfRule type="cellIs" dxfId="112" priority="5" operator="between">
      <formula>31</formula>
      <formula>50</formula>
    </cfRule>
    <cfRule type="cellIs" dxfId="111" priority="6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5"/>
  <sheetViews>
    <sheetView view="pageLayout" topLeftCell="G1" zoomScaleNormal="5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3" width="20.7109375" customWidth="1"/>
    <col min="14" max="14" width="16.42578125" customWidth="1"/>
    <col min="15" max="23" width="17.5703125" customWidth="1"/>
  </cols>
  <sheetData>
    <row r="1" spans="1:22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2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2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387</v>
      </c>
      <c r="H5" s="2" t="s">
        <v>388</v>
      </c>
      <c r="I5" s="2" t="s">
        <v>389</v>
      </c>
      <c r="J5" s="2" t="s">
        <v>390</v>
      </c>
      <c r="K5" s="2" t="s">
        <v>391</v>
      </c>
      <c r="L5" s="2" t="s">
        <v>4657</v>
      </c>
      <c r="M5" s="2" t="s">
        <v>4614</v>
      </c>
      <c r="N5" s="2" t="s">
        <v>4658</v>
      </c>
      <c r="O5" s="2" t="s">
        <v>4659</v>
      </c>
      <c r="P5" s="2" t="s">
        <v>4660</v>
      </c>
      <c r="Q5" s="2" t="s">
        <v>4661</v>
      </c>
      <c r="R5" s="2" t="s">
        <v>4662</v>
      </c>
      <c r="S5" s="7" t="s">
        <v>392</v>
      </c>
      <c r="T5" s="7" t="s">
        <v>393</v>
      </c>
      <c r="U5" s="7" t="s">
        <v>4536</v>
      </c>
      <c r="V5" s="7" t="s">
        <v>4538</v>
      </c>
    </row>
    <row r="6" spans="1:22">
      <c r="B6" s="3" t="s">
        <v>7</v>
      </c>
      <c r="C6" s="3" t="s">
        <v>385</v>
      </c>
      <c r="D6" s="3" t="s">
        <v>386</v>
      </c>
      <c r="E6" s="3" t="s">
        <v>10</v>
      </c>
      <c r="F6" s="3" t="s">
        <v>11</v>
      </c>
      <c r="G6" s="3">
        <v>74</v>
      </c>
      <c r="H6" s="3">
        <v>70</v>
      </c>
      <c r="I6" s="3"/>
      <c r="J6" s="3"/>
      <c r="K6" s="3">
        <v>89</v>
      </c>
      <c r="L6" s="3">
        <v>65</v>
      </c>
      <c r="M6" s="3">
        <v>86</v>
      </c>
      <c r="N6" s="3">
        <v>95</v>
      </c>
      <c r="O6" s="3">
        <v>75</v>
      </c>
      <c r="P6" s="3">
        <v>63</v>
      </c>
      <c r="Q6" s="3">
        <v>86</v>
      </c>
      <c r="R6" s="3">
        <v>84</v>
      </c>
      <c r="S6" s="3">
        <v>70</v>
      </c>
      <c r="T6" s="3">
        <v>65</v>
      </c>
      <c r="U6" s="3">
        <v>70</v>
      </c>
      <c r="V6" s="3">
        <v>86</v>
      </c>
    </row>
    <row r="7" spans="1:22">
      <c r="B7" s="3" t="s">
        <v>23</v>
      </c>
      <c r="C7" s="3" t="s">
        <v>394</v>
      </c>
      <c r="D7" s="3" t="s">
        <v>395</v>
      </c>
      <c r="E7" s="3" t="s">
        <v>10</v>
      </c>
      <c r="F7" s="3" t="s">
        <v>11</v>
      </c>
      <c r="G7" s="3">
        <v>79</v>
      </c>
      <c r="H7" s="3">
        <v>75</v>
      </c>
      <c r="I7" s="3"/>
      <c r="J7" s="3"/>
      <c r="K7" s="3">
        <v>91</v>
      </c>
      <c r="L7" s="3">
        <v>82</v>
      </c>
      <c r="M7" s="3">
        <v>91</v>
      </c>
      <c r="N7" s="3">
        <v>95</v>
      </c>
      <c r="O7" s="3">
        <v>80</v>
      </c>
      <c r="P7" s="3">
        <v>69</v>
      </c>
      <c r="Q7" s="3">
        <v>91</v>
      </c>
      <c r="R7" s="3">
        <v>88</v>
      </c>
      <c r="S7" s="3">
        <v>96</v>
      </c>
      <c r="T7" s="3">
        <v>82</v>
      </c>
      <c r="U7" s="3">
        <v>70</v>
      </c>
      <c r="V7" s="3">
        <v>86</v>
      </c>
    </row>
    <row r="8" spans="1:22">
      <c r="B8" s="3" t="s">
        <v>27</v>
      </c>
      <c r="C8" s="3" t="s">
        <v>396</v>
      </c>
      <c r="D8" s="3" t="s">
        <v>397</v>
      </c>
      <c r="E8" s="3" t="s">
        <v>10</v>
      </c>
      <c r="F8" s="3" t="s">
        <v>11</v>
      </c>
      <c r="G8" s="3">
        <v>61</v>
      </c>
      <c r="H8" s="3">
        <v>56</v>
      </c>
      <c r="I8" s="3"/>
      <c r="J8" s="3"/>
      <c r="K8" s="3">
        <v>91</v>
      </c>
      <c r="L8" s="3">
        <v>83</v>
      </c>
      <c r="M8" s="3">
        <v>36</v>
      </c>
      <c r="N8" s="3">
        <v>80</v>
      </c>
      <c r="O8" s="3">
        <v>36</v>
      </c>
      <c r="P8" s="3">
        <v>71</v>
      </c>
      <c r="Q8" s="3">
        <v>61</v>
      </c>
      <c r="R8" s="3">
        <v>86</v>
      </c>
      <c r="S8" s="3">
        <v>69</v>
      </c>
      <c r="T8" s="3">
        <v>83</v>
      </c>
      <c r="U8" s="3">
        <v>53</v>
      </c>
      <c r="V8" s="3">
        <v>69</v>
      </c>
    </row>
    <row r="9" spans="1:22">
      <c r="B9" s="3" t="s">
        <v>30</v>
      </c>
      <c r="C9" s="3" t="s">
        <v>398</v>
      </c>
      <c r="D9" s="3" t="s">
        <v>399</v>
      </c>
      <c r="E9" s="3" t="s">
        <v>10</v>
      </c>
      <c r="F9" s="3" t="s">
        <v>11</v>
      </c>
      <c r="G9" s="3">
        <v>7</v>
      </c>
      <c r="H9" s="3">
        <v>0</v>
      </c>
      <c r="I9" s="3"/>
      <c r="J9" s="3"/>
      <c r="K9" s="3">
        <v>69</v>
      </c>
      <c r="L9" s="3">
        <v>69</v>
      </c>
      <c r="M9" s="3">
        <v>15</v>
      </c>
      <c r="N9" s="3">
        <v>95</v>
      </c>
      <c r="O9" s="3">
        <v>15</v>
      </c>
      <c r="P9" s="3">
        <v>15</v>
      </c>
      <c r="Q9" s="3">
        <v>31</v>
      </c>
      <c r="R9" s="3">
        <v>69</v>
      </c>
      <c r="S9" s="3">
        <v>69</v>
      </c>
      <c r="T9" s="3">
        <v>69</v>
      </c>
      <c r="U9" s="3">
        <v>15</v>
      </c>
      <c r="V9" s="3">
        <v>15</v>
      </c>
    </row>
    <row r="10" spans="1:22">
      <c r="B10" s="3" t="s">
        <v>33</v>
      </c>
      <c r="C10" s="3" t="s">
        <v>400</v>
      </c>
      <c r="D10" s="3" t="s">
        <v>401</v>
      </c>
      <c r="E10" s="3" t="s">
        <v>10</v>
      </c>
      <c r="F10" s="3" t="s">
        <v>49</v>
      </c>
      <c r="G10" s="3">
        <v>60</v>
      </c>
      <c r="H10" s="3">
        <v>0</v>
      </c>
      <c r="I10" s="3"/>
      <c r="J10" s="3"/>
      <c r="K10" s="3">
        <v>68</v>
      </c>
      <c r="L10" s="3">
        <v>51</v>
      </c>
      <c r="M10" s="3">
        <v>51</v>
      </c>
      <c r="N10" s="3">
        <v>80</v>
      </c>
      <c r="O10" s="3">
        <v>36</v>
      </c>
      <c r="P10" s="3">
        <v>69</v>
      </c>
      <c r="Q10" s="3">
        <v>62</v>
      </c>
      <c r="R10" s="3">
        <v>35</v>
      </c>
      <c r="S10" s="3">
        <v>69</v>
      </c>
      <c r="T10" s="3">
        <v>51</v>
      </c>
      <c r="U10" s="3">
        <v>36</v>
      </c>
      <c r="V10" s="3">
        <v>73</v>
      </c>
    </row>
    <row r="11" spans="1:22">
      <c r="B11" s="3" t="s">
        <v>36</v>
      </c>
      <c r="C11" s="3" t="s">
        <v>402</v>
      </c>
      <c r="D11" s="3" t="s">
        <v>403</v>
      </c>
      <c r="E11" s="3" t="s">
        <v>10</v>
      </c>
      <c r="F11" s="3" t="s">
        <v>11</v>
      </c>
      <c r="G11" s="3">
        <v>86</v>
      </c>
      <c r="H11" s="3">
        <v>56</v>
      </c>
      <c r="I11" s="3"/>
      <c r="J11" s="3"/>
      <c r="K11" s="3">
        <v>80</v>
      </c>
      <c r="L11" s="3">
        <v>68</v>
      </c>
      <c r="M11" s="3">
        <v>86</v>
      </c>
      <c r="N11" s="3">
        <v>95</v>
      </c>
      <c r="O11" s="3">
        <v>85</v>
      </c>
      <c r="P11" s="3">
        <v>51</v>
      </c>
      <c r="Q11" s="3">
        <v>84</v>
      </c>
      <c r="R11" s="3">
        <v>86</v>
      </c>
      <c r="S11" s="3">
        <v>69</v>
      </c>
      <c r="T11" s="3">
        <v>68</v>
      </c>
      <c r="U11" s="3">
        <v>68</v>
      </c>
      <c r="V11" s="3">
        <v>80</v>
      </c>
    </row>
    <row r="12" spans="1:22">
      <c r="B12" s="3" t="s">
        <v>39</v>
      </c>
      <c r="C12" s="3" t="s">
        <v>404</v>
      </c>
      <c r="D12" s="3" t="s">
        <v>405</v>
      </c>
      <c r="E12" s="3" t="s">
        <v>10</v>
      </c>
      <c r="F12" s="3" t="s">
        <v>11</v>
      </c>
      <c r="G12" s="3">
        <v>86</v>
      </c>
      <c r="H12" s="3">
        <v>68</v>
      </c>
      <c r="I12" s="3"/>
      <c r="J12" s="3"/>
      <c r="K12" s="3">
        <v>91</v>
      </c>
      <c r="L12" s="3">
        <v>65</v>
      </c>
      <c r="M12" s="3">
        <v>86</v>
      </c>
      <c r="N12" s="3">
        <v>95</v>
      </c>
      <c r="O12" s="3">
        <v>86</v>
      </c>
      <c r="P12" s="3">
        <v>55</v>
      </c>
      <c r="Q12" s="3">
        <v>88</v>
      </c>
      <c r="R12" s="3">
        <v>91</v>
      </c>
      <c r="S12" s="3">
        <v>79</v>
      </c>
      <c r="T12" s="3">
        <v>65</v>
      </c>
      <c r="U12" s="3">
        <v>76</v>
      </c>
      <c r="V12" s="3">
        <v>86</v>
      </c>
    </row>
    <row r="13" spans="1:22">
      <c r="B13" s="3" t="s">
        <v>42</v>
      </c>
      <c r="C13" s="3" t="s">
        <v>406</v>
      </c>
      <c r="D13" s="3" t="s">
        <v>407</v>
      </c>
      <c r="E13" s="3" t="s">
        <v>10</v>
      </c>
      <c r="F13" s="3" t="s">
        <v>11</v>
      </c>
      <c r="G13" s="3">
        <v>60</v>
      </c>
      <c r="H13" s="3">
        <v>31</v>
      </c>
      <c r="I13" s="3"/>
      <c r="J13" s="3"/>
      <c r="K13" s="3">
        <v>80</v>
      </c>
      <c r="L13" s="3">
        <v>65</v>
      </c>
      <c r="M13" s="3">
        <v>69</v>
      </c>
      <c r="N13" s="3">
        <v>80</v>
      </c>
      <c r="O13" s="3">
        <v>30</v>
      </c>
      <c r="P13" s="3">
        <v>69</v>
      </c>
      <c r="Q13" s="3">
        <v>66</v>
      </c>
      <c r="R13" s="3">
        <v>75</v>
      </c>
      <c r="S13" s="3">
        <v>75</v>
      </c>
      <c r="T13" s="3">
        <v>65</v>
      </c>
      <c r="U13" s="3">
        <v>30</v>
      </c>
      <c r="V13" s="3">
        <v>86</v>
      </c>
    </row>
    <row r="14" spans="1:22">
      <c r="B14" s="3" t="s">
        <v>45</v>
      </c>
      <c r="C14" s="3" t="s">
        <v>408</v>
      </c>
      <c r="D14" s="3" t="s">
        <v>409</v>
      </c>
      <c r="E14" s="3" t="s">
        <v>251</v>
      </c>
      <c r="F14" s="3" t="s">
        <v>49</v>
      </c>
      <c r="G14" s="3">
        <v>94</v>
      </c>
      <c r="H14" s="3">
        <v>98</v>
      </c>
      <c r="I14" s="3"/>
      <c r="J14" s="3"/>
      <c r="K14" s="3">
        <v>80</v>
      </c>
      <c r="L14" s="3">
        <v>76</v>
      </c>
      <c r="M14" s="3">
        <v>49</v>
      </c>
      <c r="N14" s="3">
        <v>95</v>
      </c>
      <c r="O14" s="3">
        <v>49</v>
      </c>
      <c r="P14" s="3">
        <v>92</v>
      </c>
      <c r="Q14" s="3">
        <v>69</v>
      </c>
      <c r="R14" s="3">
        <v>86</v>
      </c>
      <c r="S14" s="3">
        <v>75</v>
      </c>
      <c r="T14" s="3">
        <v>76</v>
      </c>
      <c r="U14" s="3">
        <v>49</v>
      </c>
      <c r="V14" s="3">
        <v>49</v>
      </c>
    </row>
    <row r="15" spans="1:22">
      <c r="B15" s="3" t="s">
        <v>50</v>
      </c>
      <c r="C15" s="3" t="s">
        <v>410</v>
      </c>
      <c r="D15" s="3" t="s">
        <v>411</v>
      </c>
      <c r="E15" s="3" t="s">
        <v>10</v>
      </c>
      <c r="F15" s="3" t="s">
        <v>11</v>
      </c>
      <c r="G15" s="3">
        <v>86</v>
      </c>
      <c r="H15" s="3">
        <v>51</v>
      </c>
      <c r="I15" s="3"/>
      <c r="J15" s="3"/>
      <c r="K15" s="3">
        <v>80</v>
      </c>
      <c r="L15" s="3">
        <v>85</v>
      </c>
      <c r="M15" s="3">
        <v>75</v>
      </c>
      <c r="N15" s="3">
        <v>95</v>
      </c>
      <c r="O15" s="3">
        <v>70</v>
      </c>
      <c r="P15" s="3">
        <v>53</v>
      </c>
      <c r="Q15" s="3">
        <v>81</v>
      </c>
      <c r="R15" s="3">
        <v>77</v>
      </c>
      <c r="S15" s="3">
        <v>51</v>
      </c>
      <c r="T15" s="3">
        <v>85</v>
      </c>
      <c r="U15" s="3">
        <v>60</v>
      </c>
      <c r="V15" s="3">
        <v>69</v>
      </c>
    </row>
    <row r="16" spans="1:22">
      <c r="B16" s="3" t="s">
        <v>53</v>
      </c>
      <c r="C16" s="3" t="s">
        <v>412</v>
      </c>
      <c r="D16" s="3" t="s">
        <v>413</v>
      </c>
      <c r="E16" s="3" t="s">
        <v>10</v>
      </c>
      <c r="F16" s="3" t="s">
        <v>11</v>
      </c>
      <c r="G16" s="3">
        <v>51</v>
      </c>
      <c r="H16" s="3">
        <v>86</v>
      </c>
      <c r="I16" s="3"/>
      <c r="J16" s="3"/>
      <c r="K16" s="3">
        <v>80</v>
      </c>
      <c r="L16" s="3">
        <v>65</v>
      </c>
      <c r="M16" s="3">
        <v>86</v>
      </c>
      <c r="N16" s="3">
        <v>86</v>
      </c>
      <c r="O16" s="3">
        <v>78</v>
      </c>
      <c r="P16" s="3">
        <v>72</v>
      </c>
      <c r="Q16" s="3">
        <v>88</v>
      </c>
      <c r="R16" s="3">
        <v>86</v>
      </c>
      <c r="S16" s="3">
        <v>96</v>
      </c>
      <c r="T16" s="3">
        <v>65</v>
      </c>
      <c r="U16" s="3">
        <v>86</v>
      </c>
      <c r="V16" s="3">
        <v>86</v>
      </c>
    </row>
    <row r="17" spans="2:22">
      <c r="B17" s="3" t="s">
        <v>56</v>
      </c>
      <c r="C17" s="3" t="s">
        <v>414</v>
      </c>
      <c r="D17" s="3" t="s">
        <v>415</v>
      </c>
      <c r="E17" s="3" t="s">
        <v>10</v>
      </c>
      <c r="F17" s="3" t="s">
        <v>49</v>
      </c>
      <c r="G17" s="3">
        <v>79</v>
      </c>
      <c r="H17" s="3">
        <v>70</v>
      </c>
      <c r="I17" s="3"/>
      <c r="J17" s="3"/>
      <c r="K17" s="3">
        <v>91</v>
      </c>
      <c r="L17" s="3">
        <v>82</v>
      </c>
      <c r="M17" s="3">
        <v>69</v>
      </c>
      <c r="N17" s="3">
        <v>96</v>
      </c>
      <c r="O17" s="3">
        <v>69</v>
      </c>
      <c r="P17" s="3">
        <v>69</v>
      </c>
      <c r="Q17" s="3">
        <v>95</v>
      </c>
      <c r="R17" s="3">
        <v>94</v>
      </c>
      <c r="S17" s="3">
        <v>96</v>
      </c>
      <c r="T17" s="3">
        <v>82</v>
      </c>
      <c r="U17" s="3">
        <v>73</v>
      </c>
      <c r="V17" s="3">
        <v>69</v>
      </c>
    </row>
    <row r="18" spans="2:22">
      <c r="B18" s="3" t="s">
        <v>59</v>
      </c>
      <c r="C18" s="3" t="s">
        <v>416</v>
      </c>
      <c r="D18" s="3" t="s">
        <v>417</v>
      </c>
      <c r="E18" s="3" t="s">
        <v>248</v>
      </c>
      <c r="F18" s="3" t="s">
        <v>49</v>
      </c>
      <c r="G18" s="3">
        <v>52</v>
      </c>
      <c r="H18" s="3"/>
      <c r="I18" s="3">
        <v>95</v>
      </c>
      <c r="J18" s="3">
        <v>92</v>
      </c>
      <c r="K18" s="3">
        <v>91</v>
      </c>
      <c r="L18" s="3">
        <v>80</v>
      </c>
      <c r="M18" s="3">
        <v>96</v>
      </c>
      <c r="N18" s="3">
        <v>96</v>
      </c>
      <c r="O18" s="3">
        <v>90</v>
      </c>
      <c r="P18" s="3">
        <v>87</v>
      </c>
      <c r="Q18" s="3">
        <v>93</v>
      </c>
      <c r="R18" s="3">
        <v>35</v>
      </c>
      <c r="S18" s="3">
        <v>95</v>
      </c>
      <c r="T18" s="3">
        <v>80</v>
      </c>
      <c r="U18" s="3">
        <v>98</v>
      </c>
      <c r="V18" s="3">
        <v>86</v>
      </c>
    </row>
    <row r="19" spans="2:22">
      <c r="B19" s="3" t="s">
        <v>62</v>
      </c>
      <c r="C19" s="3" t="s">
        <v>418</v>
      </c>
      <c r="D19" s="3" t="s">
        <v>419</v>
      </c>
      <c r="E19" s="3" t="s">
        <v>10</v>
      </c>
      <c r="F19" s="3" t="s">
        <v>11</v>
      </c>
      <c r="G19" s="3">
        <v>86</v>
      </c>
      <c r="H19" s="3">
        <v>31</v>
      </c>
      <c r="I19" s="3"/>
      <c r="J19" s="3"/>
      <c r="K19" s="3">
        <v>91</v>
      </c>
      <c r="L19" s="3">
        <v>69</v>
      </c>
      <c r="M19" s="3">
        <v>98</v>
      </c>
      <c r="N19" s="3">
        <v>100</v>
      </c>
      <c r="O19" s="3">
        <v>87</v>
      </c>
      <c r="P19" s="3">
        <v>58</v>
      </c>
      <c r="Q19" s="3">
        <v>88</v>
      </c>
      <c r="R19" s="3">
        <v>94</v>
      </c>
      <c r="S19" s="3">
        <v>95</v>
      </c>
      <c r="T19" s="3">
        <v>69</v>
      </c>
      <c r="U19" s="3">
        <v>75</v>
      </c>
      <c r="V19" s="3">
        <v>91</v>
      </c>
    </row>
    <row r="20" spans="2:22">
      <c r="B20" s="3" t="s">
        <v>65</v>
      </c>
      <c r="C20" s="3" t="s">
        <v>420</v>
      </c>
      <c r="D20" s="3" t="s">
        <v>421</v>
      </c>
      <c r="E20" s="3" t="s">
        <v>10</v>
      </c>
      <c r="F20" s="3" t="s">
        <v>11</v>
      </c>
      <c r="G20" s="3">
        <v>81</v>
      </c>
      <c r="H20" s="3">
        <v>65</v>
      </c>
      <c r="I20" s="3"/>
      <c r="J20" s="3"/>
      <c r="K20" s="3">
        <v>89</v>
      </c>
      <c r="L20" s="3">
        <v>76</v>
      </c>
      <c r="M20" s="3">
        <v>49</v>
      </c>
      <c r="N20" s="3">
        <v>76</v>
      </c>
      <c r="O20" s="3">
        <v>69</v>
      </c>
      <c r="P20" s="3">
        <v>18</v>
      </c>
      <c r="Q20" s="3">
        <v>79</v>
      </c>
      <c r="R20" s="3">
        <v>86</v>
      </c>
      <c r="S20" s="3">
        <v>96</v>
      </c>
      <c r="T20" s="3">
        <v>76</v>
      </c>
      <c r="U20" s="3">
        <v>51</v>
      </c>
      <c r="V20" s="3">
        <v>69</v>
      </c>
    </row>
    <row r="21" spans="2:22">
      <c r="B21" s="3" t="s">
        <v>69</v>
      </c>
      <c r="C21" s="3" t="s">
        <v>422</v>
      </c>
      <c r="D21" s="3" t="s">
        <v>423</v>
      </c>
      <c r="E21" s="3" t="s">
        <v>10</v>
      </c>
      <c r="F21" s="3" t="s">
        <v>11</v>
      </c>
      <c r="G21" s="3">
        <v>86</v>
      </c>
      <c r="H21" s="3">
        <v>98</v>
      </c>
      <c r="I21" s="3"/>
      <c r="J21" s="3"/>
      <c r="K21" s="3">
        <v>89</v>
      </c>
      <c r="L21" s="3">
        <v>86</v>
      </c>
      <c r="M21" s="3">
        <v>95</v>
      </c>
      <c r="N21" s="3">
        <v>95</v>
      </c>
      <c r="O21" s="3">
        <v>69</v>
      </c>
      <c r="P21" s="3">
        <v>86</v>
      </c>
      <c r="Q21" s="3">
        <v>88</v>
      </c>
      <c r="R21" s="3">
        <v>87</v>
      </c>
      <c r="S21" s="3">
        <v>95</v>
      </c>
      <c r="T21" s="3">
        <v>86</v>
      </c>
      <c r="U21" s="3">
        <v>88</v>
      </c>
      <c r="V21" s="3">
        <v>95</v>
      </c>
    </row>
    <row r="22" spans="2:22">
      <c r="B22" s="3" t="s">
        <v>72</v>
      </c>
      <c r="C22" s="3" t="s">
        <v>424</v>
      </c>
      <c r="D22" s="3" t="s">
        <v>425</v>
      </c>
      <c r="E22" s="3" t="s">
        <v>248</v>
      </c>
      <c r="F22" s="3" t="s">
        <v>49</v>
      </c>
      <c r="G22" s="3">
        <v>61</v>
      </c>
      <c r="H22" s="3"/>
      <c r="I22" s="3">
        <v>85</v>
      </c>
      <c r="J22" s="3">
        <v>78</v>
      </c>
      <c r="K22" s="3">
        <v>99</v>
      </c>
      <c r="L22" s="3">
        <v>82</v>
      </c>
      <c r="M22" s="3">
        <v>36</v>
      </c>
      <c r="N22" s="3">
        <v>86</v>
      </c>
      <c r="O22" s="3">
        <v>51</v>
      </c>
      <c r="P22" s="3">
        <v>8</v>
      </c>
      <c r="Q22" s="3">
        <v>91</v>
      </c>
      <c r="R22" s="3">
        <v>86</v>
      </c>
      <c r="S22" s="3">
        <v>80</v>
      </c>
      <c r="T22" s="3">
        <v>82</v>
      </c>
      <c r="U22" s="3">
        <v>36</v>
      </c>
      <c r="V22" s="3">
        <v>49</v>
      </c>
    </row>
    <row r="23" spans="2:22">
      <c r="B23" s="3" t="s">
        <v>75</v>
      </c>
      <c r="C23" s="3" t="s">
        <v>426</v>
      </c>
      <c r="D23" s="3" t="s">
        <v>427</v>
      </c>
      <c r="E23" s="3" t="s">
        <v>10</v>
      </c>
      <c r="F23" s="3" t="s">
        <v>11</v>
      </c>
      <c r="G23" s="3">
        <v>88</v>
      </c>
      <c r="H23" s="3">
        <v>60</v>
      </c>
      <c r="I23" s="3"/>
      <c r="J23" s="3"/>
      <c r="K23" s="3">
        <v>99</v>
      </c>
      <c r="L23" s="3">
        <v>61</v>
      </c>
      <c r="M23" s="3">
        <v>98</v>
      </c>
      <c r="N23" s="3">
        <v>100</v>
      </c>
      <c r="O23" s="3">
        <v>86</v>
      </c>
      <c r="P23" s="3">
        <v>69</v>
      </c>
      <c r="Q23" s="3">
        <v>91</v>
      </c>
      <c r="R23" s="3">
        <v>100</v>
      </c>
      <c r="S23" s="3">
        <v>96</v>
      </c>
      <c r="T23" s="3">
        <v>61</v>
      </c>
      <c r="U23" s="3">
        <v>96</v>
      </c>
      <c r="V23" s="3">
        <v>98</v>
      </c>
    </row>
    <row r="24" spans="2:22">
      <c r="B24" s="3" t="s">
        <v>79</v>
      </c>
      <c r="C24" s="3" t="s">
        <v>428</v>
      </c>
      <c r="D24" s="3" t="s">
        <v>429</v>
      </c>
      <c r="E24" s="3" t="s">
        <v>10</v>
      </c>
      <c r="F24" s="3" t="s">
        <v>49</v>
      </c>
      <c r="G24" s="3">
        <v>90</v>
      </c>
      <c r="H24" s="3">
        <v>100</v>
      </c>
      <c r="I24" s="3"/>
      <c r="J24" s="3"/>
      <c r="K24" s="3">
        <v>91</v>
      </c>
      <c r="L24" s="3">
        <v>100</v>
      </c>
      <c r="M24" s="3">
        <v>96</v>
      </c>
      <c r="N24" s="3">
        <v>95</v>
      </c>
      <c r="O24" s="3">
        <v>91</v>
      </c>
      <c r="P24" s="3">
        <v>74</v>
      </c>
      <c r="Q24" s="3">
        <v>91</v>
      </c>
      <c r="R24" s="3">
        <v>86</v>
      </c>
      <c r="S24" s="3">
        <v>96</v>
      </c>
      <c r="T24" s="3">
        <v>100</v>
      </c>
      <c r="U24" s="3">
        <v>91</v>
      </c>
      <c r="V24" s="3">
        <v>96</v>
      </c>
    </row>
    <row r="25" spans="2:22">
      <c r="B25" s="3" t="s">
        <v>82</v>
      </c>
      <c r="C25" s="3" t="s">
        <v>430</v>
      </c>
      <c r="D25" s="3" t="s">
        <v>431</v>
      </c>
      <c r="E25" s="3" t="s">
        <v>10</v>
      </c>
      <c r="F25" s="3" t="s">
        <v>11</v>
      </c>
      <c r="G25" s="3">
        <v>71</v>
      </c>
      <c r="H25" s="3">
        <v>96</v>
      </c>
      <c r="I25" s="3"/>
      <c r="J25" s="3"/>
      <c r="K25" s="3">
        <v>96</v>
      </c>
      <c r="L25" s="3">
        <v>69</v>
      </c>
      <c r="M25" s="3">
        <v>96</v>
      </c>
      <c r="N25" s="3">
        <v>95</v>
      </c>
      <c r="O25" s="3">
        <v>86</v>
      </c>
      <c r="P25" s="3">
        <v>69</v>
      </c>
      <c r="Q25" s="3">
        <v>92</v>
      </c>
      <c r="R25" s="3">
        <v>91</v>
      </c>
      <c r="S25" s="3">
        <v>95</v>
      </c>
      <c r="T25" s="3">
        <v>69</v>
      </c>
      <c r="U25" s="3">
        <v>78</v>
      </c>
      <c r="V25" s="3">
        <v>91</v>
      </c>
    </row>
  </sheetData>
  <mergeCells count="2">
    <mergeCell ref="A1:N1"/>
    <mergeCell ref="A2:N2"/>
  </mergeCells>
  <conditionalFormatting sqref="A1:AZ100">
    <cfRule type="containsBlanks" dxfId="353" priority="8">
      <formula>LEN(TRIM(A1))=0</formula>
    </cfRule>
    <cfRule type="cellIs" dxfId="352" priority="9" operator="between">
      <formula>31</formula>
      <formula>50</formula>
    </cfRule>
    <cfRule type="cellIs" dxfId="351" priority="10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80.xml><?xml version="1.0" encoding="utf-8"?>
<worksheet xmlns="http://schemas.openxmlformats.org/spreadsheetml/2006/main" xmlns:r="http://schemas.openxmlformats.org/officeDocument/2006/relationships">
  <dimension ref="A1:N34"/>
  <sheetViews>
    <sheetView view="pageLayout" zoomScaleNormal="9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3" width="18.140625" customWidth="1"/>
    <col min="14" max="14" width="33.140625" customWidth="1"/>
  </cols>
  <sheetData>
    <row r="1" spans="1:14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3400</v>
      </c>
      <c r="H5" s="2" t="s">
        <v>3351</v>
      </c>
      <c r="I5" s="2" t="s">
        <v>3458</v>
      </c>
      <c r="J5" s="2" t="s">
        <v>4523</v>
      </c>
      <c r="K5" s="2" t="s">
        <v>4707</v>
      </c>
      <c r="L5" s="7" t="s">
        <v>3457</v>
      </c>
      <c r="M5" s="7" t="s">
        <v>4521</v>
      </c>
    </row>
    <row r="6" spans="1:14">
      <c r="B6" s="3" t="s">
        <v>7</v>
      </c>
      <c r="C6" s="3" t="s">
        <v>3455</v>
      </c>
      <c r="D6" s="3" t="s">
        <v>3456</v>
      </c>
      <c r="E6" s="3" t="s">
        <v>289</v>
      </c>
      <c r="F6" s="3" t="s">
        <v>11</v>
      </c>
      <c r="G6" s="3">
        <v>52</v>
      </c>
      <c r="H6" s="3">
        <v>70</v>
      </c>
      <c r="I6" s="3">
        <v>76</v>
      </c>
      <c r="J6" s="3">
        <v>51</v>
      </c>
      <c r="K6" s="3">
        <v>58</v>
      </c>
      <c r="L6" s="3">
        <v>55</v>
      </c>
      <c r="M6" s="3">
        <v>70</v>
      </c>
    </row>
    <row r="7" spans="1:14">
      <c r="B7" s="3" t="s">
        <v>23</v>
      </c>
      <c r="C7" s="3" t="s">
        <v>3459</v>
      </c>
      <c r="D7" s="3" t="s">
        <v>3460</v>
      </c>
      <c r="E7" s="3" t="s">
        <v>3461</v>
      </c>
      <c r="F7" s="3" t="s">
        <v>11</v>
      </c>
      <c r="G7" s="3">
        <v>0</v>
      </c>
      <c r="H7" s="3">
        <v>4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8" spans="1:14">
      <c r="B8" s="3" t="s">
        <v>27</v>
      </c>
      <c r="C8" s="3" t="s">
        <v>3462</v>
      </c>
      <c r="D8" s="3" t="s">
        <v>3463</v>
      </c>
      <c r="E8" s="3" t="s">
        <v>10</v>
      </c>
      <c r="F8" s="3" t="s">
        <v>49</v>
      </c>
      <c r="G8" s="3">
        <v>90</v>
      </c>
      <c r="H8" s="3">
        <v>95</v>
      </c>
      <c r="I8" s="3">
        <v>91</v>
      </c>
      <c r="J8" s="3">
        <v>93</v>
      </c>
      <c r="K8" s="3">
        <v>94</v>
      </c>
      <c r="L8" s="3">
        <v>92</v>
      </c>
      <c r="M8" s="3">
        <v>100</v>
      </c>
    </row>
    <row r="9" spans="1:14">
      <c r="B9" s="3" t="s">
        <v>30</v>
      </c>
      <c r="C9" s="3" t="s">
        <v>3464</v>
      </c>
      <c r="D9" s="3" t="s">
        <v>3465</v>
      </c>
      <c r="E9" s="3" t="s">
        <v>10</v>
      </c>
      <c r="F9" s="3" t="s">
        <v>11</v>
      </c>
      <c r="G9" s="3">
        <v>93</v>
      </c>
      <c r="H9" s="3">
        <v>98</v>
      </c>
      <c r="I9" s="3">
        <v>98</v>
      </c>
      <c r="J9" s="3">
        <v>95</v>
      </c>
      <c r="K9" s="3">
        <v>94</v>
      </c>
      <c r="L9" s="3">
        <v>93</v>
      </c>
      <c r="M9" s="3">
        <v>100</v>
      </c>
    </row>
    <row r="10" spans="1:14">
      <c r="B10" s="3" t="s">
        <v>33</v>
      </c>
      <c r="C10" s="3" t="s">
        <v>3466</v>
      </c>
      <c r="D10" s="3" t="s">
        <v>3467</v>
      </c>
      <c r="E10" s="3" t="s">
        <v>10</v>
      </c>
      <c r="F10" s="3" t="s">
        <v>11</v>
      </c>
      <c r="G10" s="3">
        <v>91</v>
      </c>
      <c r="H10" s="3">
        <v>83</v>
      </c>
      <c r="I10" s="3">
        <v>80</v>
      </c>
      <c r="J10" s="3">
        <v>88</v>
      </c>
      <c r="K10" s="3">
        <v>87</v>
      </c>
      <c r="L10" s="3">
        <v>84</v>
      </c>
      <c r="M10" s="3">
        <v>98</v>
      </c>
    </row>
    <row r="11" spans="1:14">
      <c r="B11" s="3" t="s">
        <v>36</v>
      </c>
      <c r="C11" s="3" t="s">
        <v>3468</v>
      </c>
      <c r="D11" s="3" t="s">
        <v>3469</v>
      </c>
      <c r="E11" s="3" t="s">
        <v>10</v>
      </c>
      <c r="F11" s="3" t="s">
        <v>11</v>
      </c>
      <c r="G11" s="3">
        <v>70</v>
      </c>
      <c r="H11" s="3">
        <v>69</v>
      </c>
      <c r="I11" s="3">
        <v>51</v>
      </c>
      <c r="J11" s="3">
        <v>69</v>
      </c>
      <c r="K11" s="3">
        <v>55</v>
      </c>
      <c r="L11" s="3">
        <v>88</v>
      </c>
      <c r="M11" s="3">
        <v>69</v>
      </c>
    </row>
    <row r="12" spans="1:14">
      <c r="B12" s="3" t="s">
        <v>39</v>
      </c>
      <c r="C12" s="3" t="s">
        <v>3470</v>
      </c>
      <c r="D12" s="3" t="s">
        <v>3471</v>
      </c>
      <c r="E12" s="3" t="s">
        <v>3472</v>
      </c>
      <c r="F12" s="3" t="s">
        <v>11</v>
      </c>
      <c r="G12" s="3">
        <v>75</v>
      </c>
      <c r="H12" s="3">
        <v>67</v>
      </c>
      <c r="I12" s="3">
        <v>0</v>
      </c>
      <c r="J12" s="3">
        <v>81</v>
      </c>
      <c r="K12" s="3">
        <v>79</v>
      </c>
      <c r="L12" s="3">
        <v>90</v>
      </c>
      <c r="M12" s="3">
        <v>82</v>
      </c>
    </row>
    <row r="13" spans="1:14">
      <c r="B13" s="3" t="s">
        <v>42</v>
      </c>
      <c r="C13" s="3" t="s">
        <v>3473</v>
      </c>
      <c r="D13" s="3" t="s">
        <v>3474</v>
      </c>
      <c r="E13" s="3" t="s">
        <v>10</v>
      </c>
      <c r="F13" s="3" t="s">
        <v>11</v>
      </c>
      <c r="G13" s="3">
        <v>83</v>
      </c>
      <c r="H13" s="3">
        <v>80</v>
      </c>
      <c r="I13" s="3">
        <v>75</v>
      </c>
      <c r="J13" s="3">
        <v>80</v>
      </c>
      <c r="K13" s="3">
        <v>89</v>
      </c>
      <c r="L13" s="3">
        <v>91</v>
      </c>
      <c r="M13" s="3">
        <v>96</v>
      </c>
    </row>
    <row r="14" spans="1:14">
      <c r="B14" s="3" t="s">
        <v>45</v>
      </c>
      <c r="C14" s="3" t="s">
        <v>3475</v>
      </c>
      <c r="D14" s="3" t="s">
        <v>3476</v>
      </c>
      <c r="E14" s="3" t="s">
        <v>10</v>
      </c>
      <c r="F14" s="3" t="s">
        <v>11</v>
      </c>
      <c r="G14" s="3">
        <v>90</v>
      </c>
      <c r="H14" s="3">
        <v>95</v>
      </c>
      <c r="I14" s="3">
        <v>95</v>
      </c>
      <c r="J14" s="3">
        <v>91</v>
      </c>
      <c r="K14" s="3">
        <v>94</v>
      </c>
      <c r="L14" s="3">
        <v>92</v>
      </c>
      <c r="M14" s="3">
        <v>98</v>
      </c>
    </row>
    <row r="15" spans="1:14">
      <c r="B15" s="3" t="s">
        <v>50</v>
      </c>
      <c r="C15" s="3" t="s">
        <v>3477</v>
      </c>
      <c r="D15" s="3" t="s">
        <v>3478</v>
      </c>
      <c r="E15" s="3" t="s">
        <v>188</v>
      </c>
      <c r="F15" s="3" t="s">
        <v>11</v>
      </c>
      <c r="G15" s="3">
        <v>51</v>
      </c>
      <c r="H15" s="3">
        <v>56</v>
      </c>
      <c r="I15" s="3">
        <v>51</v>
      </c>
      <c r="J15" s="3">
        <v>51</v>
      </c>
      <c r="K15" s="3">
        <v>56</v>
      </c>
      <c r="L15" s="3">
        <v>51</v>
      </c>
      <c r="M15" s="3">
        <v>51</v>
      </c>
    </row>
    <row r="16" spans="1:14">
      <c r="B16" s="3" t="s">
        <v>53</v>
      </c>
      <c r="C16" s="3" t="s">
        <v>3479</v>
      </c>
      <c r="D16" s="3" t="s">
        <v>3480</v>
      </c>
      <c r="E16" s="3" t="s">
        <v>10</v>
      </c>
      <c r="F16" s="3" t="s">
        <v>11</v>
      </c>
      <c r="G16" s="3">
        <v>60</v>
      </c>
      <c r="H16" s="3">
        <v>56</v>
      </c>
      <c r="I16" s="3">
        <v>51</v>
      </c>
      <c r="J16" s="3">
        <v>69</v>
      </c>
      <c r="K16" s="3">
        <v>52</v>
      </c>
      <c r="L16" s="3">
        <v>90</v>
      </c>
      <c r="M16" s="3">
        <v>96</v>
      </c>
    </row>
    <row r="17" spans="2:13">
      <c r="B17" s="3" t="s">
        <v>56</v>
      </c>
      <c r="C17" s="3" t="s">
        <v>3481</v>
      </c>
      <c r="D17" s="3" t="s">
        <v>3482</v>
      </c>
      <c r="E17" s="3" t="s">
        <v>10</v>
      </c>
      <c r="F17" s="3" t="s">
        <v>49</v>
      </c>
      <c r="G17" s="3">
        <v>92</v>
      </c>
      <c r="H17" s="3">
        <v>93</v>
      </c>
      <c r="I17" s="3">
        <v>94</v>
      </c>
      <c r="J17" s="3">
        <v>92</v>
      </c>
      <c r="K17" s="3">
        <v>96</v>
      </c>
      <c r="L17" s="3">
        <v>91</v>
      </c>
      <c r="M17" s="3">
        <v>100</v>
      </c>
    </row>
    <row r="18" spans="2:13">
      <c r="B18" s="3" t="s">
        <v>59</v>
      </c>
      <c r="C18" s="3" t="s">
        <v>3483</v>
      </c>
      <c r="D18" s="3" t="s">
        <v>3484</v>
      </c>
      <c r="E18" s="3" t="s">
        <v>10</v>
      </c>
      <c r="F18" s="3" t="s">
        <v>11</v>
      </c>
      <c r="G18" s="3">
        <v>78</v>
      </c>
      <c r="H18" s="3">
        <v>79</v>
      </c>
      <c r="I18" s="3">
        <v>68</v>
      </c>
      <c r="J18" s="3">
        <v>86</v>
      </c>
      <c r="K18" s="3">
        <v>80</v>
      </c>
      <c r="L18" s="3">
        <v>89</v>
      </c>
      <c r="M18" s="3">
        <v>75</v>
      </c>
    </row>
    <row r="19" spans="2:13">
      <c r="B19" s="3" t="s">
        <v>62</v>
      </c>
      <c r="C19" s="3" t="s">
        <v>3485</v>
      </c>
      <c r="D19" s="3" t="s">
        <v>3486</v>
      </c>
      <c r="E19" s="3" t="s">
        <v>10</v>
      </c>
      <c r="F19" s="3" t="s">
        <v>49</v>
      </c>
      <c r="G19" s="3">
        <v>86</v>
      </c>
      <c r="H19" s="3">
        <v>84</v>
      </c>
      <c r="I19" s="3">
        <v>82</v>
      </c>
      <c r="J19" s="3">
        <v>86</v>
      </c>
      <c r="K19" s="3">
        <v>89</v>
      </c>
      <c r="L19" s="3">
        <v>91</v>
      </c>
      <c r="M19" s="3">
        <v>98</v>
      </c>
    </row>
    <row r="20" spans="2:13">
      <c r="B20" s="3" t="s">
        <v>65</v>
      </c>
      <c r="C20" s="3" t="s">
        <v>3487</v>
      </c>
      <c r="D20" s="3" t="s">
        <v>3488</v>
      </c>
      <c r="E20" s="3" t="s">
        <v>10</v>
      </c>
      <c r="F20" s="3" t="s">
        <v>11</v>
      </c>
      <c r="G20" s="3">
        <v>80</v>
      </c>
      <c r="H20" s="3">
        <v>86</v>
      </c>
      <c r="I20" s="3">
        <v>85</v>
      </c>
      <c r="J20" s="3">
        <v>91</v>
      </c>
      <c r="K20" s="3">
        <v>86</v>
      </c>
      <c r="L20" s="3">
        <v>91</v>
      </c>
      <c r="M20" s="3">
        <v>96</v>
      </c>
    </row>
    <row r="21" spans="2:13">
      <c r="B21" s="3" t="s">
        <v>69</v>
      </c>
      <c r="C21" s="3" t="s">
        <v>3489</v>
      </c>
      <c r="D21" s="3" t="s">
        <v>3490</v>
      </c>
      <c r="E21" s="3" t="s">
        <v>10</v>
      </c>
      <c r="F21" s="3" t="s">
        <v>11</v>
      </c>
      <c r="G21" s="3">
        <v>90</v>
      </c>
      <c r="H21" s="3">
        <v>76</v>
      </c>
      <c r="I21" s="3">
        <v>69</v>
      </c>
      <c r="J21" s="3">
        <v>80</v>
      </c>
      <c r="K21" s="3">
        <v>96</v>
      </c>
      <c r="L21" s="3">
        <v>86</v>
      </c>
      <c r="M21" s="3">
        <v>75</v>
      </c>
    </row>
    <row r="22" spans="2:13">
      <c r="B22" s="3" t="s">
        <v>72</v>
      </c>
      <c r="C22" s="3" t="s">
        <v>3491</v>
      </c>
      <c r="D22" s="3" t="s">
        <v>3492</v>
      </c>
      <c r="E22" s="3" t="s">
        <v>10</v>
      </c>
      <c r="F22" s="3" t="s">
        <v>49</v>
      </c>
      <c r="G22" s="3">
        <v>90</v>
      </c>
      <c r="H22" s="3">
        <v>92</v>
      </c>
      <c r="I22" s="3">
        <v>91</v>
      </c>
      <c r="J22" s="3">
        <v>88</v>
      </c>
      <c r="K22" s="3">
        <v>94</v>
      </c>
      <c r="L22" s="3">
        <v>92</v>
      </c>
      <c r="M22" s="3">
        <v>100</v>
      </c>
    </row>
    <row r="23" spans="2:13">
      <c r="B23" s="3" t="s">
        <v>75</v>
      </c>
      <c r="C23" s="3" t="s">
        <v>3493</v>
      </c>
      <c r="D23" s="3" t="s">
        <v>3494</v>
      </c>
      <c r="E23" s="3" t="s">
        <v>10</v>
      </c>
      <c r="F23" s="3" t="s">
        <v>49</v>
      </c>
      <c r="G23" s="3">
        <v>65</v>
      </c>
      <c r="H23" s="3">
        <v>69</v>
      </c>
      <c r="I23" s="3">
        <v>65</v>
      </c>
      <c r="J23" s="3">
        <v>88</v>
      </c>
      <c r="K23" s="3">
        <v>88</v>
      </c>
      <c r="L23" s="3">
        <v>86</v>
      </c>
      <c r="M23" s="3">
        <v>98</v>
      </c>
    </row>
    <row r="24" spans="2:13">
      <c r="B24" s="3" t="s">
        <v>79</v>
      </c>
      <c r="C24" s="3" t="s">
        <v>3495</v>
      </c>
      <c r="D24" s="3" t="s">
        <v>3496</v>
      </c>
      <c r="E24" s="3" t="s">
        <v>188</v>
      </c>
      <c r="F24" s="3" t="s">
        <v>11</v>
      </c>
      <c r="G24" s="3">
        <v>61</v>
      </c>
      <c r="H24" s="3">
        <v>55</v>
      </c>
      <c r="I24" s="3">
        <v>51</v>
      </c>
      <c r="J24" s="3">
        <v>80</v>
      </c>
      <c r="K24" s="3">
        <v>56</v>
      </c>
      <c r="L24" s="3">
        <v>51</v>
      </c>
      <c r="M24" s="3">
        <v>51</v>
      </c>
    </row>
    <row r="25" spans="2:13">
      <c r="C25" s="5"/>
      <c r="E25" s="5"/>
      <c r="G25" s="3"/>
      <c r="H25" s="3"/>
      <c r="I25" s="3"/>
      <c r="J25" s="3"/>
      <c r="K25" s="3"/>
      <c r="L25" s="3"/>
      <c r="M25" s="3"/>
    </row>
    <row r="26" spans="2:13">
      <c r="B26" s="3">
        <v>21</v>
      </c>
      <c r="C26" s="3" t="s">
        <v>3497</v>
      </c>
      <c r="D26" s="3" t="s">
        <v>3498</v>
      </c>
      <c r="E26" s="3" t="s">
        <v>1016</v>
      </c>
      <c r="F26" s="3" t="s">
        <v>11</v>
      </c>
      <c r="G26" s="3">
        <v>55</v>
      </c>
      <c r="H26" s="3">
        <v>80</v>
      </c>
      <c r="I26" s="3">
        <v>76</v>
      </c>
      <c r="J26" s="3">
        <v>72</v>
      </c>
      <c r="K26" s="3">
        <v>53</v>
      </c>
      <c r="L26" s="3">
        <v>89</v>
      </c>
      <c r="M26" s="3">
        <v>79</v>
      </c>
    </row>
    <row r="27" spans="2:13">
      <c r="B27" s="3">
        <v>22</v>
      </c>
      <c r="C27" s="3" t="s">
        <v>3499</v>
      </c>
      <c r="D27" s="3" t="s">
        <v>3500</v>
      </c>
      <c r="E27" s="3" t="s">
        <v>10</v>
      </c>
      <c r="F27" s="3" t="s">
        <v>11</v>
      </c>
      <c r="G27" s="3">
        <v>75</v>
      </c>
      <c r="H27" s="3">
        <v>56</v>
      </c>
      <c r="I27" s="3">
        <v>56</v>
      </c>
      <c r="J27" s="3">
        <v>71</v>
      </c>
      <c r="K27" s="3">
        <v>59</v>
      </c>
      <c r="L27" s="3">
        <v>90</v>
      </c>
      <c r="M27" s="3">
        <v>69</v>
      </c>
    </row>
    <row r="28" spans="2:13">
      <c r="B28" s="3">
        <v>23</v>
      </c>
      <c r="C28" s="3" t="s">
        <v>3501</v>
      </c>
      <c r="D28" s="3" t="s">
        <v>3502</v>
      </c>
      <c r="E28" s="3" t="s">
        <v>10</v>
      </c>
      <c r="F28" s="3" t="s">
        <v>49</v>
      </c>
      <c r="G28" s="3">
        <v>95</v>
      </c>
      <c r="H28" s="3">
        <v>98</v>
      </c>
      <c r="I28" s="3">
        <v>98</v>
      </c>
      <c r="J28" s="3">
        <v>95</v>
      </c>
      <c r="K28" s="3">
        <v>94</v>
      </c>
      <c r="L28" s="3">
        <v>93</v>
      </c>
      <c r="M28" s="3">
        <v>100</v>
      </c>
    </row>
    <row r="29" spans="2:13">
      <c r="B29" s="3">
        <v>24</v>
      </c>
      <c r="C29" s="3" t="s">
        <v>3503</v>
      </c>
      <c r="D29" s="3" t="s">
        <v>3504</v>
      </c>
      <c r="E29" s="3" t="s">
        <v>10</v>
      </c>
      <c r="F29" s="3" t="s">
        <v>49</v>
      </c>
      <c r="G29" s="3">
        <v>90</v>
      </c>
      <c r="H29" s="3">
        <v>87</v>
      </c>
      <c r="I29" s="3">
        <v>85</v>
      </c>
      <c r="J29" s="3">
        <v>88</v>
      </c>
      <c r="K29" s="3">
        <v>86</v>
      </c>
      <c r="L29" s="3">
        <v>86</v>
      </c>
      <c r="M29" s="3">
        <v>96</v>
      </c>
    </row>
    <row r="30" spans="2:13">
      <c r="B30" s="3">
        <v>25</v>
      </c>
      <c r="C30" s="3" t="s">
        <v>3505</v>
      </c>
      <c r="D30" s="3" t="s">
        <v>3506</v>
      </c>
      <c r="E30" s="3" t="s">
        <v>10</v>
      </c>
      <c r="F30" s="3" t="s">
        <v>11</v>
      </c>
      <c r="G30" s="3">
        <v>90</v>
      </c>
      <c r="H30" s="3">
        <v>95</v>
      </c>
      <c r="I30" s="3">
        <v>95</v>
      </c>
      <c r="J30" s="3">
        <v>91</v>
      </c>
      <c r="K30" s="3">
        <v>74</v>
      </c>
      <c r="L30" s="3">
        <v>92</v>
      </c>
      <c r="M30" s="3">
        <v>98</v>
      </c>
    </row>
    <row r="31" spans="2:13">
      <c r="B31" s="3">
        <v>26</v>
      </c>
      <c r="C31" s="3" t="s">
        <v>3507</v>
      </c>
      <c r="D31" s="3" t="s">
        <v>3508</v>
      </c>
      <c r="E31" s="3" t="s">
        <v>289</v>
      </c>
      <c r="F31" s="3" t="s">
        <v>11</v>
      </c>
      <c r="G31" s="3">
        <v>51</v>
      </c>
      <c r="H31" s="3">
        <v>69</v>
      </c>
      <c r="I31" s="3">
        <v>76</v>
      </c>
      <c r="J31" s="3">
        <v>51</v>
      </c>
      <c r="K31" s="3">
        <v>56</v>
      </c>
      <c r="L31" s="3">
        <v>53</v>
      </c>
      <c r="M31" s="3">
        <v>51</v>
      </c>
    </row>
    <row r="32" spans="2:13">
      <c r="B32" s="3">
        <v>27</v>
      </c>
      <c r="C32" s="3" t="s">
        <v>3509</v>
      </c>
      <c r="D32" s="3" t="s">
        <v>3510</v>
      </c>
      <c r="E32" s="3" t="s">
        <v>10</v>
      </c>
      <c r="F32" s="3" t="s">
        <v>11</v>
      </c>
      <c r="G32" s="3">
        <v>51</v>
      </c>
      <c r="H32" s="3">
        <v>69</v>
      </c>
      <c r="I32" s="3">
        <v>0</v>
      </c>
      <c r="J32" s="3">
        <v>69</v>
      </c>
      <c r="K32" s="3">
        <v>51</v>
      </c>
      <c r="L32" s="3">
        <v>62</v>
      </c>
      <c r="M32" s="3">
        <v>60</v>
      </c>
    </row>
    <row r="33" spans="2:13">
      <c r="B33">
        <v>28</v>
      </c>
      <c r="C33" s="5" t="s">
        <v>3511</v>
      </c>
      <c r="D33">
        <v>103209556</v>
      </c>
      <c r="E33" s="5" t="s">
        <v>188</v>
      </c>
      <c r="G33" s="3">
        <v>51</v>
      </c>
      <c r="H33" s="3"/>
      <c r="I33" s="3"/>
      <c r="J33" s="3">
        <v>51</v>
      </c>
      <c r="K33" s="3">
        <v>68</v>
      </c>
      <c r="L33" s="3"/>
      <c r="M33" s="3">
        <v>54</v>
      </c>
    </row>
    <row r="34" spans="2:13">
      <c r="B34" s="3">
        <v>29</v>
      </c>
      <c r="C34" s="3" t="s">
        <v>3512</v>
      </c>
      <c r="D34" s="3" t="s">
        <v>3513</v>
      </c>
      <c r="E34" s="3" t="s">
        <v>847</v>
      </c>
      <c r="F34" s="3" t="s">
        <v>11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64</v>
      </c>
    </row>
  </sheetData>
  <mergeCells count="2">
    <mergeCell ref="A1:N1"/>
    <mergeCell ref="A2:N2"/>
  </mergeCells>
  <conditionalFormatting sqref="G6:M34">
    <cfRule type="containsBlanks" dxfId="110" priority="4">
      <formula>LEN(TRIM(G6))=0</formula>
    </cfRule>
    <cfRule type="cellIs" dxfId="109" priority="5" operator="between">
      <formula>31</formula>
      <formula>50</formula>
    </cfRule>
    <cfRule type="cellIs" dxfId="108" priority="6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81.xml><?xml version="1.0" encoding="utf-8"?>
<worksheet xmlns="http://schemas.openxmlformats.org/spreadsheetml/2006/main" xmlns:r="http://schemas.openxmlformats.org/officeDocument/2006/relationships">
  <dimension ref="A1:N17"/>
  <sheetViews>
    <sheetView view="pageLayout" zoomScaleNormal="8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3" width="19.85546875" customWidth="1"/>
    <col min="14" max="14" width="30.85546875" customWidth="1"/>
  </cols>
  <sheetData>
    <row r="1" spans="1:14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3516</v>
      </c>
      <c r="H5" s="2" t="s">
        <v>3351</v>
      </c>
      <c r="I5" s="2" t="s">
        <v>3352</v>
      </c>
      <c r="J5" s="2" t="s">
        <v>4524</v>
      </c>
      <c r="K5" s="2" t="s">
        <v>4708</v>
      </c>
      <c r="L5" s="7" t="s">
        <v>3517</v>
      </c>
      <c r="M5" s="7" t="s">
        <v>4525</v>
      </c>
    </row>
    <row r="6" spans="1:14">
      <c r="B6" s="3" t="s">
        <v>7</v>
      </c>
      <c r="C6" s="3" t="s">
        <v>3514</v>
      </c>
      <c r="D6" s="3" t="s">
        <v>3515</v>
      </c>
      <c r="E6" s="3" t="s">
        <v>3229</v>
      </c>
      <c r="F6" s="3" t="s">
        <v>49</v>
      </c>
      <c r="G6" s="3">
        <v>54</v>
      </c>
      <c r="H6" s="3">
        <v>69</v>
      </c>
      <c r="I6" s="3">
        <v>0</v>
      </c>
      <c r="J6" s="3">
        <v>75</v>
      </c>
      <c r="K6" s="3">
        <v>94</v>
      </c>
      <c r="L6" s="3">
        <v>88</v>
      </c>
      <c r="M6" s="3">
        <v>86</v>
      </c>
    </row>
    <row r="7" spans="1:14">
      <c r="B7" s="3" t="s">
        <v>23</v>
      </c>
      <c r="C7" s="3" t="s">
        <v>3518</v>
      </c>
      <c r="D7" s="3" t="s">
        <v>3519</v>
      </c>
      <c r="E7" s="3" t="s">
        <v>10</v>
      </c>
      <c r="F7" s="3" t="s">
        <v>49</v>
      </c>
      <c r="G7" s="3">
        <v>51</v>
      </c>
      <c r="H7" s="3">
        <v>51</v>
      </c>
      <c r="I7" s="3">
        <v>0</v>
      </c>
      <c r="J7" s="3">
        <v>84</v>
      </c>
      <c r="K7" s="3">
        <v>86</v>
      </c>
      <c r="L7" s="3">
        <v>84</v>
      </c>
      <c r="M7" s="3">
        <v>73</v>
      </c>
    </row>
    <row r="8" spans="1:14">
      <c r="B8" s="3" t="s">
        <v>27</v>
      </c>
      <c r="C8" s="3" t="s">
        <v>3520</v>
      </c>
      <c r="D8" s="3" t="s">
        <v>3521</v>
      </c>
      <c r="E8" s="3" t="s">
        <v>794</v>
      </c>
      <c r="F8" s="3" t="s">
        <v>49</v>
      </c>
      <c r="G8" s="3">
        <v>55</v>
      </c>
      <c r="H8" s="3">
        <v>56</v>
      </c>
      <c r="I8" s="3">
        <v>51</v>
      </c>
      <c r="J8" s="3">
        <v>60</v>
      </c>
      <c r="K8" s="3">
        <v>71</v>
      </c>
      <c r="L8" s="3">
        <v>75</v>
      </c>
      <c r="M8" s="3">
        <v>65</v>
      </c>
    </row>
    <row r="9" spans="1:14">
      <c r="B9" s="3" t="s">
        <v>30</v>
      </c>
      <c r="C9" s="3" t="s">
        <v>3522</v>
      </c>
      <c r="D9" s="3" t="s">
        <v>3523</v>
      </c>
      <c r="E9" s="3" t="s">
        <v>463</v>
      </c>
      <c r="F9" s="3" t="s">
        <v>49</v>
      </c>
      <c r="G9" s="3">
        <v>51</v>
      </c>
      <c r="H9" s="3">
        <v>69</v>
      </c>
      <c r="I9" s="3">
        <v>51</v>
      </c>
      <c r="J9" s="3">
        <v>69</v>
      </c>
      <c r="K9" s="3">
        <v>71</v>
      </c>
      <c r="L9" s="3">
        <v>73</v>
      </c>
      <c r="M9" s="3">
        <v>69</v>
      </c>
    </row>
    <row r="10" spans="1:14">
      <c r="B10" s="3" t="s">
        <v>33</v>
      </c>
      <c r="C10" s="3" t="s">
        <v>3524</v>
      </c>
      <c r="D10" s="3" t="s">
        <v>3525</v>
      </c>
      <c r="E10" s="3" t="s">
        <v>10</v>
      </c>
      <c r="F10" s="3" t="s">
        <v>49</v>
      </c>
      <c r="G10" s="3">
        <v>52</v>
      </c>
      <c r="H10" s="3">
        <v>69</v>
      </c>
      <c r="I10" s="3">
        <v>60</v>
      </c>
      <c r="J10" s="3">
        <v>82</v>
      </c>
      <c r="K10" s="3">
        <v>70</v>
      </c>
      <c r="L10" s="3">
        <v>89</v>
      </c>
      <c r="M10" s="3">
        <v>95</v>
      </c>
    </row>
    <row r="11" spans="1:14">
      <c r="B11" s="3" t="s">
        <v>36</v>
      </c>
      <c r="C11" s="3" t="s">
        <v>3526</v>
      </c>
      <c r="D11" s="3" t="s">
        <v>3527</v>
      </c>
      <c r="E11" s="3" t="s">
        <v>335</v>
      </c>
      <c r="F11" s="3" t="s">
        <v>49</v>
      </c>
      <c r="G11" s="3">
        <v>51</v>
      </c>
      <c r="H11" s="3">
        <v>0</v>
      </c>
      <c r="I11" s="3">
        <v>0</v>
      </c>
      <c r="J11" s="3">
        <v>51</v>
      </c>
      <c r="K11" s="3">
        <v>65</v>
      </c>
      <c r="L11" s="3">
        <v>65</v>
      </c>
      <c r="M11" s="3">
        <v>0</v>
      </c>
    </row>
    <row r="12" spans="1:14">
      <c r="B12" s="3" t="s">
        <v>39</v>
      </c>
      <c r="C12" s="3" t="s">
        <v>3528</v>
      </c>
      <c r="D12" s="3" t="s">
        <v>3529</v>
      </c>
      <c r="E12" s="3" t="s">
        <v>10</v>
      </c>
      <c r="F12" s="3" t="s">
        <v>49</v>
      </c>
      <c r="G12" s="3">
        <v>51</v>
      </c>
      <c r="H12" s="3">
        <v>69</v>
      </c>
      <c r="I12" s="3">
        <v>56</v>
      </c>
      <c r="J12" s="3">
        <v>70</v>
      </c>
      <c r="K12" s="3">
        <v>96</v>
      </c>
      <c r="L12" s="3">
        <v>90</v>
      </c>
      <c r="M12" s="3">
        <v>73</v>
      </c>
    </row>
    <row r="13" spans="1:14">
      <c r="B13" s="3" t="s">
        <v>42</v>
      </c>
      <c r="C13" s="3" t="s">
        <v>3530</v>
      </c>
      <c r="D13" s="3" t="s">
        <v>3531</v>
      </c>
      <c r="E13" s="3" t="s">
        <v>10</v>
      </c>
      <c r="F13" s="3" t="s">
        <v>49</v>
      </c>
      <c r="G13" s="3">
        <v>53</v>
      </c>
      <c r="H13" s="3">
        <v>51</v>
      </c>
      <c r="I13" s="3">
        <v>51</v>
      </c>
      <c r="J13" s="3">
        <v>55</v>
      </c>
      <c r="K13" s="3">
        <v>86</v>
      </c>
      <c r="L13" s="3">
        <v>90</v>
      </c>
      <c r="M13" s="3">
        <v>65</v>
      </c>
    </row>
    <row r="14" spans="1:14">
      <c r="B14" s="3" t="s">
        <v>45</v>
      </c>
      <c r="C14" s="3" t="s">
        <v>3532</v>
      </c>
      <c r="D14" s="3" t="s">
        <v>3533</v>
      </c>
      <c r="E14" s="3" t="s">
        <v>10</v>
      </c>
      <c r="F14" s="3" t="s">
        <v>49</v>
      </c>
      <c r="G14" s="3">
        <v>51</v>
      </c>
      <c r="H14" s="3">
        <v>51</v>
      </c>
      <c r="I14" s="3">
        <v>0</v>
      </c>
      <c r="J14" s="3">
        <v>65</v>
      </c>
      <c r="K14" s="3">
        <v>60</v>
      </c>
      <c r="L14" s="3">
        <v>72</v>
      </c>
      <c r="M14" s="3">
        <v>10</v>
      </c>
    </row>
    <row r="15" spans="1:14">
      <c r="B15" s="3" t="s">
        <v>50</v>
      </c>
      <c r="C15" s="3" t="s">
        <v>3534</v>
      </c>
      <c r="D15" s="3" t="s">
        <v>3535</v>
      </c>
      <c r="E15" s="3" t="s">
        <v>10</v>
      </c>
      <c r="F15" s="3" t="s">
        <v>49</v>
      </c>
      <c r="G15" s="3">
        <v>35</v>
      </c>
      <c r="H15" s="3">
        <v>51</v>
      </c>
      <c r="I15" s="3">
        <v>51</v>
      </c>
      <c r="J15" s="3">
        <v>55</v>
      </c>
      <c r="K15" s="3">
        <v>70</v>
      </c>
      <c r="L15" s="3">
        <v>86</v>
      </c>
      <c r="M15" s="3">
        <v>69</v>
      </c>
    </row>
    <row r="16" spans="1:14">
      <c r="B16" s="3" t="s">
        <v>53</v>
      </c>
      <c r="C16" s="3" t="s">
        <v>3536</v>
      </c>
      <c r="D16" s="3" t="s">
        <v>3537</v>
      </c>
      <c r="E16" s="3" t="s">
        <v>248</v>
      </c>
      <c r="F16" s="3" t="s">
        <v>49</v>
      </c>
      <c r="G16" s="3">
        <v>40</v>
      </c>
      <c r="H16" s="3">
        <v>69</v>
      </c>
      <c r="I16" s="3">
        <v>51</v>
      </c>
      <c r="J16" s="3">
        <v>69</v>
      </c>
      <c r="K16" s="3">
        <v>70</v>
      </c>
      <c r="L16" s="3">
        <v>87</v>
      </c>
      <c r="M16" s="3">
        <v>95</v>
      </c>
    </row>
    <row r="17" spans="2:13">
      <c r="B17" s="3" t="s">
        <v>56</v>
      </c>
      <c r="C17" s="3" t="s">
        <v>3538</v>
      </c>
      <c r="D17" s="3" t="s">
        <v>3539</v>
      </c>
      <c r="E17" s="3" t="s">
        <v>1025</v>
      </c>
      <c r="F17" s="3" t="s">
        <v>49</v>
      </c>
      <c r="G17" s="3">
        <v>53</v>
      </c>
      <c r="H17" s="3">
        <v>70</v>
      </c>
      <c r="I17" s="3">
        <v>69</v>
      </c>
      <c r="J17" s="3">
        <v>86</v>
      </c>
      <c r="K17" s="3">
        <v>73</v>
      </c>
      <c r="L17" s="3">
        <v>86</v>
      </c>
      <c r="M17" s="3">
        <v>65</v>
      </c>
    </row>
  </sheetData>
  <mergeCells count="2">
    <mergeCell ref="A1:N1"/>
    <mergeCell ref="A2:N2"/>
  </mergeCells>
  <conditionalFormatting sqref="G6:J17 L6:M17">
    <cfRule type="containsBlanks" dxfId="107" priority="7">
      <formula>LEN(TRIM(G6))=0</formula>
    </cfRule>
    <cfRule type="cellIs" dxfId="106" priority="8" operator="between">
      <formula>31</formula>
      <formula>50</formula>
    </cfRule>
    <cfRule type="cellIs" dxfId="105" priority="9" operator="lessThan">
      <formula>31</formula>
    </cfRule>
  </conditionalFormatting>
  <conditionalFormatting sqref="K6:K17">
    <cfRule type="containsBlanks" dxfId="104" priority="1">
      <formula>LEN(TRIM(K6))=0</formula>
    </cfRule>
    <cfRule type="cellIs" dxfId="103" priority="2" operator="between">
      <formula>31</formula>
      <formula>50</formula>
    </cfRule>
    <cfRule type="cellIs" dxfId="102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82.xml><?xml version="1.0" encoding="utf-8"?>
<worksheet xmlns="http://schemas.openxmlformats.org/spreadsheetml/2006/main" xmlns:r="http://schemas.openxmlformats.org/officeDocument/2006/relationships">
  <dimension ref="A1:Q28"/>
  <sheetViews>
    <sheetView view="pageLayout" topLeftCell="B1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7" width="20.5703125" customWidth="1"/>
  </cols>
  <sheetData>
    <row r="1" spans="1:17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7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7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3542</v>
      </c>
      <c r="H5" s="2" t="s">
        <v>3543</v>
      </c>
      <c r="I5" s="2" t="s">
        <v>3544</v>
      </c>
      <c r="J5" s="2" t="s">
        <v>3546</v>
      </c>
      <c r="K5" s="2" t="s">
        <v>3549</v>
      </c>
      <c r="L5" s="2" t="s">
        <v>4730</v>
      </c>
      <c r="M5" s="2" t="s">
        <v>4731</v>
      </c>
      <c r="N5" s="2" t="s">
        <v>4716</v>
      </c>
      <c r="O5" s="7" t="s">
        <v>3545</v>
      </c>
      <c r="P5" s="7" t="s">
        <v>3547</v>
      </c>
      <c r="Q5" s="7" t="s">
        <v>3548</v>
      </c>
    </row>
    <row r="6" spans="1:17">
      <c r="B6" s="3" t="s">
        <v>7</v>
      </c>
      <c r="C6" s="3" t="s">
        <v>3540</v>
      </c>
      <c r="D6" s="3" t="s">
        <v>3541</v>
      </c>
      <c r="E6" s="3" t="s">
        <v>94</v>
      </c>
      <c r="F6" s="3" t="s">
        <v>49</v>
      </c>
      <c r="G6" s="3">
        <v>96</v>
      </c>
      <c r="H6" s="3">
        <v>61</v>
      </c>
      <c r="I6" s="3">
        <v>76</v>
      </c>
      <c r="J6" s="3">
        <v>75</v>
      </c>
      <c r="K6" s="3">
        <v>90</v>
      </c>
      <c r="L6" s="3">
        <v>0</v>
      </c>
      <c r="M6" s="3">
        <v>82</v>
      </c>
      <c r="N6" s="3"/>
      <c r="O6" s="3">
        <v>82</v>
      </c>
      <c r="P6" s="3">
        <v>82</v>
      </c>
      <c r="Q6" s="3">
        <v>74</v>
      </c>
    </row>
    <row r="7" spans="1:17">
      <c r="B7" s="3" t="s">
        <v>23</v>
      </c>
      <c r="C7" s="3" t="s">
        <v>3550</v>
      </c>
      <c r="D7" s="3" t="s">
        <v>3551</v>
      </c>
      <c r="E7" s="3" t="s">
        <v>338</v>
      </c>
      <c r="F7" s="3" t="s">
        <v>49</v>
      </c>
      <c r="G7" s="3">
        <v>96</v>
      </c>
      <c r="H7" s="3">
        <v>86</v>
      </c>
      <c r="I7" s="3">
        <v>87</v>
      </c>
      <c r="J7" s="3">
        <v>90</v>
      </c>
      <c r="K7" s="3">
        <v>87</v>
      </c>
      <c r="L7" s="3">
        <v>0</v>
      </c>
      <c r="M7" s="3">
        <v>88</v>
      </c>
      <c r="N7" s="3"/>
      <c r="O7" s="3">
        <v>88</v>
      </c>
      <c r="P7" s="3">
        <v>86</v>
      </c>
      <c r="Q7" s="3">
        <v>77</v>
      </c>
    </row>
    <row r="8" spans="1:17">
      <c r="B8" s="3" t="s">
        <v>27</v>
      </c>
      <c r="C8" s="3" t="s">
        <v>3552</v>
      </c>
      <c r="D8" s="3" t="s">
        <v>3553</v>
      </c>
      <c r="E8" s="3" t="s">
        <v>1471</v>
      </c>
      <c r="F8" s="3" t="s">
        <v>49</v>
      </c>
      <c r="G8" s="3">
        <v>95</v>
      </c>
      <c r="H8" s="3">
        <v>56</v>
      </c>
      <c r="I8" s="3">
        <v>76</v>
      </c>
      <c r="J8" s="3">
        <v>97</v>
      </c>
      <c r="K8" s="3">
        <v>86</v>
      </c>
      <c r="L8" s="3">
        <v>0</v>
      </c>
      <c r="M8" s="3">
        <v>90</v>
      </c>
      <c r="N8" s="3"/>
      <c r="O8" s="3">
        <v>90</v>
      </c>
      <c r="P8" s="3">
        <v>93</v>
      </c>
      <c r="Q8" s="3">
        <v>71</v>
      </c>
    </row>
    <row r="9" spans="1:17">
      <c r="B9" s="3" t="s">
        <v>30</v>
      </c>
      <c r="C9" s="3" t="s">
        <v>3554</v>
      </c>
      <c r="D9" s="3" t="s">
        <v>3555</v>
      </c>
      <c r="E9" s="3" t="s">
        <v>1471</v>
      </c>
      <c r="F9" s="3" t="s">
        <v>49</v>
      </c>
      <c r="G9" s="3">
        <v>70</v>
      </c>
      <c r="H9" s="3">
        <v>61</v>
      </c>
      <c r="I9" s="3">
        <v>78</v>
      </c>
      <c r="J9" s="3">
        <v>84</v>
      </c>
      <c r="K9" s="3">
        <v>86</v>
      </c>
      <c r="L9" s="3">
        <v>88</v>
      </c>
      <c r="M9" s="3">
        <v>75</v>
      </c>
      <c r="N9" s="3"/>
      <c r="O9" s="3">
        <v>75</v>
      </c>
      <c r="P9" s="3">
        <v>85</v>
      </c>
      <c r="Q9" s="3">
        <v>70</v>
      </c>
    </row>
    <row r="10" spans="1:17">
      <c r="B10" s="3" t="s">
        <v>33</v>
      </c>
      <c r="C10" s="3" t="s">
        <v>3556</v>
      </c>
      <c r="D10" s="3" t="s">
        <v>3557</v>
      </c>
      <c r="E10" s="3" t="s">
        <v>10</v>
      </c>
      <c r="F10" s="3" t="s">
        <v>49</v>
      </c>
      <c r="G10" s="3">
        <v>97</v>
      </c>
      <c r="H10" s="3">
        <v>72</v>
      </c>
      <c r="I10" s="3">
        <v>82</v>
      </c>
      <c r="J10" s="3">
        <v>100</v>
      </c>
      <c r="K10" s="3">
        <v>95</v>
      </c>
      <c r="L10" s="3">
        <v>0</v>
      </c>
      <c r="M10" s="3">
        <v>88</v>
      </c>
      <c r="N10" s="3"/>
      <c r="O10" s="3">
        <v>88</v>
      </c>
      <c r="P10" s="3">
        <v>100</v>
      </c>
      <c r="Q10" s="3">
        <v>77</v>
      </c>
    </row>
    <row r="11" spans="1:17">
      <c r="B11" s="3" t="s">
        <v>36</v>
      </c>
      <c r="C11" s="3" t="s">
        <v>3558</v>
      </c>
      <c r="D11" s="3" t="s">
        <v>3559</v>
      </c>
      <c r="E11" s="3" t="s">
        <v>10</v>
      </c>
      <c r="F11" s="3" t="s">
        <v>49</v>
      </c>
      <c r="G11" s="3">
        <v>90</v>
      </c>
      <c r="H11" s="3">
        <v>57</v>
      </c>
      <c r="I11" s="3">
        <v>78</v>
      </c>
      <c r="J11" s="3">
        <v>97</v>
      </c>
      <c r="K11" s="3">
        <v>97</v>
      </c>
      <c r="L11" s="3">
        <v>0</v>
      </c>
      <c r="M11" s="3">
        <v>91</v>
      </c>
      <c r="N11" s="3"/>
      <c r="O11" s="3">
        <v>91</v>
      </c>
      <c r="P11" s="3">
        <v>94</v>
      </c>
      <c r="Q11" s="3">
        <v>98</v>
      </c>
    </row>
    <row r="12" spans="1:17">
      <c r="B12" s="3" t="s">
        <v>39</v>
      </c>
      <c r="C12" s="3" t="s">
        <v>3560</v>
      </c>
      <c r="D12" s="3" t="s">
        <v>3561</v>
      </c>
      <c r="E12" s="3" t="s">
        <v>10</v>
      </c>
      <c r="F12" s="3" t="s">
        <v>49</v>
      </c>
      <c r="G12" s="3">
        <v>75</v>
      </c>
      <c r="H12" s="3">
        <v>55</v>
      </c>
      <c r="I12" s="3">
        <v>76</v>
      </c>
      <c r="J12" s="3">
        <v>96</v>
      </c>
      <c r="K12" s="3">
        <v>97</v>
      </c>
      <c r="L12" s="3">
        <v>91</v>
      </c>
      <c r="M12" s="3">
        <v>91</v>
      </c>
      <c r="N12" s="3"/>
      <c r="O12" s="3">
        <v>91</v>
      </c>
      <c r="P12" s="3">
        <v>95</v>
      </c>
      <c r="Q12" s="3">
        <v>51</v>
      </c>
    </row>
    <row r="13" spans="1:17">
      <c r="B13" s="3" t="s">
        <v>42</v>
      </c>
      <c r="C13" s="3" t="s">
        <v>3562</v>
      </c>
      <c r="D13" s="3" t="s">
        <v>3563</v>
      </c>
      <c r="E13" s="3" t="s">
        <v>10</v>
      </c>
      <c r="F13" s="3" t="s">
        <v>49</v>
      </c>
      <c r="G13" s="3">
        <v>96</v>
      </c>
      <c r="H13" s="3">
        <v>89</v>
      </c>
      <c r="I13" s="3">
        <v>96</v>
      </c>
      <c r="J13" s="3">
        <v>100</v>
      </c>
      <c r="K13" s="3">
        <v>100</v>
      </c>
      <c r="L13" s="3">
        <v>95</v>
      </c>
      <c r="M13" s="3">
        <v>91</v>
      </c>
      <c r="N13" s="3"/>
      <c r="O13" s="3">
        <v>91</v>
      </c>
      <c r="P13" s="3">
        <v>95</v>
      </c>
      <c r="Q13" s="3">
        <v>91</v>
      </c>
    </row>
    <row r="14" spans="1:17">
      <c r="B14" s="3" t="s">
        <v>45</v>
      </c>
      <c r="C14" s="3" t="s">
        <v>3564</v>
      </c>
      <c r="D14" s="3" t="s">
        <v>3565</v>
      </c>
      <c r="E14" s="3" t="s">
        <v>1549</v>
      </c>
      <c r="F14" s="3" t="s">
        <v>49</v>
      </c>
      <c r="G14" s="3">
        <v>95</v>
      </c>
      <c r="H14" s="3">
        <v>57</v>
      </c>
      <c r="I14" s="3">
        <v>78</v>
      </c>
      <c r="J14" s="3">
        <v>75</v>
      </c>
      <c r="K14" s="3">
        <v>86</v>
      </c>
      <c r="L14" s="3">
        <v>0</v>
      </c>
      <c r="M14" s="3">
        <v>82</v>
      </c>
      <c r="N14" s="3"/>
      <c r="O14" s="3">
        <v>82</v>
      </c>
      <c r="P14" s="3">
        <v>70</v>
      </c>
      <c r="Q14" s="3">
        <v>86</v>
      </c>
    </row>
    <row r="15" spans="1:17">
      <c r="B15" s="3" t="s">
        <v>50</v>
      </c>
      <c r="C15" s="3" t="s">
        <v>3566</v>
      </c>
      <c r="D15" s="3" t="s">
        <v>3567</v>
      </c>
      <c r="E15" s="3" t="s">
        <v>1518</v>
      </c>
      <c r="F15" s="3" t="s">
        <v>49</v>
      </c>
      <c r="G15" s="3">
        <v>98</v>
      </c>
      <c r="H15" s="3">
        <v>56</v>
      </c>
      <c r="I15" s="3">
        <v>71</v>
      </c>
      <c r="J15" s="3">
        <v>86</v>
      </c>
      <c r="K15" s="3">
        <v>86</v>
      </c>
      <c r="L15" s="3">
        <v>88</v>
      </c>
      <c r="M15" s="3">
        <v>76</v>
      </c>
      <c r="N15" s="3"/>
      <c r="O15" s="3">
        <v>76</v>
      </c>
      <c r="P15" s="3">
        <v>69</v>
      </c>
      <c r="Q15" s="3">
        <v>59</v>
      </c>
    </row>
    <row r="16" spans="1:17">
      <c r="B16" s="3" t="s">
        <v>53</v>
      </c>
      <c r="C16" s="3" t="s">
        <v>3568</v>
      </c>
      <c r="D16" s="3" t="s">
        <v>3569</v>
      </c>
      <c r="E16" s="3" t="s">
        <v>764</v>
      </c>
      <c r="F16" s="3" t="s">
        <v>11</v>
      </c>
      <c r="G16" s="3">
        <v>96</v>
      </c>
      <c r="H16" s="3">
        <v>54</v>
      </c>
      <c r="I16" s="3">
        <v>70</v>
      </c>
      <c r="J16" s="3">
        <v>80</v>
      </c>
      <c r="K16" s="3">
        <v>95</v>
      </c>
      <c r="L16" s="3">
        <v>0</v>
      </c>
      <c r="M16" s="3">
        <v>70</v>
      </c>
      <c r="N16" s="3"/>
      <c r="O16" s="3">
        <v>70</v>
      </c>
      <c r="P16" s="3">
        <v>70</v>
      </c>
      <c r="Q16" s="3">
        <v>31</v>
      </c>
    </row>
    <row r="17" spans="2:17">
      <c r="B17" s="3" t="s">
        <v>56</v>
      </c>
      <c r="C17" s="3" t="s">
        <v>3570</v>
      </c>
      <c r="D17" s="3" t="s">
        <v>3571</v>
      </c>
      <c r="E17" s="3" t="s">
        <v>10</v>
      </c>
      <c r="F17" s="3" t="s">
        <v>49</v>
      </c>
      <c r="G17" s="3">
        <v>69</v>
      </c>
      <c r="H17" s="3">
        <v>57</v>
      </c>
      <c r="I17" s="3">
        <v>78</v>
      </c>
      <c r="J17" s="3">
        <v>84</v>
      </c>
      <c r="K17" s="3">
        <v>87</v>
      </c>
      <c r="L17" s="3">
        <v>0</v>
      </c>
      <c r="M17" s="3">
        <v>69</v>
      </c>
      <c r="N17" s="3"/>
      <c r="O17" s="3">
        <v>69</v>
      </c>
      <c r="P17" s="3">
        <v>86</v>
      </c>
      <c r="Q17" s="3">
        <v>69</v>
      </c>
    </row>
    <row r="18" spans="2:17">
      <c r="B18" s="3" t="s">
        <v>59</v>
      </c>
      <c r="C18" s="3" t="s">
        <v>3572</v>
      </c>
      <c r="D18" s="3" t="s">
        <v>3573</v>
      </c>
      <c r="E18" s="3" t="s">
        <v>3574</v>
      </c>
      <c r="F18" s="3" t="s">
        <v>49</v>
      </c>
      <c r="G18" s="3">
        <v>96</v>
      </c>
      <c r="H18" s="3">
        <v>33</v>
      </c>
      <c r="I18" s="3">
        <v>33</v>
      </c>
      <c r="J18" s="3">
        <v>70</v>
      </c>
      <c r="K18" s="3">
        <v>87</v>
      </c>
      <c r="L18" s="3">
        <v>0</v>
      </c>
      <c r="M18" s="3">
        <v>51</v>
      </c>
      <c r="N18" s="3"/>
      <c r="O18" s="3">
        <v>51</v>
      </c>
      <c r="P18" s="3">
        <v>69</v>
      </c>
      <c r="Q18" s="3">
        <v>75</v>
      </c>
    </row>
    <row r="19" spans="2:17">
      <c r="B19" s="3" t="s">
        <v>62</v>
      </c>
      <c r="C19" s="3" t="s">
        <v>3575</v>
      </c>
      <c r="D19" s="3" t="s">
        <v>3576</v>
      </c>
      <c r="E19" s="3" t="s">
        <v>3577</v>
      </c>
      <c r="F19" s="3" t="s">
        <v>49</v>
      </c>
      <c r="G19" s="3">
        <v>93</v>
      </c>
      <c r="H19" s="3">
        <v>51</v>
      </c>
      <c r="I19" s="3">
        <v>61</v>
      </c>
      <c r="J19" s="3">
        <v>86</v>
      </c>
      <c r="K19" s="3">
        <v>97</v>
      </c>
      <c r="L19" s="3">
        <v>95</v>
      </c>
      <c r="M19" s="3">
        <v>90</v>
      </c>
      <c r="N19" s="3"/>
      <c r="O19" s="3">
        <v>90</v>
      </c>
      <c r="P19" s="3">
        <v>86</v>
      </c>
      <c r="Q19" s="3">
        <v>77</v>
      </c>
    </row>
    <row r="20" spans="2:17">
      <c r="B20" s="3" t="s">
        <v>65</v>
      </c>
      <c r="C20" s="3" t="s">
        <v>3578</v>
      </c>
      <c r="D20" s="3" t="s">
        <v>3579</v>
      </c>
      <c r="E20" s="3" t="s">
        <v>1471</v>
      </c>
      <c r="F20" s="3" t="s">
        <v>49</v>
      </c>
      <c r="G20" s="3">
        <v>91</v>
      </c>
      <c r="H20" s="3">
        <v>56</v>
      </c>
      <c r="I20" s="3">
        <v>76</v>
      </c>
      <c r="J20" s="3">
        <v>75</v>
      </c>
      <c r="K20" s="3">
        <v>90</v>
      </c>
      <c r="L20" s="3">
        <v>0</v>
      </c>
      <c r="M20" s="3">
        <v>75</v>
      </c>
      <c r="N20" s="3"/>
      <c r="O20" s="3">
        <v>75</v>
      </c>
      <c r="P20" s="3">
        <v>85</v>
      </c>
      <c r="Q20" s="3">
        <v>75</v>
      </c>
    </row>
    <row r="21" spans="2:17">
      <c r="B21" s="3" t="s">
        <v>69</v>
      </c>
      <c r="C21" s="3" t="s">
        <v>3580</v>
      </c>
      <c r="D21" s="3" t="s">
        <v>3581</v>
      </c>
      <c r="E21" s="3" t="s">
        <v>10</v>
      </c>
      <c r="F21" s="3" t="s">
        <v>49</v>
      </c>
      <c r="G21" s="3">
        <v>87</v>
      </c>
      <c r="H21" s="3">
        <v>70</v>
      </c>
      <c r="I21" s="3">
        <v>82</v>
      </c>
      <c r="J21" s="3">
        <v>84</v>
      </c>
      <c r="K21" s="3">
        <v>100</v>
      </c>
      <c r="L21" s="3">
        <v>86</v>
      </c>
      <c r="M21" s="3">
        <v>86</v>
      </c>
      <c r="N21" s="3"/>
      <c r="O21" s="3">
        <v>86</v>
      </c>
      <c r="P21" s="3">
        <v>86</v>
      </c>
      <c r="Q21" s="3">
        <v>75</v>
      </c>
    </row>
    <row r="22" spans="2:17">
      <c r="B22" s="3" t="s">
        <v>72</v>
      </c>
      <c r="C22" s="3" t="s">
        <v>3582</v>
      </c>
      <c r="D22" s="3" t="s">
        <v>3583</v>
      </c>
      <c r="E22" s="3" t="s">
        <v>94</v>
      </c>
      <c r="F22" s="3" t="s">
        <v>49</v>
      </c>
      <c r="G22" s="3">
        <v>86</v>
      </c>
      <c r="H22" s="3">
        <v>56</v>
      </c>
      <c r="I22" s="3">
        <v>75</v>
      </c>
      <c r="J22" s="3">
        <v>84</v>
      </c>
      <c r="K22" s="3">
        <v>86</v>
      </c>
      <c r="L22" s="3">
        <v>90</v>
      </c>
      <c r="M22" s="3">
        <v>78</v>
      </c>
      <c r="N22" s="3"/>
      <c r="O22" s="3">
        <v>78</v>
      </c>
      <c r="P22" s="3">
        <v>80</v>
      </c>
      <c r="Q22" s="3">
        <v>81</v>
      </c>
    </row>
    <row r="23" spans="2:17">
      <c r="B23" s="3" t="s">
        <v>75</v>
      </c>
      <c r="C23" s="3" t="s">
        <v>3584</v>
      </c>
      <c r="D23" s="3" t="s">
        <v>3585</v>
      </c>
      <c r="E23" s="3" t="s">
        <v>308</v>
      </c>
      <c r="F23" s="3" t="s">
        <v>49</v>
      </c>
      <c r="G23" s="3">
        <v>75</v>
      </c>
      <c r="H23" s="3">
        <v>51</v>
      </c>
      <c r="I23" s="3">
        <v>69</v>
      </c>
      <c r="J23" s="3">
        <v>84</v>
      </c>
      <c r="K23" s="3">
        <v>96</v>
      </c>
      <c r="L23" s="3">
        <v>80</v>
      </c>
      <c r="M23" s="3">
        <v>88</v>
      </c>
      <c r="N23" s="3"/>
      <c r="O23" s="3">
        <v>88</v>
      </c>
      <c r="P23" s="3">
        <v>84</v>
      </c>
      <c r="Q23" s="3">
        <v>54</v>
      </c>
    </row>
    <row r="24" spans="2:17">
      <c r="B24" s="3" t="s">
        <v>79</v>
      </c>
      <c r="C24" s="3" t="s">
        <v>3586</v>
      </c>
      <c r="D24" s="3" t="s">
        <v>3587</v>
      </c>
      <c r="E24" s="3" t="s">
        <v>94</v>
      </c>
      <c r="F24" s="3" t="s">
        <v>11</v>
      </c>
      <c r="G24" s="3">
        <v>96</v>
      </c>
      <c r="H24" s="3">
        <v>61</v>
      </c>
      <c r="I24" s="3">
        <v>80</v>
      </c>
      <c r="J24" s="3">
        <v>84</v>
      </c>
      <c r="K24" s="3">
        <v>86</v>
      </c>
      <c r="L24" s="3">
        <v>0</v>
      </c>
      <c r="M24" s="3">
        <v>89</v>
      </c>
      <c r="N24" s="3"/>
      <c r="O24" s="3">
        <v>89</v>
      </c>
      <c r="P24" s="3">
        <v>86</v>
      </c>
      <c r="Q24" s="3">
        <v>86</v>
      </c>
    </row>
    <row r="25" spans="2:17">
      <c r="B25" s="3" t="s">
        <v>82</v>
      </c>
      <c r="C25" s="3" t="s">
        <v>3588</v>
      </c>
      <c r="D25" s="3" t="s">
        <v>3589</v>
      </c>
      <c r="E25" s="3" t="s">
        <v>10</v>
      </c>
      <c r="F25" s="3" t="s">
        <v>49</v>
      </c>
      <c r="G25" s="3">
        <v>87</v>
      </c>
      <c r="H25" s="3">
        <v>89</v>
      </c>
      <c r="I25" s="3">
        <v>94</v>
      </c>
      <c r="J25" s="3">
        <v>97</v>
      </c>
      <c r="K25" s="3">
        <v>100</v>
      </c>
      <c r="L25" s="3">
        <v>0</v>
      </c>
      <c r="M25" s="3">
        <v>100</v>
      </c>
      <c r="N25" s="3"/>
      <c r="O25" s="3">
        <v>100</v>
      </c>
      <c r="P25" s="3">
        <v>95</v>
      </c>
      <c r="Q25" s="3">
        <v>91</v>
      </c>
    </row>
    <row r="26" spans="2:17">
      <c r="B26" s="3" t="s">
        <v>85</v>
      </c>
      <c r="C26" s="3" t="s">
        <v>3590</v>
      </c>
      <c r="D26" s="3" t="s">
        <v>3591</v>
      </c>
      <c r="E26" s="3" t="s">
        <v>10</v>
      </c>
      <c r="F26" s="3" t="s">
        <v>11</v>
      </c>
      <c r="G26" s="3">
        <v>74</v>
      </c>
      <c r="H26" s="3">
        <v>58</v>
      </c>
      <c r="I26" s="3">
        <v>74</v>
      </c>
      <c r="J26" s="3">
        <v>97</v>
      </c>
      <c r="K26" s="3">
        <v>97</v>
      </c>
      <c r="L26" s="3">
        <v>79</v>
      </c>
      <c r="M26" s="3">
        <v>82</v>
      </c>
      <c r="N26" s="3"/>
      <c r="O26" s="3">
        <v>82</v>
      </c>
      <c r="P26" s="3">
        <v>86</v>
      </c>
      <c r="Q26" s="3">
        <v>82</v>
      </c>
    </row>
    <row r="27" spans="2:17">
      <c r="B27" s="3" t="s">
        <v>88</v>
      </c>
      <c r="C27" s="3" t="s">
        <v>3592</v>
      </c>
      <c r="D27" s="3" t="s">
        <v>3593</v>
      </c>
      <c r="E27" s="3" t="s">
        <v>10</v>
      </c>
      <c r="F27" s="3" t="s">
        <v>49</v>
      </c>
      <c r="G27" s="3">
        <v>31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/>
      <c r="O27" s="3">
        <v>0</v>
      </c>
      <c r="P27" s="3">
        <v>0</v>
      </c>
      <c r="Q27" s="3">
        <v>0</v>
      </c>
    </row>
    <row r="28" spans="2:17">
      <c r="B28" s="3" t="s">
        <v>91</v>
      </c>
      <c r="C28" s="3" t="s">
        <v>3594</v>
      </c>
      <c r="D28" s="3" t="s">
        <v>3595</v>
      </c>
      <c r="E28" s="3" t="s">
        <v>764</v>
      </c>
      <c r="F28" s="3" t="s">
        <v>49</v>
      </c>
      <c r="G28" s="3">
        <v>71</v>
      </c>
      <c r="H28" s="3">
        <v>53</v>
      </c>
      <c r="I28" s="3">
        <v>76</v>
      </c>
      <c r="J28" s="3">
        <v>89</v>
      </c>
      <c r="K28" s="3">
        <v>100</v>
      </c>
      <c r="L28" s="3">
        <v>89</v>
      </c>
      <c r="M28" s="3">
        <v>51</v>
      </c>
      <c r="N28" s="3"/>
      <c r="O28" s="3">
        <v>51</v>
      </c>
      <c r="P28" s="3">
        <v>82</v>
      </c>
      <c r="Q28" s="3">
        <v>56</v>
      </c>
    </row>
  </sheetData>
  <mergeCells count="2">
    <mergeCell ref="A1:N1"/>
    <mergeCell ref="A2:N2"/>
  </mergeCells>
  <conditionalFormatting sqref="G6:M28 O6:Q28">
    <cfRule type="containsBlanks" dxfId="101" priority="4">
      <formula>LEN(TRIM(G6))=0</formula>
    </cfRule>
    <cfRule type="cellIs" dxfId="100" priority="5" operator="between">
      <formula>31</formula>
      <formula>50</formula>
    </cfRule>
    <cfRule type="cellIs" dxfId="99" priority="6" operator="lessThan">
      <formula>31</formula>
    </cfRule>
  </conditionalFormatting>
  <conditionalFormatting sqref="N6:N28">
    <cfRule type="containsBlanks" dxfId="98" priority="1">
      <formula>LEN(TRIM(N6))=0</formula>
    </cfRule>
    <cfRule type="cellIs" dxfId="97" priority="2" operator="between">
      <formula>31</formula>
      <formula>50</formula>
    </cfRule>
    <cfRule type="cellIs" dxfId="96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83.xml><?xml version="1.0" encoding="utf-8"?>
<worksheet xmlns="http://schemas.openxmlformats.org/spreadsheetml/2006/main" xmlns:r="http://schemas.openxmlformats.org/officeDocument/2006/relationships">
  <dimension ref="A1:O24"/>
  <sheetViews>
    <sheetView view="pageLayout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5" width="18.28515625" customWidth="1"/>
  </cols>
  <sheetData>
    <row r="1" spans="1:15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5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5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3598</v>
      </c>
      <c r="H5" s="2" t="s">
        <v>3599</v>
      </c>
      <c r="I5" s="2" t="s">
        <v>3600</v>
      </c>
      <c r="J5" s="2" t="s">
        <v>3549</v>
      </c>
      <c r="K5" s="2" t="s">
        <v>4716</v>
      </c>
      <c r="L5" s="2" t="s">
        <v>4732</v>
      </c>
      <c r="M5" s="7" t="s">
        <v>3601</v>
      </c>
      <c r="N5" s="7" t="s">
        <v>4565</v>
      </c>
      <c r="O5" s="7" t="s">
        <v>4566</v>
      </c>
    </row>
    <row r="6" spans="1:15">
      <c r="B6" s="3" t="s">
        <v>7</v>
      </c>
      <c r="C6" s="3" t="s">
        <v>3596</v>
      </c>
      <c r="D6" s="3" t="s">
        <v>3597</v>
      </c>
      <c r="E6" s="3" t="s">
        <v>188</v>
      </c>
      <c r="F6" s="3" t="s">
        <v>11</v>
      </c>
      <c r="G6" s="3">
        <v>86</v>
      </c>
      <c r="H6" s="3">
        <v>63</v>
      </c>
      <c r="I6" s="3">
        <v>78</v>
      </c>
      <c r="J6" s="3">
        <v>88</v>
      </c>
      <c r="K6" s="3">
        <v>86</v>
      </c>
      <c r="L6" s="3">
        <v>81</v>
      </c>
      <c r="M6" s="3">
        <v>79</v>
      </c>
      <c r="N6" s="3">
        <v>91</v>
      </c>
      <c r="O6" s="3">
        <v>57</v>
      </c>
    </row>
    <row r="7" spans="1:15">
      <c r="B7" s="3" t="s">
        <v>23</v>
      </c>
      <c r="C7" s="3" t="s">
        <v>3602</v>
      </c>
      <c r="D7" s="3" t="s">
        <v>3603</v>
      </c>
      <c r="E7" s="3" t="s">
        <v>443</v>
      </c>
      <c r="F7" s="3" t="s">
        <v>49</v>
      </c>
      <c r="G7" s="3">
        <v>95</v>
      </c>
      <c r="H7" s="3">
        <v>56</v>
      </c>
      <c r="I7" s="3">
        <v>82</v>
      </c>
      <c r="J7" s="3">
        <v>95</v>
      </c>
      <c r="K7" s="3">
        <v>92</v>
      </c>
      <c r="L7" s="3">
        <v>92</v>
      </c>
      <c r="M7" s="3">
        <v>86</v>
      </c>
      <c r="N7" s="3">
        <v>91</v>
      </c>
      <c r="O7" s="3">
        <v>57</v>
      </c>
    </row>
    <row r="8" spans="1:15">
      <c r="B8" s="3" t="s">
        <v>27</v>
      </c>
      <c r="C8" s="3" t="s">
        <v>3604</v>
      </c>
      <c r="D8" s="3" t="s">
        <v>3605</v>
      </c>
      <c r="E8" s="3" t="s">
        <v>3577</v>
      </c>
      <c r="F8" s="3" t="s">
        <v>49</v>
      </c>
      <c r="G8" s="3">
        <v>86</v>
      </c>
      <c r="H8" s="3">
        <v>86</v>
      </c>
      <c r="I8" s="3">
        <v>89</v>
      </c>
      <c r="J8" s="3">
        <v>0</v>
      </c>
      <c r="K8" s="3">
        <v>86</v>
      </c>
      <c r="L8" s="3">
        <v>86</v>
      </c>
      <c r="M8" s="3">
        <v>45</v>
      </c>
      <c r="N8" s="3">
        <v>90</v>
      </c>
      <c r="O8" s="3">
        <v>51</v>
      </c>
    </row>
    <row r="9" spans="1:15">
      <c r="B9" s="3" t="s">
        <v>30</v>
      </c>
      <c r="C9" s="3" t="s">
        <v>3606</v>
      </c>
      <c r="D9" s="3" t="s">
        <v>3607</v>
      </c>
      <c r="E9" s="3" t="s">
        <v>10</v>
      </c>
      <c r="F9" s="3" t="s">
        <v>49</v>
      </c>
      <c r="G9" s="3">
        <v>95</v>
      </c>
      <c r="H9" s="3">
        <v>55</v>
      </c>
      <c r="I9" s="3">
        <v>78</v>
      </c>
      <c r="J9" s="3">
        <v>99</v>
      </c>
      <c r="K9" s="3">
        <v>92</v>
      </c>
      <c r="L9" s="3">
        <v>92</v>
      </c>
      <c r="M9" s="3">
        <v>70</v>
      </c>
      <c r="N9" s="3">
        <v>93</v>
      </c>
      <c r="O9" s="3">
        <v>86</v>
      </c>
    </row>
    <row r="10" spans="1:15">
      <c r="B10" s="3" t="s">
        <v>33</v>
      </c>
      <c r="C10" s="3" t="s">
        <v>3608</v>
      </c>
      <c r="D10" s="3" t="s">
        <v>3609</v>
      </c>
      <c r="E10" s="3" t="s">
        <v>10</v>
      </c>
      <c r="F10" s="3" t="s">
        <v>11</v>
      </c>
      <c r="G10" s="3">
        <v>86</v>
      </c>
      <c r="H10" s="3">
        <v>55</v>
      </c>
      <c r="I10" s="3">
        <v>72</v>
      </c>
      <c r="J10" s="3">
        <v>90</v>
      </c>
      <c r="K10" s="3">
        <v>69</v>
      </c>
      <c r="L10" s="3">
        <v>82</v>
      </c>
      <c r="M10" s="3">
        <v>69</v>
      </c>
      <c r="N10" s="3">
        <v>91</v>
      </c>
      <c r="O10" s="3">
        <v>69</v>
      </c>
    </row>
    <row r="11" spans="1:15">
      <c r="B11" s="3" t="s">
        <v>36</v>
      </c>
      <c r="C11" s="3" t="s">
        <v>3610</v>
      </c>
      <c r="D11" s="3" t="s">
        <v>3611</v>
      </c>
      <c r="E11" s="3" t="s">
        <v>10</v>
      </c>
      <c r="F11" s="3" t="s">
        <v>11</v>
      </c>
      <c r="G11" s="3">
        <v>31</v>
      </c>
      <c r="H11" s="3">
        <v>51</v>
      </c>
      <c r="I11" s="3">
        <v>70</v>
      </c>
      <c r="J11" s="3">
        <v>0</v>
      </c>
      <c r="K11" s="3">
        <v>86</v>
      </c>
      <c r="L11" s="3">
        <v>0</v>
      </c>
      <c r="M11" s="3">
        <v>43</v>
      </c>
      <c r="N11" s="3">
        <v>81</v>
      </c>
      <c r="O11" s="3">
        <v>52</v>
      </c>
    </row>
    <row r="12" spans="1:15">
      <c r="B12" s="3" t="s">
        <v>39</v>
      </c>
      <c r="C12" s="3" t="s">
        <v>3612</v>
      </c>
      <c r="D12" s="3" t="s">
        <v>3613</v>
      </c>
      <c r="E12" s="3" t="s">
        <v>10</v>
      </c>
      <c r="F12" s="3" t="s">
        <v>11</v>
      </c>
      <c r="G12" s="3">
        <v>86</v>
      </c>
      <c r="H12" s="3">
        <v>55</v>
      </c>
      <c r="I12" s="3">
        <v>72</v>
      </c>
      <c r="J12" s="3">
        <v>90</v>
      </c>
      <c r="K12" s="3">
        <v>86</v>
      </c>
      <c r="L12" s="3">
        <v>0</v>
      </c>
      <c r="M12" s="3">
        <v>100</v>
      </c>
      <c r="N12" s="3">
        <v>90</v>
      </c>
      <c r="O12" s="3">
        <v>88</v>
      </c>
    </row>
    <row r="13" spans="1:15">
      <c r="B13" s="3" t="s">
        <v>42</v>
      </c>
      <c r="C13" s="3" t="s">
        <v>3614</v>
      </c>
      <c r="D13" s="3" t="s">
        <v>3615</v>
      </c>
      <c r="E13" s="3" t="s">
        <v>10</v>
      </c>
      <c r="F13" s="3" t="s">
        <v>49</v>
      </c>
      <c r="G13" s="3">
        <v>70</v>
      </c>
      <c r="H13" s="3">
        <v>58</v>
      </c>
      <c r="I13" s="3">
        <v>72</v>
      </c>
      <c r="J13" s="3">
        <v>95</v>
      </c>
      <c r="K13" s="3">
        <v>89</v>
      </c>
      <c r="L13" s="3">
        <v>89</v>
      </c>
      <c r="M13" s="3">
        <v>71</v>
      </c>
      <c r="N13" s="3">
        <v>91</v>
      </c>
      <c r="O13" s="3">
        <v>69</v>
      </c>
    </row>
    <row r="14" spans="1:15">
      <c r="B14" s="3" t="s">
        <v>45</v>
      </c>
      <c r="C14" s="3" t="s">
        <v>3616</v>
      </c>
      <c r="D14" s="3" t="s">
        <v>3617</v>
      </c>
      <c r="E14" s="3" t="s">
        <v>10</v>
      </c>
      <c r="F14" s="3" t="s">
        <v>49</v>
      </c>
      <c r="G14" s="3">
        <v>75</v>
      </c>
      <c r="H14" s="3">
        <v>58</v>
      </c>
      <c r="I14" s="3">
        <v>78</v>
      </c>
      <c r="J14" s="3">
        <v>92</v>
      </c>
      <c r="K14" s="3">
        <v>86</v>
      </c>
      <c r="L14" s="3">
        <v>90</v>
      </c>
      <c r="M14" s="3">
        <v>86</v>
      </c>
      <c r="N14" s="3">
        <v>86</v>
      </c>
      <c r="O14" s="3">
        <v>90</v>
      </c>
    </row>
    <row r="15" spans="1:15">
      <c r="B15" s="3" t="s">
        <v>50</v>
      </c>
      <c r="C15" s="3" t="s">
        <v>3618</v>
      </c>
      <c r="D15" s="3" t="s">
        <v>3619</v>
      </c>
      <c r="E15" s="3" t="s">
        <v>129</v>
      </c>
      <c r="F15" s="3" t="s">
        <v>49</v>
      </c>
      <c r="G15" s="3">
        <v>69</v>
      </c>
      <c r="H15" s="3">
        <v>61</v>
      </c>
      <c r="I15" s="3">
        <v>75</v>
      </c>
      <c r="J15" s="3">
        <v>96</v>
      </c>
      <c r="K15" s="3">
        <v>91</v>
      </c>
      <c r="L15" s="3">
        <v>0</v>
      </c>
      <c r="M15" s="3">
        <v>51</v>
      </c>
      <c r="N15" s="3">
        <v>88</v>
      </c>
      <c r="O15" s="3">
        <v>83</v>
      </c>
    </row>
    <row r="16" spans="1:15">
      <c r="B16" s="3" t="s">
        <v>53</v>
      </c>
      <c r="C16" s="3" t="s">
        <v>3620</v>
      </c>
      <c r="D16" s="3" t="s">
        <v>3621</v>
      </c>
      <c r="E16" s="3" t="s">
        <v>10</v>
      </c>
      <c r="F16" s="3" t="s">
        <v>49</v>
      </c>
      <c r="G16" s="3">
        <v>80</v>
      </c>
      <c r="H16" s="3">
        <v>79</v>
      </c>
      <c r="I16" s="3">
        <v>84</v>
      </c>
      <c r="J16" s="3">
        <v>100</v>
      </c>
      <c r="K16" s="3">
        <v>86</v>
      </c>
      <c r="L16" s="3">
        <v>91</v>
      </c>
      <c r="M16" s="3">
        <v>76</v>
      </c>
      <c r="N16" s="3">
        <v>98</v>
      </c>
      <c r="O16" s="3">
        <v>88</v>
      </c>
    </row>
    <row r="17" spans="2:15">
      <c r="B17" s="3" t="s">
        <v>56</v>
      </c>
      <c r="C17" s="3" t="s">
        <v>3622</v>
      </c>
      <c r="D17" s="3" t="s">
        <v>3623</v>
      </c>
      <c r="E17" s="3" t="s">
        <v>10</v>
      </c>
      <c r="F17" s="3" t="s">
        <v>11</v>
      </c>
      <c r="G17" s="3">
        <v>70</v>
      </c>
      <c r="H17" s="3"/>
      <c r="I17" s="3"/>
      <c r="J17" s="3">
        <v>90</v>
      </c>
      <c r="K17" s="3">
        <v>86</v>
      </c>
      <c r="L17" s="3"/>
      <c r="M17" s="3">
        <v>51</v>
      </c>
      <c r="N17" s="3">
        <v>78</v>
      </c>
      <c r="O17" s="3"/>
    </row>
    <row r="18" spans="2:15">
      <c r="B18" s="3" t="s">
        <v>59</v>
      </c>
      <c r="C18" s="3" t="s">
        <v>3624</v>
      </c>
      <c r="D18" s="3" t="s">
        <v>3625</v>
      </c>
      <c r="E18" s="3" t="s">
        <v>10</v>
      </c>
      <c r="F18" s="3" t="s">
        <v>49</v>
      </c>
      <c r="G18" s="3">
        <v>86</v>
      </c>
      <c r="H18" s="3">
        <v>69</v>
      </c>
      <c r="I18" s="3">
        <v>78</v>
      </c>
      <c r="J18" s="3">
        <v>100</v>
      </c>
      <c r="K18" s="3">
        <v>92</v>
      </c>
      <c r="L18" s="3">
        <v>92</v>
      </c>
      <c r="M18" s="3">
        <v>86</v>
      </c>
      <c r="N18" s="3">
        <v>96</v>
      </c>
      <c r="O18" s="3">
        <v>88</v>
      </c>
    </row>
    <row r="19" spans="2:15">
      <c r="B19" s="3" t="s">
        <v>62</v>
      </c>
      <c r="C19" s="3" t="s">
        <v>3626</v>
      </c>
      <c r="D19" s="3" t="s">
        <v>3627</v>
      </c>
      <c r="E19" s="3" t="s">
        <v>10</v>
      </c>
      <c r="F19" s="3" t="s">
        <v>11</v>
      </c>
      <c r="G19" s="3">
        <v>69</v>
      </c>
      <c r="H19" s="3">
        <v>56</v>
      </c>
      <c r="I19" s="3">
        <v>72</v>
      </c>
      <c r="J19" s="3">
        <v>86</v>
      </c>
      <c r="K19" s="3">
        <v>86</v>
      </c>
      <c r="L19" s="3">
        <v>90</v>
      </c>
      <c r="M19" s="3">
        <v>0</v>
      </c>
      <c r="N19" s="3">
        <v>91</v>
      </c>
      <c r="O19" s="3">
        <v>56</v>
      </c>
    </row>
    <row r="20" spans="2:15">
      <c r="B20" s="3" t="s">
        <v>65</v>
      </c>
      <c r="C20" s="3" t="s">
        <v>3628</v>
      </c>
      <c r="D20" s="3" t="s">
        <v>3629</v>
      </c>
      <c r="E20" s="3" t="s">
        <v>10</v>
      </c>
      <c r="F20" s="3" t="s">
        <v>11</v>
      </c>
      <c r="G20" s="3">
        <v>85</v>
      </c>
      <c r="H20" s="3">
        <v>58</v>
      </c>
      <c r="I20" s="3">
        <v>76</v>
      </c>
      <c r="J20" s="3">
        <v>100</v>
      </c>
      <c r="K20" s="3">
        <v>86</v>
      </c>
      <c r="L20" s="3">
        <v>0</v>
      </c>
      <c r="M20" s="3">
        <v>76</v>
      </c>
      <c r="N20" s="3">
        <v>95</v>
      </c>
      <c r="O20" s="3">
        <v>69</v>
      </c>
    </row>
    <row r="21" spans="2:15">
      <c r="B21" s="3" t="s">
        <v>69</v>
      </c>
      <c r="C21" s="3" t="s">
        <v>3630</v>
      </c>
      <c r="D21" s="3" t="s">
        <v>3631</v>
      </c>
      <c r="E21" s="3" t="s">
        <v>188</v>
      </c>
      <c r="F21" s="3" t="s">
        <v>49</v>
      </c>
      <c r="G21" s="3">
        <v>82</v>
      </c>
      <c r="H21" s="3">
        <v>63</v>
      </c>
      <c r="I21" s="3">
        <v>79</v>
      </c>
      <c r="J21" s="3">
        <v>89</v>
      </c>
      <c r="K21" s="3">
        <v>86</v>
      </c>
      <c r="L21" s="3">
        <v>86</v>
      </c>
      <c r="M21" s="3">
        <v>60</v>
      </c>
      <c r="N21" s="3">
        <v>88</v>
      </c>
      <c r="O21" s="3">
        <v>57</v>
      </c>
    </row>
    <row r="22" spans="2:15">
      <c r="B22" s="3" t="s">
        <v>72</v>
      </c>
      <c r="C22" s="3" t="s">
        <v>3632</v>
      </c>
      <c r="D22" s="3" t="s">
        <v>3633</v>
      </c>
      <c r="E22" s="3" t="s">
        <v>3634</v>
      </c>
      <c r="F22" s="3" t="s">
        <v>49</v>
      </c>
      <c r="G22" s="3">
        <v>65</v>
      </c>
      <c r="H22" s="3">
        <v>59</v>
      </c>
      <c r="I22" s="3">
        <v>80</v>
      </c>
      <c r="J22" s="3">
        <v>87</v>
      </c>
      <c r="K22" s="3">
        <v>86</v>
      </c>
      <c r="L22" s="3">
        <v>0</v>
      </c>
      <c r="M22" s="3">
        <v>63</v>
      </c>
      <c r="N22" s="3">
        <v>93</v>
      </c>
      <c r="O22" s="3">
        <v>61</v>
      </c>
    </row>
    <row r="23" spans="2:15">
      <c r="B23" s="3" t="s">
        <v>75</v>
      </c>
      <c r="C23" s="3" t="s">
        <v>3635</v>
      </c>
      <c r="D23" s="3" t="s">
        <v>3636</v>
      </c>
      <c r="E23" s="3" t="s">
        <v>10</v>
      </c>
      <c r="F23" s="3" t="s">
        <v>11</v>
      </c>
      <c r="G23" s="3">
        <v>86</v>
      </c>
      <c r="H23" s="3">
        <v>70</v>
      </c>
      <c r="I23" s="3">
        <v>82</v>
      </c>
      <c r="J23" s="3">
        <v>90</v>
      </c>
      <c r="K23" s="3">
        <v>93</v>
      </c>
      <c r="L23" s="3">
        <v>93</v>
      </c>
      <c r="M23" s="3">
        <v>70</v>
      </c>
      <c r="N23" s="3">
        <v>95</v>
      </c>
      <c r="O23" s="3">
        <v>69</v>
      </c>
    </row>
    <row r="24" spans="2:15">
      <c r="B24" s="3" t="s">
        <v>79</v>
      </c>
      <c r="C24" s="3" t="s">
        <v>3637</v>
      </c>
      <c r="D24" s="3" t="s">
        <v>3638</v>
      </c>
      <c r="E24" s="3" t="s">
        <v>10</v>
      </c>
      <c r="F24" s="3" t="s">
        <v>11</v>
      </c>
      <c r="G24" s="3">
        <v>68</v>
      </c>
      <c r="H24" s="3">
        <v>61</v>
      </c>
      <c r="I24" s="3">
        <v>80</v>
      </c>
      <c r="J24" s="3">
        <v>100</v>
      </c>
      <c r="K24" s="3">
        <v>86</v>
      </c>
      <c r="L24" s="3">
        <v>0</v>
      </c>
      <c r="M24" s="3">
        <v>69</v>
      </c>
      <c r="N24" s="3">
        <v>87</v>
      </c>
      <c r="O24" s="3">
        <v>58</v>
      </c>
    </row>
  </sheetData>
  <mergeCells count="2">
    <mergeCell ref="A1:N1"/>
    <mergeCell ref="A2:N2"/>
  </mergeCells>
  <conditionalFormatting sqref="G6:O24">
    <cfRule type="containsBlanks" dxfId="95" priority="1">
      <formula>LEN(TRIM(G6))=0</formula>
    </cfRule>
    <cfRule type="cellIs" dxfId="94" priority="2" operator="between">
      <formula>31</formula>
      <formula>50</formula>
    </cfRule>
    <cfRule type="cellIs" dxfId="93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84.xml><?xml version="1.0" encoding="utf-8"?>
<worksheet xmlns="http://schemas.openxmlformats.org/spreadsheetml/2006/main" xmlns:r="http://schemas.openxmlformats.org/officeDocument/2006/relationships">
  <dimension ref="A1:O24"/>
  <sheetViews>
    <sheetView view="pageLayout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5" width="20.28515625" customWidth="1"/>
  </cols>
  <sheetData>
    <row r="1" spans="1:15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5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5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3641</v>
      </c>
      <c r="H5" s="2" t="s">
        <v>3599</v>
      </c>
      <c r="I5" s="2" t="s">
        <v>3643</v>
      </c>
      <c r="J5" s="2" t="s">
        <v>3549</v>
      </c>
      <c r="K5" s="2" t="s">
        <v>4733</v>
      </c>
      <c r="L5" s="2" t="s">
        <v>4734</v>
      </c>
      <c r="M5" s="7" t="s">
        <v>3642</v>
      </c>
      <c r="N5" s="7" t="s">
        <v>4566</v>
      </c>
      <c r="O5" s="7" t="s">
        <v>4565</v>
      </c>
    </row>
    <row r="6" spans="1:15">
      <c r="B6" s="3" t="s">
        <v>7</v>
      </c>
      <c r="C6" s="3" t="s">
        <v>3639</v>
      </c>
      <c r="D6" s="3" t="s">
        <v>3640</v>
      </c>
      <c r="E6" s="3" t="s">
        <v>188</v>
      </c>
      <c r="F6" s="3" t="s">
        <v>49</v>
      </c>
      <c r="G6" s="3">
        <v>95</v>
      </c>
      <c r="H6" s="3">
        <v>0</v>
      </c>
      <c r="I6" s="3">
        <v>0</v>
      </c>
      <c r="J6" s="3">
        <v>94</v>
      </c>
      <c r="K6" s="3">
        <v>51</v>
      </c>
      <c r="L6" s="3">
        <v>0</v>
      </c>
      <c r="M6" s="3">
        <v>60</v>
      </c>
      <c r="N6" s="3">
        <v>8</v>
      </c>
      <c r="O6" s="3">
        <v>90</v>
      </c>
    </row>
    <row r="7" spans="1:15">
      <c r="B7" s="3" t="s">
        <v>23</v>
      </c>
      <c r="C7" s="3" t="s">
        <v>3644</v>
      </c>
      <c r="D7" s="3" t="s">
        <v>3645</v>
      </c>
      <c r="E7" s="3" t="s">
        <v>10</v>
      </c>
      <c r="F7" s="3" t="s">
        <v>11</v>
      </c>
      <c r="G7" s="3">
        <v>61</v>
      </c>
      <c r="H7" s="3">
        <v>59</v>
      </c>
      <c r="I7" s="3">
        <v>72</v>
      </c>
      <c r="J7" s="3">
        <v>88</v>
      </c>
      <c r="K7" s="3">
        <v>86</v>
      </c>
      <c r="L7" s="3">
        <v>0</v>
      </c>
      <c r="M7" s="3">
        <v>51</v>
      </c>
      <c r="N7" s="3">
        <v>57</v>
      </c>
      <c r="O7" s="3">
        <v>76</v>
      </c>
    </row>
    <row r="8" spans="1:15">
      <c r="B8" s="3" t="s">
        <v>27</v>
      </c>
      <c r="C8" s="3" t="s">
        <v>3646</v>
      </c>
      <c r="D8" s="3" t="s">
        <v>3647</v>
      </c>
      <c r="E8" s="3" t="s">
        <v>10</v>
      </c>
      <c r="F8" s="3" t="s">
        <v>11</v>
      </c>
      <c r="G8" s="3">
        <v>65</v>
      </c>
      <c r="H8" s="3">
        <v>32</v>
      </c>
      <c r="I8" s="3">
        <v>32</v>
      </c>
      <c r="J8" s="3">
        <v>88</v>
      </c>
      <c r="K8" s="3">
        <v>86</v>
      </c>
      <c r="L8" s="3">
        <v>0</v>
      </c>
      <c r="M8" s="3">
        <v>33</v>
      </c>
      <c r="N8" s="3">
        <v>61</v>
      </c>
      <c r="O8" s="3">
        <v>91</v>
      </c>
    </row>
    <row r="9" spans="1:15">
      <c r="B9" s="3" t="s">
        <v>30</v>
      </c>
      <c r="C9" s="3" t="s">
        <v>3648</v>
      </c>
      <c r="D9" s="3" t="s">
        <v>3649</v>
      </c>
      <c r="E9" s="3" t="s">
        <v>3461</v>
      </c>
      <c r="F9" s="3" t="s">
        <v>49</v>
      </c>
      <c r="G9" s="3">
        <v>100</v>
      </c>
      <c r="H9" s="3">
        <v>54</v>
      </c>
      <c r="I9" s="3">
        <v>70</v>
      </c>
      <c r="J9" s="3">
        <v>86</v>
      </c>
      <c r="K9" s="3">
        <v>86</v>
      </c>
      <c r="L9" s="3">
        <v>0</v>
      </c>
      <c r="M9" s="3">
        <v>62</v>
      </c>
      <c r="N9" s="3">
        <v>63</v>
      </c>
      <c r="O9" s="3">
        <v>90</v>
      </c>
    </row>
    <row r="10" spans="1:15">
      <c r="B10" s="3" t="s">
        <v>33</v>
      </c>
      <c r="C10" s="3" t="s">
        <v>3650</v>
      </c>
      <c r="D10" s="3" t="s">
        <v>3651</v>
      </c>
      <c r="E10" s="3" t="s">
        <v>10</v>
      </c>
      <c r="F10" s="3" t="s">
        <v>11</v>
      </c>
      <c r="G10" s="3">
        <v>86</v>
      </c>
      <c r="H10" s="3">
        <v>61</v>
      </c>
      <c r="I10" s="3">
        <v>76</v>
      </c>
      <c r="J10" s="3">
        <v>92</v>
      </c>
      <c r="K10" s="3">
        <v>86</v>
      </c>
      <c r="L10" s="3">
        <v>86</v>
      </c>
      <c r="M10" s="3">
        <v>61</v>
      </c>
      <c r="N10" s="3">
        <v>69</v>
      </c>
      <c r="O10" s="3">
        <v>91</v>
      </c>
    </row>
    <row r="11" spans="1:15">
      <c r="B11" s="3" t="s">
        <v>36</v>
      </c>
      <c r="C11" s="3" t="s">
        <v>3652</v>
      </c>
      <c r="D11" s="3" t="s">
        <v>3653</v>
      </c>
      <c r="E11" s="3" t="s">
        <v>10</v>
      </c>
      <c r="F11" s="3" t="s">
        <v>11</v>
      </c>
      <c r="G11" s="3">
        <v>82</v>
      </c>
      <c r="H11" s="3">
        <v>0</v>
      </c>
      <c r="I11" s="3">
        <v>0</v>
      </c>
      <c r="J11" s="3">
        <v>95</v>
      </c>
      <c r="K11" s="3">
        <v>86</v>
      </c>
      <c r="L11" s="3">
        <v>80</v>
      </c>
      <c r="M11" s="3">
        <v>70</v>
      </c>
      <c r="N11" s="3">
        <v>70</v>
      </c>
      <c r="O11" s="3">
        <v>95</v>
      </c>
    </row>
    <row r="12" spans="1:15">
      <c r="B12" s="3" t="s">
        <v>39</v>
      </c>
      <c r="C12" s="3" t="s">
        <v>3654</v>
      </c>
      <c r="D12" s="3" t="s">
        <v>3655</v>
      </c>
      <c r="E12" s="3" t="s">
        <v>10</v>
      </c>
      <c r="F12" s="3" t="s">
        <v>49</v>
      </c>
      <c r="G12" s="3">
        <v>95</v>
      </c>
      <c r="H12" s="3">
        <v>60</v>
      </c>
      <c r="I12" s="3">
        <v>76</v>
      </c>
      <c r="J12" s="3">
        <v>96</v>
      </c>
      <c r="K12" s="3">
        <v>86</v>
      </c>
      <c r="L12" s="3">
        <v>89</v>
      </c>
      <c r="M12" s="3">
        <v>56</v>
      </c>
      <c r="N12" s="3">
        <v>69</v>
      </c>
      <c r="O12" s="3">
        <v>91</v>
      </c>
    </row>
    <row r="13" spans="1:15">
      <c r="B13" s="3" t="s">
        <v>42</v>
      </c>
      <c r="C13" s="3" t="s">
        <v>3656</v>
      </c>
      <c r="D13" s="3" t="s">
        <v>3657</v>
      </c>
      <c r="E13" s="3" t="s">
        <v>3658</v>
      </c>
      <c r="F13" s="3" t="s">
        <v>49</v>
      </c>
      <c r="G13" s="3">
        <v>86</v>
      </c>
      <c r="H13" s="3">
        <v>61</v>
      </c>
      <c r="I13" s="3">
        <v>75</v>
      </c>
      <c r="J13" s="3">
        <v>86</v>
      </c>
      <c r="K13" s="3">
        <v>86</v>
      </c>
      <c r="L13" s="3">
        <v>80</v>
      </c>
      <c r="M13" s="3">
        <v>69</v>
      </c>
      <c r="N13" s="3">
        <v>60</v>
      </c>
      <c r="O13" s="3">
        <v>90</v>
      </c>
    </row>
    <row r="14" spans="1:15">
      <c r="B14" s="3" t="s">
        <v>45</v>
      </c>
      <c r="C14" s="3" t="s">
        <v>3659</v>
      </c>
      <c r="D14" s="3" t="s">
        <v>3660</v>
      </c>
      <c r="E14" s="3" t="s">
        <v>10</v>
      </c>
      <c r="F14" s="3" t="s">
        <v>49</v>
      </c>
      <c r="G14" s="3">
        <v>67</v>
      </c>
      <c r="H14" s="3">
        <v>54</v>
      </c>
      <c r="I14" s="3">
        <v>70</v>
      </c>
      <c r="J14" s="3">
        <v>100</v>
      </c>
      <c r="K14" s="3">
        <v>86</v>
      </c>
      <c r="L14" s="3">
        <v>89</v>
      </c>
      <c r="M14" s="3">
        <v>76</v>
      </c>
      <c r="N14" s="3">
        <v>86</v>
      </c>
      <c r="O14" s="3">
        <v>94</v>
      </c>
    </row>
    <row r="15" spans="1:15">
      <c r="B15" s="3" t="s">
        <v>50</v>
      </c>
      <c r="C15" s="3" t="s">
        <v>3661</v>
      </c>
      <c r="D15" s="3" t="s">
        <v>3662</v>
      </c>
      <c r="E15" s="3" t="s">
        <v>602</v>
      </c>
      <c r="F15" s="3" t="s">
        <v>11</v>
      </c>
      <c r="G15" s="3">
        <v>85</v>
      </c>
      <c r="H15" s="3">
        <v>34</v>
      </c>
      <c r="I15" s="3">
        <v>34</v>
      </c>
      <c r="J15" s="3">
        <v>92</v>
      </c>
      <c r="K15" s="3">
        <v>86</v>
      </c>
      <c r="L15" s="3">
        <v>0</v>
      </c>
      <c r="M15" s="3">
        <v>69</v>
      </c>
      <c r="N15" s="3">
        <v>69</v>
      </c>
      <c r="O15" s="3">
        <v>86</v>
      </c>
    </row>
    <row r="16" spans="1:15">
      <c r="B16" s="3" t="s">
        <v>53</v>
      </c>
      <c r="C16" s="3" t="s">
        <v>3663</v>
      </c>
      <c r="D16" s="3" t="s">
        <v>3664</v>
      </c>
      <c r="E16" s="3" t="s">
        <v>188</v>
      </c>
      <c r="F16" s="3" t="s">
        <v>11</v>
      </c>
      <c r="G16" s="3">
        <v>0</v>
      </c>
      <c r="H16" s="3">
        <v>31</v>
      </c>
      <c r="I16" s="3">
        <v>31</v>
      </c>
      <c r="J16" s="3">
        <v>90</v>
      </c>
      <c r="K16" s="3">
        <v>86</v>
      </c>
      <c r="L16" s="3">
        <v>0</v>
      </c>
      <c r="M16" s="3">
        <v>0</v>
      </c>
      <c r="N16" s="3">
        <v>51</v>
      </c>
      <c r="O16" s="3">
        <v>90</v>
      </c>
    </row>
    <row r="17" spans="2:15">
      <c r="B17" s="3" t="s">
        <v>56</v>
      </c>
      <c r="C17" s="3" t="s">
        <v>3665</v>
      </c>
      <c r="D17" s="3" t="s">
        <v>3666</v>
      </c>
      <c r="E17" s="3" t="s">
        <v>10</v>
      </c>
      <c r="F17" s="3" t="s">
        <v>11</v>
      </c>
      <c r="G17" s="3">
        <v>67</v>
      </c>
      <c r="H17" s="3">
        <v>62</v>
      </c>
      <c r="I17" s="3">
        <v>77</v>
      </c>
      <c r="J17" s="3">
        <v>97</v>
      </c>
      <c r="K17" s="3">
        <v>86</v>
      </c>
      <c r="L17" s="3">
        <v>90</v>
      </c>
      <c r="M17" s="3">
        <v>80</v>
      </c>
      <c r="N17" s="3">
        <v>70</v>
      </c>
      <c r="O17" s="3">
        <v>91</v>
      </c>
    </row>
    <row r="18" spans="2:15">
      <c r="B18" s="3" t="s">
        <v>59</v>
      </c>
      <c r="C18" s="3" t="s">
        <v>3667</v>
      </c>
      <c r="D18" s="3" t="s">
        <v>3668</v>
      </c>
      <c r="E18" s="3" t="s">
        <v>10</v>
      </c>
      <c r="F18" s="3" t="s">
        <v>11</v>
      </c>
      <c r="G18" s="3">
        <v>85</v>
      </c>
      <c r="H18" s="3">
        <v>0</v>
      </c>
      <c r="I18" s="3">
        <v>0</v>
      </c>
      <c r="J18" s="3">
        <v>100</v>
      </c>
      <c r="K18" s="3">
        <v>92</v>
      </c>
      <c r="L18" s="3">
        <v>0</v>
      </c>
      <c r="M18" s="3">
        <v>30</v>
      </c>
      <c r="N18" s="3">
        <v>51</v>
      </c>
      <c r="O18" s="3">
        <v>91</v>
      </c>
    </row>
    <row r="19" spans="2:15">
      <c r="B19" s="3" t="s">
        <v>62</v>
      </c>
      <c r="C19" s="3" t="s">
        <v>3669</v>
      </c>
      <c r="D19" s="3" t="s">
        <v>3670</v>
      </c>
      <c r="E19" s="3" t="s">
        <v>10</v>
      </c>
      <c r="F19" s="3" t="s">
        <v>11</v>
      </c>
      <c r="G19" s="3">
        <v>69</v>
      </c>
      <c r="H19" s="3">
        <v>63</v>
      </c>
      <c r="I19" s="3">
        <v>75</v>
      </c>
      <c r="J19" s="3">
        <v>95</v>
      </c>
      <c r="K19" s="3">
        <v>86</v>
      </c>
      <c r="L19" s="3">
        <v>0</v>
      </c>
      <c r="M19" s="3">
        <v>71</v>
      </c>
      <c r="N19" s="3">
        <v>69</v>
      </c>
      <c r="O19" s="3">
        <v>90</v>
      </c>
    </row>
    <row r="20" spans="2:15">
      <c r="B20" s="3" t="s">
        <v>65</v>
      </c>
      <c r="C20" s="3" t="s">
        <v>3671</v>
      </c>
      <c r="D20" s="3" t="s">
        <v>3672</v>
      </c>
      <c r="E20" s="3" t="s">
        <v>10</v>
      </c>
      <c r="F20" s="3" t="s">
        <v>11</v>
      </c>
      <c r="G20" s="3">
        <v>92</v>
      </c>
      <c r="H20" s="3">
        <v>69</v>
      </c>
      <c r="I20" s="3">
        <v>81</v>
      </c>
      <c r="J20" s="3">
        <v>100</v>
      </c>
      <c r="K20" s="3">
        <v>86</v>
      </c>
      <c r="L20" s="3">
        <v>82</v>
      </c>
      <c r="M20" s="3">
        <v>61</v>
      </c>
      <c r="N20" s="3">
        <v>87</v>
      </c>
      <c r="O20" s="3">
        <v>98</v>
      </c>
    </row>
    <row r="21" spans="2:15">
      <c r="B21" s="3" t="s">
        <v>69</v>
      </c>
      <c r="C21" s="3" t="s">
        <v>3673</v>
      </c>
      <c r="D21" s="3" t="s">
        <v>3674</v>
      </c>
      <c r="E21" s="3" t="s">
        <v>10</v>
      </c>
      <c r="F21" s="3" t="s">
        <v>49</v>
      </c>
      <c r="G21" s="3">
        <v>95</v>
      </c>
      <c r="H21" s="3">
        <v>54</v>
      </c>
      <c r="I21" s="3">
        <v>70</v>
      </c>
      <c r="J21" s="3">
        <v>97</v>
      </c>
      <c r="K21" s="3">
        <v>86</v>
      </c>
      <c r="L21" s="3">
        <v>90</v>
      </c>
      <c r="M21" s="3">
        <v>69</v>
      </c>
      <c r="N21" s="3">
        <v>80</v>
      </c>
      <c r="O21" s="3">
        <v>91</v>
      </c>
    </row>
    <row r="22" spans="2:15">
      <c r="B22" s="3" t="s">
        <v>72</v>
      </c>
      <c r="C22" s="3" t="s">
        <v>3675</v>
      </c>
      <c r="D22" s="3" t="s">
        <v>3676</v>
      </c>
      <c r="E22" s="3" t="s">
        <v>10</v>
      </c>
      <c r="F22" s="3" t="s">
        <v>11</v>
      </c>
      <c r="G22" s="3">
        <v>65</v>
      </c>
      <c r="H22" s="3">
        <v>60</v>
      </c>
      <c r="I22" s="3">
        <v>74</v>
      </c>
      <c r="J22" s="3">
        <v>90</v>
      </c>
      <c r="K22" s="3">
        <v>86</v>
      </c>
      <c r="L22" s="3">
        <v>0</v>
      </c>
      <c r="M22" s="3">
        <v>51</v>
      </c>
      <c r="N22" s="3">
        <v>56</v>
      </c>
      <c r="O22" s="3">
        <v>78</v>
      </c>
    </row>
    <row r="23" spans="2:15">
      <c r="B23" s="3" t="s">
        <v>75</v>
      </c>
      <c r="C23" s="3" t="s">
        <v>3677</v>
      </c>
      <c r="D23" s="3" t="s">
        <v>3678</v>
      </c>
      <c r="E23" s="3" t="s">
        <v>10</v>
      </c>
      <c r="F23" s="3" t="s">
        <v>11</v>
      </c>
      <c r="G23" s="3">
        <v>94</v>
      </c>
      <c r="H23" s="3">
        <v>62</v>
      </c>
      <c r="I23" s="3">
        <v>78</v>
      </c>
      <c r="J23" s="3">
        <v>93</v>
      </c>
      <c r="K23" s="3">
        <v>86</v>
      </c>
      <c r="L23" s="3">
        <v>0</v>
      </c>
      <c r="M23" s="3">
        <v>71</v>
      </c>
      <c r="N23" s="3">
        <v>53</v>
      </c>
      <c r="O23" s="3">
        <v>90</v>
      </c>
    </row>
    <row r="24" spans="2:15">
      <c r="B24" s="3" t="s">
        <v>79</v>
      </c>
      <c r="C24" s="3" t="s">
        <v>3679</v>
      </c>
      <c r="D24" s="3" t="s">
        <v>3680</v>
      </c>
      <c r="E24" s="3" t="s">
        <v>10</v>
      </c>
      <c r="F24" s="3" t="s">
        <v>49</v>
      </c>
      <c r="G24" s="3">
        <v>69</v>
      </c>
      <c r="H24" s="3">
        <v>32</v>
      </c>
      <c r="I24" s="3">
        <v>31</v>
      </c>
      <c r="J24" s="3">
        <v>93</v>
      </c>
      <c r="K24" s="3">
        <v>86</v>
      </c>
      <c r="L24" s="3">
        <v>0</v>
      </c>
      <c r="M24" s="3">
        <v>51</v>
      </c>
      <c r="N24" s="3">
        <v>69</v>
      </c>
      <c r="O24" s="3">
        <v>91</v>
      </c>
    </row>
  </sheetData>
  <mergeCells count="2">
    <mergeCell ref="A1:N1"/>
    <mergeCell ref="A2:N2"/>
  </mergeCells>
  <conditionalFormatting sqref="G6:O24">
    <cfRule type="containsBlanks" dxfId="92" priority="1">
      <formula>LEN(TRIM(G6))=0</formula>
    </cfRule>
    <cfRule type="cellIs" dxfId="91" priority="2" operator="between">
      <formula>31</formula>
      <formula>50</formula>
    </cfRule>
    <cfRule type="cellIs" dxfId="90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85.xml><?xml version="1.0" encoding="utf-8"?>
<worksheet xmlns="http://schemas.openxmlformats.org/spreadsheetml/2006/main" xmlns:r="http://schemas.openxmlformats.org/officeDocument/2006/relationships">
  <dimension ref="A1:P20"/>
  <sheetViews>
    <sheetView view="pageLayout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6" width="19.85546875" customWidth="1"/>
  </cols>
  <sheetData>
    <row r="1" spans="1:16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6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6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3683</v>
      </c>
      <c r="H5" s="2" t="s">
        <v>3599</v>
      </c>
      <c r="I5" s="2" t="s">
        <v>3600</v>
      </c>
      <c r="J5" s="2" t="s">
        <v>3684</v>
      </c>
      <c r="K5" s="2" t="s">
        <v>3686</v>
      </c>
      <c r="L5" s="2" t="s">
        <v>3687</v>
      </c>
      <c r="M5" s="2" t="s">
        <v>4733</v>
      </c>
      <c r="N5" s="7" t="s">
        <v>3685</v>
      </c>
      <c r="O5" s="7" t="s">
        <v>3688</v>
      </c>
      <c r="P5" s="7" t="s">
        <v>4565</v>
      </c>
    </row>
    <row r="6" spans="1:16">
      <c r="B6" s="3" t="s">
        <v>7</v>
      </c>
      <c r="C6" s="3" t="s">
        <v>3681</v>
      </c>
      <c r="D6" s="3" t="s">
        <v>3682</v>
      </c>
      <c r="E6" s="3" t="s">
        <v>10</v>
      </c>
      <c r="F6" s="3" t="s">
        <v>49</v>
      </c>
      <c r="G6" s="3">
        <v>65</v>
      </c>
      <c r="H6" s="3">
        <v>51</v>
      </c>
      <c r="I6" s="3">
        <v>35</v>
      </c>
      <c r="J6" s="3">
        <v>65</v>
      </c>
      <c r="K6" s="3">
        <v>39</v>
      </c>
      <c r="L6" s="3">
        <v>0</v>
      </c>
      <c r="M6" s="3">
        <v>64</v>
      </c>
      <c r="N6" s="3">
        <v>14</v>
      </c>
      <c r="O6" s="3">
        <v>0</v>
      </c>
      <c r="P6" s="3">
        <v>76</v>
      </c>
    </row>
    <row r="7" spans="1:16">
      <c r="B7" s="3" t="s">
        <v>23</v>
      </c>
      <c r="C7" s="3" t="s">
        <v>3689</v>
      </c>
      <c r="D7" s="3" t="s">
        <v>3690</v>
      </c>
      <c r="E7" s="3" t="s">
        <v>10</v>
      </c>
      <c r="F7" s="3" t="s">
        <v>49</v>
      </c>
      <c r="G7" s="3">
        <v>54</v>
      </c>
      <c r="H7" s="3">
        <v>38</v>
      </c>
      <c r="I7" s="3">
        <v>65</v>
      </c>
      <c r="J7" s="3">
        <v>55</v>
      </c>
      <c r="K7" s="3">
        <v>61</v>
      </c>
      <c r="L7" s="3">
        <v>0</v>
      </c>
      <c r="M7" s="3">
        <v>82</v>
      </c>
      <c r="N7" s="3">
        <v>63</v>
      </c>
      <c r="O7" s="3">
        <v>51</v>
      </c>
      <c r="P7" s="3">
        <v>86</v>
      </c>
    </row>
    <row r="8" spans="1:16">
      <c r="B8" s="3" t="s">
        <v>27</v>
      </c>
      <c r="C8" s="3" t="s">
        <v>3691</v>
      </c>
      <c r="D8" s="3" t="s">
        <v>3692</v>
      </c>
      <c r="E8" s="3" t="s">
        <v>10</v>
      </c>
      <c r="F8" s="3" t="s">
        <v>11</v>
      </c>
      <c r="G8" s="3">
        <v>31</v>
      </c>
      <c r="H8" s="3">
        <v>0</v>
      </c>
      <c r="I8" s="3">
        <v>0</v>
      </c>
      <c r="J8" s="3">
        <v>31</v>
      </c>
      <c r="K8" s="3">
        <v>17</v>
      </c>
      <c r="L8" s="3">
        <v>0</v>
      </c>
      <c r="M8" s="3">
        <v>0</v>
      </c>
      <c r="N8" s="3">
        <v>14</v>
      </c>
      <c r="O8" s="3">
        <v>0</v>
      </c>
      <c r="P8" s="3">
        <v>0</v>
      </c>
    </row>
    <row r="9" spans="1:16">
      <c r="B9" s="3" t="s">
        <v>30</v>
      </c>
      <c r="C9" s="3" t="s">
        <v>3693</v>
      </c>
      <c r="D9" s="3" t="s">
        <v>3694</v>
      </c>
      <c r="E9" s="3" t="s">
        <v>10</v>
      </c>
      <c r="F9" s="3" t="s">
        <v>11</v>
      </c>
      <c r="G9" s="3">
        <v>31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63</v>
      </c>
      <c r="P9" s="3">
        <v>91</v>
      </c>
    </row>
    <row r="10" spans="1:16">
      <c r="B10" s="3" t="s">
        <v>33</v>
      </c>
      <c r="C10" s="3" t="s">
        <v>3695</v>
      </c>
      <c r="D10" s="3" t="s">
        <v>3696</v>
      </c>
      <c r="E10" s="3" t="s">
        <v>10</v>
      </c>
      <c r="F10" s="3" t="s">
        <v>11</v>
      </c>
      <c r="G10" s="3">
        <v>31</v>
      </c>
      <c r="H10" s="3">
        <v>31</v>
      </c>
      <c r="I10" s="3">
        <v>31</v>
      </c>
      <c r="J10" s="3">
        <v>35</v>
      </c>
      <c r="K10" s="3">
        <v>45</v>
      </c>
      <c r="L10" s="3">
        <v>0</v>
      </c>
      <c r="M10" s="3">
        <v>0</v>
      </c>
      <c r="N10" s="3">
        <v>27</v>
      </c>
      <c r="O10" s="3">
        <v>25</v>
      </c>
      <c r="P10" s="3">
        <v>0</v>
      </c>
    </row>
    <row r="11" spans="1:16">
      <c r="B11" s="3" t="s">
        <v>36</v>
      </c>
      <c r="C11" s="3" t="s">
        <v>3697</v>
      </c>
      <c r="D11" s="3" t="s">
        <v>3698</v>
      </c>
      <c r="E11" s="3" t="s">
        <v>10</v>
      </c>
      <c r="F11" s="3" t="s">
        <v>11</v>
      </c>
      <c r="G11" s="3">
        <v>56</v>
      </c>
      <c r="H11" s="3">
        <v>61</v>
      </c>
      <c r="I11" s="3">
        <v>78</v>
      </c>
      <c r="J11" s="3">
        <v>51</v>
      </c>
      <c r="K11" s="3">
        <v>27</v>
      </c>
      <c r="L11" s="3">
        <v>0</v>
      </c>
      <c r="M11" s="3">
        <v>0</v>
      </c>
      <c r="N11" s="3">
        <v>23</v>
      </c>
      <c r="O11" s="3">
        <v>65</v>
      </c>
      <c r="P11" s="3">
        <v>90</v>
      </c>
    </row>
    <row r="12" spans="1:16">
      <c r="B12" s="3" t="s">
        <v>39</v>
      </c>
      <c r="C12" s="3" t="s">
        <v>3699</v>
      </c>
      <c r="D12" s="3" t="s">
        <v>3700</v>
      </c>
      <c r="E12" s="3" t="s">
        <v>10</v>
      </c>
      <c r="F12" s="3" t="s">
        <v>49</v>
      </c>
      <c r="G12" s="3">
        <v>76</v>
      </c>
      <c r="H12" s="3">
        <v>52</v>
      </c>
      <c r="I12" s="3">
        <v>75</v>
      </c>
      <c r="J12" s="3">
        <v>51</v>
      </c>
      <c r="K12" s="3">
        <v>80</v>
      </c>
      <c r="L12" s="3">
        <v>0</v>
      </c>
      <c r="M12" s="3">
        <v>80</v>
      </c>
      <c r="N12" s="3">
        <v>69</v>
      </c>
      <c r="O12" s="3">
        <v>51</v>
      </c>
      <c r="P12" s="3">
        <v>85</v>
      </c>
    </row>
    <row r="13" spans="1:16">
      <c r="B13" s="3" t="s">
        <v>42</v>
      </c>
      <c r="C13" s="3" t="s">
        <v>3701</v>
      </c>
      <c r="D13" s="3" t="s">
        <v>3702</v>
      </c>
      <c r="E13" s="3" t="s">
        <v>10</v>
      </c>
      <c r="F13" s="3" t="s">
        <v>11</v>
      </c>
      <c r="G13" s="3">
        <v>31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51</v>
      </c>
      <c r="P13" s="3">
        <v>91</v>
      </c>
    </row>
    <row r="14" spans="1:16">
      <c r="B14" s="3" t="s">
        <v>45</v>
      </c>
      <c r="C14" s="3" t="s">
        <v>3703</v>
      </c>
      <c r="D14" s="3" t="s">
        <v>3704</v>
      </c>
      <c r="E14" s="3" t="s">
        <v>794</v>
      </c>
      <c r="F14" s="3" t="s">
        <v>49</v>
      </c>
      <c r="G14" s="3">
        <v>94</v>
      </c>
      <c r="H14" s="3">
        <v>81</v>
      </c>
      <c r="I14" s="3">
        <v>87</v>
      </c>
      <c r="J14" s="3">
        <v>72</v>
      </c>
      <c r="K14" s="3">
        <v>90</v>
      </c>
      <c r="L14" s="3">
        <v>0</v>
      </c>
      <c r="M14" s="3">
        <v>0</v>
      </c>
      <c r="N14" s="3">
        <v>90</v>
      </c>
      <c r="O14" s="3">
        <v>70</v>
      </c>
      <c r="P14" s="3">
        <v>91</v>
      </c>
    </row>
    <row r="15" spans="1:16">
      <c r="B15" s="3" t="s">
        <v>50</v>
      </c>
      <c r="C15" s="3" t="s">
        <v>3705</v>
      </c>
      <c r="D15" s="3" t="s">
        <v>3706</v>
      </c>
      <c r="E15" s="3" t="s">
        <v>248</v>
      </c>
      <c r="F15" s="3" t="s">
        <v>11</v>
      </c>
      <c r="G15" s="3">
        <v>95</v>
      </c>
      <c r="H15" s="3">
        <v>53</v>
      </c>
      <c r="I15" s="3">
        <v>76</v>
      </c>
      <c r="J15" s="3">
        <v>67</v>
      </c>
      <c r="K15" s="3">
        <v>70</v>
      </c>
      <c r="L15" s="3">
        <v>0</v>
      </c>
      <c r="M15" s="3">
        <v>76</v>
      </c>
      <c r="N15" s="3">
        <v>70</v>
      </c>
      <c r="O15" s="3">
        <v>55</v>
      </c>
      <c r="P15" s="3">
        <v>91</v>
      </c>
    </row>
    <row r="16" spans="1:16">
      <c r="B16" s="3" t="s">
        <v>53</v>
      </c>
      <c r="C16" s="3" t="s">
        <v>3707</v>
      </c>
      <c r="D16" s="3" t="s">
        <v>3708</v>
      </c>
      <c r="E16" s="3" t="s">
        <v>10</v>
      </c>
      <c r="F16" s="3" t="s">
        <v>49</v>
      </c>
      <c r="G16" s="3">
        <v>57</v>
      </c>
      <c r="H16" s="3">
        <v>31</v>
      </c>
      <c r="I16" s="3">
        <v>31</v>
      </c>
      <c r="J16" s="3">
        <v>32</v>
      </c>
      <c r="K16" s="3">
        <v>32</v>
      </c>
      <c r="L16" s="3">
        <v>0</v>
      </c>
      <c r="M16" s="3">
        <v>0</v>
      </c>
      <c r="N16" s="3">
        <v>51</v>
      </c>
      <c r="O16" s="3">
        <v>61</v>
      </c>
      <c r="P16" s="3">
        <v>0</v>
      </c>
    </row>
    <row r="17" spans="2:16">
      <c r="B17" s="3" t="s">
        <v>56</v>
      </c>
      <c r="C17" s="3" t="s">
        <v>3709</v>
      </c>
      <c r="D17" s="3" t="s">
        <v>3710</v>
      </c>
      <c r="E17" s="3" t="s">
        <v>10</v>
      </c>
      <c r="F17" s="3" t="s">
        <v>49</v>
      </c>
      <c r="G17" s="3">
        <v>31</v>
      </c>
      <c r="H17" s="3">
        <v>0</v>
      </c>
      <c r="I17" s="3">
        <v>0</v>
      </c>
      <c r="J17" s="3">
        <v>2</v>
      </c>
      <c r="K17" s="3">
        <v>0</v>
      </c>
      <c r="L17" s="3">
        <v>0</v>
      </c>
      <c r="M17" s="3">
        <v>0</v>
      </c>
      <c r="N17" s="3">
        <v>0</v>
      </c>
      <c r="O17" s="3">
        <v>52</v>
      </c>
      <c r="P17" s="3">
        <v>0</v>
      </c>
    </row>
    <row r="18" spans="2:16">
      <c r="B18" s="3" t="s">
        <v>59</v>
      </c>
      <c r="C18" s="3" t="s">
        <v>3711</v>
      </c>
      <c r="D18" s="3" t="s">
        <v>3712</v>
      </c>
      <c r="E18" s="3" t="s">
        <v>1614</v>
      </c>
      <c r="F18" s="3" t="s">
        <v>49</v>
      </c>
      <c r="G18" s="3">
        <v>100</v>
      </c>
      <c r="H18" s="3">
        <v>74</v>
      </c>
      <c r="I18" s="3">
        <v>88</v>
      </c>
      <c r="J18" s="3">
        <v>75</v>
      </c>
      <c r="K18" s="3">
        <v>84</v>
      </c>
      <c r="L18" s="3">
        <v>0</v>
      </c>
      <c r="M18" s="3">
        <v>80</v>
      </c>
      <c r="N18" s="3">
        <v>68</v>
      </c>
      <c r="O18" s="3">
        <v>93</v>
      </c>
      <c r="P18" s="3">
        <v>95</v>
      </c>
    </row>
    <row r="19" spans="2:16">
      <c r="B19" s="3" t="s">
        <v>62</v>
      </c>
      <c r="C19" s="3" t="s">
        <v>3713</v>
      </c>
      <c r="D19" s="3" t="s">
        <v>3714</v>
      </c>
      <c r="E19" s="3" t="s">
        <v>10</v>
      </c>
      <c r="F19" s="3" t="s">
        <v>49</v>
      </c>
      <c r="G19" s="3">
        <v>97</v>
      </c>
      <c r="H19" s="3">
        <v>61</v>
      </c>
      <c r="I19" s="3">
        <v>80</v>
      </c>
      <c r="J19" s="3">
        <v>90</v>
      </c>
      <c r="K19" s="3">
        <v>82</v>
      </c>
      <c r="L19" s="3">
        <v>90</v>
      </c>
      <c r="M19" s="3">
        <v>95</v>
      </c>
      <c r="N19" s="3">
        <v>95</v>
      </c>
      <c r="O19" s="3">
        <v>95</v>
      </c>
      <c r="P19" s="3">
        <v>95</v>
      </c>
    </row>
    <row r="20" spans="2:16">
      <c r="B20" s="3" t="s">
        <v>65</v>
      </c>
      <c r="C20" s="3" t="s">
        <v>3715</v>
      </c>
      <c r="D20" s="3" t="s">
        <v>3716</v>
      </c>
      <c r="E20" s="3" t="s">
        <v>10</v>
      </c>
      <c r="F20" s="3" t="s">
        <v>49</v>
      </c>
      <c r="G20" s="3">
        <v>87</v>
      </c>
      <c r="H20" s="3">
        <v>51</v>
      </c>
      <c r="I20" s="3">
        <v>61</v>
      </c>
      <c r="J20" s="3">
        <v>53</v>
      </c>
      <c r="K20" s="3">
        <v>55</v>
      </c>
      <c r="L20" s="3">
        <v>0</v>
      </c>
      <c r="M20" s="3">
        <v>0</v>
      </c>
      <c r="N20" s="3">
        <v>60</v>
      </c>
      <c r="O20" s="3">
        <v>70</v>
      </c>
      <c r="P20" s="3">
        <v>88</v>
      </c>
    </row>
  </sheetData>
  <mergeCells count="2">
    <mergeCell ref="A1:N1"/>
    <mergeCell ref="A2:N2"/>
  </mergeCells>
  <conditionalFormatting sqref="G6:P20">
    <cfRule type="containsBlanks" dxfId="89" priority="1">
      <formula>LEN(TRIM(G6))=0</formula>
    </cfRule>
    <cfRule type="cellIs" dxfId="88" priority="2" operator="between">
      <formula>31</formula>
      <formula>50</formula>
    </cfRule>
    <cfRule type="cellIs" dxfId="87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86.xml><?xml version="1.0" encoding="utf-8"?>
<worksheet xmlns="http://schemas.openxmlformats.org/spreadsheetml/2006/main" xmlns:r="http://schemas.openxmlformats.org/officeDocument/2006/relationships">
  <dimension ref="A1:P12"/>
  <sheetViews>
    <sheetView view="pageLayout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6" width="17.85546875" customWidth="1"/>
    <col min="17" max="17" width="15.7109375" customWidth="1"/>
  </cols>
  <sheetData>
    <row r="1" spans="1:16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6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6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3683</v>
      </c>
      <c r="H5" s="2" t="s">
        <v>3719</v>
      </c>
      <c r="I5" s="2" t="s">
        <v>3720</v>
      </c>
      <c r="J5" s="2" t="s">
        <v>3721</v>
      </c>
      <c r="K5" s="2" t="s">
        <v>3722</v>
      </c>
      <c r="L5" s="2" t="s">
        <v>4735</v>
      </c>
      <c r="M5" s="2" t="s">
        <v>4736</v>
      </c>
      <c r="N5" s="7" t="s">
        <v>4642</v>
      </c>
      <c r="O5" s="7" t="s">
        <v>3723</v>
      </c>
      <c r="P5" s="7" t="s">
        <v>4567</v>
      </c>
    </row>
    <row r="6" spans="1:16">
      <c r="B6" s="3" t="s">
        <v>7</v>
      </c>
      <c r="C6" s="3" t="s">
        <v>3717</v>
      </c>
      <c r="D6" s="3" t="s">
        <v>3718</v>
      </c>
      <c r="E6" s="3" t="s">
        <v>10</v>
      </c>
      <c r="F6" s="3" t="s">
        <v>49</v>
      </c>
      <c r="G6" s="3">
        <v>69</v>
      </c>
      <c r="H6" s="3">
        <v>0</v>
      </c>
      <c r="I6" s="3">
        <v>55</v>
      </c>
      <c r="J6" s="3">
        <v>62</v>
      </c>
      <c r="K6" s="3">
        <v>10</v>
      </c>
      <c r="L6" s="3">
        <v>55</v>
      </c>
      <c r="M6" s="3">
        <v>51</v>
      </c>
      <c r="N6" s="3">
        <v>90</v>
      </c>
      <c r="O6" s="3">
        <v>35</v>
      </c>
      <c r="P6" s="3">
        <v>51</v>
      </c>
    </row>
    <row r="7" spans="1:16">
      <c r="B7" s="3" t="s">
        <v>23</v>
      </c>
      <c r="C7" s="3" t="s">
        <v>3724</v>
      </c>
      <c r="D7" s="3" t="s">
        <v>3725</v>
      </c>
      <c r="E7" s="3" t="s">
        <v>847</v>
      </c>
      <c r="F7" s="3" t="s">
        <v>49</v>
      </c>
      <c r="G7" s="3">
        <v>95</v>
      </c>
      <c r="H7" s="3">
        <v>69</v>
      </c>
      <c r="I7" s="3">
        <v>71</v>
      </c>
      <c r="J7" s="3">
        <v>96</v>
      </c>
      <c r="K7" s="3">
        <v>100</v>
      </c>
      <c r="L7" s="3">
        <v>97</v>
      </c>
      <c r="M7" s="3">
        <v>86</v>
      </c>
      <c r="N7" s="3">
        <v>95</v>
      </c>
      <c r="O7" s="3">
        <v>95</v>
      </c>
      <c r="P7" s="3">
        <v>86</v>
      </c>
    </row>
    <row r="8" spans="1:16">
      <c r="B8" s="3" t="s">
        <v>27</v>
      </c>
      <c r="C8" s="3" t="s">
        <v>3726</v>
      </c>
      <c r="D8" s="3" t="s">
        <v>3727</v>
      </c>
      <c r="E8" s="3" t="s">
        <v>10</v>
      </c>
      <c r="F8" s="3" t="s">
        <v>49</v>
      </c>
      <c r="G8" s="3">
        <v>97</v>
      </c>
      <c r="H8" s="3">
        <v>95</v>
      </c>
      <c r="I8" s="3">
        <v>81</v>
      </c>
      <c r="J8" s="3">
        <v>89</v>
      </c>
      <c r="K8" s="3">
        <v>82</v>
      </c>
      <c r="L8" s="3">
        <v>89</v>
      </c>
      <c r="M8" s="3">
        <v>86</v>
      </c>
      <c r="N8" s="3">
        <v>90</v>
      </c>
      <c r="O8" s="3">
        <v>76</v>
      </c>
      <c r="P8" s="3">
        <v>86</v>
      </c>
    </row>
    <row r="9" spans="1:16">
      <c r="B9" s="3" t="s">
        <v>30</v>
      </c>
      <c r="C9" s="3" t="s">
        <v>3728</v>
      </c>
      <c r="D9" s="3" t="s">
        <v>3729</v>
      </c>
      <c r="E9" s="3" t="s">
        <v>10</v>
      </c>
      <c r="F9" s="3" t="s">
        <v>49</v>
      </c>
      <c r="G9" s="3">
        <v>93</v>
      </c>
      <c r="H9" s="3">
        <v>69</v>
      </c>
      <c r="I9" s="3">
        <v>75</v>
      </c>
      <c r="J9" s="3">
        <v>100</v>
      </c>
      <c r="K9" s="3">
        <v>82</v>
      </c>
      <c r="L9" s="3">
        <v>86</v>
      </c>
      <c r="M9" s="3">
        <v>86</v>
      </c>
      <c r="N9" s="3">
        <v>95</v>
      </c>
      <c r="O9" s="3">
        <v>70</v>
      </c>
      <c r="P9" s="3">
        <v>86</v>
      </c>
    </row>
    <row r="10" spans="1:16">
      <c r="B10" s="3" t="s">
        <v>33</v>
      </c>
      <c r="C10" s="3" t="s">
        <v>3730</v>
      </c>
      <c r="D10" s="3" t="s">
        <v>3731</v>
      </c>
      <c r="E10" s="3" t="s">
        <v>10</v>
      </c>
      <c r="F10" s="3" t="s">
        <v>49</v>
      </c>
      <c r="G10" s="3">
        <v>96</v>
      </c>
      <c r="H10" s="3">
        <v>80</v>
      </c>
      <c r="I10" s="3">
        <v>55</v>
      </c>
      <c r="J10" s="3">
        <v>100</v>
      </c>
      <c r="K10" s="3">
        <v>87</v>
      </c>
      <c r="L10" s="3">
        <v>95</v>
      </c>
      <c r="M10" s="3">
        <v>86</v>
      </c>
      <c r="N10" s="3">
        <v>95</v>
      </c>
      <c r="O10" s="3">
        <v>80</v>
      </c>
      <c r="P10" s="3">
        <v>86</v>
      </c>
    </row>
    <row r="11" spans="1:16">
      <c r="B11" s="3" t="s">
        <v>36</v>
      </c>
      <c r="C11" s="3" t="s">
        <v>3732</v>
      </c>
      <c r="D11" s="3" t="s">
        <v>3733</v>
      </c>
      <c r="E11" s="3" t="s">
        <v>10</v>
      </c>
      <c r="F11" s="3" t="s">
        <v>49</v>
      </c>
      <c r="G11" s="3">
        <v>86</v>
      </c>
      <c r="H11" s="3">
        <v>69</v>
      </c>
      <c r="I11" s="3">
        <v>55</v>
      </c>
      <c r="J11" s="3">
        <v>100</v>
      </c>
      <c r="K11" s="3">
        <v>87</v>
      </c>
      <c r="L11" s="3">
        <v>95</v>
      </c>
      <c r="M11" s="3">
        <v>86</v>
      </c>
      <c r="N11" s="3">
        <v>95</v>
      </c>
      <c r="O11" s="3">
        <v>80</v>
      </c>
      <c r="P11" s="3">
        <v>86</v>
      </c>
    </row>
    <row r="12" spans="1:16">
      <c r="B12" s="3" t="s">
        <v>39</v>
      </c>
      <c r="C12" s="3" t="s">
        <v>3734</v>
      </c>
      <c r="D12" s="3" t="s">
        <v>3735</v>
      </c>
      <c r="E12" s="3" t="s">
        <v>543</v>
      </c>
      <c r="F12" s="3" t="s">
        <v>11</v>
      </c>
      <c r="G12" s="3">
        <v>99</v>
      </c>
      <c r="H12" s="3">
        <v>95</v>
      </c>
      <c r="I12" s="3">
        <v>90</v>
      </c>
      <c r="J12" s="3">
        <v>100</v>
      </c>
      <c r="K12" s="3">
        <v>98</v>
      </c>
      <c r="L12" s="3">
        <v>100</v>
      </c>
      <c r="M12" s="3">
        <v>95</v>
      </c>
      <c r="N12" s="3">
        <v>95</v>
      </c>
      <c r="O12" s="3">
        <v>96</v>
      </c>
      <c r="P12" s="3">
        <v>96</v>
      </c>
    </row>
  </sheetData>
  <mergeCells count="2">
    <mergeCell ref="A1:N1"/>
    <mergeCell ref="A2:N2"/>
  </mergeCells>
  <conditionalFormatting sqref="G6:P12">
    <cfRule type="containsBlanks" dxfId="86" priority="1">
      <formula>LEN(TRIM(G6))=0</formula>
    </cfRule>
    <cfRule type="cellIs" dxfId="85" priority="2" operator="between">
      <formula>31</formula>
      <formula>50</formula>
    </cfRule>
    <cfRule type="cellIs" dxfId="84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87.xml><?xml version="1.0" encoding="utf-8"?>
<worksheet xmlns="http://schemas.openxmlformats.org/spreadsheetml/2006/main" xmlns:r="http://schemas.openxmlformats.org/officeDocument/2006/relationships">
  <dimension ref="A1:N7"/>
  <sheetViews>
    <sheetView view="pageLayout" zoomScaleNormal="10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7" width="20.7109375" customWidth="1"/>
  </cols>
  <sheetData>
    <row r="1" spans="1:14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3739</v>
      </c>
    </row>
    <row r="6" spans="1:14">
      <c r="B6" s="3" t="s">
        <v>7</v>
      </c>
      <c r="C6" s="3" t="s">
        <v>3736</v>
      </c>
      <c r="D6" s="3" t="s">
        <v>3737</v>
      </c>
      <c r="E6" s="3" t="s">
        <v>3738</v>
      </c>
      <c r="F6" s="3" t="s">
        <v>49</v>
      </c>
      <c r="G6" s="3">
        <v>86</v>
      </c>
    </row>
    <row r="7" spans="1:14">
      <c r="B7" s="3" t="s">
        <v>23</v>
      </c>
      <c r="C7" s="3" t="s">
        <v>3740</v>
      </c>
      <c r="D7" s="3" t="s">
        <v>3741</v>
      </c>
      <c r="E7" s="3" t="s">
        <v>1016</v>
      </c>
      <c r="F7" s="3" t="s">
        <v>49</v>
      </c>
      <c r="G7" s="3">
        <v>86</v>
      </c>
    </row>
  </sheetData>
  <mergeCells count="2">
    <mergeCell ref="A1:N1"/>
    <mergeCell ref="A2:N2"/>
  </mergeCells>
  <conditionalFormatting sqref="G6:G7">
    <cfRule type="containsBlanks" dxfId="83" priority="1">
      <formula>LEN(TRIM(G6))=0</formula>
    </cfRule>
    <cfRule type="cellIs" dxfId="82" priority="2" operator="between">
      <formula>31</formula>
      <formula>50</formula>
    </cfRule>
    <cfRule type="cellIs" dxfId="81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88.xml><?xml version="1.0" encoding="utf-8"?>
<worksheet xmlns="http://schemas.openxmlformats.org/spreadsheetml/2006/main" xmlns:r="http://schemas.openxmlformats.org/officeDocument/2006/relationships">
  <dimension ref="A1:N9"/>
  <sheetViews>
    <sheetView view="pageLayout" zoomScaleNormal="10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7" width="19.5703125" customWidth="1"/>
    <col min="8" max="8" width="17.7109375" customWidth="1"/>
    <col min="9" max="9" width="13.42578125" customWidth="1"/>
    <col min="10" max="11" width="28.140625" customWidth="1"/>
    <col min="12" max="13" width="19.5703125" customWidth="1"/>
  </cols>
  <sheetData>
    <row r="1" spans="1:14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3745</v>
      </c>
      <c r="H5" s="2" t="s">
        <v>3746</v>
      </c>
      <c r="I5" s="2" t="s">
        <v>4744</v>
      </c>
      <c r="J5" s="2" t="s">
        <v>4756</v>
      </c>
      <c r="K5" s="2" t="s">
        <v>4757</v>
      </c>
      <c r="L5" s="7" t="s">
        <v>3744</v>
      </c>
      <c r="M5" s="7" t="s">
        <v>3747</v>
      </c>
    </row>
    <row r="6" spans="1:14">
      <c r="B6" s="3" t="s">
        <v>7</v>
      </c>
      <c r="C6" s="3" t="s">
        <v>3742</v>
      </c>
      <c r="D6" s="3" t="s">
        <v>3743</v>
      </c>
      <c r="E6" s="3" t="s">
        <v>1016</v>
      </c>
      <c r="F6" s="3" t="s">
        <v>11</v>
      </c>
      <c r="G6" s="3">
        <v>100</v>
      </c>
      <c r="H6" s="3">
        <v>88</v>
      </c>
      <c r="I6" s="3">
        <v>99</v>
      </c>
      <c r="J6" s="3"/>
      <c r="K6" s="3"/>
      <c r="L6" s="3">
        <v>94</v>
      </c>
      <c r="M6" s="3">
        <v>97</v>
      </c>
    </row>
    <row r="7" spans="1:14">
      <c r="B7" s="3" t="s">
        <v>23</v>
      </c>
      <c r="C7" s="3" t="s">
        <v>3748</v>
      </c>
      <c r="D7" s="3" t="s">
        <v>3749</v>
      </c>
      <c r="E7" s="3" t="s">
        <v>1016</v>
      </c>
      <c r="F7" s="3" t="s">
        <v>11</v>
      </c>
      <c r="G7" s="3">
        <v>100</v>
      </c>
      <c r="H7" s="3">
        <v>86</v>
      </c>
      <c r="I7" s="3">
        <v>99</v>
      </c>
      <c r="J7" s="3"/>
      <c r="K7" s="3"/>
      <c r="L7" s="3">
        <v>94</v>
      </c>
      <c r="M7" s="3">
        <v>97</v>
      </c>
    </row>
    <row r="8" spans="1:14">
      <c r="B8" s="3" t="s">
        <v>27</v>
      </c>
      <c r="C8" s="3" t="s">
        <v>3750</v>
      </c>
      <c r="D8" s="3" t="s">
        <v>3751</v>
      </c>
      <c r="E8" s="3" t="s">
        <v>10</v>
      </c>
      <c r="F8" s="3" t="s">
        <v>49</v>
      </c>
      <c r="G8" s="3">
        <v>100</v>
      </c>
      <c r="H8" s="3">
        <v>89</v>
      </c>
      <c r="I8" s="3">
        <v>98</v>
      </c>
      <c r="J8" s="3"/>
      <c r="K8" s="3"/>
      <c r="L8" s="3">
        <v>94</v>
      </c>
      <c r="M8" s="3">
        <v>94</v>
      </c>
    </row>
    <row r="9" spans="1:14">
      <c r="B9" s="3" t="s">
        <v>30</v>
      </c>
      <c r="C9" s="3" t="s">
        <v>3752</v>
      </c>
      <c r="D9" s="3" t="s">
        <v>3753</v>
      </c>
      <c r="E9" s="3" t="s">
        <v>1016</v>
      </c>
      <c r="F9" s="3" t="s">
        <v>11</v>
      </c>
      <c r="G9" s="3">
        <v>97</v>
      </c>
      <c r="H9" s="3">
        <v>86</v>
      </c>
      <c r="I9" s="3">
        <v>91</v>
      </c>
      <c r="J9" s="3"/>
      <c r="K9" s="3"/>
      <c r="L9" s="3">
        <v>91</v>
      </c>
      <c r="M9" s="3">
        <v>97</v>
      </c>
    </row>
  </sheetData>
  <mergeCells count="2">
    <mergeCell ref="A1:N1"/>
    <mergeCell ref="A2:N2"/>
  </mergeCells>
  <conditionalFormatting sqref="G6:I9 L6:M9">
    <cfRule type="containsBlanks" dxfId="80" priority="4">
      <formula>LEN(TRIM(G6))=0</formula>
    </cfRule>
    <cfRule type="cellIs" dxfId="79" priority="5" operator="between">
      <formula>31</formula>
      <formula>50</formula>
    </cfRule>
    <cfRule type="cellIs" dxfId="78" priority="6" operator="lessThan">
      <formula>31</formula>
    </cfRule>
  </conditionalFormatting>
  <conditionalFormatting sqref="J6:K9">
    <cfRule type="containsBlanks" dxfId="77" priority="1">
      <formula>LEN(TRIM(J6))=0</formula>
    </cfRule>
    <cfRule type="cellIs" dxfId="76" priority="2" operator="between">
      <formula>31</formula>
      <formula>50</formula>
    </cfRule>
    <cfRule type="cellIs" dxfId="75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89.xml><?xml version="1.0" encoding="utf-8"?>
<worksheet xmlns="http://schemas.openxmlformats.org/spreadsheetml/2006/main" xmlns:r="http://schemas.openxmlformats.org/officeDocument/2006/relationships">
  <dimension ref="A1:N17"/>
  <sheetViews>
    <sheetView view="pageLayout" zoomScaleNormal="10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4" width="18.28515625" customWidth="1"/>
  </cols>
  <sheetData>
    <row r="1" spans="1:14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3757</v>
      </c>
      <c r="H5" s="2" t="s">
        <v>3746</v>
      </c>
      <c r="I5" s="2" t="s">
        <v>4534</v>
      </c>
      <c r="J5" s="2" t="s">
        <v>4535</v>
      </c>
      <c r="K5" s="2" t="s">
        <v>4758</v>
      </c>
      <c r="L5" s="2" t="s">
        <v>4716</v>
      </c>
      <c r="M5" s="7" t="s">
        <v>3756</v>
      </c>
      <c r="N5" s="7" t="s">
        <v>3758</v>
      </c>
    </row>
    <row r="6" spans="1:14">
      <c r="B6" s="3" t="s">
        <v>7</v>
      </c>
      <c r="C6" s="3" t="s">
        <v>3754</v>
      </c>
      <c r="D6" s="3" t="s">
        <v>3755</v>
      </c>
      <c r="E6" s="3" t="s">
        <v>188</v>
      </c>
      <c r="F6" s="3" t="s">
        <v>49</v>
      </c>
      <c r="G6" s="3">
        <v>80</v>
      </c>
      <c r="H6" s="3">
        <v>69</v>
      </c>
      <c r="I6" s="3">
        <v>78</v>
      </c>
      <c r="J6" s="3">
        <v>55</v>
      </c>
      <c r="K6" s="3"/>
      <c r="L6" s="3"/>
      <c r="M6" s="3">
        <v>78</v>
      </c>
      <c r="N6" s="3">
        <v>82</v>
      </c>
    </row>
    <row r="7" spans="1:14">
      <c r="B7" s="3" t="s">
        <v>23</v>
      </c>
      <c r="C7" s="3" t="s">
        <v>3759</v>
      </c>
      <c r="D7" s="3" t="s">
        <v>3760</v>
      </c>
      <c r="E7" s="3" t="s">
        <v>893</v>
      </c>
      <c r="F7" s="3" t="s">
        <v>49</v>
      </c>
      <c r="G7" s="3">
        <v>0</v>
      </c>
      <c r="H7" s="3">
        <v>0</v>
      </c>
      <c r="I7" s="3">
        <v>0</v>
      </c>
      <c r="J7" s="3">
        <v>0</v>
      </c>
      <c r="K7" s="3"/>
      <c r="L7" s="3"/>
      <c r="M7" s="3">
        <v>0</v>
      </c>
      <c r="N7" s="3">
        <v>0</v>
      </c>
    </row>
    <row r="8" spans="1:14">
      <c r="B8" s="3" t="s">
        <v>27</v>
      </c>
      <c r="C8" s="3" t="s">
        <v>3761</v>
      </c>
      <c r="D8" s="3" t="s">
        <v>3762</v>
      </c>
      <c r="E8" s="3" t="s">
        <v>10</v>
      </c>
      <c r="F8" s="3" t="s">
        <v>49</v>
      </c>
      <c r="G8" s="3">
        <v>80</v>
      </c>
      <c r="H8" s="3">
        <v>70</v>
      </c>
      <c r="I8" s="3">
        <v>73</v>
      </c>
      <c r="J8" s="3">
        <v>51</v>
      </c>
      <c r="K8" s="3"/>
      <c r="L8" s="3"/>
      <c r="M8" s="3">
        <v>86</v>
      </c>
      <c r="N8" s="3">
        <v>76</v>
      </c>
    </row>
    <row r="9" spans="1:14">
      <c r="B9" s="3" t="s">
        <v>30</v>
      </c>
      <c r="C9" s="3" t="s">
        <v>3763</v>
      </c>
      <c r="D9" s="3" t="s">
        <v>3764</v>
      </c>
      <c r="E9" s="3" t="s">
        <v>10</v>
      </c>
      <c r="F9" s="3" t="s">
        <v>11</v>
      </c>
      <c r="G9" s="3">
        <v>51</v>
      </c>
      <c r="H9" s="3">
        <v>74</v>
      </c>
      <c r="I9" s="3">
        <v>0</v>
      </c>
      <c r="J9" s="3">
        <v>51</v>
      </c>
      <c r="K9" s="3"/>
      <c r="L9" s="3"/>
      <c r="M9" s="3">
        <v>67</v>
      </c>
      <c r="N9" s="3">
        <v>51</v>
      </c>
    </row>
    <row r="10" spans="1:14">
      <c r="B10" s="3" t="s">
        <v>33</v>
      </c>
      <c r="C10" s="3" t="s">
        <v>3765</v>
      </c>
      <c r="D10" s="3" t="s">
        <v>3766</v>
      </c>
      <c r="E10" s="3" t="s">
        <v>10</v>
      </c>
      <c r="F10" s="3" t="s">
        <v>49</v>
      </c>
      <c r="G10" s="3">
        <v>80</v>
      </c>
      <c r="H10" s="3">
        <v>72</v>
      </c>
      <c r="I10" s="3">
        <v>87</v>
      </c>
      <c r="J10" s="3">
        <v>51</v>
      </c>
      <c r="K10" s="3"/>
      <c r="L10" s="3"/>
      <c r="M10" s="3">
        <v>87</v>
      </c>
      <c r="N10" s="3">
        <v>80</v>
      </c>
    </row>
    <row r="11" spans="1:14">
      <c r="B11" s="3" t="s">
        <v>36</v>
      </c>
      <c r="C11" s="3" t="s">
        <v>3767</v>
      </c>
      <c r="D11" s="3" t="s">
        <v>3768</v>
      </c>
      <c r="E11" s="3" t="s">
        <v>10</v>
      </c>
      <c r="F11" s="3" t="s">
        <v>49</v>
      </c>
      <c r="G11" s="3">
        <v>81</v>
      </c>
      <c r="H11" s="3">
        <v>75</v>
      </c>
      <c r="I11" s="3">
        <v>93</v>
      </c>
      <c r="J11" s="3">
        <v>51</v>
      </c>
      <c r="K11" s="3"/>
      <c r="L11" s="3"/>
      <c r="M11" s="3">
        <v>93</v>
      </c>
      <c r="N11" s="3">
        <v>81</v>
      </c>
    </row>
    <row r="12" spans="1:14">
      <c r="B12" s="3" t="s">
        <v>39</v>
      </c>
      <c r="C12" s="3" t="s">
        <v>3769</v>
      </c>
      <c r="D12" s="3" t="s">
        <v>3770</v>
      </c>
      <c r="E12" s="3" t="s">
        <v>308</v>
      </c>
      <c r="F12" s="3" t="s">
        <v>49</v>
      </c>
      <c r="G12" s="3">
        <v>86</v>
      </c>
      <c r="H12" s="3">
        <v>86</v>
      </c>
      <c r="I12" s="3">
        <v>69</v>
      </c>
      <c r="J12" s="3">
        <v>86</v>
      </c>
      <c r="K12" s="3"/>
      <c r="L12" s="3"/>
      <c r="M12" s="3">
        <v>70</v>
      </c>
      <c r="N12" s="3">
        <v>86</v>
      </c>
    </row>
    <row r="13" spans="1:14">
      <c r="B13" s="3" t="s">
        <v>42</v>
      </c>
      <c r="C13" s="3" t="s">
        <v>3771</v>
      </c>
      <c r="D13" s="3" t="s">
        <v>3772</v>
      </c>
      <c r="E13" s="3" t="s">
        <v>10</v>
      </c>
      <c r="F13" s="3" t="s">
        <v>49</v>
      </c>
      <c r="G13" s="3">
        <v>51</v>
      </c>
      <c r="H13" s="3">
        <v>51</v>
      </c>
      <c r="I13" s="3">
        <v>51</v>
      </c>
      <c r="J13" s="3">
        <v>0</v>
      </c>
      <c r="K13" s="3"/>
      <c r="L13" s="3"/>
      <c r="M13" s="3">
        <v>51</v>
      </c>
      <c r="N13" s="3">
        <v>51</v>
      </c>
    </row>
    <row r="14" spans="1:14">
      <c r="B14" s="3" t="s">
        <v>45</v>
      </c>
      <c r="C14" s="3" t="s">
        <v>3773</v>
      </c>
      <c r="D14" s="3" t="s">
        <v>3774</v>
      </c>
      <c r="E14" s="3" t="s">
        <v>10</v>
      </c>
      <c r="F14" s="3" t="s">
        <v>49</v>
      </c>
      <c r="G14" s="3">
        <v>80</v>
      </c>
      <c r="H14" s="3">
        <v>59</v>
      </c>
      <c r="I14" s="3">
        <v>51</v>
      </c>
      <c r="J14" s="3">
        <v>70</v>
      </c>
      <c r="K14" s="3"/>
      <c r="L14" s="3"/>
      <c r="M14" s="3">
        <v>51</v>
      </c>
      <c r="N14" s="3">
        <v>80</v>
      </c>
    </row>
    <row r="15" spans="1:14">
      <c r="B15" s="3" t="s">
        <v>50</v>
      </c>
      <c r="C15" s="3" t="s">
        <v>3775</v>
      </c>
      <c r="D15" s="3" t="s">
        <v>3776</v>
      </c>
      <c r="E15" s="3" t="s">
        <v>10</v>
      </c>
      <c r="F15" s="3" t="s">
        <v>49</v>
      </c>
      <c r="G15" s="3">
        <v>86</v>
      </c>
      <c r="H15" s="3">
        <v>74</v>
      </c>
      <c r="I15" s="3">
        <v>97</v>
      </c>
      <c r="J15" s="3">
        <v>86</v>
      </c>
      <c r="K15" s="3"/>
      <c r="L15" s="3"/>
      <c r="M15" s="3">
        <v>94</v>
      </c>
      <c r="N15" s="3">
        <v>86</v>
      </c>
    </row>
    <row r="16" spans="1:14">
      <c r="B16" s="3" t="s">
        <v>53</v>
      </c>
      <c r="C16" s="3" t="s">
        <v>3777</v>
      </c>
      <c r="D16" s="3" t="s">
        <v>3778</v>
      </c>
      <c r="E16" s="3" t="s">
        <v>10</v>
      </c>
      <c r="F16" s="3" t="s">
        <v>49</v>
      </c>
      <c r="G16" s="3">
        <v>80</v>
      </c>
      <c r="H16" s="3">
        <v>51</v>
      </c>
      <c r="I16" s="3">
        <v>81</v>
      </c>
      <c r="J16" s="3">
        <v>51</v>
      </c>
      <c r="K16" s="3"/>
      <c r="L16" s="3"/>
      <c r="M16" s="3">
        <v>62</v>
      </c>
      <c r="N16" s="3">
        <v>82</v>
      </c>
    </row>
    <row r="17" spans="2:14">
      <c r="B17" s="3" t="s">
        <v>56</v>
      </c>
      <c r="C17" s="3" t="s">
        <v>3779</v>
      </c>
      <c r="D17" s="3" t="s">
        <v>3780</v>
      </c>
      <c r="E17" s="3" t="s">
        <v>10</v>
      </c>
      <c r="F17" s="3" t="s">
        <v>49</v>
      </c>
      <c r="G17" s="3">
        <v>80</v>
      </c>
      <c r="H17" s="3">
        <v>69</v>
      </c>
      <c r="I17" s="3">
        <v>70</v>
      </c>
      <c r="J17" s="3">
        <v>51</v>
      </c>
      <c r="K17" s="3"/>
      <c r="L17" s="3"/>
      <c r="M17" s="3">
        <v>70</v>
      </c>
      <c r="N17" s="3">
        <v>80</v>
      </c>
    </row>
  </sheetData>
  <mergeCells count="2">
    <mergeCell ref="A1:N1"/>
    <mergeCell ref="A2:N2"/>
  </mergeCells>
  <conditionalFormatting sqref="G6:J17 M6:N17">
    <cfRule type="containsBlanks" dxfId="74" priority="4">
      <formula>LEN(TRIM(G6))=0</formula>
    </cfRule>
    <cfRule type="cellIs" dxfId="73" priority="5" operator="between">
      <formula>31</formula>
      <formula>50</formula>
    </cfRule>
    <cfRule type="cellIs" dxfId="72" priority="6" operator="lessThan">
      <formula>31</formula>
    </cfRule>
  </conditionalFormatting>
  <conditionalFormatting sqref="K6:L17">
    <cfRule type="containsBlanks" dxfId="71" priority="1">
      <formula>LEN(TRIM(K6))=0</formula>
    </cfRule>
    <cfRule type="cellIs" dxfId="70" priority="2" operator="between">
      <formula>31</formula>
      <formula>50</formula>
    </cfRule>
    <cfRule type="cellIs" dxfId="69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V25"/>
  <sheetViews>
    <sheetView view="pageLayout" zoomScaleNormal="5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3" width="20.7109375" customWidth="1"/>
    <col min="14" max="14" width="16.42578125" customWidth="1"/>
    <col min="15" max="22" width="18.140625" customWidth="1"/>
  </cols>
  <sheetData>
    <row r="1" spans="1:22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2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2" ht="120" customHeight="1">
      <c r="B5" s="12" t="s">
        <v>6</v>
      </c>
      <c r="C5" s="12" t="s">
        <v>0</v>
      </c>
      <c r="D5" s="12" t="s">
        <v>1</v>
      </c>
      <c r="E5" s="12" t="s">
        <v>2</v>
      </c>
      <c r="F5" s="12" t="s">
        <v>3</v>
      </c>
      <c r="G5" s="2" t="s">
        <v>387</v>
      </c>
      <c r="H5" s="2" t="s">
        <v>434</v>
      </c>
      <c r="I5" s="2" t="s">
        <v>389</v>
      </c>
      <c r="J5" s="2" t="s">
        <v>390</v>
      </c>
      <c r="K5" s="2" t="s">
        <v>391</v>
      </c>
      <c r="L5" s="2" t="s">
        <v>4538</v>
      </c>
      <c r="M5" s="2" t="s">
        <v>4663</v>
      </c>
      <c r="N5" s="2" t="s">
        <v>4664</v>
      </c>
      <c r="O5" s="2" t="s">
        <v>4662</v>
      </c>
      <c r="P5" s="2" t="s">
        <v>4618</v>
      </c>
      <c r="Q5" s="2" t="s">
        <v>4665</v>
      </c>
      <c r="R5" s="2" t="s">
        <v>4666</v>
      </c>
      <c r="S5" s="7" t="s">
        <v>392</v>
      </c>
      <c r="T5" s="7" t="s">
        <v>393</v>
      </c>
      <c r="U5" s="7" t="s">
        <v>4511</v>
      </c>
      <c r="V5" s="7" t="s">
        <v>4536</v>
      </c>
    </row>
    <row r="6" spans="1:22">
      <c r="B6" s="3" t="s">
        <v>7</v>
      </c>
      <c r="C6" s="3" t="s">
        <v>432</v>
      </c>
      <c r="D6" s="3" t="s">
        <v>433</v>
      </c>
      <c r="E6" s="3" t="s">
        <v>10</v>
      </c>
      <c r="F6" s="3" t="s">
        <v>11</v>
      </c>
      <c r="G6" s="3">
        <v>7</v>
      </c>
      <c r="H6" s="3">
        <v>61</v>
      </c>
      <c r="I6" s="3"/>
      <c r="J6" s="3"/>
      <c r="K6" s="3">
        <v>60</v>
      </c>
      <c r="L6" s="3">
        <v>53</v>
      </c>
      <c r="M6" s="3">
        <v>58</v>
      </c>
      <c r="N6" s="3">
        <v>72</v>
      </c>
      <c r="O6" s="3">
        <v>51</v>
      </c>
      <c r="P6" s="3">
        <v>51</v>
      </c>
      <c r="Q6" s="3">
        <v>23</v>
      </c>
      <c r="R6" s="3">
        <v>66</v>
      </c>
      <c r="S6" s="3">
        <v>70</v>
      </c>
      <c r="T6" s="3">
        <v>58</v>
      </c>
      <c r="U6" s="3">
        <v>80</v>
      </c>
      <c r="V6" s="3">
        <v>84</v>
      </c>
    </row>
    <row r="7" spans="1:22">
      <c r="B7" s="3" t="s">
        <v>23</v>
      </c>
      <c r="C7" s="3" t="s">
        <v>435</v>
      </c>
      <c r="D7" s="3" t="s">
        <v>436</v>
      </c>
      <c r="E7" s="3" t="s">
        <v>10</v>
      </c>
      <c r="F7" s="3" t="s">
        <v>11</v>
      </c>
      <c r="G7" s="3">
        <v>71</v>
      </c>
      <c r="H7" s="3">
        <v>80</v>
      </c>
      <c r="I7" s="3"/>
      <c r="J7" s="3"/>
      <c r="K7" s="3">
        <v>98</v>
      </c>
      <c r="L7" s="3">
        <v>93</v>
      </c>
      <c r="M7" s="3">
        <v>72</v>
      </c>
      <c r="N7" s="3">
        <v>91</v>
      </c>
      <c r="O7" s="3">
        <v>86</v>
      </c>
      <c r="P7" s="3">
        <v>69</v>
      </c>
      <c r="Q7" s="3">
        <v>87</v>
      </c>
      <c r="R7" s="3">
        <v>86</v>
      </c>
      <c r="S7" s="3">
        <v>95</v>
      </c>
      <c r="T7" s="3">
        <v>72</v>
      </c>
      <c r="U7" s="3">
        <v>85</v>
      </c>
      <c r="V7" s="3">
        <v>89</v>
      </c>
    </row>
    <row r="8" spans="1:22">
      <c r="B8" s="3" t="s">
        <v>27</v>
      </c>
      <c r="C8" s="3" t="s">
        <v>437</v>
      </c>
      <c r="D8" s="3" t="s">
        <v>438</v>
      </c>
      <c r="E8" s="3" t="s">
        <v>10</v>
      </c>
      <c r="F8" s="3" t="s">
        <v>11</v>
      </c>
      <c r="G8" s="3">
        <v>80</v>
      </c>
      <c r="H8" s="3">
        <v>99</v>
      </c>
      <c r="I8" s="3"/>
      <c r="J8" s="3"/>
      <c r="K8" s="3">
        <v>99</v>
      </c>
      <c r="L8" s="3">
        <v>88</v>
      </c>
      <c r="M8" s="3">
        <v>95</v>
      </c>
      <c r="N8" s="3">
        <v>85</v>
      </c>
      <c r="O8" s="3">
        <v>95</v>
      </c>
      <c r="P8" s="3">
        <v>83</v>
      </c>
      <c r="Q8" s="3">
        <v>71</v>
      </c>
      <c r="R8" s="3">
        <v>61</v>
      </c>
      <c r="S8" s="3">
        <v>95</v>
      </c>
      <c r="T8" s="3">
        <v>95</v>
      </c>
      <c r="U8" s="3">
        <v>69</v>
      </c>
      <c r="V8" s="3">
        <v>79</v>
      </c>
    </row>
    <row r="9" spans="1:22">
      <c r="B9" s="3" t="s">
        <v>30</v>
      </c>
      <c r="C9" s="3" t="s">
        <v>439</v>
      </c>
      <c r="D9" s="3" t="s">
        <v>440</v>
      </c>
      <c r="E9" s="3" t="s">
        <v>10</v>
      </c>
      <c r="F9" s="3" t="s">
        <v>11</v>
      </c>
      <c r="G9" s="3">
        <v>92</v>
      </c>
      <c r="H9" s="3">
        <v>93</v>
      </c>
      <c r="I9" s="3"/>
      <c r="J9" s="3"/>
      <c r="K9" s="3">
        <v>99</v>
      </c>
      <c r="L9" s="3">
        <v>98</v>
      </c>
      <c r="M9" s="3">
        <v>90</v>
      </c>
      <c r="N9" s="3">
        <v>87</v>
      </c>
      <c r="O9" s="3">
        <v>86</v>
      </c>
      <c r="P9" s="3">
        <v>86</v>
      </c>
      <c r="Q9" s="3">
        <v>86</v>
      </c>
      <c r="R9" s="3">
        <v>95</v>
      </c>
      <c r="S9" s="3">
        <v>100</v>
      </c>
      <c r="T9" s="3">
        <v>90</v>
      </c>
      <c r="U9" s="3">
        <v>86</v>
      </c>
      <c r="V9" s="3">
        <v>86</v>
      </c>
    </row>
    <row r="10" spans="1:22">
      <c r="B10" s="3" t="s">
        <v>33</v>
      </c>
      <c r="C10" s="3" t="s">
        <v>441</v>
      </c>
      <c r="D10" s="3" t="s">
        <v>442</v>
      </c>
      <c r="E10" s="3" t="s">
        <v>443</v>
      </c>
      <c r="F10" s="3" t="s">
        <v>11</v>
      </c>
      <c r="G10" s="3">
        <v>71</v>
      </c>
      <c r="H10" s="3"/>
      <c r="I10" s="3">
        <v>51</v>
      </c>
      <c r="J10" s="3"/>
      <c r="K10" s="3">
        <v>91</v>
      </c>
      <c r="L10" s="3">
        <v>70</v>
      </c>
      <c r="M10" s="3">
        <v>55</v>
      </c>
      <c r="N10" s="3">
        <v>69</v>
      </c>
      <c r="O10" s="3">
        <v>70</v>
      </c>
      <c r="P10" s="3">
        <v>51</v>
      </c>
      <c r="Q10" s="3">
        <v>75</v>
      </c>
      <c r="R10" s="3">
        <v>75</v>
      </c>
      <c r="S10" s="3">
        <v>95</v>
      </c>
      <c r="T10" s="3">
        <v>55</v>
      </c>
      <c r="U10" s="3">
        <v>70</v>
      </c>
      <c r="V10" s="3">
        <v>70</v>
      </c>
    </row>
    <row r="11" spans="1:22">
      <c r="B11" s="3" t="s">
        <v>36</v>
      </c>
      <c r="C11" s="3" t="s">
        <v>444</v>
      </c>
      <c r="D11" s="3" t="s">
        <v>445</v>
      </c>
      <c r="E11" s="3" t="s">
        <v>10</v>
      </c>
      <c r="F11" s="3" t="s">
        <v>11</v>
      </c>
      <c r="G11" s="3">
        <v>0</v>
      </c>
      <c r="H11" s="3">
        <v>0</v>
      </c>
      <c r="I11" s="3"/>
      <c r="J11" s="3"/>
      <c r="K11" s="3">
        <v>51</v>
      </c>
      <c r="L11" s="3">
        <v>49</v>
      </c>
      <c r="M11" s="3">
        <v>31</v>
      </c>
      <c r="N11" s="3">
        <v>73</v>
      </c>
      <c r="O11" s="3">
        <v>31</v>
      </c>
      <c r="P11" s="3">
        <v>36</v>
      </c>
      <c r="Q11" s="3">
        <v>5</v>
      </c>
      <c r="R11" s="3">
        <v>3</v>
      </c>
      <c r="S11" s="3">
        <v>51</v>
      </c>
      <c r="T11" s="3">
        <v>31</v>
      </c>
      <c r="U11" s="3">
        <v>49</v>
      </c>
      <c r="V11" s="3">
        <v>36</v>
      </c>
    </row>
    <row r="12" spans="1:22">
      <c r="B12" s="3" t="s">
        <v>39</v>
      </c>
      <c r="C12" s="3" t="s">
        <v>446</v>
      </c>
      <c r="D12" s="3" t="s">
        <v>447</v>
      </c>
      <c r="E12" s="3" t="s">
        <v>10</v>
      </c>
      <c r="F12" s="3" t="s">
        <v>11</v>
      </c>
      <c r="G12" s="3">
        <v>80</v>
      </c>
      <c r="H12" s="3">
        <v>69</v>
      </c>
      <c r="I12" s="3"/>
      <c r="J12" s="3"/>
      <c r="K12" s="3">
        <v>89</v>
      </c>
      <c r="L12" s="3">
        <v>75</v>
      </c>
      <c r="M12" s="3">
        <v>70</v>
      </c>
      <c r="N12" s="3">
        <v>86</v>
      </c>
      <c r="O12" s="3">
        <v>75</v>
      </c>
      <c r="P12" s="3">
        <v>86</v>
      </c>
      <c r="Q12" s="3">
        <v>83</v>
      </c>
      <c r="R12" s="3">
        <v>77</v>
      </c>
      <c r="S12" s="3">
        <v>75</v>
      </c>
      <c r="T12" s="3">
        <v>70</v>
      </c>
      <c r="U12" s="3">
        <v>75</v>
      </c>
      <c r="V12" s="3">
        <v>51</v>
      </c>
    </row>
    <row r="13" spans="1:22">
      <c r="B13" s="3" t="s">
        <v>42</v>
      </c>
      <c r="C13" s="3" t="s">
        <v>448</v>
      </c>
      <c r="D13" s="3" t="s">
        <v>449</v>
      </c>
      <c r="E13" s="3" t="s">
        <v>10</v>
      </c>
      <c r="F13" s="3" t="s">
        <v>11</v>
      </c>
      <c r="G13" s="3">
        <v>25</v>
      </c>
      <c r="H13" s="3">
        <v>92</v>
      </c>
      <c r="I13" s="3"/>
      <c r="J13" s="3"/>
      <c r="K13" s="3">
        <v>86</v>
      </c>
      <c r="L13" s="3">
        <v>94</v>
      </c>
      <c r="M13" s="3">
        <v>51</v>
      </c>
      <c r="N13" s="3">
        <v>86</v>
      </c>
      <c r="O13" s="3">
        <v>86</v>
      </c>
      <c r="P13" s="3">
        <v>70</v>
      </c>
      <c r="Q13" s="3">
        <v>56</v>
      </c>
      <c r="R13" s="3">
        <v>87</v>
      </c>
      <c r="S13" s="3">
        <v>69</v>
      </c>
      <c r="T13" s="3">
        <v>51</v>
      </c>
      <c r="U13" s="3">
        <v>80</v>
      </c>
      <c r="V13" s="3">
        <v>51</v>
      </c>
    </row>
    <row r="14" spans="1:22">
      <c r="B14" s="3" t="s">
        <v>45</v>
      </c>
      <c r="C14" s="3" t="s">
        <v>450</v>
      </c>
      <c r="D14" s="3" t="s">
        <v>451</v>
      </c>
      <c r="E14" s="3" t="s">
        <v>10</v>
      </c>
      <c r="F14" s="3" t="s">
        <v>11</v>
      </c>
      <c r="G14" s="3">
        <v>0</v>
      </c>
      <c r="H14" s="3">
        <v>31</v>
      </c>
      <c r="I14" s="3"/>
      <c r="J14" s="3"/>
      <c r="K14" s="3">
        <v>80</v>
      </c>
      <c r="L14" s="3">
        <v>51</v>
      </c>
      <c r="M14" s="3">
        <v>51</v>
      </c>
      <c r="N14" s="3">
        <v>82</v>
      </c>
      <c r="O14" s="3">
        <v>51</v>
      </c>
      <c r="P14" s="3">
        <v>69</v>
      </c>
      <c r="Q14" s="3">
        <v>32</v>
      </c>
      <c r="R14" s="3">
        <v>66</v>
      </c>
      <c r="S14" s="3">
        <v>70</v>
      </c>
      <c r="T14" s="3">
        <v>51</v>
      </c>
      <c r="U14" s="3">
        <v>80</v>
      </c>
      <c r="V14" s="3">
        <v>54</v>
      </c>
    </row>
    <row r="15" spans="1:22">
      <c r="B15" s="3" t="s">
        <v>50</v>
      </c>
      <c r="C15" s="3" t="s">
        <v>452</v>
      </c>
      <c r="D15" s="3" t="s">
        <v>453</v>
      </c>
      <c r="E15" s="3" t="s">
        <v>10</v>
      </c>
      <c r="F15" s="3" t="s">
        <v>11</v>
      </c>
      <c r="G15" s="3">
        <v>0</v>
      </c>
      <c r="H15" s="3"/>
      <c r="I15" s="3"/>
      <c r="J15" s="3"/>
      <c r="K15" s="3">
        <v>0</v>
      </c>
      <c r="L15" s="3">
        <v>10</v>
      </c>
      <c r="M15" s="3">
        <v>59</v>
      </c>
      <c r="N15" s="3">
        <v>64</v>
      </c>
      <c r="O15" s="3">
        <v>31</v>
      </c>
      <c r="P15" s="3">
        <v>11</v>
      </c>
      <c r="Q15" s="3">
        <v>0</v>
      </c>
      <c r="R15" s="3">
        <v>4</v>
      </c>
      <c r="S15" s="3">
        <v>5</v>
      </c>
      <c r="T15" s="3">
        <v>59</v>
      </c>
      <c r="U15" s="3">
        <v>10</v>
      </c>
      <c r="V15" s="3">
        <v>11</v>
      </c>
    </row>
    <row r="16" spans="1:22">
      <c r="B16" s="3" t="s">
        <v>53</v>
      </c>
      <c r="C16" s="3" t="s">
        <v>454</v>
      </c>
      <c r="D16" s="3" t="s">
        <v>455</v>
      </c>
      <c r="E16" s="3" t="s">
        <v>456</v>
      </c>
      <c r="F16" s="3" t="s">
        <v>11</v>
      </c>
      <c r="G16" s="3">
        <v>64</v>
      </c>
      <c r="H16" s="3">
        <v>69</v>
      </c>
      <c r="I16" s="3"/>
      <c r="J16" s="3"/>
      <c r="K16" s="3">
        <v>100</v>
      </c>
      <c r="L16" s="3">
        <v>72</v>
      </c>
      <c r="M16" s="3">
        <v>65</v>
      </c>
      <c r="N16" s="3">
        <v>97</v>
      </c>
      <c r="O16" s="3">
        <v>87</v>
      </c>
      <c r="P16" s="3">
        <v>51</v>
      </c>
      <c r="Q16" s="3">
        <v>77</v>
      </c>
      <c r="R16" s="3">
        <v>79</v>
      </c>
      <c r="S16" s="3">
        <v>95</v>
      </c>
      <c r="T16" s="3">
        <v>65</v>
      </c>
      <c r="U16" s="3">
        <v>70</v>
      </c>
      <c r="V16" s="3">
        <v>60</v>
      </c>
    </row>
    <row r="17" spans="2:22">
      <c r="B17" s="3" t="s">
        <v>56</v>
      </c>
      <c r="C17" s="3" t="s">
        <v>457</v>
      </c>
      <c r="D17" s="3" t="s">
        <v>458</v>
      </c>
      <c r="E17" s="3" t="s">
        <v>10</v>
      </c>
      <c r="F17" s="3" t="s">
        <v>11</v>
      </c>
      <c r="G17" s="3">
        <v>88</v>
      </c>
      <c r="H17" s="3">
        <v>96</v>
      </c>
      <c r="I17" s="3"/>
      <c r="J17" s="3"/>
      <c r="K17" s="3">
        <v>98</v>
      </c>
      <c r="L17" s="3">
        <v>95</v>
      </c>
      <c r="M17" s="3">
        <v>100</v>
      </c>
      <c r="N17" s="3">
        <v>97</v>
      </c>
      <c r="O17" s="3">
        <v>100</v>
      </c>
      <c r="P17" s="3">
        <v>86</v>
      </c>
      <c r="Q17" s="3">
        <v>86</v>
      </c>
      <c r="R17" s="3">
        <v>95</v>
      </c>
      <c r="S17" s="3">
        <v>100</v>
      </c>
      <c r="T17" s="3">
        <v>100</v>
      </c>
      <c r="U17" s="3">
        <v>95</v>
      </c>
      <c r="V17" s="3">
        <v>86</v>
      </c>
    </row>
    <row r="18" spans="2:22">
      <c r="B18" s="3" t="s">
        <v>59</v>
      </c>
      <c r="C18" s="3" t="s">
        <v>459</v>
      </c>
      <c r="D18" s="3" t="s">
        <v>460</v>
      </c>
      <c r="E18" s="3" t="s">
        <v>10</v>
      </c>
      <c r="F18" s="3" t="s">
        <v>11</v>
      </c>
      <c r="G18" s="3">
        <v>7</v>
      </c>
      <c r="H18" s="3">
        <v>31</v>
      </c>
      <c r="I18" s="3"/>
      <c r="J18" s="3"/>
      <c r="K18" s="3">
        <v>89</v>
      </c>
      <c r="L18" s="3">
        <v>15</v>
      </c>
      <c r="M18" s="3">
        <v>31</v>
      </c>
      <c r="N18" s="3">
        <v>64</v>
      </c>
      <c r="O18" s="3">
        <v>51</v>
      </c>
      <c r="P18" s="3">
        <v>86</v>
      </c>
      <c r="Q18" s="3">
        <v>20</v>
      </c>
      <c r="R18" s="3">
        <v>61</v>
      </c>
      <c r="S18" s="3">
        <v>69</v>
      </c>
      <c r="T18" s="3">
        <v>31</v>
      </c>
      <c r="U18" s="3">
        <v>15</v>
      </c>
      <c r="V18" s="3">
        <v>86</v>
      </c>
    </row>
    <row r="19" spans="2:22">
      <c r="B19" s="3" t="s">
        <v>62</v>
      </c>
      <c r="C19" s="3" t="s">
        <v>461</v>
      </c>
      <c r="D19" s="3" t="s">
        <v>462</v>
      </c>
      <c r="E19" s="3" t="s">
        <v>463</v>
      </c>
      <c r="F19" s="3" t="s">
        <v>49</v>
      </c>
      <c r="G19" s="3">
        <v>86</v>
      </c>
      <c r="H19" s="3"/>
      <c r="I19" s="3">
        <v>85</v>
      </c>
      <c r="J19" s="3">
        <v>90</v>
      </c>
      <c r="K19" s="3">
        <v>91</v>
      </c>
      <c r="L19" s="3">
        <v>86</v>
      </c>
      <c r="M19" s="3">
        <v>100</v>
      </c>
      <c r="N19" s="3">
        <v>81</v>
      </c>
      <c r="O19" s="3">
        <v>31</v>
      </c>
      <c r="P19" s="3">
        <v>65</v>
      </c>
      <c r="Q19" s="3">
        <v>78</v>
      </c>
      <c r="R19" s="3">
        <v>70</v>
      </c>
      <c r="S19" s="3">
        <v>95</v>
      </c>
      <c r="T19" s="3">
        <v>100</v>
      </c>
      <c r="U19" s="3">
        <v>86</v>
      </c>
      <c r="V19" s="3">
        <v>69</v>
      </c>
    </row>
    <row r="20" spans="2:22">
      <c r="B20" s="3" t="s">
        <v>65</v>
      </c>
      <c r="C20" s="3" t="s">
        <v>464</v>
      </c>
      <c r="D20" s="3" t="s">
        <v>465</v>
      </c>
      <c r="E20" s="3" t="s">
        <v>300</v>
      </c>
      <c r="F20" s="3" t="s">
        <v>49</v>
      </c>
      <c r="G20" s="3">
        <v>4</v>
      </c>
      <c r="H20" s="3"/>
      <c r="I20" s="3">
        <v>70</v>
      </c>
      <c r="J20" s="3">
        <v>90</v>
      </c>
      <c r="K20" s="3">
        <v>89</v>
      </c>
      <c r="L20" s="3">
        <v>86</v>
      </c>
      <c r="M20" s="3">
        <v>55</v>
      </c>
      <c r="N20" s="3">
        <v>54</v>
      </c>
      <c r="O20" s="3">
        <v>69</v>
      </c>
      <c r="P20" s="3">
        <v>98</v>
      </c>
      <c r="Q20" s="3">
        <v>25</v>
      </c>
      <c r="R20" s="3">
        <v>69</v>
      </c>
      <c r="S20" s="3">
        <v>90</v>
      </c>
      <c r="T20" s="3">
        <v>55</v>
      </c>
      <c r="U20" s="3">
        <v>96</v>
      </c>
      <c r="V20" s="3">
        <v>98</v>
      </c>
    </row>
    <row r="21" spans="2:22">
      <c r="B21" s="3" t="s">
        <v>69</v>
      </c>
      <c r="C21" s="3" t="s">
        <v>466</v>
      </c>
      <c r="D21" s="3" t="s">
        <v>467</v>
      </c>
      <c r="E21" s="3" t="s">
        <v>10</v>
      </c>
      <c r="F21" s="3" t="s">
        <v>11</v>
      </c>
      <c r="G21" s="3">
        <v>82</v>
      </c>
      <c r="H21" s="3">
        <v>65</v>
      </c>
      <c r="I21" s="3"/>
      <c r="J21" s="3"/>
      <c r="K21" s="3">
        <v>95</v>
      </c>
      <c r="L21" s="3">
        <v>94</v>
      </c>
      <c r="M21" s="3">
        <v>86</v>
      </c>
      <c r="N21" s="3">
        <v>91</v>
      </c>
      <c r="O21" s="3">
        <v>95</v>
      </c>
      <c r="P21" s="3">
        <v>69</v>
      </c>
      <c r="Q21" s="3">
        <v>73</v>
      </c>
      <c r="R21" s="3">
        <v>84</v>
      </c>
      <c r="S21" s="3">
        <v>100</v>
      </c>
      <c r="T21" s="3">
        <v>86</v>
      </c>
      <c r="U21" s="3">
        <v>86</v>
      </c>
      <c r="V21" s="3">
        <v>91</v>
      </c>
    </row>
    <row r="22" spans="2:22">
      <c r="B22" s="3" t="s">
        <v>72</v>
      </c>
      <c r="C22" s="3" t="s">
        <v>468</v>
      </c>
      <c r="D22" s="3" t="s">
        <v>469</v>
      </c>
      <c r="E22" s="3" t="s">
        <v>176</v>
      </c>
      <c r="F22" s="3" t="s">
        <v>11</v>
      </c>
      <c r="G22" s="3">
        <v>0</v>
      </c>
      <c r="H22" s="3"/>
      <c r="I22" s="3"/>
      <c r="J22" s="3"/>
      <c r="K22" s="3">
        <v>61</v>
      </c>
      <c r="L22" s="3">
        <v>0</v>
      </c>
      <c r="M22" s="3">
        <v>31</v>
      </c>
      <c r="N22" s="3">
        <v>0</v>
      </c>
      <c r="O22" s="3">
        <v>31</v>
      </c>
      <c r="P22" s="3">
        <v>0</v>
      </c>
      <c r="Q22" s="3">
        <v>0</v>
      </c>
      <c r="R22" s="3">
        <v>0</v>
      </c>
      <c r="S22" s="3">
        <v>54</v>
      </c>
      <c r="T22" s="3">
        <v>31</v>
      </c>
      <c r="U22" s="3">
        <v>51</v>
      </c>
      <c r="V22" s="3">
        <v>0</v>
      </c>
    </row>
    <row r="23" spans="2:22">
      <c r="B23" s="3" t="s">
        <v>75</v>
      </c>
      <c r="C23" s="3" t="s">
        <v>470</v>
      </c>
      <c r="D23" s="3" t="s">
        <v>471</v>
      </c>
      <c r="E23" s="3" t="s">
        <v>10</v>
      </c>
      <c r="F23" s="3" t="s">
        <v>11</v>
      </c>
      <c r="G23" s="3">
        <v>0</v>
      </c>
      <c r="H23" s="3">
        <v>68</v>
      </c>
      <c r="I23" s="3"/>
      <c r="J23" s="3"/>
      <c r="K23" s="3">
        <v>89</v>
      </c>
      <c r="L23" s="3">
        <v>86</v>
      </c>
      <c r="M23" s="3">
        <v>60</v>
      </c>
      <c r="N23" s="3">
        <v>66</v>
      </c>
      <c r="O23" s="3">
        <v>51</v>
      </c>
      <c r="P23" s="3">
        <v>98</v>
      </c>
      <c r="Q23" s="3">
        <v>22</v>
      </c>
      <c r="R23" s="3">
        <v>31</v>
      </c>
      <c r="S23" s="3">
        <v>69</v>
      </c>
      <c r="T23" s="3">
        <v>60</v>
      </c>
      <c r="U23" s="3">
        <v>96</v>
      </c>
      <c r="V23" s="3">
        <v>86</v>
      </c>
    </row>
    <row r="24" spans="2:22">
      <c r="B24" s="3" t="s">
        <v>79</v>
      </c>
      <c r="C24" s="3" t="s">
        <v>472</v>
      </c>
      <c r="D24" s="3" t="s">
        <v>473</v>
      </c>
      <c r="E24" s="3" t="s">
        <v>10</v>
      </c>
      <c r="F24" s="3" t="s">
        <v>11</v>
      </c>
      <c r="G24" s="3">
        <v>91</v>
      </c>
      <c r="H24" s="3">
        <v>97</v>
      </c>
      <c r="I24" s="3"/>
      <c r="J24" s="3"/>
      <c r="K24" s="3">
        <v>95</v>
      </c>
      <c r="L24" s="3">
        <v>93</v>
      </c>
      <c r="M24" s="3">
        <v>88</v>
      </c>
      <c r="N24" s="3">
        <v>90</v>
      </c>
      <c r="O24" s="3">
        <v>100</v>
      </c>
      <c r="P24" s="3">
        <v>86</v>
      </c>
      <c r="Q24" s="3">
        <v>86</v>
      </c>
      <c r="R24" s="3">
        <v>95</v>
      </c>
      <c r="S24" s="3">
        <v>96</v>
      </c>
      <c r="T24" s="3">
        <v>88</v>
      </c>
      <c r="U24" s="3">
        <v>86</v>
      </c>
      <c r="V24" s="3">
        <v>86</v>
      </c>
    </row>
    <row r="25" spans="2:22">
      <c r="B25" s="3"/>
      <c r="C25" s="3"/>
      <c r="D25" s="3"/>
      <c r="E25" s="3"/>
      <c r="F25" s="3"/>
      <c r="G25" s="3"/>
      <c r="H25" s="3"/>
      <c r="I25" s="4"/>
      <c r="J25" s="4"/>
      <c r="K25" s="3"/>
      <c r="L25" s="5"/>
      <c r="M25" s="5"/>
      <c r="S25" s="3"/>
      <c r="T25" s="3"/>
      <c r="U25" s="3"/>
      <c r="V25" s="3"/>
    </row>
  </sheetData>
  <mergeCells count="2">
    <mergeCell ref="A1:N1"/>
    <mergeCell ref="A2:N2"/>
  </mergeCells>
  <conditionalFormatting sqref="A6:F24 A1:AZ4 A26:AZ100 W5:AZ25 A25:V25 A5:V5">
    <cfRule type="containsBlanks" dxfId="350" priority="4">
      <formula>LEN(TRIM(A1))=0</formula>
    </cfRule>
    <cfRule type="cellIs" dxfId="349" priority="5" operator="between">
      <formula>31</formula>
      <formula>51</formula>
    </cfRule>
    <cfRule type="cellIs" dxfId="348" priority="6" operator="lessThan">
      <formula>31</formula>
    </cfRule>
  </conditionalFormatting>
  <conditionalFormatting sqref="G6:V24">
    <cfRule type="containsBlanks" dxfId="347" priority="1">
      <formula>LEN(TRIM(G6))=0</formula>
    </cfRule>
    <cfRule type="cellIs" dxfId="346" priority="2" operator="between">
      <formula>31</formula>
      <formula>50</formula>
    </cfRule>
    <cfRule type="cellIs" dxfId="345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90.xml><?xml version="1.0" encoding="utf-8"?>
<worksheet xmlns="http://schemas.openxmlformats.org/spreadsheetml/2006/main" xmlns:r="http://schemas.openxmlformats.org/officeDocument/2006/relationships">
  <dimension ref="A1:P12"/>
  <sheetViews>
    <sheetView view="pageLayout" topLeftCell="E1" zoomScaleNormal="10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6" width="19.28515625" customWidth="1"/>
  </cols>
  <sheetData>
    <row r="1" spans="1:16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6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6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3783</v>
      </c>
      <c r="H5" s="2" t="s">
        <v>3784</v>
      </c>
      <c r="I5" s="2" t="s">
        <v>3785</v>
      </c>
      <c r="J5" s="2" t="s">
        <v>3786</v>
      </c>
      <c r="K5" s="2" t="s">
        <v>3787</v>
      </c>
      <c r="L5" s="2" t="s">
        <v>3746</v>
      </c>
      <c r="M5" s="2" t="s">
        <v>4743</v>
      </c>
      <c r="N5" s="2" t="s">
        <v>4759</v>
      </c>
      <c r="O5" s="7" t="s">
        <v>3744</v>
      </c>
      <c r="P5" s="7" t="s">
        <v>3788</v>
      </c>
    </row>
    <row r="6" spans="1:16">
      <c r="B6" s="3" t="s">
        <v>7</v>
      </c>
      <c r="C6" s="3" t="s">
        <v>3781</v>
      </c>
      <c r="D6" s="3" t="s">
        <v>3782</v>
      </c>
      <c r="E6" s="3" t="s">
        <v>10</v>
      </c>
      <c r="F6" s="3" t="s">
        <v>49</v>
      </c>
      <c r="G6" s="3">
        <v>69</v>
      </c>
      <c r="H6" s="3">
        <v>80</v>
      </c>
      <c r="I6" s="3">
        <v>80</v>
      </c>
      <c r="J6" s="3">
        <v>69</v>
      </c>
      <c r="K6" s="3">
        <v>72</v>
      </c>
      <c r="L6" s="3">
        <v>51</v>
      </c>
      <c r="M6" s="3">
        <v>0</v>
      </c>
      <c r="N6" s="3"/>
      <c r="O6" s="3">
        <v>66</v>
      </c>
      <c r="P6" s="3">
        <v>72</v>
      </c>
    </row>
    <row r="7" spans="1:16">
      <c r="B7" s="3" t="s">
        <v>23</v>
      </c>
      <c r="C7" s="3" t="s">
        <v>3789</v>
      </c>
      <c r="D7" s="3" t="s">
        <v>3790</v>
      </c>
      <c r="E7" s="3" t="s">
        <v>10</v>
      </c>
      <c r="F7" s="3" t="s">
        <v>49</v>
      </c>
      <c r="G7" s="3">
        <v>60</v>
      </c>
      <c r="H7" s="3">
        <v>60</v>
      </c>
      <c r="I7" s="3">
        <v>90</v>
      </c>
      <c r="J7" s="3">
        <v>80</v>
      </c>
      <c r="K7" s="3">
        <v>80</v>
      </c>
      <c r="L7" s="3">
        <v>75</v>
      </c>
      <c r="M7" s="3">
        <v>8</v>
      </c>
      <c r="N7" s="3"/>
      <c r="O7" s="3">
        <v>86</v>
      </c>
      <c r="P7" s="3">
        <v>72</v>
      </c>
    </row>
    <row r="8" spans="1:16">
      <c r="B8" s="3" t="s">
        <v>27</v>
      </c>
      <c r="C8" s="3" t="s">
        <v>3791</v>
      </c>
      <c r="D8" s="3" t="s">
        <v>3792</v>
      </c>
      <c r="E8" s="3" t="s">
        <v>10</v>
      </c>
      <c r="F8" s="3" t="s">
        <v>49</v>
      </c>
      <c r="G8" s="3">
        <v>86</v>
      </c>
      <c r="H8" s="3">
        <v>86</v>
      </c>
      <c r="I8" s="3">
        <v>70</v>
      </c>
      <c r="J8" s="3">
        <v>86</v>
      </c>
      <c r="K8" s="3">
        <v>86</v>
      </c>
      <c r="L8" s="3">
        <v>75</v>
      </c>
      <c r="M8" s="3">
        <v>89</v>
      </c>
      <c r="N8" s="3"/>
      <c r="O8" s="3">
        <v>89</v>
      </c>
      <c r="P8" s="3">
        <v>89</v>
      </c>
    </row>
    <row r="9" spans="1:16">
      <c r="B9" s="3" t="s">
        <v>30</v>
      </c>
      <c r="C9" s="3" t="s">
        <v>3793</v>
      </c>
      <c r="D9" s="3" t="s">
        <v>3794</v>
      </c>
      <c r="E9" s="3" t="s">
        <v>10</v>
      </c>
      <c r="F9" s="3" t="s">
        <v>49</v>
      </c>
      <c r="G9" s="3">
        <v>81</v>
      </c>
      <c r="H9" s="3">
        <v>81</v>
      </c>
      <c r="I9" s="3">
        <v>80</v>
      </c>
      <c r="J9" s="3">
        <v>89</v>
      </c>
      <c r="K9" s="3">
        <v>96</v>
      </c>
      <c r="L9" s="3">
        <v>69</v>
      </c>
      <c r="M9" s="3">
        <v>0</v>
      </c>
      <c r="N9" s="3"/>
      <c r="O9" s="3">
        <v>87</v>
      </c>
      <c r="P9" s="3">
        <v>72</v>
      </c>
    </row>
    <row r="10" spans="1:16">
      <c r="B10" s="3" t="s">
        <v>33</v>
      </c>
      <c r="C10" s="3" t="s">
        <v>3795</v>
      </c>
      <c r="D10" s="3" t="s">
        <v>3796</v>
      </c>
      <c r="E10" s="3" t="s">
        <v>10</v>
      </c>
      <c r="F10" s="3" t="s">
        <v>49</v>
      </c>
      <c r="G10" s="3">
        <v>69</v>
      </c>
      <c r="H10" s="3">
        <v>80</v>
      </c>
      <c r="I10" s="3">
        <v>90</v>
      </c>
      <c r="J10" s="3">
        <v>80</v>
      </c>
      <c r="K10" s="3">
        <v>80</v>
      </c>
      <c r="L10" s="3">
        <v>51</v>
      </c>
      <c r="M10" s="3">
        <v>51</v>
      </c>
      <c r="N10" s="3"/>
      <c r="O10" s="3">
        <v>0</v>
      </c>
      <c r="P10" s="3">
        <v>60</v>
      </c>
    </row>
    <row r="11" spans="1:16">
      <c r="B11" s="3" t="s">
        <v>36</v>
      </c>
      <c r="C11" s="3" t="s">
        <v>3797</v>
      </c>
      <c r="D11" s="3" t="s">
        <v>3798</v>
      </c>
      <c r="E11" s="3" t="s">
        <v>10</v>
      </c>
      <c r="F11" s="3" t="s">
        <v>49</v>
      </c>
      <c r="G11" s="3">
        <v>81</v>
      </c>
      <c r="H11" s="3">
        <v>80</v>
      </c>
      <c r="I11" s="3">
        <v>90</v>
      </c>
      <c r="J11" s="3">
        <v>96</v>
      </c>
      <c r="K11" s="3">
        <v>96</v>
      </c>
      <c r="L11" s="3">
        <v>81</v>
      </c>
      <c r="M11" s="3">
        <v>94</v>
      </c>
      <c r="N11" s="3"/>
      <c r="O11" s="3">
        <v>89</v>
      </c>
      <c r="P11" s="3">
        <v>93</v>
      </c>
    </row>
    <row r="12" spans="1:16">
      <c r="B12" s="3" t="s">
        <v>39</v>
      </c>
      <c r="C12" s="3" t="s">
        <v>3799</v>
      </c>
      <c r="D12" s="3" t="s">
        <v>3800</v>
      </c>
      <c r="E12" s="3" t="s">
        <v>10</v>
      </c>
      <c r="F12" s="3" t="s">
        <v>49</v>
      </c>
      <c r="G12" s="3">
        <v>80</v>
      </c>
      <c r="H12" s="3">
        <v>80</v>
      </c>
      <c r="I12" s="3">
        <v>70</v>
      </c>
      <c r="J12" s="3">
        <v>86</v>
      </c>
      <c r="K12" s="3">
        <v>86</v>
      </c>
      <c r="L12" s="3">
        <v>72</v>
      </c>
      <c r="M12" s="3">
        <v>0</v>
      </c>
      <c r="N12" s="3"/>
      <c r="O12" s="3">
        <v>84</v>
      </c>
      <c r="P12" s="3">
        <v>81</v>
      </c>
    </row>
  </sheetData>
  <mergeCells count="2">
    <mergeCell ref="A1:N1"/>
    <mergeCell ref="A2:N2"/>
  </mergeCells>
  <conditionalFormatting sqref="G6:M12 O6:P12">
    <cfRule type="containsBlanks" dxfId="68" priority="4">
      <formula>LEN(TRIM(G6))=0</formula>
    </cfRule>
    <cfRule type="cellIs" dxfId="67" priority="5" operator="between">
      <formula>31</formula>
      <formula>50</formula>
    </cfRule>
    <cfRule type="cellIs" dxfId="66" priority="6" operator="lessThan">
      <formula>31</formula>
    </cfRule>
  </conditionalFormatting>
  <conditionalFormatting sqref="N6:N12">
    <cfRule type="containsBlanks" dxfId="65" priority="1">
      <formula>LEN(TRIM(N6))=0</formula>
    </cfRule>
    <cfRule type="cellIs" dxfId="64" priority="2" operator="between">
      <formula>31</formula>
      <formula>50</formula>
    </cfRule>
    <cfRule type="cellIs" dxfId="63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91.xml><?xml version="1.0" encoding="utf-8"?>
<worksheet xmlns="http://schemas.openxmlformats.org/spreadsheetml/2006/main" xmlns:r="http://schemas.openxmlformats.org/officeDocument/2006/relationships">
  <dimension ref="A1:N7"/>
  <sheetViews>
    <sheetView view="pageLayout" topLeftCell="A4" zoomScaleNormal="8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3" width="17.85546875" customWidth="1"/>
  </cols>
  <sheetData>
    <row r="1" spans="1:14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3803</v>
      </c>
      <c r="H5" s="2" t="s">
        <v>3804</v>
      </c>
      <c r="I5" s="2" t="s">
        <v>3805</v>
      </c>
      <c r="J5" s="2" t="s">
        <v>3806</v>
      </c>
      <c r="K5" s="2" t="s">
        <v>3807</v>
      </c>
      <c r="L5" s="2" t="s">
        <v>4716</v>
      </c>
      <c r="M5" s="2" t="s">
        <v>4742</v>
      </c>
    </row>
    <row r="6" spans="1:14">
      <c r="B6" s="3" t="s">
        <v>7</v>
      </c>
      <c r="C6" s="3" t="s">
        <v>3801</v>
      </c>
      <c r="D6" s="3" t="s">
        <v>3802</v>
      </c>
      <c r="E6" s="3" t="s">
        <v>10</v>
      </c>
      <c r="F6" s="3" t="s">
        <v>11</v>
      </c>
      <c r="G6" s="3">
        <v>86</v>
      </c>
      <c r="H6" s="3">
        <v>96</v>
      </c>
      <c r="I6" s="3">
        <v>94</v>
      </c>
      <c r="J6" s="3">
        <v>95</v>
      </c>
      <c r="K6" s="3">
        <v>86</v>
      </c>
      <c r="L6" s="3">
        <v>100</v>
      </c>
      <c r="M6" s="3">
        <v>86</v>
      </c>
    </row>
    <row r="7" spans="1:14">
      <c r="B7" s="3" t="s">
        <v>23</v>
      </c>
      <c r="C7" s="3" t="s">
        <v>3808</v>
      </c>
      <c r="D7" s="3" t="s">
        <v>3809</v>
      </c>
      <c r="E7" s="3" t="s">
        <v>248</v>
      </c>
      <c r="F7" s="3" t="s">
        <v>49</v>
      </c>
      <c r="G7" s="3">
        <v>87</v>
      </c>
      <c r="H7" s="3">
        <v>97</v>
      </c>
      <c r="I7" s="3">
        <v>93</v>
      </c>
      <c r="J7" s="3">
        <v>95</v>
      </c>
      <c r="K7" s="3">
        <v>86</v>
      </c>
      <c r="L7" s="3">
        <v>100</v>
      </c>
      <c r="M7" s="3">
        <v>87</v>
      </c>
    </row>
  </sheetData>
  <mergeCells count="2">
    <mergeCell ref="A1:N1"/>
    <mergeCell ref="A2:N2"/>
  </mergeCells>
  <conditionalFormatting sqref="G6:M7">
    <cfRule type="containsBlanks" dxfId="62" priority="1">
      <formula>LEN(TRIM(G6))=0</formula>
    </cfRule>
    <cfRule type="cellIs" dxfId="61" priority="2" operator="between">
      <formula>31</formula>
      <formula>50</formula>
    </cfRule>
    <cfRule type="cellIs" dxfId="60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92.xml><?xml version="1.0" encoding="utf-8"?>
<worksheet xmlns="http://schemas.openxmlformats.org/spreadsheetml/2006/main" xmlns:r="http://schemas.openxmlformats.org/officeDocument/2006/relationships">
  <dimension ref="A1:T25"/>
  <sheetViews>
    <sheetView view="pageLayout" topLeftCell="F1" zoomScaleNormal="7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20" width="18.42578125" customWidth="1"/>
  </cols>
  <sheetData>
    <row r="1" spans="1:20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0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20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3812</v>
      </c>
      <c r="H5" s="2" t="s">
        <v>3813</v>
      </c>
      <c r="I5" s="2" t="s">
        <v>3814</v>
      </c>
      <c r="J5" s="2" t="s">
        <v>1808</v>
      </c>
      <c r="K5" s="2" t="s">
        <v>3815</v>
      </c>
      <c r="L5" s="2" t="s">
        <v>3816</v>
      </c>
      <c r="M5" s="2" t="s">
        <v>3819</v>
      </c>
      <c r="N5" s="2" t="s">
        <v>3820</v>
      </c>
      <c r="O5" s="2" t="s">
        <v>21</v>
      </c>
      <c r="P5" s="2" t="s">
        <v>4604</v>
      </c>
      <c r="Q5" s="2" t="s">
        <v>4560</v>
      </c>
      <c r="R5" s="7" t="s">
        <v>1805</v>
      </c>
      <c r="S5" s="7" t="s">
        <v>3817</v>
      </c>
      <c r="T5" s="7" t="s">
        <v>3818</v>
      </c>
    </row>
    <row r="6" spans="1:20">
      <c r="B6" s="3" t="s">
        <v>7</v>
      </c>
      <c r="C6" s="3" t="s">
        <v>3810</v>
      </c>
      <c r="D6" s="3" t="s">
        <v>3811</v>
      </c>
      <c r="E6" s="3" t="s">
        <v>10</v>
      </c>
      <c r="F6" s="3" t="s">
        <v>49</v>
      </c>
      <c r="G6" s="3"/>
      <c r="H6" s="3"/>
      <c r="I6" s="3">
        <v>86</v>
      </c>
      <c r="J6" s="3">
        <v>69</v>
      </c>
      <c r="K6" s="3">
        <v>74</v>
      </c>
      <c r="L6" s="3"/>
      <c r="M6" s="3">
        <v>80</v>
      </c>
      <c r="N6" s="3">
        <v>87</v>
      </c>
      <c r="O6" s="3">
        <v>86</v>
      </c>
      <c r="P6" s="3">
        <v>86</v>
      </c>
      <c r="Q6" s="3">
        <v>86</v>
      </c>
      <c r="R6" s="3">
        <v>86</v>
      </c>
      <c r="S6" s="3">
        <v>75</v>
      </c>
      <c r="T6" s="3">
        <v>64</v>
      </c>
    </row>
    <row r="7" spans="1:20">
      <c r="B7" s="3" t="s">
        <v>23</v>
      </c>
      <c r="C7" s="3" t="s">
        <v>3821</v>
      </c>
      <c r="D7" s="3" t="s">
        <v>3822</v>
      </c>
      <c r="E7" s="3" t="s">
        <v>10</v>
      </c>
      <c r="F7" s="3" t="s">
        <v>49</v>
      </c>
      <c r="G7" s="3">
        <v>84</v>
      </c>
      <c r="H7" s="3"/>
      <c r="I7" s="3">
        <v>51</v>
      </c>
      <c r="J7" s="3">
        <v>58</v>
      </c>
      <c r="K7" s="3">
        <v>72</v>
      </c>
      <c r="L7" s="3"/>
      <c r="M7" s="3">
        <v>0</v>
      </c>
      <c r="N7" s="3">
        <v>65</v>
      </c>
      <c r="O7" s="3">
        <v>51</v>
      </c>
      <c r="P7" s="3"/>
      <c r="Q7" s="3">
        <v>70</v>
      </c>
      <c r="R7" s="3">
        <v>51</v>
      </c>
      <c r="S7" s="3">
        <v>54</v>
      </c>
      <c r="T7" s="3">
        <v>51</v>
      </c>
    </row>
    <row r="8" spans="1:20">
      <c r="B8" s="3" t="s">
        <v>27</v>
      </c>
      <c r="C8" s="3" t="s">
        <v>3823</v>
      </c>
      <c r="D8" s="3" t="s">
        <v>3824</v>
      </c>
      <c r="E8" s="3" t="s">
        <v>10</v>
      </c>
      <c r="F8" s="3" t="s">
        <v>49</v>
      </c>
      <c r="G8" s="3"/>
      <c r="H8" s="3"/>
      <c r="I8" s="3">
        <v>51</v>
      </c>
      <c r="J8" s="3">
        <v>53</v>
      </c>
      <c r="K8" s="3">
        <v>86</v>
      </c>
      <c r="L8" s="3"/>
      <c r="M8" s="3">
        <v>0</v>
      </c>
      <c r="N8" s="3">
        <v>51</v>
      </c>
      <c r="O8" s="3">
        <v>79</v>
      </c>
      <c r="P8" s="3">
        <v>69</v>
      </c>
      <c r="Q8" s="3">
        <v>76</v>
      </c>
      <c r="R8" s="3">
        <v>51</v>
      </c>
      <c r="S8" s="3">
        <v>57</v>
      </c>
      <c r="T8" s="3">
        <v>51</v>
      </c>
    </row>
    <row r="9" spans="1:20">
      <c r="B9" s="3" t="s">
        <v>30</v>
      </c>
      <c r="C9" s="3" t="s">
        <v>3825</v>
      </c>
      <c r="D9" s="3" t="s">
        <v>3826</v>
      </c>
      <c r="E9" s="3" t="s">
        <v>10</v>
      </c>
      <c r="F9" s="3" t="s">
        <v>11</v>
      </c>
      <c r="G9" s="3">
        <v>82</v>
      </c>
      <c r="H9" s="3"/>
      <c r="I9" s="3">
        <v>58</v>
      </c>
      <c r="J9" s="3">
        <v>69</v>
      </c>
      <c r="K9" s="3">
        <v>76</v>
      </c>
      <c r="L9" s="3"/>
      <c r="M9" s="3">
        <v>0</v>
      </c>
      <c r="N9" s="3">
        <v>51</v>
      </c>
      <c r="O9" s="3">
        <v>79</v>
      </c>
      <c r="P9" s="3"/>
      <c r="Q9" s="3">
        <v>72</v>
      </c>
      <c r="R9" s="3">
        <v>51</v>
      </c>
      <c r="S9" s="3">
        <v>51</v>
      </c>
      <c r="T9" s="3">
        <v>36</v>
      </c>
    </row>
    <row r="10" spans="1:20">
      <c r="B10" s="3" t="s">
        <v>33</v>
      </c>
      <c r="C10" s="3" t="s">
        <v>3827</v>
      </c>
      <c r="D10" s="3" t="s">
        <v>3828</v>
      </c>
      <c r="E10" s="3" t="s">
        <v>10</v>
      </c>
      <c r="F10" s="3" t="s">
        <v>49</v>
      </c>
      <c r="G10" s="3">
        <v>93</v>
      </c>
      <c r="H10" s="3"/>
      <c r="I10" s="3">
        <v>95</v>
      </c>
      <c r="J10" s="3">
        <v>78</v>
      </c>
      <c r="K10" s="3">
        <v>97</v>
      </c>
      <c r="L10" s="3"/>
      <c r="M10" s="3">
        <v>86</v>
      </c>
      <c r="N10" s="3">
        <v>92</v>
      </c>
      <c r="O10" s="3">
        <v>86</v>
      </c>
      <c r="P10" s="3"/>
      <c r="Q10" s="3">
        <v>79</v>
      </c>
      <c r="R10" s="3">
        <v>86</v>
      </c>
      <c r="S10" s="3">
        <v>75</v>
      </c>
      <c r="T10" s="3">
        <v>75</v>
      </c>
    </row>
    <row r="11" spans="1:20">
      <c r="B11" s="3" t="s">
        <v>36</v>
      </c>
      <c r="C11" s="3" t="s">
        <v>3829</v>
      </c>
      <c r="D11" s="3" t="s">
        <v>3830</v>
      </c>
      <c r="E11" s="3" t="s">
        <v>1412</v>
      </c>
      <c r="F11" s="3" t="s">
        <v>49</v>
      </c>
      <c r="G11" s="3"/>
      <c r="H11" s="3">
        <v>0</v>
      </c>
      <c r="I11" s="3"/>
      <c r="J11" s="3">
        <v>0</v>
      </c>
      <c r="K11" s="3">
        <v>0</v>
      </c>
      <c r="L11" s="3">
        <v>0</v>
      </c>
      <c r="M11" s="3">
        <v>0</v>
      </c>
      <c r="N11" s="3"/>
      <c r="O11" s="3">
        <v>94</v>
      </c>
      <c r="P11" s="3"/>
      <c r="Q11" s="3">
        <v>0</v>
      </c>
      <c r="R11" s="3">
        <v>0</v>
      </c>
      <c r="S11" s="3">
        <v>0</v>
      </c>
      <c r="T11" s="3">
        <v>0</v>
      </c>
    </row>
    <row r="12" spans="1:20">
      <c r="B12" s="3" t="s">
        <v>39</v>
      </c>
      <c r="C12" s="3" t="s">
        <v>3831</v>
      </c>
      <c r="D12" s="3" t="s">
        <v>3832</v>
      </c>
      <c r="E12" s="3" t="s">
        <v>10</v>
      </c>
      <c r="F12" s="3" t="s">
        <v>49</v>
      </c>
      <c r="G12" s="3"/>
      <c r="H12" s="3"/>
      <c r="I12" s="3">
        <v>51</v>
      </c>
      <c r="J12" s="3">
        <v>69</v>
      </c>
      <c r="K12" s="3">
        <v>79</v>
      </c>
      <c r="L12" s="3"/>
      <c r="M12" s="3">
        <v>75</v>
      </c>
      <c r="N12" s="3">
        <v>86</v>
      </c>
      <c r="O12" s="3">
        <v>78</v>
      </c>
      <c r="P12" s="3">
        <v>74</v>
      </c>
      <c r="Q12" s="3">
        <v>74</v>
      </c>
      <c r="R12" s="3">
        <v>69</v>
      </c>
      <c r="S12" s="3">
        <v>62</v>
      </c>
      <c r="T12" s="3">
        <v>69</v>
      </c>
    </row>
    <row r="13" spans="1:20">
      <c r="B13" s="3" t="s">
        <v>42</v>
      </c>
      <c r="C13" s="3" t="s">
        <v>3833</v>
      </c>
      <c r="D13" s="3" t="s">
        <v>3834</v>
      </c>
      <c r="E13" s="3" t="s">
        <v>300</v>
      </c>
      <c r="F13" s="3" t="s">
        <v>49</v>
      </c>
      <c r="G13" s="3">
        <v>80</v>
      </c>
      <c r="H13" s="3">
        <v>70</v>
      </c>
      <c r="I13" s="3"/>
      <c r="J13" s="3">
        <v>61</v>
      </c>
      <c r="K13" s="3">
        <v>78</v>
      </c>
      <c r="L13" s="3">
        <v>69</v>
      </c>
      <c r="M13" s="3">
        <v>80</v>
      </c>
      <c r="N13" s="3"/>
      <c r="O13" s="3">
        <v>90</v>
      </c>
      <c r="P13" s="3"/>
      <c r="Q13" s="3">
        <v>80</v>
      </c>
      <c r="R13" s="3">
        <v>51</v>
      </c>
      <c r="S13" s="3">
        <v>61</v>
      </c>
      <c r="T13" s="3">
        <v>51</v>
      </c>
    </row>
    <row r="14" spans="1:20">
      <c r="B14" s="3" t="s">
        <v>45</v>
      </c>
      <c r="C14" s="3" t="s">
        <v>3835</v>
      </c>
      <c r="D14" s="3" t="s">
        <v>3836</v>
      </c>
      <c r="E14" s="3" t="s">
        <v>10</v>
      </c>
      <c r="F14" s="3" t="s">
        <v>11</v>
      </c>
      <c r="G14" s="3">
        <v>74</v>
      </c>
      <c r="H14" s="3"/>
      <c r="I14" s="3">
        <v>65</v>
      </c>
      <c r="J14" s="3">
        <v>52</v>
      </c>
      <c r="K14" s="3">
        <v>51</v>
      </c>
      <c r="L14" s="3"/>
      <c r="M14" s="3">
        <v>0</v>
      </c>
      <c r="N14" s="3">
        <v>65</v>
      </c>
      <c r="O14" s="3">
        <v>64</v>
      </c>
      <c r="P14" s="3"/>
      <c r="Q14" s="3">
        <v>76</v>
      </c>
      <c r="R14" s="3">
        <v>53</v>
      </c>
      <c r="S14" s="3">
        <v>57</v>
      </c>
      <c r="T14" s="3">
        <v>51</v>
      </c>
    </row>
    <row r="15" spans="1:20">
      <c r="B15" s="3" t="s">
        <v>50</v>
      </c>
      <c r="C15" s="3" t="s">
        <v>3837</v>
      </c>
      <c r="D15" s="3" t="s">
        <v>3838</v>
      </c>
      <c r="E15" s="3" t="s">
        <v>10</v>
      </c>
      <c r="F15" s="3" t="s">
        <v>49</v>
      </c>
      <c r="G15" s="3"/>
      <c r="H15" s="3"/>
      <c r="I15" s="3">
        <v>90</v>
      </c>
      <c r="J15" s="3">
        <v>73</v>
      </c>
      <c r="K15" s="3">
        <v>69</v>
      </c>
      <c r="L15" s="3"/>
      <c r="M15" s="3">
        <v>80</v>
      </c>
      <c r="N15" s="3">
        <v>90</v>
      </c>
      <c r="O15" s="3">
        <v>92</v>
      </c>
      <c r="P15" s="3">
        <v>87</v>
      </c>
      <c r="Q15" s="3">
        <v>86</v>
      </c>
      <c r="R15" s="3">
        <v>69</v>
      </c>
      <c r="S15" s="3">
        <v>75</v>
      </c>
      <c r="T15" s="3">
        <v>69</v>
      </c>
    </row>
    <row r="16" spans="1:20">
      <c r="B16" s="3" t="s">
        <v>53</v>
      </c>
      <c r="C16" s="3" t="s">
        <v>3839</v>
      </c>
      <c r="D16" s="3" t="s">
        <v>3840</v>
      </c>
      <c r="E16" s="3" t="s">
        <v>116</v>
      </c>
      <c r="F16" s="3" t="s">
        <v>11</v>
      </c>
      <c r="G16" s="3">
        <v>75</v>
      </c>
      <c r="H16" s="3">
        <v>65</v>
      </c>
      <c r="I16" s="3"/>
      <c r="J16" s="3">
        <v>51</v>
      </c>
      <c r="K16" s="3">
        <v>58</v>
      </c>
      <c r="L16" s="3">
        <v>31</v>
      </c>
      <c r="M16" s="3">
        <v>0</v>
      </c>
      <c r="N16" s="3"/>
      <c r="O16" s="3">
        <v>86</v>
      </c>
      <c r="P16" s="3"/>
      <c r="Q16" s="3">
        <v>80</v>
      </c>
      <c r="R16" s="3">
        <v>35</v>
      </c>
      <c r="S16" s="3">
        <v>63</v>
      </c>
      <c r="T16" s="3">
        <v>34</v>
      </c>
    </row>
    <row r="17" spans="2:20">
      <c r="B17" s="3" t="s">
        <v>56</v>
      </c>
      <c r="C17" s="3" t="s">
        <v>3841</v>
      </c>
      <c r="D17" s="3" t="s">
        <v>3842</v>
      </c>
      <c r="E17" s="3" t="s">
        <v>10</v>
      </c>
      <c r="F17" s="3" t="s">
        <v>49</v>
      </c>
      <c r="G17" s="3"/>
      <c r="H17" s="3"/>
      <c r="I17" s="3">
        <v>90</v>
      </c>
      <c r="J17" s="3">
        <v>69</v>
      </c>
      <c r="K17" s="3">
        <v>97</v>
      </c>
      <c r="L17" s="3"/>
      <c r="M17" s="3">
        <v>80</v>
      </c>
      <c r="N17" s="3">
        <v>72</v>
      </c>
      <c r="O17" s="3">
        <v>73</v>
      </c>
      <c r="P17" s="3">
        <v>69</v>
      </c>
      <c r="Q17" s="3">
        <v>86</v>
      </c>
      <c r="R17" s="3">
        <v>86</v>
      </c>
      <c r="S17" s="3">
        <v>69</v>
      </c>
      <c r="T17" s="3">
        <v>75</v>
      </c>
    </row>
    <row r="18" spans="2:20">
      <c r="B18" s="3" t="s">
        <v>59</v>
      </c>
      <c r="C18" s="3" t="s">
        <v>3843</v>
      </c>
      <c r="D18" s="3" t="s">
        <v>3844</v>
      </c>
      <c r="E18" s="3" t="s">
        <v>176</v>
      </c>
      <c r="F18" s="3" t="s">
        <v>11</v>
      </c>
      <c r="G18" s="3">
        <v>80</v>
      </c>
      <c r="H18" s="3">
        <v>69</v>
      </c>
      <c r="I18" s="3"/>
      <c r="J18" s="3">
        <v>61</v>
      </c>
      <c r="K18" s="3">
        <v>73</v>
      </c>
      <c r="L18" s="3">
        <v>33</v>
      </c>
      <c r="M18" s="3">
        <v>0</v>
      </c>
      <c r="N18" s="3"/>
      <c r="O18" s="3">
        <v>100</v>
      </c>
      <c r="P18" s="3"/>
      <c r="Q18" s="3">
        <v>61</v>
      </c>
      <c r="R18" s="3">
        <v>51</v>
      </c>
      <c r="S18" s="3">
        <v>63</v>
      </c>
      <c r="T18" s="3">
        <v>51</v>
      </c>
    </row>
    <row r="19" spans="2:20">
      <c r="B19" s="3" t="s">
        <v>62</v>
      </c>
      <c r="C19" s="3" t="s">
        <v>3845</v>
      </c>
      <c r="D19" s="3" t="s">
        <v>3846</v>
      </c>
      <c r="E19" s="3" t="s">
        <v>3738</v>
      </c>
      <c r="F19" s="3" t="s">
        <v>11</v>
      </c>
      <c r="G19" s="3"/>
      <c r="H19" s="3">
        <v>0</v>
      </c>
      <c r="I19" s="3"/>
      <c r="J19" s="3">
        <v>0</v>
      </c>
      <c r="K19" s="3">
        <v>0</v>
      </c>
      <c r="L19" s="3">
        <v>0</v>
      </c>
      <c r="M19" s="3">
        <v>0</v>
      </c>
      <c r="N19" s="3"/>
      <c r="O19" s="3">
        <v>0</v>
      </c>
      <c r="P19" s="3"/>
      <c r="Q19" s="3">
        <v>0</v>
      </c>
      <c r="R19" s="3">
        <v>0</v>
      </c>
      <c r="S19" s="3">
        <v>0</v>
      </c>
      <c r="T19" s="3">
        <v>0</v>
      </c>
    </row>
    <row r="20" spans="2:20">
      <c r="B20" s="3" t="s">
        <v>65</v>
      </c>
      <c r="C20" s="3" t="s">
        <v>3847</v>
      </c>
      <c r="D20" s="3" t="s">
        <v>3848</v>
      </c>
      <c r="E20" s="3" t="s">
        <v>10</v>
      </c>
      <c r="F20" s="3" t="s">
        <v>49</v>
      </c>
      <c r="G20" s="3"/>
      <c r="H20" s="3"/>
      <c r="I20" s="3">
        <v>100</v>
      </c>
      <c r="J20" s="3">
        <v>86</v>
      </c>
      <c r="K20" s="3">
        <v>86</v>
      </c>
      <c r="L20" s="3"/>
      <c r="M20" s="3">
        <v>100</v>
      </c>
      <c r="N20" s="3">
        <v>100</v>
      </c>
      <c r="O20" s="3">
        <v>94</v>
      </c>
      <c r="P20" s="3">
        <v>100</v>
      </c>
      <c r="Q20" s="3">
        <v>86</v>
      </c>
      <c r="R20" s="3">
        <v>86</v>
      </c>
      <c r="S20" s="3">
        <v>86</v>
      </c>
      <c r="T20" s="3">
        <v>80</v>
      </c>
    </row>
    <row r="21" spans="2:20">
      <c r="B21" s="3" t="s">
        <v>69</v>
      </c>
      <c r="C21" s="3" t="s">
        <v>3849</v>
      </c>
      <c r="D21" s="3" t="s">
        <v>3850</v>
      </c>
      <c r="E21" s="3" t="s">
        <v>10</v>
      </c>
      <c r="F21" s="3" t="s">
        <v>11</v>
      </c>
      <c r="G21" s="3"/>
      <c r="H21" s="3"/>
      <c r="I21" s="3">
        <v>86</v>
      </c>
      <c r="J21" s="3">
        <v>86</v>
      </c>
      <c r="K21" s="3">
        <v>75</v>
      </c>
      <c r="L21" s="3"/>
      <c r="M21" s="3">
        <v>80</v>
      </c>
      <c r="N21" s="3">
        <v>76</v>
      </c>
      <c r="O21" s="3">
        <v>80</v>
      </c>
      <c r="P21" s="3">
        <v>78</v>
      </c>
      <c r="Q21" s="3">
        <v>86</v>
      </c>
      <c r="R21" s="3">
        <v>86</v>
      </c>
      <c r="S21" s="3">
        <v>70</v>
      </c>
      <c r="T21" s="3">
        <v>78</v>
      </c>
    </row>
    <row r="22" spans="2:20">
      <c r="B22" s="3" t="s">
        <v>72</v>
      </c>
      <c r="C22" s="3" t="s">
        <v>3851</v>
      </c>
      <c r="D22" s="3" t="s">
        <v>3852</v>
      </c>
      <c r="E22" s="3" t="s">
        <v>10</v>
      </c>
      <c r="F22" s="3" t="s">
        <v>11</v>
      </c>
      <c r="G22" s="3">
        <v>70</v>
      </c>
      <c r="H22" s="3"/>
      <c r="I22" s="3">
        <v>69</v>
      </c>
      <c r="J22" s="3">
        <v>74</v>
      </c>
      <c r="K22" s="3">
        <v>94</v>
      </c>
      <c r="L22" s="3"/>
      <c r="M22" s="3">
        <v>70</v>
      </c>
      <c r="N22" s="3">
        <v>75</v>
      </c>
      <c r="O22" s="3">
        <v>86</v>
      </c>
      <c r="P22" s="3"/>
      <c r="Q22" s="3">
        <v>86</v>
      </c>
      <c r="R22" s="3">
        <v>52</v>
      </c>
      <c r="S22" s="3">
        <v>71</v>
      </c>
      <c r="T22" s="3">
        <v>62</v>
      </c>
    </row>
    <row r="23" spans="2:20">
      <c r="B23" s="3" t="s">
        <v>75</v>
      </c>
      <c r="C23" s="3" t="s">
        <v>3853</v>
      </c>
      <c r="D23" s="3" t="s">
        <v>3854</v>
      </c>
      <c r="E23" s="3" t="s">
        <v>10</v>
      </c>
      <c r="F23" s="3" t="s">
        <v>11</v>
      </c>
      <c r="G23" s="3"/>
      <c r="H23" s="3"/>
      <c r="I23" s="3">
        <v>31</v>
      </c>
      <c r="J23" s="3">
        <v>51</v>
      </c>
      <c r="K23" s="3">
        <v>49</v>
      </c>
      <c r="L23" s="3"/>
      <c r="M23" s="3">
        <v>0</v>
      </c>
      <c r="N23" s="3">
        <v>59</v>
      </c>
      <c r="O23" s="3">
        <v>0</v>
      </c>
      <c r="P23" s="3">
        <v>61</v>
      </c>
      <c r="Q23" s="3">
        <v>86</v>
      </c>
      <c r="R23" s="3">
        <v>35</v>
      </c>
      <c r="S23" s="3">
        <v>52</v>
      </c>
      <c r="T23" s="3">
        <v>2</v>
      </c>
    </row>
    <row r="24" spans="2:20">
      <c r="B24" s="3" t="s">
        <v>79</v>
      </c>
      <c r="C24" s="3" t="s">
        <v>3855</v>
      </c>
      <c r="D24" s="3" t="s">
        <v>3856</v>
      </c>
      <c r="E24" s="3" t="s">
        <v>68</v>
      </c>
      <c r="F24" s="3" t="s">
        <v>11</v>
      </c>
      <c r="G24" s="3"/>
      <c r="H24" s="3"/>
      <c r="I24" s="3">
        <v>51</v>
      </c>
      <c r="J24" s="3">
        <v>69</v>
      </c>
      <c r="K24" s="3">
        <v>73</v>
      </c>
      <c r="L24" s="3"/>
      <c r="M24" s="3">
        <v>86</v>
      </c>
      <c r="N24" s="3">
        <v>57</v>
      </c>
      <c r="O24" s="3">
        <v>76</v>
      </c>
      <c r="P24" s="3">
        <v>70</v>
      </c>
      <c r="Q24" s="3">
        <v>74</v>
      </c>
      <c r="R24" s="3">
        <v>69</v>
      </c>
      <c r="S24" s="3">
        <v>69</v>
      </c>
      <c r="T24" s="3">
        <v>100</v>
      </c>
    </row>
    <row r="25" spans="2:20">
      <c r="B25" s="3" t="s">
        <v>82</v>
      </c>
      <c r="C25" s="3" t="s">
        <v>3857</v>
      </c>
      <c r="D25" s="3" t="s">
        <v>3858</v>
      </c>
      <c r="E25" s="3" t="s">
        <v>1243</v>
      </c>
      <c r="F25" s="3" t="s">
        <v>11</v>
      </c>
      <c r="G25" s="3">
        <v>70</v>
      </c>
      <c r="H25" s="3">
        <v>65</v>
      </c>
      <c r="I25" s="3"/>
      <c r="J25" s="3">
        <v>51</v>
      </c>
      <c r="K25" s="3">
        <v>56</v>
      </c>
      <c r="L25" s="3">
        <v>40</v>
      </c>
      <c r="M25" s="3">
        <v>0</v>
      </c>
      <c r="N25" s="3"/>
      <c r="O25" s="3">
        <v>69</v>
      </c>
      <c r="P25" s="3"/>
      <c r="Q25" s="3">
        <v>86</v>
      </c>
      <c r="R25" s="3">
        <v>35</v>
      </c>
      <c r="S25" s="3">
        <v>54</v>
      </c>
      <c r="T25" s="3">
        <v>31</v>
      </c>
    </row>
  </sheetData>
  <mergeCells count="2">
    <mergeCell ref="A1:N1"/>
    <mergeCell ref="A2:N2"/>
  </mergeCells>
  <conditionalFormatting sqref="G6:T25">
    <cfRule type="containsBlanks" dxfId="59" priority="1">
      <formula>LEN(TRIM(G6))=0</formula>
    </cfRule>
    <cfRule type="cellIs" dxfId="58" priority="2" operator="between">
      <formula>31</formula>
      <formula>50</formula>
    </cfRule>
    <cfRule type="cellIs" dxfId="57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93.xml><?xml version="1.0" encoding="utf-8"?>
<worksheet xmlns="http://schemas.openxmlformats.org/spreadsheetml/2006/main" xmlns:r="http://schemas.openxmlformats.org/officeDocument/2006/relationships">
  <dimension ref="A1:R29"/>
  <sheetViews>
    <sheetView view="pageLayout" topLeftCell="D1" zoomScaleNormal="85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8" width="18.85546875" customWidth="1"/>
  </cols>
  <sheetData>
    <row r="1" spans="1:18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8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8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209</v>
      </c>
      <c r="H5" s="2" t="s">
        <v>3861</v>
      </c>
      <c r="I5" s="2" t="s">
        <v>3862</v>
      </c>
      <c r="J5" s="2" t="s">
        <v>1835</v>
      </c>
      <c r="K5" s="2" t="s">
        <v>3867</v>
      </c>
      <c r="L5" s="2" t="s">
        <v>4651</v>
      </c>
      <c r="M5" s="2" t="s">
        <v>4652</v>
      </c>
      <c r="N5" s="7" t="s">
        <v>3863</v>
      </c>
      <c r="O5" s="7" t="s">
        <v>3864</v>
      </c>
      <c r="P5" s="7" t="s">
        <v>3865</v>
      </c>
      <c r="Q5" s="7" t="s">
        <v>3866</v>
      </c>
      <c r="R5" s="7" t="s">
        <v>3868</v>
      </c>
    </row>
    <row r="6" spans="1:18">
      <c r="B6" s="3" t="s">
        <v>7</v>
      </c>
      <c r="C6" s="3" t="s">
        <v>3859</v>
      </c>
      <c r="D6" s="3" t="s">
        <v>3860</v>
      </c>
      <c r="E6" s="3" t="s">
        <v>10</v>
      </c>
      <c r="F6" s="3" t="s">
        <v>49</v>
      </c>
      <c r="G6" s="3">
        <v>89</v>
      </c>
      <c r="H6" s="3">
        <v>74</v>
      </c>
      <c r="I6" s="3">
        <v>69</v>
      </c>
      <c r="J6" s="3">
        <v>72</v>
      </c>
      <c r="K6" s="3">
        <v>76</v>
      </c>
      <c r="L6" s="3">
        <v>80</v>
      </c>
      <c r="M6" s="3">
        <v>73</v>
      </c>
      <c r="N6" s="3">
        <v>81</v>
      </c>
      <c r="O6" s="3">
        <v>90</v>
      </c>
      <c r="P6" s="3"/>
      <c r="Q6" s="3">
        <v>71</v>
      </c>
      <c r="R6" s="3">
        <v>73</v>
      </c>
    </row>
    <row r="7" spans="1:18">
      <c r="B7" s="3" t="s">
        <v>23</v>
      </c>
      <c r="C7" s="3" t="s">
        <v>3869</v>
      </c>
      <c r="D7" s="3" t="s">
        <v>3870</v>
      </c>
      <c r="E7" s="3" t="s">
        <v>10</v>
      </c>
      <c r="F7" s="3" t="s">
        <v>49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/>
      <c r="P7" s="3"/>
      <c r="Q7" s="3">
        <v>0</v>
      </c>
      <c r="R7" s="3">
        <v>0</v>
      </c>
    </row>
    <row r="8" spans="1:18">
      <c r="B8" s="3" t="s">
        <v>27</v>
      </c>
      <c r="C8" s="3" t="s">
        <v>3871</v>
      </c>
      <c r="D8" s="3" t="s">
        <v>3872</v>
      </c>
      <c r="E8" s="3" t="s">
        <v>10</v>
      </c>
      <c r="F8" s="3" t="s">
        <v>49</v>
      </c>
      <c r="G8" s="3">
        <v>92</v>
      </c>
      <c r="H8" s="3">
        <v>81</v>
      </c>
      <c r="I8" s="3">
        <v>51</v>
      </c>
      <c r="J8" s="3">
        <v>69</v>
      </c>
      <c r="K8" s="3">
        <v>69</v>
      </c>
      <c r="L8" s="3">
        <v>69</v>
      </c>
      <c r="M8" s="3">
        <v>76</v>
      </c>
      <c r="N8" s="3">
        <v>51</v>
      </c>
      <c r="O8" s="3">
        <v>66</v>
      </c>
      <c r="P8" s="3"/>
      <c r="Q8" s="3">
        <v>62</v>
      </c>
      <c r="R8" s="3">
        <v>76</v>
      </c>
    </row>
    <row r="9" spans="1:18">
      <c r="B9" s="3" t="s">
        <v>30</v>
      </c>
      <c r="C9" s="3" t="s">
        <v>3873</v>
      </c>
      <c r="D9" s="3" t="s">
        <v>3874</v>
      </c>
      <c r="E9" s="3" t="s">
        <v>10</v>
      </c>
      <c r="F9" s="3" t="s">
        <v>11</v>
      </c>
      <c r="G9" s="3">
        <v>53</v>
      </c>
      <c r="H9" s="3">
        <v>58</v>
      </c>
      <c r="I9" s="3">
        <v>54</v>
      </c>
      <c r="J9" s="3">
        <v>57</v>
      </c>
      <c r="K9" s="3">
        <v>69</v>
      </c>
      <c r="L9" s="3">
        <v>51</v>
      </c>
      <c r="M9" s="3">
        <v>71</v>
      </c>
      <c r="N9" s="3">
        <v>51</v>
      </c>
      <c r="O9" s="3">
        <v>66</v>
      </c>
      <c r="P9" s="3"/>
      <c r="Q9" s="3">
        <v>53</v>
      </c>
      <c r="R9" s="3">
        <v>71</v>
      </c>
    </row>
    <row r="10" spans="1:18">
      <c r="B10" s="3" t="s">
        <v>33</v>
      </c>
      <c r="C10" s="3" t="s">
        <v>3875</v>
      </c>
      <c r="D10" s="3" t="s">
        <v>3876</v>
      </c>
      <c r="E10" s="3" t="s">
        <v>10</v>
      </c>
      <c r="F10" s="3" t="s">
        <v>49</v>
      </c>
      <c r="G10" s="3">
        <v>92</v>
      </c>
      <c r="H10" s="3">
        <v>74</v>
      </c>
      <c r="I10" s="3">
        <v>75</v>
      </c>
      <c r="J10" s="3">
        <v>100</v>
      </c>
      <c r="K10" s="3">
        <v>76</v>
      </c>
      <c r="L10" s="3">
        <v>76</v>
      </c>
      <c r="M10" s="3">
        <v>74</v>
      </c>
      <c r="N10" s="3">
        <v>73</v>
      </c>
      <c r="O10" s="3">
        <v>86</v>
      </c>
      <c r="P10" s="3"/>
      <c r="Q10" s="3">
        <v>71</v>
      </c>
      <c r="R10" s="3">
        <v>74</v>
      </c>
    </row>
    <row r="11" spans="1:18">
      <c r="B11" s="3" t="s">
        <v>36</v>
      </c>
      <c r="C11" s="3" t="s">
        <v>3877</v>
      </c>
      <c r="D11" s="3" t="s">
        <v>3878</v>
      </c>
      <c r="E11" s="3" t="s">
        <v>10</v>
      </c>
      <c r="F11" s="3" t="s">
        <v>49</v>
      </c>
      <c r="G11" s="3">
        <v>77</v>
      </c>
      <c r="H11" s="3">
        <v>52</v>
      </c>
      <c r="I11" s="3">
        <v>55</v>
      </c>
      <c r="J11" s="3">
        <v>53</v>
      </c>
      <c r="K11" s="3">
        <v>61</v>
      </c>
      <c r="L11" s="3">
        <v>61</v>
      </c>
      <c r="M11" s="3">
        <v>53</v>
      </c>
      <c r="N11" s="3">
        <v>51</v>
      </c>
      <c r="O11" s="3">
        <v>80</v>
      </c>
      <c r="P11" s="3"/>
      <c r="Q11" s="3">
        <v>55</v>
      </c>
      <c r="R11" s="3">
        <v>53</v>
      </c>
    </row>
    <row r="12" spans="1:18">
      <c r="B12" s="3" t="s">
        <v>39</v>
      </c>
      <c r="C12" s="3" t="s">
        <v>3879</v>
      </c>
      <c r="D12" s="3" t="s">
        <v>3880</v>
      </c>
      <c r="E12" s="3" t="s">
        <v>10</v>
      </c>
      <c r="F12" s="3" t="s">
        <v>49</v>
      </c>
      <c r="G12" s="3">
        <v>81</v>
      </c>
      <c r="H12" s="3">
        <v>70</v>
      </c>
      <c r="I12" s="3">
        <v>70</v>
      </c>
      <c r="J12" s="3">
        <v>86</v>
      </c>
      <c r="K12" s="3">
        <v>69</v>
      </c>
      <c r="L12" s="3">
        <v>75</v>
      </c>
      <c r="M12" s="3">
        <v>74</v>
      </c>
      <c r="N12" s="3">
        <v>76</v>
      </c>
      <c r="O12" s="3">
        <v>95</v>
      </c>
      <c r="P12" s="3"/>
      <c r="Q12" s="3">
        <v>80</v>
      </c>
      <c r="R12" s="3">
        <v>74</v>
      </c>
    </row>
    <row r="13" spans="1:18">
      <c r="B13" s="3" t="s">
        <v>42</v>
      </c>
      <c r="C13" s="3" t="s">
        <v>3881</v>
      </c>
      <c r="D13" s="3" t="s">
        <v>3882</v>
      </c>
      <c r="E13" s="3" t="s">
        <v>10</v>
      </c>
      <c r="F13" s="3" t="s">
        <v>49</v>
      </c>
      <c r="G13" s="3">
        <v>70</v>
      </c>
      <c r="H13" s="3">
        <v>55</v>
      </c>
      <c r="I13" s="3">
        <v>59</v>
      </c>
      <c r="J13" s="3">
        <v>57</v>
      </c>
      <c r="K13" s="3">
        <v>61</v>
      </c>
      <c r="L13" s="3">
        <v>51</v>
      </c>
      <c r="M13" s="3">
        <v>71</v>
      </c>
      <c r="N13" s="3">
        <v>51</v>
      </c>
      <c r="O13" s="3">
        <v>60</v>
      </c>
      <c r="P13" s="3"/>
      <c r="Q13" s="3">
        <v>51</v>
      </c>
      <c r="R13" s="3">
        <v>71</v>
      </c>
    </row>
    <row r="14" spans="1:18">
      <c r="B14" s="3" t="s">
        <v>45</v>
      </c>
      <c r="C14" s="3" t="s">
        <v>3883</v>
      </c>
      <c r="D14" s="3" t="s">
        <v>3884</v>
      </c>
      <c r="E14" s="3" t="s">
        <v>3170</v>
      </c>
      <c r="F14" s="3" t="s">
        <v>11</v>
      </c>
      <c r="G14" s="3">
        <v>70</v>
      </c>
      <c r="H14" s="3">
        <v>51</v>
      </c>
      <c r="I14" s="3">
        <v>53</v>
      </c>
      <c r="J14" s="3">
        <v>69</v>
      </c>
      <c r="K14" s="3">
        <v>61</v>
      </c>
      <c r="L14" s="3">
        <v>61</v>
      </c>
      <c r="M14" s="3">
        <v>71</v>
      </c>
      <c r="N14" s="3">
        <v>61</v>
      </c>
      <c r="O14" s="3"/>
      <c r="P14" s="3">
        <v>69</v>
      </c>
      <c r="Q14" s="3">
        <v>72</v>
      </c>
      <c r="R14" s="3">
        <v>71</v>
      </c>
    </row>
    <row r="15" spans="1:18">
      <c r="B15" s="3" t="s">
        <v>50</v>
      </c>
      <c r="C15" s="3" t="s">
        <v>3885</v>
      </c>
      <c r="D15" s="3" t="s">
        <v>3886</v>
      </c>
      <c r="E15" s="3" t="s">
        <v>10</v>
      </c>
      <c r="F15" s="3" t="s">
        <v>49</v>
      </c>
      <c r="G15" s="3">
        <v>88</v>
      </c>
      <c r="H15" s="3">
        <v>69</v>
      </c>
      <c r="I15" s="3">
        <v>53</v>
      </c>
      <c r="J15" s="3">
        <v>54</v>
      </c>
      <c r="K15" s="3">
        <v>86</v>
      </c>
      <c r="L15" s="3">
        <v>87</v>
      </c>
      <c r="M15" s="3">
        <v>86</v>
      </c>
      <c r="N15" s="3">
        <v>51</v>
      </c>
      <c r="O15" s="3">
        <v>64</v>
      </c>
      <c r="P15" s="3"/>
      <c r="Q15" s="3">
        <v>86</v>
      </c>
      <c r="R15" s="3">
        <v>86</v>
      </c>
    </row>
    <row r="16" spans="1:18">
      <c r="B16" s="3" t="s">
        <v>53</v>
      </c>
      <c r="C16" s="3" t="s">
        <v>3887</v>
      </c>
      <c r="D16" s="3" t="s">
        <v>3888</v>
      </c>
      <c r="E16" s="3" t="s">
        <v>10</v>
      </c>
      <c r="F16" s="3" t="s">
        <v>49</v>
      </c>
      <c r="G16" s="3">
        <v>51</v>
      </c>
      <c r="H16" s="3">
        <v>57</v>
      </c>
      <c r="I16" s="3">
        <v>66</v>
      </c>
      <c r="J16" s="3">
        <v>61</v>
      </c>
      <c r="K16" s="3">
        <v>69</v>
      </c>
      <c r="L16" s="3">
        <v>89</v>
      </c>
      <c r="M16" s="3">
        <v>77</v>
      </c>
      <c r="N16" s="3">
        <v>71</v>
      </c>
      <c r="O16" s="3">
        <v>63</v>
      </c>
      <c r="P16" s="3"/>
      <c r="Q16" s="3">
        <v>82</v>
      </c>
      <c r="R16" s="3">
        <v>77</v>
      </c>
    </row>
    <row r="17" spans="2:18">
      <c r="B17" s="3" t="s">
        <v>56</v>
      </c>
      <c r="C17" s="3" t="s">
        <v>3889</v>
      </c>
      <c r="D17" s="3" t="s">
        <v>3890</v>
      </c>
      <c r="E17" s="3" t="s">
        <v>116</v>
      </c>
      <c r="F17" s="3" t="s">
        <v>11</v>
      </c>
      <c r="G17" s="3">
        <v>84</v>
      </c>
      <c r="H17" s="3">
        <v>51</v>
      </c>
      <c r="I17" s="3">
        <v>49</v>
      </c>
      <c r="J17" s="3">
        <v>56</v>
      </c>
      <c r="K17" s="3">
        <v>76</v>
      </c>
      <c r="L17" s="3">
        <v>52</v>
      </c>
      <c r="M17" s="3">
        <v>71</v>
      </c>
      <c r="N17" s="3">
        <v>61</v>
      </c>
      <c r="O17" s="3"/>
      <c r="P17" s="3">
        <v>71</v>
      </c>
      <c r="Q17" s="3">
        <v>74</v>
      </c>
      <c r="R17" s="3">
        <v>71</v>
      </c>
    </row>
    <row r="18" spans="2:18">
      <c r="B18" s="3" t="s">
        <v>59</v>
      </c>
      <c r="C18" s="3" t="s">
        <v>3891</v>
      </c>
      <c r="D18" s="3" t="s">
        <v>3892</v>
      </c>
      <c r="E18" s="3" t="s">
        <v>2407</v>
      </c>
      <c r="F18" s="3" t="s">
        <v>49</v>
      </c>
      <c r="G18" s="3">
        <v>71</v>
      </c>
      <c r="H18" s="3">
        <v>51</v>
      </c>
      <c r="I18" s="3">
        <v>47</v>
      </c>
      <c r="J18" s="3">
        <v>51</v>
      </c>
      <c r="K18" s="3">
        <v>69</v>
      </c>
      <c r="L18" s="3">
        <v>51</v>
      </c>
      <c r="M18" s="3">
        <v>86</v>
      </c>
      <c r="N18" s="3">
        <v>51</v>
      </c>
      <c r="O18" s="3"/>
      <c r="P18" s="3">
        <v>83</v>
      </c>
      <c r="Q18" s="3">
        <v>65</v>
      </c>
      <c r="R18" s="3">
        <v>86</v>
      </c>
    </row>
    <row r="19" spans="2:18">
      <c r="B19" s="3" t="s">
        <v>62</v>
      </c>
      <c r="C19" s="3" t="s">
        <v>3893</v>
      </c>
      <c r="D19" s="3" t="s">
        <v>3894</v>
      </c>
      <c r="E19" s="3" t="s">
        <v>10</v>
      </c>
      <c r="F19" s="3" t="s">
        <v>49</v>
      </c>
      <c r="G19" s="3">
        <v>87</v>
      </c>
      <c r="H19" s="3">
        <v>70</v>
      </c>
      <c r="I19" s="3">
        <v>69</v>
      </c>
      <c r="J19" s="3">
        <v>76</v>
      </c>
      <c r="K19" s="3">
        <v>69</v>
      </c>
      <c r="L19" s="3">
        <v>69</v>
      </c>
      <c r="M19" s="3">
        <v>76</v>
      </c>
      <c r="N19" s="3">
        <v>78</v>
      </c>
      <c r="O19" s="3">
        <v>97</v>
      </c>
      <c r="P19" s="3"/>
      <c r="Q19" s="3">
        <v>69</v>
      </c>
      <c r="R19" s="3">
        <v>76</v>
      </c>
    </row>
    <row r="20" spans="2:18">
      <c r="B20" s="3" t="s">
        <v>65</v>
      </c>
      <c r="C20" s="3" t="s">
        <v>3895</v>
      </c>
      <c r="D20" s="3" t="s">
        <v>3896</v>
      </c>
      <c r="E20" s="3" t="s">
        <v>308</v>
      </c>
      <c r="F20" s="3" t="s">
        <v>11</v>
      </c>
      <c r="G20" s="3">
        <v>21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/>
      <c r="P20" s="3"/>
      <c r="Q20" s="3">
        <v>0</v>
      </c>
      <c r="R20" s="3">
        <v>0</v>
      </c>
    </row>
    <row r="21" spans="2:18">
      <c r="B21" s="3" t="s">
        <v>69</v>
      </c>
      <c r="C21" s="3" t="s">
        <v>3897</v>
      </c>
      <c r="D21" s="3" t="s">
        <v>3898</v>
      </c>
      <c r="E21" s="3" t="s">
        <v>10</v>
      </c>
      <c r="F21" s="3" t="s">
        <v>49</v>
      </c>
      <c r="G21" s="3">
        <v>89</v>
      </c>
      <c r="H21" s="3">
        <v>72</v>
      </c>
      <c r="I21" s="3">
        <v>69</v>
      </c>
      <c r="J21" s="3">
        <v>70</v>
      </c>
      <c r="K21" s="3">
        <v>69</v>
      </c>
      <c r="L21" s="3">
        <v>77</v>
      </c>
      <c r="M21" s="3">
        <v>78</v>
      </c>
      <c r="N21" s="3">
        <v>69</v>
      </c>
      <c r="O21" s="3">
        <v>71</v>
      </c>
      <c r="P21" s="3"/>
      <c r="Q21" s="3">
        <v>77</v>
      </c>
      <c r="R21" s="3">
        <v>78</v>
      </c>
    </row>
    <row r="22" spans="2:18">
      <c r="B22" s="3" t="s">
        <v>72</v>
      </c>
      <c r="C22" s="3" t="s">
        <v>3899</v>
      </c>
      <c r="D22" s="3" t="s">
        <v>3900</v>
      </c>
      <c r="E22" s="3" t="s">
        <v>10</v>
      </c>
      <c r="F22" s="3" t="s">
        <v>49</v>
      </c>
      <c r="G22" s="3">
        <v>90</v>
      </c>
      <c r="H22" s="3">
        <v>73</v>
      </c>
      <c r="I22" s="3">
        <v>86</v>
      </c>
      <c r="J22" s="3">
        <v>100</v>
      </c>
      <c r="K22" s="3">
        <v>69</v>
      </c>
      <c r="L22" s="3">
        <v>100</v>
      </c>
      <c r="M22" s="3">
        <v>71</v>
      </c>
      <c r="N22" s="3">
        <v>70</v>
      </c>
      <c r="O22" s="3">
        <v>98</v>
      </c>
      <c r="P22" s="3"/>
      <c r="Q22" s="3">
        <v>86</v>
      </c>
      <c r="R22" s="3">
        <v>71</v>
      </c>
    </row>
    <row r="23" spans="2:18">
      <c r="B23" s="3" t="s">
        <v>75</v>
      </c>
      <c r="C23" s="3" t="s">
        <v>3901</v>
      </c>
      <c r="D23" s="3" t="s">
        <v>3902</v>
      </c>
      <c r="E23" s="3" t="s">
        <v>10</v>
      </c>
      <c r="F23" s="3" t="s">
        <v>49</v>
      </c>
      <c r="G23" s="3">
        <v>77</v>
      </c>
      <c r="H23" s="3">
        <v>53</v>
      </c>
      <c r="I23" s="3">
        <v>51</v>
      </c>
      <c r="J23" s="3">
        <v>51</v>
      </c>
      <c r="K23" s="3">
        <v>31</v>
      </c>
      <c r="L23" s="3">
        <v>51</v>
      </c>
      <c r="M23" s="3">
        <v>64</v>
      </c>
      <c r="N23" s="3">
        <v>51</v>
      </c>
      <c r="O23" s="3">
        <v>75</v>
      </c>
      <c r="P23" s="3"/>
      <c r="Q23" s="3">
        <v>44</v>
      </c>
      <c r="R23" s="3">
        <v>64</v>
      </c>
    </row>
    <row r="24" spans="2:18">
      <c r="B24" s="3" t="s">
        <v>79</v>
      </c>
      <c r="C24" s="3" t="s">
        <v>3903</v>
      </c>
      <c r="D24" s="3" t="s">
        <v>3904</v>
      </c>
      <c r="E24" s="3" t="s">
        <v>3634</v>
      </c>
      <c r="F24" s="3" t="s">
        <v>11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/>
      <c r="P24" s="3">
        <v>0</v>
      </c>
      <c r="Q24" s="3">
        <v>0</v>
      </c>
      <c r="R24" s="3">
        <v>0</v>
      </c>
    </row>
    <row r="25" spans="2:18">
      <c r="B25" s="3" t="s">
        <v>82</v>
      </c>
      <c r="C25" s="3" t="s">
        <v>3905</v>
      </c>
      <c r="D25" s="3" t="s">
        <v>3906</v>
      </c>
      <c r="E25" s="3" t="s">
        <v>10</v>
      </c>
      <c r="F25" s="3" t="s">
        <v>11</v>
      </c>
      <c r="G25" s="3">
        <v>80</v>
      </c>
      <c r="H25" s="3">
        <v>57</v>
      </c>
      <c r="I25" s="3">
        <v>58</v>
      </c>
      <c r="J25" s="3">
        <v>69</v>
      </c>
      <c r="K25" s="3">
        <v>61</v>
      </c>
      <c r="L25" s="3">
        <v>54</v>
      </c>
      <c r="M25" s="3">
        <v>62</v>
      </c>
      <c r="N25" s="3">
        <v>51</v>
      </c>
      <c r="O25" s="3">
        <v>88</v>
      </c>
      <c r="P25" s="3"/>
      <c r="Q25" s="3">
        <v>55</v>
      </c>
      <c r="R25" s="3">
        <v>62</v>
      </c>
    </row>
    <row r="26" spans="2:18">
      <c r="B26" s="3" t="s">
        <v>85</v>
      </c>
      <c r="C26" s="3" t="s">
        <v>3907</v>
      </c>
      <c r="D26" s="3" t="s">
        <v>3908</v>
      </c>
      <c r="E26" s="3" t="s">
        <v>2375</v>
      </c>
      <c r="F26" s="3" t="s">
        <v>49</v>
      </c>
      <c r="G26" s="3">
        <v>86</v>
      </c>
      <c r="H26" s="3">
        <v>69</v>
      </c>
      <c r="I26" s="3">
        <v>59</v>
      </c>
      <c r="J26" s="3">
        <v>86</v>
      </c>
      <c r="K26" s="3">
        <v>76</v>
      </c>
      <c r="L26" s="3">
        <v>71</v>
      </c>
      <c r="M26" s="3">
        <v>86</v>
      </c>
      <c r="N26" s="3">
        <v>80</v>
      </c>
      <c r="O26" s="3"/>
      <c r="P26" s="3">
        <v>85</v>
      </c>
      <c r="Q26" s="3">
        <v>77</v>
      </c>
      <c r="R26" s="3">
        <v>86</v>
      </c>
    </row>
    <row r="27" spans="2:18">
      <c r="B27" s="3" t="s">
        <v>88</v>
      </c>
      <c r="C27" s="3" t="s">
        <v>3909</v>
      </c>
      <c r="D27" s="3" t="s">
        <v>3910</v>
      </c>
      <c r="E27" s="3" t="s">
        <v>10</v>
      </c>
      <c r="F27" s="3" t="s">
        <v>11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31</v>
      </c>
      <c r="P27" s="3"/>
      <c r="Q27" s="3">
        <v>0</v>
      </c>
      <c r="R27" s="3">
        <v>0</v>
      </c>
    </row>
    <row r="28" spans="2:18">
      <c r="B28" s="3" t="s">
        <v>91</v>
      </c>
      <c r="C28" s="3" t="s">
        <v>3911</v>
      </c>
      <c r="D28" s="3" t="s">
        <v>3912</v>
      </c>
      <c r="E28" s="3" t="s">
        <v>10</v>
      </c>
      <c r="F28" s="3" t="s">
        <v>49</v>
      </c>
      <c r="G28" s="3">
        <v>89</v>
      </c>
      <c r="H28" s="3">
        <v>52</v>
      </c>
      <c r="I28" s="3">
        <v>53</v>
      </c>
      <c r="J28" s="3">
        <v>69</v>
      </c>
      <c r="K28" s="3">
        <v>86</v>
      </c>
      <c r="L28" s="3">
        <v>66</v>
      </c>
      <c r="M28" s="3">
        <v>81</v>
      </c>
      <c r="N28" s="3">
        <v>51</v>
      </c>
      <c r="O28" s="3">
        <v>69</v>
      </c>
      <c r="P28" s="3"/>
      <c r="Q28" s="3">
        <v>54</v>
      </c>
      <c r="R28" s="3">
        <v>81</v>
      </c>
    </row>
    <row r="29" spans="2:18">
      <c r="B29" s="3" t="s">
        <v>95</v>
      </c>
      <c r="C29" s="3" t="s">
        <v>3913</v>
      </c>
      <c r="D29" s="3" t="s">
        <v>3914</v>
      </c>
      <c r="E29" s="3" t="s">
        <v>10</v>
      </c>
      <c r="F29" s="3" t="s">
        <v>49</v>
      </c>
      <c r="G29" s="3">
        <v>61</v>
      </c>
      <c r="H29" s="3">
        <v>55</v>
      </c>
      <c r="I29" s="3">
        <v>56</v>
      </c>
      <c r="J29" s="3">
        <v>53</v>
      </c>
      <c r="K29" s="3">
        <v>61</v>
      </c>
      <c r="L29" s="3">
        <v>69</v>
      </c>
      <c r="M29" s="3">
        <v>77</v>
      </c>
      <c r="N29" s="3">
        <v>51</v>
      </c>
      <c r="O29" s="3">
        <v>86</v>
      </c>
      <c r="P29" s="3"/>
      <c r="Q29" s="3">
        <v>53</v>
      </c>
      <c r="R29" s="3">
        <v>77</v>
      </c>
    </row>
  </sheetData>
  <mergeCells count="2">
    <mergeCell ref="A1:N1"/>
    <mergeCell ref="A2:N2"/>
  </mergeCells>
  <conditionalFormatting sqref="G6:R29">
    <cfRule type="containsBlanks" dxfId="56" priority="1">
      <formula>LEN(TRIM(G6))=0</formula>
    </cfRule>
    <cfRule type="cellIs" dxfId="55" priority="2" operator="between">
      <formula>31</formula>
      <formula>50</formula>
    </cfRule>
    <cfRule type="cellIs" dxfId="54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94.xml><?xml version="1.0" encoding="utf-8"?>
<worksheet xmlns="http://schemas.openxmlformats.org/spreadsheetml/2006/main" xmlns:r="http://schemas.openxmlformats.org/officeDocument/2006/relationships">
  <dimension ref="A1:S31"/>
  <sheetViews>
    <sheetView view="pageLayout" topLeftCell="D1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7" width="20.7109375" customWidth="1"/>
    <col min="18" max="18" width="18.7109375" customWidth="1"/>
    <col min="19" max="19" width="16.28515625" customWidth="1"/>
  </cols>
  <sheetData>
    <row r="1" spans="1:19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9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9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387</v>
      </c>
      <c r="H5" s="2" t="s">
        <v>3919</v>
      </c>
      <c r="I5" s="2" t="s">
        <v>3920</v>
      </c>
      <c r="J5" s="2" t="s">
        <v>3921</v>
      </c>
      <c r="K5" s="2" t="s">
        <v>3922</v>
      </c>
      <c r="L5" s="2" t="s">
        <v>3923</v>
      </c>
      <c r="M5" s="2" t="s">
        <v>3925</v>
      </c>
      <c r="N5" s="2" t="s">
        <v>3926</v>
      </c>
      <c r="O5" s="2" t="s">
        <v>4687</v>
      </c>
      <c r="P5" s="7" t="s">
        <v>3917</v>
      </c>
      <c r="Q5" s="7" t="s">
        <v>3918</v>
      </c>
      <c r="R5" s="7" t="s">
        <v>3924</v>
      </c>
      <c r="S5" s="7" t="s">
        <v>4568</v>
      </c>
    </row>
    <row r="6" spans="1:19">
      <c r="B6" s="3" t="s">
        <v>7</v>
      </c>
      <c r="C6" s="3" t="s">
        <v>3915</v>
      </c>
      <c r="D6" s="3" t="s">
        <v>3916</v>
      </c>
      <c r="E6" s="3" t="s">
        <v>10</v>
      </c>
      <c r="F6" s="3" t="s">
        <v>49</v>
      </c>
      <c r="G6" s="3">
        <v>87</v>
      </c>
      <c r="H6" s="3">
        <v>0</v>
      </c>
      <c r="I6" s="3"/>
      <c r="J6" s="3">
        <v>90</v>
      </c>
      <c r="K6" s="3"/>
      <c r="L6" s="3"/>
      <c r="M6" s="3">
        <v>40</v>
      </c>
      <c r="N6" s="3">
        <v>51</v>
      </c>
      <c r="O6" s="3">
        <v>86</v>
      </c>
      <c r="P6" s="3">
        <v>51</v>
      </c>
      <c r="Q6" s="3">
        <v>51</v>
      </c>
      <c r="R6" s="3">
        <v>65</v>
      </c>
      <c r="S6" s="3">
        <v>80</v>
      </c>
    </row>
    <row r="7" spans="1:19">
      <c r="B7" s="3" t="s">
        <v>23</v>
      </c>
      <c r="C7" s="3" t="s">
        <v>3927</v>
      </c>
      <c r="D7" s="3" t="s">
        <v>3928</v>
      </c>
      <c r="E7" s="3" t="s">
        <v>68</v>
      </c>
      <c r="F7" s="3" t="s">
        <v>11</v>
      </c>
      <c r="G7" s="3">
        <v>0</v>
      </c>
      <c r="H7" s="3">
        <v>0</v>
      </c>
      <c r="I7" s="3"/>
      <c r="J7" s="3"/>
      <c r="K7" s="3"/>
      <c r="L7" s="3"/>
      <c r="M7" s="3">
        <v>0</v>
      </c>
      <c r="N7" s="3">
        <v>11</v>
      </c>
      <c r="O7" s="3">
        <v>0</v>
      </c>
      <c r="P7" s="3">
        <v>0</v>
      </c>
      <c r="Q7" s="3">
        <v>0</v>
      </c>
      <c r="R7" s="3">
        <v>0</v>
      </c>
      <c r="S7" s="3">
        <v>0</v>
      </c>
    </row>
    <row r="8" spans="1:19">
      <c r="B8" s="3" t="s">
        <v>27</v>
      </c>
      <c r="C8" s="3" t="s">
        <v>3929</v>
      </c>
      <c r="D8" s="3" t="s">
        <v>3930</v>
      </c>
      <c r="E8" s="3" t="s">
        <v>3260</v>
      </c>
      <c r="F8" s="3" t="s">
        <v>49</v>
      </c>
      <c r="G8" s="3">
        <v>87</v>
      </c>
      <c r="H8" s="3">
        <v>0</v>
      </c>
      <c r="I8" s="3">
        <v>76</v>
      </c>
      <c r="J8" s="3"/>
      <c r="K8" s="3">
        <v>86</v>
      </c>
      <c r="L8" s="3">
        <v>76</v>
      </c>
      <c r="M8" s="3">
        <v>40</v>
      </c>
      <c r="N8" s="3">
        <v>52</v>
      </c>
      <c r="O8" s="3">
        <v>70</v>
      </c>
      <c r="P8" s="3">
        <v>60</v>
      </c>
      <c r="Q8" s="3">
        <v>51</v>
      </c>
      <c r="R8" s="3">
        <v>51</v>
      </c>
      <c r="S8" s="3">
        <v>80</v>
      </c>
    </row>
    <row r="9" spans="1:19">
      <c r="B9" s="3" t="s">
        <v>30</v>
      </c>
      <c r="C9" s="3" t="s">
        <v>3931</v>
      </c>
      <c r="D9" s="3" t="s">
        <v>3932</v>
      </c>
      <c r="E9" s="3" t="s">
        <v>10</v>
      </c>
      <c r="F9" s="3" t="s">
        <v>49</v>
      </c>
      <c r="G9" s="3">
        <v>87</v>
      </c>
      <c r="H9" s="3">
        <v>90</v>
      </c>
      <c r="I9" s="3"/>
      <c r="J9" s="3">
        <v>90</v>
      </c>
      <c r="K9" s="3"/>
      <c r="L9" s="3"/>
      <c r="M9" s="3">
        <v>86</v>
      </c>
      <c r="N9" s="3">
        <v>70</v>
      </c>
      <c r="O9" s="3">
        <v>95</v>
      </c>
      <c r="P9" s="3">
        <v>69</v>
      </c>
      <c r="Q9" s="3">
        <v>84</v>
      </c>
      <c r="R9" s="3">
        <v>86</v>
      </c>
      <c r="S9" s="3">
        <v>82</v>
      </c>
    </row>
    <row r="10" spans="1:19">
      <c r="B10" s="3" t="s">
        <v>33</v>
      </c>
      <c r="C10" s="3" t="s">
        <v>3933</v>
      </c>
      <c r="D10" s="3" t="s">
        <v>3934</v>
      </c>
      <c r="E10" s="3" t="s">
        <v>10</v>
      </c>
      <c r="F10" s="3" t="s">
        <v>49</v>
      </c>
      <c r="G10" s="3">
        <v>86</v>
      </c>
      <c r="H10" s="3">
        <v>96</v>
      </c>
      <c r="I10" s="3"/>
      <c r="J10" s="3">
        <v>98</v>
      </c>
      <c r="K10" s="3"/>
      <c r="L10" s="3"/>
      <c r="M10" s="3">
        <v>40</v>
      </c>
      <c r="N10" s="3">
        <v>69</v>
      </c>
      <c r="O10" s="3">
        <v>95</v>
      </c>
      <c r="P10" s="3">
        <v>80</v>
      </c>
      <c r="Q10" s="3">
        <v>73</v>
      </c>
      <c r="R10" s="3">
        <v>86</v>
      </c>
      <c r="S10" s="3">
        <v>95</v>
      </c>
    </row>
    <row r="11" spans="1:19">
      <c r="B11" s="3" t="s">
        <v>36</v>
      </c>
      <c r="C11" s="3" t="s">
        <v>3935</v>
      </c>
      <c r="D11" s="3" t="s">
        <v>3936</v>
      </c>
      <c r="E11" s="3" t="s">
        <v>10</v>
      </c>
      <c r="F11" s="3" t="s">
        <v>49</v>
      </c>
      <c r="G11" s="3">
        <v>58</v>
      </c>
      <c r="H11" s="3">
        <v>61</v>
      </c>
      <c r="I11" s="3"/>
      <c r="J11" s="3">
        <v>70</v>
      </c>
      <c r="K11" s="3"/>
      <c r="L11" s="3"/>
      <c r="M11" s="3">
        <v>69</v>
      </c>
      <c r="N11" s="3">
        <v>51</v>
      </c>
      <c r="O11" s="3">
        <v>68</v>
      </c>
      <c r="P11" s="3">
        <v>55</v>
      </c>
      <c r="Q11" s="3">
        <v>51</v>
      </c>
      <c r="R11" s="3">
        <v>51</v>
      </c>
      <c r="S11" s="3">
        <v>82</v>
      </c>
    </row>
    <row r="12" spans="1:19">
      <c r="B12" s="3" t="s">
        <v>39</v>
      </c>
      <c r="C12" s="3" t="s">
        <v>3937</v>
      </c>
      <c r="D12" s="3" t="s">
        <v>3938</v>
      </c>
      <c r="E12" s="3" t="s">
        <v>10</v>
      </c>
      <c r="F12" s="3" t="s">
        <v>49</v>
      </c>
      <c r="G12" s="3">
        <v>86</v>
      </c>
      <c r="H12" s="3">
        <v>69</v>
      </c>
      <c r="I12" s="3"/>
      <c r="J12" s="3">
        <v>86</v>
      </c>
      <c r="K12" s="3"/>
      <c r="L12" s="3"/>
      <c r="M12" s="3">
        <v>51</v>
      </c>
      <c r="N12" s="3">
        <v>69</v>
      </c>
      <c r="O12" s="3">
        <v>86</v>
      </c>
      <c r="P12" s="3">
        <v>69</v>
      </c>
      <c r="Q12" s="3">
        <v>62</v>
      </c>
      <c r="R12" s="3">
        <v>69</v>
      </c>
      <c r="S12" s="3">
        <v>81</v>
      </c>
    </row>
    <row r="13" spans="1:19">
      <c r="B13" s="3" t="s">
        <v>42</v>
      </c>
      <c r="C13" s="3" t="s">
        <v>3939</v>
      </c>
      <c r="D13" s="3" t="s">
        <v>3940</v>
      </c>
      <c r="E13" s="3" t="s">
        <v>10</v>
      </c>
      <c r="F13" s="3" t="s">
        <v>49</v>
      </c>
      <c r="G13" s="3">
        <v>88</v>
      </c>
      <c r="H13" s="3">
        <v>86</v>
      </c>
      <c r="I13" s="3"/>
      <c r="J13" s="3">
        <v>95</v>
      </c>
      <c r="K13" s="3"/>
      <c r="L13" s="3"/>
      <c r="M13" s="3">
        <v>69</v>
      </c>
      <c r="N13" s="3">
        <v>69</v>
      </c>
      <c r="O13" s="3">
        <v>86</v>
      </c>
      <c r="P13" s="3">
        <v>86</v>
      </c>
      <c r="Q13" s="3">
        <v>86</v>
      </c>
      <c r="R13" s="3">
        <v>86</v>
      </c>
      <c r="S13" s="3">
        <v>86</v>
      </c>
    </row>
    <row r="14" spans="1:19">
      <c r="B14" s="3" t="s">
        <v>45</v>
      </c>
      <c r="C14" s="3" t="s">
        <v>3941</v>
      </c>
      <c r="D14" s="3" t="s">
        <v>3942</v>
      </c>
      <c r="E14" s="3" t="s">
        <v>10</v>
      </c>
      <c r="F14" s="3" t="s">
        <v>49</v>
      </c>
      <c r="G14" s="3">
        <v>78</v>
      </c>
      <c r="H14" s="3">
        <v>51</v>
      </c>
      <c r="I14" s="3"/>
      <c r="J14" s="3">
        <v>69</v>
      </c>
      <c r="K14" s="3"/>
      <c r="L14" s="3"/>
      <c r="M14" s="3">
        <v>40</v>
      </c>
      <c r="N14" s="3">
        <v>51</v>
      </c>
      <c r="O14" s="3">
        <v>80</v>
      </c>
      <c r="P14" s="3">
        <v>51</v>
      </c>
      <c r="Q14" s="3">
        <v>17</v>
      </c>
      <c r="R14" s="3">
        <v>54</v>
      </c>
      <c r="S14" s="3">
        <v>80</v>
      </c>
    </row>
    <row r="15" spans="1:19">
      <c r="B15" s="3" t="s">
        <v>50</v>
      </c>
      <c r="C15" s="3" t="s">
        <v>3943</v>
      </c>
      <c r="D15" s="3" t="s">
        <v>3944</v>
      </c>
      <c r="E15" s="3" t="s">
        <v>10</v>
      </c>
      <c r="F15" s="3" t="s">
        <v>49</v>
      </c>
      <c r="G15" s="3">
        <v>75</v>
      </c>
      <c r="H15" s="3">
        <v>86</v>
      </c>
      <c r="I15" s="3"/>
      <c r="J15" s="3">
        <v>96</v>
      </c>
      <c r="K15" s="3"/>
      <c r="L15" s="3"/>
      <c r="M15" s="3">
        <v>70</v>
      </c>
      <c r="N15" s="3">
        <v>90</v>
      </c>
      <c r="O15" s="3">
        <v>86</v>
      </c>
      <c r="P15" s="3">
        <v>86</v>
      </c>
      <c r="Q15" s="3">
        <v>86</v>
      </c>
      <c r="R15" s="3">
        <v>99</v>
      </c>
      <c r="S15" s="3">
        <v>86</v>
      </c>
    </row>
    <row r="16" spans="1:19">
      <c r="B16" s="3" t="s">
        <v>53</v>
      </c>
      <c r="C16" s="3" t="s">
        <v>3945</v>
      </c>
      <c r="D16" s="3" t="s">
        <v>3946</v>
      </c>
      <c r="E16" s="3" t="s">
        <v>10</v>
      </c>
      <c r="F16" s="3" t="s">
        <v>11</v>
      </c>
      <c r="G16" s="3">
        <v>40</v>
      </c>
      <c r="H16" s="3">
        <v>0</v>
      </c>
      <c r="I16" s="3"/>
      <c r="J16" s="3">
        <v>69</v>
      </c>
      <c r="K16" s="3"/>
      <c r="L16" s="3"/>
      <c r="M16" s="3">
        <v>40</v>
      </c>
      <c r="N16" s="3">
        <v>56</v>
      </c>
      <c r="O16" s="3">
        <v>80</v>
      </c>
      <c r="P16" s="3">
        <v>51</v>
      </c>
      <c r="Q16" s="3">
        <v>69</v>
      </c>
      <c r="R16" s="3">
        <v>73</v>
      </c>
      <c r="S16" s="3">
        <v>79</v>
      </c>
    </row>
    <row r="17" spans="2:19">
      <c r="B17" s="3" t="s">
        <v>56</v>
      </c>
      <c r="C17" s="3" t="s">
        <v>3947</v>
      </c>
      <c r="D17" s="3" t="s">
        <v>3948</v>
      </c>
      <c r="E17" s="3" t="s">
        <v>10</v>
      </c>
      <c r="F17" s="3" t="s">
        <v>49</v>
      </c>
      <c r="G17" s="3">
        <v>90</v>
      </c>
      <c r="H17" s="3">
        <v>86</v>
      </c>
      <c r="I17" s="3"/>
      <c r="J17" s="3">
        <v>95</v>
      </c>
      <c r="K17" s="3"/>
      <c r="L17" s="3"/>
      <c r="M17" s="3">
        <v>96</v>
      </c>
      <c r="N17" s="3">
        <v>86</v>
      </c>
      <c r="O17" s="3">
        <v>95</v>
      </c>
      <c r="P17" s="3">
        <v>86</v>
      </c>
      <c r="Q17" s="3">
        <v>86</v>
      </c>
      <c r="R17" s="3">
        <v>90</v>
      </c>
      <c r="S17" s="3">
        <v>88</v>
      </c>
    </row>
    <row r="18" spans="2:19">
      <c r="B18" s="3" t="s">
        <v>59</v>
      </c>
      <c r="C18" s="3" t="s">
        <v>3949</v>
      </c>
      <c r="D18" s="3" t="s">
        <v>3950</v>
      </c>
      <c r="E18" s="3" t="s">
        <v>116</v>
      </c>
      <c r="F18" s="3" t="s">
        <v>11</v>
      </c>
      <c r="G18" s="3">
        <v>31</v>
      </c>
      <c r="H18" s="3">
        <v>0</v>
      </c>
      <c r="I18" s="3">
        <v>51</v>
      </c>
      <c r="J18" s="3"/>
      <c r="K18" s="3">
        <v>70</v>
      </c>
      <c r="L18" s="3">
        <v>51</v>
      </c>
      <c r="M18" s="3">
        <v>40</v>
      </c>
      <c r="N18" s="3">
        <v>51</v>
      </c>
      <c r="O18" s="3">
        <v>69</v>
      </c>
      <c r="P18" s="3">
        <v>51</v>
      </c>
      <c r="Q18" s="3">
        <v>7</v>
      </c>
      <c r="R18" s="3">
        <v>26</v>
      </c>
      <c r="S18" s="3">
        <v>70</v>
      </c>
    </row>
    <row r="19" spans="2:19">
      <c r="B19" s="3" t="s">
        <v>62</v>
      </c>
      <c r="C19" s="3" t="s">
        <v>3951</v>
      </c>
      <c r="D19" s="3" t="s">
        <v>3952</v>
      </c>
      <c r="E19" s="3" t="s">
        <v>10</v>
      </c>
      <c r="F19" s="3" t="s">
        <v>49</v>
      </c>
      <c r="G19" s="3">
        <v>66</v>
      </c>
      <c r="H19" s="3">
        <v>0</v>
      </c>
      <c r="I19" s="3"/>
      <c r="J19" s="3">
        <v>88</v>
      </c>
      <c r="K19" s="3"/>
      <c r="L19" s="3"/>
      <c r="M19" s="3">
        <v>69</v>
      </c>
      <c r="N19" s="3">
        <v>90</v>
      </c>
      <c r="O19" s="3">
        <v>90</v>
      </c>
      <c r="P19" s="3">
        <v>86</v>
      </c>
      <c r="Q19" s="3">
        <v>48</v>
      </c>
      <c r="R19" s="3">
        <v>69</v>
      </c>
      <c r="S19" s="3">
        <v>80</v>
      </c>
    </row>
    <row r="20" spans="2:19">
      <c r="B20" s="3" t="s">
        <v>65</v>
      </c>
      <c r="C20" s="3" t="s">
        <v>3953</v>
      </c>
      <c r="D20" s="3" t="s">
        <v>3954</v>
      </c>
      <c r="E20" s="3" t="s">
        <v>10</v>
      </c>
      <c r="F20" s="3" t="s">
        <v>49</v>
      </c>
      <c r="G20" s="3">
        <v>92</v>
      </c>
      <c r="H20" s="3">
        <v>96</v>
      </c>
      <c r="I20" s="3"/>
      <c r="J20" s="3">
        <v>95</v>
      </c>
      <c r="K20" s="3"/>
      <c r="L20" s="3"/>
      <c r="M20" s="3">
        <v>96</v>
      </c>
      <c r="N20" s="3">
        <v>86</v>
      </c>
      <c r="O20" s="3">
        <v>95</v>
      </c>
      <c r="P20" s="3">
        <v>86</v>
      </c>
      <c r="Q20" s="3">
        <v>92</v>
      </c>
      <c r="R20" s="3">
        <v>86</v>
      </c>
      <c r="S20" s="3">
        <v>91</v>
      </c>
    </row>
    <row r="21" spans="2:19">
      <c r="B21" s="3" t="s">
        <v>69</v>
      </c>
      <c r="C21" s="3" t="s">
        <v>3955</v>
      </c>
      <c r="D21" s="3" t="s">
        <v>3956</v>
      </c>
      <c r="E21" s="3" t="s">
        <v>68</v>
      </c>
      <c r="F21" s="3" t="s">
        <v>11</v>
      </c>
      <c r="G21" s="3">
        <v>60</v>
      </c>
      <c r="H21" s="3">
        <v>0</v>
      </c>
      <c r="I21" s="3"/>
      <c r="J21" s="3"/>
      <c r="K21" s="3">
        <v>51</v>
      </c>
      <c r="L21" s="3"/>
      <c r="M21" s="3">
        <v>0</v>
      </c>
      <c r="N21" s="3">
        <v>51</v>
      </c>
      <c r="O21" s="3">
        <v>51</v>
      </c>
      <c r="P21" s="3">
        <v>0</v>
      </c>
      <c r="Q21" s="3">
        <v>3</v>
      </c>
      <c r="R21" s="3">
        <v>2</v>
      </c>
      <c r="S21" s="3">
        <v>51</v>
      </c>
    </row>
    <row r="22" spans="2:19">
      <c r="B22" s="3" t="s">
        <v>72</v>
      </c>
      <c r="C22" s="3" t="s">
        <v>3957</v>
      </c>
      <c r="D22" s="3" t="s">
        <v>3958</v>
      </c>
      <c r="E22" s="3" t="s">
        <v>116</v>
      </c>
      <c r="F22" s="3" t="s">
        <v>11</v>
      </c>
      <c r="G22" s="3">
        <v>90</v>
      </c>
      <c r="H22" s="3">
        <v>69</v>
      </c>
      <c r="I22" s="3">
        <v>86</v>
      </c>
      <c r="J22" s="3"/>
      <c r="K22" s="3">
        <v>95</v>
      </c>
      <c r="L22" s="3">
        <v>86</v>
      </c>
      <c r="M22" s="3">
        <v>52</v>
      </c>
      <c r="N22" s="3">
        <v>70</v>
      </c>
      <c r="O22" s="3">
        <v>85</v>
      </c>
      <c r="P22" s="3">
        <v>69</v>
      </c>
      <c r="Q22" s="3">
        <v>65</v>
      </c>
      <c r="R22" s="3">
        <v>86</v>
      </c>
      <c r="S22" s="3">
        <v>98</v>
      </c>
    </row>
    <row r="23" spans="2:19">
      <c r="B23" s="3" t="s">
        <v>75</v>
      </c>
      <c r="C23" s="3" t="s">
        <v>3959</v>
      </c>
      <c r="D23" s="3" t="s">
        <v>3960</v>
      </c>
      <c r="E23" s="3" t="s">
        <v>10</v>
      </c>
      <c r="F23" s="3" t="s">
        <v>49</v>
      </c>
      <c r="G23" s="3">
        <v>71</v>
      </c>
      <c r="H23" s="3">
        <v>98</v>
      </c>
      <c r="I23" s="3"/>
      <c r="J23" s="3">
        <v>86</v>
      </c>
      <c r="K23" s="3"/>
      <c r="L23" s="3"/>
      <c r="M23" s="3">
        <v>86</v>
      </c>
      <c r="N23" s="3">
        <v>70</v>
      </c>
      <c r="O23" s="3">
        <v>95</v>
      </c>
      <c r="P23" s="3">
        <v>69</v>
      </c>
      <c r="Q23" s="3">
        <v>82</v>
      </c>
      <c r="R23" s="3">
        <v>86</v>
      </c>
      <c r="S23" s="3">
        <v>95</v>
      </c>
    </row>
    <row r="24" spans="2:19">
      <c r="B24" s="3" t="s">
        <v>79</v>
      </c>
      <c r="C24" s="3" t="s">
        <v>3961</v>
      </c>
      <c r="D24" s="3" t="s">
        <v>3962</v>
      </c>
      <c r="E24" s="3" t="s">
        <v>10</v>
      </c>
      <c r="F24" s="3" t="s">
        <v>49</v>
      </c>
      <c r="G24" s="3">
        <v>100</v>
      </c>
      <c r="H24" s="3">
        <v>70</v>
      </c>
      <c r="I24" s="3"/>
      <c r="J24" s="3">
        <v>90</v>
      </c>
      <c r="K24" s="3"/>
      <c r="L24" s="3"/>
      <c r="M24" s="3">
        <v>69</v>
      </c>
      <c r="N24" s="3">
        <v>72</v>
      </c>
      <c r="O24" s="3">
        <v>95</v>
      </c>
      <c r="P24" s="3">
        <v>69</v>
      </c>
      <c r="Q24" s="3">
        <v>76</v>
      </c>
      <c r="R24" s="3">
        <v>86</v>
      </c>
      <c r="S24" s="3">
        <v>95</v>
      </c>
    </row>
    <row r="25" spans="2:19">
      <c r="B25" s="3" t="s">
        <v>82</v>
      </c>
      <c r="C25" s="3" t="s">
        <v>3963</v>
      </c>
      <c r="D25" s="3" t="s">
        <v>3964</v>
      </c>
      <c r="E25" s="3" t="s">
        <v>10</v>
      </c>
      <c r="F25" s="3" t="s">
        <v>49</v>
      </c>
      <c r="G25" s="3">
        <v>75</v>
      </c>
      <c r="H25" s="3">
        <v>76</v>
      </c>
      <c r="I25" s="3"/>
      <c r="J25" s="3">
        <v>95</v>
      </c>
      <c r="K25" s="3"/>
      <c r="L25" s="3"/>
      <c r="M25" s="3">
        <v>69</v>
      </c>
      <c r="N25" s="3">
        <v>69</v>
      </c>
      <c r="O25" s="3">
        <v>86</v>
      </c>
      <c r="P25" s="3">
        <v>86</v>
      </c>
      <c r="Q25" s="3">
        <v>70</v>
      </c>
      <c r="R25" s="3">
        <v>95</v>
      </c>
      <c r="S25" s="3">
        <v>88</v>
      </c>
    </row>
    <row r="26" spans="2:19">
      <c r="B26" s="3" t="s">
        <v>85</v>
      </c>
      <c r="C26" s="3" t="s">
        <v>3965</v>
      </c>
      <c r="D26" s="3" t="s">
        <v>3966</v>
      </c>
      <c r="E26" s="3" t="s">
        <v>308</v>
      </c>
      <c r="F26" s="3" t="s">
        <v>11</v>
      </c>
      <c r="G26" s="3">
        <v>92</v>
      </c>
      <c r="H26" s="3">
        <v>86</v>
      </c>
      <c r="I26" s="3"/>
      <c r="J26" s="3">
        <v>90</v>
      </c>
      <c r="K26" s="3"/>
      <c r="L26" s="3"/>
      <c r="M26" s="3">
        <v>100</v>
      </c>
      <c r="N26" s="3">
        <v>91</v>
      </c>
      <c r="O26" s="3">
        <v>95</v>
      </c>
      <c r="P26" s="3">
        <v>86</v>
      </c>
      <c r="Q26" s="3">
        <v>91</v>
      </c>
      <c r="R26" s="3">
        <v>93</v>
      </c>
      <c r="S26" s="3">
        <v>90</v>
      </c>
    </row>
    <row r="27" spans="2:19">
      <c r="B27" s="3" t="s">
        <v>88</v>
      </c>
      <c r="C27" s="3" t="s">
        <v>3967</v>
      </c>
      <c r="D27" s="3" t="s">
        <v>3968</v>
      </c>
      <c r="E27" s="3" t="s">
        <v>116</v>
      </c>
      <c r="F27" s="3" t="s">
        <v>11</v>
      </c>
      <c r="G27" s="3">
        <v>74</v>
      </c>
      <c r="H27" s="3">
        <v>0</v>
      </c>
      <c r="I27" s="3">
        <v>51</v>
      </c>
      <c r="J27" s="3"/>
      <c r="K27" s="3">
        <v>80</v>
      </c>
      <c r="L27" s="3">
        <v>51</v>
      </c>
      <c r="M27" s="3">
        <v>40</v>
      </c>
      <c r="N27" s="3">
        <v>51</v>
      </c>
      <c r="O27" s="3">
        <v>69</v>
      </c>
      <c r="P27" s="3">
        <v>60</v>
      </c>
      <c r="Q27" s="3">
        <v>36</v>
      </c>
      <c r="R27" s="3">
        <v>31</v>
      </c>
      <c r="S27" s="3">
        <v>79</v>
      </c>
    </row>
    <row r="28" spans="2:19">
      <c r="B28" s="3" t="s">
        <v>91</v>
      </c>
      <c r="C28" s="3" t="s">
        <v>3969</v>
      </c>
      <c r="D28" s="3" t="s">
        <v>3970</v>
      </c>
      <c r="E28" s="3" t="s">
        <v>10</v>
      </c>
      <c r="F28" s="3" t="s">
        <v>49</v>
      </c>
      <c r="G28" s="3">
        <v>90</v>
      </c>
      <c r="H28" s="3">
        <v>89</v>
      </c>
      <c r="I28" s="3"/>
      <c r="J28" s="3">
        <v>95</v>
      </c>
      <c r="K28" s="3"/>
      <c r="L28" s="3"/>
      <c r="M28" s="3">
        <v>86</v>
      </c>
      <c r="N28" s="3">
        <v>90</v>
      </c>
      <c r="O28" s="3">
        <v>100</v>
      </c>
      <c r="P28" s="3">
        <v>86</v>
      </c>
      <c r="Q28" s="3">
        <v>89</v>
      </c>
      <c r="R28" s="3">
        <v>91</v>
      </c>
      <c r="S28" s="3">
        <v>100</v>
      </c>
    </row>
    <row r="29" spans="2:19">
      <c r="B29" s="3" t="s">
        <v>95</v>
      </c>
      <c r="C29" s="3" t="s">
        <v>3971</v>
      </c>
      <c r="D29" s="3" t="s">
        <v>3972</v>
      </c>
      <c r="E29" s="3" t="s">
        <v>10</v>
      </c>
      <c r="F29" s="3" t="s">
        <v>49</v>
      </c>
      <c r="G29" s="3">
        <v>92</v>
      </c>
      <c r="H29" s="3">
        <v>88</v>
      </c>
      <c r="I29" s="3"/>
      <c r="J29" s="3">
        <v>95</v>
      </c>
      <c r="K29" s="3"/>
      <c r="L29" s="3"/>
      <c r="M29" s="3">
        <v>96</v>
      </c>
      <c r="N29" s="3">
        <v>74</v>
      </c>
      <c r="O29" s="3">
        <v>100</v>
      </c>
      <c r="P29" s="3">
        <v>86</v>
      </c>
      <c r="Q29" s="3">
        <v>90</v>
      </c>
      <c r="R29" s="3">
        <v>86</v>
      </c>
      <c r="S29" s="3">
        <v>95</v>
      </c>
    </row>
    <row r="30" spans="2:19">
      <c r="B30" s="3" t="s">
        <v>568</v>
      </c>
      <c r="C30" s="3" t="s">
        <v>3973</v>
      </c>
      <c r="D30" s="3" t="s">
        <v>3974</v>
      </c>
      <c r="E30" s="3" t="s">
        <v>68</v>
      </c>
      <c r="F30" s="3" t="s">
        <v>11</v>
      </c>
      <c r="G30" s="3">
        <v>71</v>
      </c>
      <c r="H30" s="3">
        <v>100</v>
      </c>
      <c r="I30" s="3"/>
      <c r="J30" s="3">
        <v>95</v>
      </c>
      <c r="K30" s="3"/>
      <c r="L30" s="3"/>
      <c r="M30" s="3">
        <v>76</v>
      </c>
      <c r="N30" s="3">
        <v>65</v>
      </c>
      <c r="O30" s="3">
        <v>90</v>
      </c>
      <c r="P30" s="3">
        <v>86</v>
      </c>
      <c r="Q30" s="3">
        <v>100</v>
      </c>
      <c r="R30" s="3">
        <v>75</v>
      </c>
      <c r="S30" s="3">
        <v>80</v>
      </c>
    </row>
    <row r="31" spans="2:19">
      <c r="B31" s="3" t="s">
        <v>571</v>
      </c>
      <c r="C31" s="3" t="s">
        <v>3975</v>
      </c>
      <c r="D31" s="3" t="s">
        <v>3976</v>
      </c>
      <c r="E31" s="3" t="s">
        <v>10</v>
      </c>
      <c r="F31" s="3" t="s">
        <v>49</v>
      </c>
      <c r="G31" s="3">
        <v>100</v>
      </c>
      <c r="H31" s="3">
        <v>86</v>
      </c>
      <c r="I31" s="3"/>
      <c r="J31" s="3">
        <v>95</v>
      </c>
      <c r="K31" s="3"/>
      <c r="L31" s="3"/>
      <c r="M31" s="3">
        <v>86</v>
      </c>
      <c r="N31" s="3">
        <v>86</v>
      </c>
      <c r="O31" s="3">
        <v>86</v>
      </c>
      <c r="P31" s="3">
        <v>86</v>
      </c>
      <c r="Q31" s="3">
        <v>94</v>
      </c>
      <c r="R31" s="3">
        <v>86</v>
      </c>
      <c r="S31" s="3">
        <v>100</v>
      </c>
    </row>
  </sheetData>
  <mergeCells count="2">
    <mergeCell ref="A1:N1"/>
    <mergeCell ref="A2:N2"/>
  </mergeCells>
  <conditionalFormatting sqref="G6:S31">
    <cfRule type="containsBlanks" dxfId="53" priority="1">
      <formula>LEN(TRIM(G6))=0</formula>
    </cfRule>
    <cfRule type="cellIs" dxfId="52" priority="2" operator="between">
      <formula>31</formula>
      <formula>50</formula>
    </cfRule>
    <cfRule type="cellIs" dxfId="51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95.xml><?xml version="1.0" encoding="utf-8"?>
<worksheet xmlns="http://schemas.openxmlformats.org/spreadsheetml/2006/main" xmlns:r="http://schemas.openxmlformats.org/officeDocument/2006/relationships">
  <dimension ref="A1:M22"/>
  <sheetViews>
    <sheetView view="pageLayout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3" width="18.7109375" customWidth="1"/>
  </cols>
  <sheetData>
    <row r="1" spans="1:13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5" spans="1:13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3979</v>
      </c>
      <c r="H5" s="2" t="s">
        <v>3980</v>
      </c>
      <c r="I5" s="2" t="s">
        <v>3982</v>
      </c>
      <c r="J5" s="2" t="s">
        <v>3983</v>
      </c>
      <c r="K5" s="2" t="s">
        <v>4527</v>
      </c>
      <c r="L5" s="7" t="s">
        <v>3981</v>
      </c>
      <c r="M5" s="7" t="s">
        <v>4526</v>
      </c>
    </row>
    <row r="6" spans="1:13">
      <c r="B6" s="3" t="s">
        <v>7</v>
      </c>
      <c r="C6" s="3" t="s">
        <v>3977</v>
      </c>
      <c r="D6" s="3" t="s">
        <v>3978</v>
      </c>
      <c r="E6" s="3" t="s">
        <v>10</v>
      </c>
      <c r="F6" s="3" t="s">
        <v>49</v>
      </c>
      <c r="G6" s="3">
        <v>95</v>
      </c>
      <c r="H6" s="3">
        <v>95</v>
      </c>
      <c r="I6" s="3">
        <v>95</v>
      </c>
      <c r="J6" s="3">
        <v>100</v>
      </c>
      <c r="K6" s="3">
        <v>95</v>
      </c>
      <c r="L6" s="3">
        <v>95</v>
      </c>
      <c r="M6" s="3">
        <v>93</v>
      </c>
    </row>
    <row r="7" spans="1:13">
      <c r="B7" s="3" t="s">
        <v>23</v>
      </c>
      <c r="C7" s="3" t="s">
        <v>3984</v>
      </c>
      <c r="D7" s="3" t="s">
        <v>3985</v>
      </c>
      <c r="E7" s="3" t="s">
        <v>10</v>
      </c>
      <c r="F7" s="3" t="s">
        <v>49</v>
      </c>
      <c r="G7" s="3">
        <v>65</v>
      </c>
      <c r="H7" s="3">
        <v>70</v>
      </c>
      <c r="I7" s="3">
        <v>54</v>
      </c>
      <c r="J7" s="3">
        <v>70</v>
      </c>
      <c r="K7" s="3">
        <v>57</v>
      </c>
      <c r="L7" s="3">
        <v>65</v>
      </c>
      <c r="M7" s="3">
        <v>69</v>
      </c>
    </row>
    <row r="8" spans="1:13">
      <c r="B8" s="3" t="s">
        <v>27</v>
      </c>
      <c r="C8" s="3" t="s">
        <v>3986</v>
      </c>
      <c r="D8" s="3" t="s">
        <v>3987</v>
      </c>
      <c r="E8" s="3" t="s">
        <v>10</v>
      </c>
      <c r="F8" s="3" t="s">
        <v>49</v>
      </c>
      <c r="G8" s="3">
        <v>95</v>
      </c>
      <c r="H8" s="3">
        <v>95</v>
      </c>
      <c r="I8" s="3">
        <v>95</v>
      </c>
      <c r="J8" s="3">
        <v>100</v>
      </c>
      <c r="K8" s="3">
        <v>95</v>
      </c>
      <c r="L8" s="3">
        <v>98</v>
      </c>
      <c r="M8" s="3">
        <v>90</v>
      </c>
    </row>
    <row r="9" spans="1:13">
      <c r="B9" s="3" t="s">
        <v>30</v>
      </c>
      <c r="C9" s="3" t="s">
        <v>3988</v>
      </c>
      <c r="D9" s="3" t="s">
        <v>3989</v>
      </c>
      <c r="E9" s="3" t="s">
        <v>10</v>
      </c>
      <c r="F9" s="3" t="s">
        <v>49</v>
      </c>
      <c r="G9" s="3">
        <v>80</v>
      </c>
      <c r="H9" s="3">
        <v>70</v>
      </c>
      <c r="I9" s="3">
        <v>64</v>
      </c>
      <c r="J9" s="3">
        <v>84</v>
      </c>
      <c r="K9" s="3">
        <v>66</v>
      </c>
      <c r="L9" s="3">
        <v>75</v>
      </c>
      <c r="M9" s="3">
        <v>73</v>
      </c>
    </row>
    <row r="10" spans="1:13">
      <c r="B10" s="3" t="s">
        <v>33</v>
      </c>
      <c r="C10" s="3" t="s">
        <v>3990</v>
      </c>
      <c r="D10" s="3" t="s">
        <v>3991</v>
      </c>
      <c r="E10" s="3" t="s">
        <v>10</v>
      </c>
      <c r="F10" s="3" t="s">
        <v>49</v>
      </c>
      <c r="G10" s="3">
        <v>97</v>
      </c>
      <c r="H10" s="3">
        <v>86</v>
      </c>
      <c r="I10" s="3">
        <v>86</v>
      </c>
      <c r="J10" s="3">
        <v>89</v>
      </c>
      <c r="K10" s="3">
        <v>90</v>
      </c>
      <c r="L10" s="3">
        <v>86</v>
      </c>
      <c r="M10" s="3">
        <v>87</v>
      </c>
    </row>
    <row r="11" spans="1:13">
      <c r="B11" s="3" t="s">
        <v>36</v>
      </c>
      <c r="C11" s="3" t="s">
        <v>3992</v>
      </c>
      <c r="D11" s="3" t="s">
        <v>3993</v>
      </c>
      <c r="E11" s="3" t="s">
        <v>308</v>
      </c>
      <c r="F11" s="3" t="s">
        <v>11</v>
      </c>
      <c r="G11" s="3">
        <v>99</v>
      </c>
      <c r="H11" s="3">
        <v>70</v>
      </c>
      <c r="I11" s="3">
        <v>78</v>
      </c>
      <c r="J11" s="3">
        <v>79</v>
      </c>
      <c r="K11" s="3">
        <v>69</v>
      </c>
      <c r="L11" s="3">
        <v>69</v>
      </c>
      <c r="M11" s="3">
        <v>79</v>
      </c>
    </row>
    <row r="12" spans="1:13">
      <c r="B12" s="3" t="s">
        <v>39</v>
      </c>
      <c r="C12" s="3" t="s">
        <v>3994</v>
      </c>
      <c r="D12" s="3" t="s">
        <v>3995</v>
      </c>
      <c r="E12" s="3" t="s">
        <v>10</v>
      </c>
      <c r="F12" s="3" t="s">
        <v>49</v>
      </c>
      <c r="G12" s="3">
        <v>65</v>
      </c>
      <c r="H12" s="3">
        <v>67</v>
      </c>
      <c r="I12" s="3">
        <v>51</v>
      </c>
      <c r="J12" s="3">
        <v>59</v>
      </c>
      <c r="K12" s="3">
        <v>51</v>
      </c>
      <c r="L12" s="3">
        <v>69</v>
      </c>
      <c r="M12" s="3">
        <v>65</v>
      </c>
    </row>
    <row r="13" spans="1:13">
      <c r="B13" s="3" t="s">
        <v>42</v>
      </c>
      <c r="C13" s="3" t="s">
        <v>3996</v>
      </c>
      <c r="D13" s="3" t="s">
        <v>3997</v>
      </c>
      <c r="E13" s="3" t="s">
        <v>10</v>
      </c>
      <c r="F13" s="3" t="s">
        <v>49</v>
      </c>
      <c r="G13" s="3">
        <v>99</v>
      </c>
      <c r="H13" s="3">
        <v>86</v>
      </c>
      <c r="I13" s="3">
        <v>89</v>
      </c>
      <c r="J13" s="3">
        <v>88</v>
      </c>
      <c r="K13" s="3">
        <v>90</v>
      </c>
      <c r="L13" s="3">
        <v>78</v>
      </c>
      <c r="M13" s="3">
        <v>86</v>
      </c>
    </row>
    <row r="14" spans="1:13">
      <c r="B14" s="3" t="s">
        <v>45</v>
      </c>
      <c r="C14" s="3" t="s">
        <v>3998</v>
      </c>
      <c r="D14" s="3" t="s">
        <v>3999</v>
      </c>
      <c r="E14" s="3" t="s">
        <v>10</v>
      </c>
      <c r="F14" s="3" t="s">
        <v>49</v>
      </c>
      <c r="G14" s="3">
        <v>93</v>
      </c>
      <c r="H14" s="3">
        <v>70</v>
      </c>
      <c r="I14" s="3">
        <v>71</v>
      </c>
      <c r="J14" s="3">
        <v>84</v>
      </c>
      <c r="K14" s="3">
        <v>69</v>
      </c>
      <c r="L14" s="3">
        <v>80</v>
      </c>
      <c r="M14" s="3">
        <v>74</v>
      </c>
    </row>
    <row r="15" spans="1:13">
      <c r="B15" s="3" t="s">
        <v>50</v>
      </c>
      <c r="C15" s="3" t="s">
        <v>4000</v>
      </c>
      <c r="D15" s="3" t="s">
        <v>4001</v>
      </c>
      <c r="E15" s="3" t="s">
        <v>10</v>
      </c>
      <c r="F15" s="3" t="s">
        <v>49</v>
      </c>
      <c r="G15" s="3">
        <v>73</v>
      </c>
      <c r="H15" s="3">
        <v>73</v>
      </c>
      <c r="I15" s="3">
        <v>51</v>
      </c>
      <c r="J15" s="3">
        <v>51</v>
      </c>
      <c r="K15" s="3">
        <v>51</v>
      </c>
      <c r="L15" s="3">
        <v>51</v>
      </c>
      <c r="M15" s="3">
        <v>59</v>
      </c>
    </row>
    <row r="16" spans="1:13">
      <c r="B16" s="3" t="s">
        <v>53</v>
      </c>
      <c r="C16" s="3" t="s">
        <v>4002</v>
      </c>
      <c r="D16" s="3" t="s">
        <v>4003</v>
      </c>
      <c r="E16" s="3" t="s">
        <v>10</v>
      </c>
      <c r="F16" s="3" t="s">
        <v>49</v>
      </c>
      <c r="G16" s="3">
        <v>70</v>
      </c>
      <c r="H16" s="3">
        <v>61</v>
      </c>
      <c r="I16" s="3">
        <v>53</v>
      </c>
      <c r="J16" s="3">
        <v>66</v>
      </c>
      <c r="K16" s="3">
        <v>51</v>
      </c>
      <c r="L16" s="3">
        <v>54</v>
      </c>
      <c r="M16" s="3">
        <v>55</v>
      </c>
    </row>
    <row r="17" spans="2:13">
      <c r="B17" s="3" t="s">
        <v>56</v>
      </c>
      <c r="C17" s="3" t="s">
        <v>4004</v>
      </c>
      <c r="D17" s="3" t="s">
        <v>4005</v>
      </c>
      <c r="E17" s="3" t="s">
        <v>10</v>
      </c>
      <c r="F17" s="3" t="s">
        <v>49</v>
      </c>
      <c r="G17" s="3">
        <v>95</v>
      </c>
      <c r="H17" s="3">
        <v>97</v>
      </c>
      <c r="I17" s="3">
        <v>89</v>
      </c>
      <c r="J17" s="3">
        <v>97</v>
      </c>
      <c r="K17" s="3">
        <v>90</v>
      </c>
      <c r="L17" s="3">
        <v>74</v>
      </c>
      <c r="M17" s="3">
        <v>94</v>
      </c>
    </row>
    <row r="18" spans="2:13">
      <c r="B18" s="3" t="s">
        <v>59</v>
      </c>
      <c r="C18" s="3" t="s">
        <v>4006</v>
      </c>
      <c r="D18" s="3" t="s">
        <v>4007</v>
      </c>
      <c r="E18" s="3" t="s">
        <v>10</v>
      </c>
      <c r="F18" s="3" t="s">
        <v>49</v>
      </c>
      <c r="G18" s="3">
        <v>70</v>
      </c>
      <c r="H18" s="3">
        <v>70</v>
      </c>
      <c r="I18" s="3">
        <v>54</v>
      </c>
      <c r="J18" s="3">
        <v>54</v>
      </c>
      <c r="K18" s="3">
        <v>51</v>
      </c>
      <c r="L18" s="3">
        <v>76</v>
      </c>
      <c r="M18" s="3">
        <v>69</v>
      </c>
    </row>
    <row r="19" spans="2:13">
      <c r="B19">
        <v>14</v>
      </c>
      <c r="C19" s="5" t="s">
        <v>4529</v>
      </c>
      <c r="D19">
        <v>1032120797</v>
      </c>
      <c r="E19" s="5" t="s">
        <v>4530</v>
      </c>
      <c r="G19" s="3"/>
      <c r="H19" s="3">
        <v>0</v>
      </c>
      <c r="I19" s="3">
        <v>11</v>
      </c>
      <c r="J19" s="3">
        <v>55</v>
      </c>
      <c r="K19" s="3"/>
      <c r="L19" s="3">
        <v>5</v>
      </c>
      <c r="M19" s="3">
        <v>3</v>
      </c>
    </row>
    <row r="20" spans="2:13">
      <c r="B20" s="3">
        <v>15</v>
      </c>
      <c r="C20" s="3" t="s">
        <v>4008</v>
      </c>
      <c r="D20" s="3" t="s">
        <v>4009</v>
      </c>
      <c r="E20" s="3" t="s">
        <v>10</v>
      </c>
      <c r="F20" s="3" t="s">
        <v>49</v>
      </c>
      <c r="G20" s="3">
        <v>95</v>
      </c>
      <c r="H20" s="3">
        <v>76</v>
      </c>
      <c r="I20" s="3">
        <v>55</v>
      </c>
      <c r="J20" s="3">
        <v>77</v>
      </c>
      <c r="K20" s="3">
        <v>58</v>
      </c>
      <c r="L20" s="3">
        <v>70</v>
      </c>
      <c r="M20" s="3">
        <v>57</v>
      </c>
    </row>
    <row r="21" spans="2:13">
      <c r="B21" s="3">
        <v>16</v>
      </c>
      <c r="C21" s="3" t="s">
        <v>4010</v>
      </c>
      <c r="D21" s="3" t="s">
        <v>4011</v>
      </c>
      <c r="E21" s="3" t="s">
        <v>300</v>
      </c>
      <c r="F21" s="3" t="s">
        <v>49</v>
      </c>
      <c r="G21" s="3">
        <v>70</v>
      </c>
      <c r="H21" s="3">
        <v>67</v>
      </c>
      <c r="I21" s="3">
        <v>53</v>
      </c>
      <c r="J21" s="3">
        <v>81</v>
      </c>
      <c r="K21" s="3">
        <v>51</v>
      </c>
      <c r="L21" s="3">
        <v>70</v>
      </c>
      <c r="M21" s="3">
        <v>70</v>
      </c>
    </row>
    <row r="22" spans="2:13">
      <c r="B22" s="3">
        <v>17</v>
      </c>
      <c r="C22" s="3" t="s">
        <v>4012</v>
      </c>
      <c r="D22" s="3" t="s">
        <v>4013</v>
      </c>
      <c r="E22" s="3" t="s">
        <v>10</v>
      </c>
      <c r="F22" s="3" t="s">
        <v>49</v>
      </c>
      <c r="G22" s="3">
        <v>70</v>
      </c>
      <c r="H22" s="3">
        <v>67</v>
      </c>
      <c r="I22" s="3">
        <v>51</v>
      </c>
      <c r="J22" s="3">
        <v>60</v>
      </c>
      <c r="K22" s="3">
        <v>51</v>
      </c>
      <c r="L22" s="3">
        <v>51</v>
      </c>
      <c r="M22" s="3">
        <v>51</v>
      </c>
    </row>
  </sheetData>
  <mergeCells count="2">
    <mergeCell ref="A1:M1"/>
    <mergeCell ref="A2:M2"/>
  </mergeCells>
  <conditionalFormatting sqref="G6:M22">
    <cfRule type="containsBlanks" dxfId="50" priority="1">
      <formula>LEN(TRIM(G6))=0</formula>
    </cfRule>
    <cfRule type="cellIs" dxfId="49" priority="2" operator="between">
      <formula>31</formula>
      <formula>50</formula>
    </cfRule>
    <cfRule type="cellIs" dxfId="48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96.xml><?xml version="1.0" encoding="utf-8"?>
<worksheet xmlns="http://schemas.openxmlformats.org/spreadsheetml/2006/main" xmlns:r="http://schemas.openxmlformats.org/officeDocument/2006/relationships">
  <dimension ref="A1:O16"/>
  <sheetViews>
    <sheetView view="pageLayout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5" width="20.28515625" customWidth="1"/>
  </cols>
  <sheetData>
    <row r="1" spans="1:15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5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5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4016</v>
      </c>
      <c r="H5" s="2" t="s">
        <v>3979</v>
      </c>
      <c r="I5" s="2" t="s">
        <v>4017</v>
      </c>
      <c r="J5" s="2" t="s">
        <v>4018</v>
      </c>
      <c r="K5" s="2" t="s">
        <v>4019</v>
      </c>
      <c r="L5" s="2" t="s">
        <v>3983</v>
      </c>
      <c r="M5" s="2" t="s">
        <v>4532</v>
      </c>
      <c r="N5" s="7" t="s">
        <v>4528</v>
      </c>
      <c r="O5" s="7" t="s">
        <v>4531</v>
      </c>
    </row>
    <row r="6" spans="1:15">
      <c r="B6" s="3" t="s">
        <v>7</v>
      </c>
      <c r="C6" s="3" t="s">
        <v>4014</v>
      </c>
      <c r="D6" s="3" t="s">
        <v>4015</v>
      </c>
      <c r="E6" s="3" t="s">
        <v>10</v>
      </c>
      <c r="F6" s="3" t="s">
        <v>49</v>
      </c>
      <c r="G6" s="3">
        <v>95</v>
      </c>
      <c r="H6" s="3">
        <v>95</v>
      </c>
      <c r="I6" s="3">
        <v>89</v>
      </c>
      <c r="J6" s="3">
        <v>69</v>
      </c>
      <c r="K6" s="3">
        <v>73</v>
      </c>
      <c r="L6" s="3">
        <v>75</v>
      </c>
      <c r="M6" s="3">
        <v>90</v>
      </c>
      <c r="N6" s="3">
        <v>89</v>
      </c>
      <c r="O6" s="3">
        <v>69</v>
      </c>
    </row>
    <row r="7" spans="1:15">
      <c r="B7" s="3" t="s">
        <v>23</v>
      </c>
      <c r="C7" s="3" t="s">
        <v>4020</v>
      </c>
      <c r="D7" s="3" t="s">
        <v>4021</v>
      </c>
      <c r="E7" s="3" t="s">
        <v>731</v>
      </c>
      <c r="F7" s="3" t="s">
        <v>49</v>
      </c>
      <c r="G7" s="3">
        <v>86</v>
      </c>
      <c r="H7" s="3">
        <v>96</v>
      </c>
      <c r="I7" s="3">
        <v>87</v>
      </c>
      <c r="J7" s="3">
        <v>79</v>
      </c>
      <c r="K7" s="3">
        <v>73</v>
      </c>
      <c r="L7" s="3">
        <v>75</v>
      </c>
      <c r="M7" s="3">
        <v>75</v>
      </c>
      <c r="N7" s="3">
        <v>87</v>
      </c>
      <c r="O7" s="3">
        <v>73</v>
      </c>
    </row>
    <row r="8" spans="1:15">
      <c r="B8" s="3" t="s">
        <v>27</v>
      </c>
      <c r="C8" s="3" t="s">
        <v>4022</v>
      </c>
      <c r="D8" s="3" t="s">
        <v>4023</v>
      </c>
      <c r="E8" s="3" t="s">
        <v>4024</v>
      </c>
      <c r="F8" s="3" t="s">
        <v>49</v>
      </c>
      <c r="G8" s="3">
        <v>80</v>
      </c>
      <c r="H8" s="3">
        <v>96</v>
      </c>
      <c r="I8" s="3">
        <v>92</v>
      </c>
      <c r="J8" s="3">
        <v>70</v>
      </c>
      <c r="K8" s="3">
        <v>86</v>
      </c>
      <c r="L8" s="3">
        <v>65</v>
      </c>
      <c r="M8" s="3">
        <v>86</v>
      </c>
      <c r="N8" s="3">
        <v>92</v>
      </c>
      <c r="O8" s="3">
        <v>69</v>
      </c>
    </row>
    <row r="9" spans="1:15">
      <c r="B9" s="3" t="s">
        <v>30</v>
      </c>
      <c r="C9" s="3" t="s">
        <v>4025</v>
      </c>
      <c r="D9" s="3" t="s">
        <v>4026</v>
      </c>
      <c r="E9" s="3" t="s">
        <v>794</v>
      </c>
      <c r="F9" s="3" t="s">
        <v>49</v>
      </c>
      <c r="G9" s="3">
        <v>95</v>
      </c>
      <c r="H9" s="3">
        <v>97</v>
      </c>
      <c r="I9" s="3">
        <v>89</v>
      </c>
      <c r="J9" s="3">
        <v>61</v>
      </c>
      <c r="K9" s="3">
        <v>81</v>
      </c>
      <c r="L9" s="3">
        <v>76</v>
      </c>
      <c r="M9" s="3">
        <v>86</v>
      </c>
      <c r="N9" s="3">
        <v>89</v>
      </c>
      <c r="O9" s="3">
        <v>69</v>
      </c>
    </row>
    <row r="10" spans="1:15">
      <c r="B10" s="3" t="s">
        <v>33</v>
      </c>
      <c r="C10" s="3" t="s">
        <v>4027</v>
      </c>
      <c r="D10" s="3" t="s">
        <v>4028</v>
      </c>
      <c r="E10" s="3" t="s">
        <v>300</v>
      </c>
      <c r="F10" s="3" t="s">
        <v>49</v>
      </c>
      <c r="G10" s="3">
        <v>51</v>
      </c>
      <c r="H10" s="3">
        <v>95</v>
      </c>
      <c r="I10" s="3">
        <v>87</v>
      </c>
      <c r="J10" s="3">
        <v>51</v>
      </c>
      <c r="K10" s="3">
        <v>86</v>
      </c>
      <c r="L10" s="3">
        <v>81</v>
      </c>
      <c r="M10" s="3">
        <v>56</v>
      </c>
      <c r="N10" s="3">
        <v>87</v>
      </c>
      <c r="O10" s="3">
        <v>51</v>
      </c>
    </row>
    <row r="11" spans="1:15">
      <c r="B11" s="3" t="s">
        <v>36</v>
      </c>
      <c r="C11" s="3" t="s">
        <v>4029</v>
      </c>
      <c r="D11" s="3" t="s">
        <v>4030</v>
      </c>
      <c r="E11" s="3" t="s">
        <v>10</v>
      </c>
      <c r="F11" s="3" t="s">
        <v>49</v>
      </c>
      <c r="G11" s="3">
        <v>69</v>
      </c>
      <c r="H11" s="3">
        <v>99</v>
      </c>
      <c r="I11" s="3">
        <v>81</v>
      </c>
      <c r="J11" s="3">
        <v>51</v>
      </c>
      <c r="K11" s="3">
        <v>89</v>
      </c>
      <c r="L11" s="3">
        <v>70</v>
      </c>
      <c r="M11" s="3">
        <v>79</v>
      </c>
      <c r="N11" s="3">
        <v>81</v>
      </c>
      <c r="O11" s="3">
        <v>59</v>
      </c>
    </row>
    <row r="12" spans="1:15">
      <c r="B12" s="3" t="s">
        <v>39</v>
      </c>
      <c r="C12" s="3" t="s">
        <v>4031</v>
      </c>
      <c r="D12" s="3" t="s">
        <v>4032</v>
      </c>
      <c r="E12" s="3" t="s">
        <v>300</v>
      </c>
      <c r="F12" s="3" t="s">
        <v>49</v>
      </c>
      <c r="G12" s="3">
        <v>51</v>
      </c>
      <c r="H12" s="3">
        <v>70</v>
      </c>
      <c r="I12" s="3">
        <v>69</v>
      </c>
      <c r="J12" s="3">
        <v>51</v>
      </c>
      <c r="K12" s="3">
        <v>51</v>
      </c>
      <c r="L12" s="3">
        <v>72</v>
      </c>
      <c r="M12" s="3">
        <v>51</v>
      </c>
      <c r="N12" s="3">
        <v>69</v>
      </c>
      <c r="O12" s="3">
        <v>16</v>
      </c>
    </row>
    <row r="13" spans="1:15">
      <c r="B13" s="3" t="s">
        <v>42</v>
      </c>
      <c r="C13" s="3" t="s">
        <v>4033</v>
      </c>
      <c r="D13" s="3" t="s">
        <v>4034</v>
      </c>
      <c r="E13" s="3" t="s">
        <v>794</v>
      </c>
      <c r="F13" s="3" t="s">
        <v>49</v>
      </c>
      <c r="G13" s="3">
        <v>95</v>
      </c>
      <c r="H13" s="3">
        <v>99</v>
      </c>
      <c r="I13" s="3">
        <v>90</v>
      </c>
      <c r="J13" s="3">
        <v>70</v>
      </c>
      <c r="K13" s="3">
        <v>86</v>
      </c>
      <c r="L13" s="3">
        <v>84</v>
      </c>
      <c r="M13" s="3">
        <v>80</v>
      </c>
      <c r="N13" s="3">
        <v>90</v>
      </c>
      <c r="O13" s="3">
        <v>57</v>
      </c>
    </row>
    <row r="14" spans="1:15">
      <c r="B14" s="3" t="s">
        <v>45</v>
      </c>
      <c r="C14" s="3" t="s">
        <v>4035</v>
      </c>
      <c r="D14" s="3" t="s">
        <v>4036</v>
      </c>
      <c r="E14" s="3" t="s">
        <v>10</v>
      </c>
      <c r="F14" s="3" t="s">
        <v>49</v>
      </c>
      <c r="G14" s="3">
        <v>95</v>
      </c>
      <c r="H14" s="3">
        <v>98</v>
      </c>
      <c r="I14" s="3">
        <v>87</v>
      </c>
      <c r="J14" s="3">
        <v>69</v>
      </c>
      <c r="K14" s="3">
        <v>77</v>
      </c>
      <c r="L14" s="3">
        <v>80</v>
      </c>
      <c r="M14" s="3">
        <v>78</v>
      </c>
      <c r="N14" s="3">
        <v>87</v>
      </c>
      <c r="O14" s="3">
        <v>86</v>
      </c>
    </row>
    <row r="15" spans="1:15">
      <c r="B15" s="3" t="s">
        <v>50</v>
      </c>
      <c r="C15" s="3" t="s">
        <v>4037</v>
      </c>
      <c r="D15" s="3" t="s">
        <v>4038</v>
      </c>
      <c r="E15" s="3" t="s">
        <v>10</v>
      </c>
      <c r="F15" s="3" t="s">
        <v>49</v>
      </c>
      <c r="G15" s="3">
        <v>95</v>
      </c>
      <c r="H15" s="3">
        <v>98</v>
      </c>
      <c r="I15" s="3">
        <v>97</v>
      </c>
      <c r="J15" s="3">
        <v>73</v>
      </c>
      <c r="K15" s="3">
        <v>73</v>
      </c>
      <c r="L15" s="3">
        <v>88</v>
      </c>
      <c r="M15" s="3">
        <v>86</v>
      </c>
      <c r="N15" s="3">
        <v>97</v>
      </c>
      <c r="O15" s="3">
        <v>86</v>
      </c>
    </row>
    <row r="16" spans="1:15">
      <c r="B16" s="3" t="s">
        <v>53</v>
      </c>
      <c r="C16" s="3" t="s">
        <v>4039</v>
      </c>
      <c r="D16" s="3" t="s">
        <v>4040</v>
      </c>
      <c r="E16" s="3" t="s">
        <v>248</v>
      </c>
      <c r="F16" s="3" t="s">
        <v>49</v>
      </c>
      <c r="G16" s="3">
        <v>95</v>
      </c>
      <c r="H16" s="3">
        <v>96</v>
      </c>
      <c r="I16" s="3">
        <v>73</v>
      </c>
      <c r="J16" s="3">
        <v>51</v>
      </c>
      <c r="K16" s="3">
        <v>86</v>
      </c>
      <c r="L16" s="3">
        <v>76</v>
      </c>
      <c r="M16" s="3">
        <v>80</v>
      </c>
      <c r="N16" s="3">
        <v>73</v>
      </c>
      <c r="O16" s="3">
        <v>54</v>
      </c>
    </row>
  </sheetData>
  <mergeCells count="2">
    <mergeCell ref="A1:N1"/>
    <mergeCell ref="A2:N2"/>
  </mergeCells>
  <conditionalFormatting sqref="G6:O16">
    <cfRule type="containsBlanks" dxfId="47" priority="1">
      <formula>LEN(TRIM(G6))=0</formula>
    </cfRule>
    <cfRule type="cellIs" dxfId="46" priority="2" operator="between">
      <formula>31</formula>
      <formula>50</formula>
    </cfRule>
    <cfRule type="cellIs" dxfId="45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97.xml><?xml version="1.0" encoding="utf-8"?>
<worksheet xmlns="http://schemas.openxmlformats.org/spreadsheetml/2006/main" xmlns:r="http://schemas.openxmlformats.org/officeDocument/2006/relationships">
  <dimension ref="A1:N27"/>
  <sheetViews>
    <sheetView view="pageLayout" topLeftCell="A2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4" width="20" customWidth="1"/>
  </cols>
  <sheetData>
    <row r="1" spans="1:14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3739</v>
      </c>
      <c r="H5" s="2" t="s">
        <v>4043</v>
      </c>
      <c r="I5" s="2" t="s">
        <v>4045</v>
      </c>
      <c r="J5" s="2" t="s">
        <v>4737</v>
      </c>
      <c r="K5" s="2" t="s">
        <v>4738</v>
      </c>
      <c r="L5" s="7" t="s">
        <v>4044</v>
      </c>
      <c r="M5" s="7" t="s">
        <v>4569</v>
      </c>
      <c r="N5" s="7" t="s">
        <v>4570</v>
      </c>
    </row>
    <row r="6" spans="1:14">
      <c r="B6" s="3" t="s">
        <v>7</v>
      </c>
      <c r="C6" s="3" t="s">
        <v>4041</v>
      </c>
      <c r="D6" s="3" t="s">
        <v>4042</v>
      </c>
      <c r="E6" s="3" t="s">
        <v>10</v>
      </c>
      <c r="F6" s="3" t="s">
        <v>11</v>
      </c>
      <c r="G6" s="3"/>
      <c r="H6" s="3">
        <v>68</v>
      </c>
      <c r="I6" s="3">
        <v>95</v>
      </c>
      <c r="J6" s="3">
        <v>52</v>
      </c>
      <c r="K6" s="3">
        <v>0</v>
      </c>
      <c r="L6" s="3">
        <v>0</v>
      </c>
      <c r="M6" s="3">
        <v>80</v>
      </c>
      <c r="N6" s="3">
        <v>0</v>
      </c>
    </row>
    <row r="7" spans="1:14">
      <c r="B7" s="3" t="s">
        <v>23</v>
      </c>
      <c r="C7" s="3" t="s">
        <v>4046</v>
      </c>
      <c r="D7" s="3" t="s">
        <v>4047</v>
      </c>
      <c r="E7" s="3" t="s">
        <v>10</v>
      </c>
      <c r="F7" s="3" t="s">
        <v>49</v>
      </c>
      <c r="G7" s="3"/>
      <c r="H7" s="3">
        <v>51</v>
      </c>
      <c r="I7" s="3">
        <v>95</v>
      </c>
      <c r="J7" s="3">
        <v>90</v>
      </c>
      <c r="K7" s="3">
        <v>90</v>
      </c>
      <c r="L7" s="3">
        <v>81</v>
      </c>
      <c r="M7" s="3">
        <v>86</v>
      </c>
      <c r="N7" s="3">
        <v>75</v>
      </c>
    </row>
    <row r="8" spans="1:14">
      <c r="B8" s="3" t="s">
        <v>27</v>
      </c>
      <c r="C8" s="3" t="s">
        <v>4048</v>
      </c>
      <c r="D8" s="3" t="s">
        <v>4049</v>
      </c>
      <c r="E8" s="3" t="s">
        <v>1289</v>
      </c>
      <c r="F8" s="3" t="s">
        <v>49</v>
      </c>
      <c r="G8" s="3">
        <v>92</v>
      </c>
      <c r="H8" s="3"/>
      <c r="I8" s="3">
        <v>85</v>
      </c>
      <c r="J8" s="3">
        <v>96</v>
      </c>
      <c r="K8" s="3">
        <v>95</v>
      </c>
      <c r="L8" s="3">
        <v>81</v>
      </c>
      <c r="M8" s="3">
        <v>80</v>
      </c>
      <c r="N8" s="3">
        <v>65</v>
      </c>
    </row>
    <row r="9" spans="1:14">
      <c r="B9" s="3" t="s">
        <v>30</v>
      </c>
      <c r="C9" s="3" t="s">
        <v>4050</v>
      </c>
      <c r="D9" s="3" t="s">
        <v>4051</v>
      </c>
      <c r="E9" s="3" t="s">
        <v>10</v>
      </c>
      <c r="F9" s="3" t="s">
        <v>49</v>
      </c>
      <c r="G9" s="3"/>
      <c r="H9" s="3">
        <v>53</v>
      </c>
      <c r="I9" s="3">
        <v>85</v>
      </c>
      <c r="J9" s="3">
        <v>95</v>
      </c>
      <c r="K9" s="3">
        <v>88</v>
      </c>
      <c r="L9" s="3">
        <v>100</v>
      </c>
      <c r="M9" s="3">
        <v>80</v>
      </c>
      <c r="N9" s="3">
        <v>70</v>
      </c>
    </row>
    <row r="10" spans="1:14">
      <c r="B10" s="3" t="s">
        <v>33</v>
      </c>
      <c r="C10" s="3" t="s">
        <v>4052</v>
      </c>
      <c r="D10" s="3" t="s">
        <v>4053</v>
      </c>
      <c r="E10" s="3" t="s">
        <v>10</v>
      </c>
      <c r="F10" s="3" t="s">
        <v>49</v>
      </c>
      <c r="G10" s="3"/>
      <c r="H10" s="3">
        <v>0</v>
      </c>
      <c r="I10" s="3">
        <v>0</v>
      </c>
      <c r="J10" s="3">
        <v>52</v>
      </c>
      <c r="K10" s="3">
        <v>52</v>
      </c>
      <c r="L10" s="3">
        <v>43</v>
      </c>
      <c r="M10" s="3">
        <v>60</v>
      </c>
      <c r="N10" s="3">
        <v>0</v>
      </c>
    </row>
    <row r="11" spans="1:14">
      <c r="B11" s="3" t="s">
        <v>36</v>
      </c>
      <c r="C11" s="3" t="s">
        <v>4054</v>
      </c>
      <c r="D11" s="3" t="s">
        <v>4055</v>
      </c>
      <c r="E11" s="3" t="s">
        <v>1025</v>
      </c>
      <c r="F11" s="3" t="s">
        <v>49</v>
      </c>
      <c r="G11" s="3"/>
      <c r="H11" s="3">
        <v>0</v>
      </c>
      <c r="I11" s="3">
        <v>0</v>
      </c>
      <c r="J11" s="3">
        <v>72</v>
      </c>
      <c r="K11" s="3">
        <v>72</v>
      </c>
      <c r="L11" s="3">
        <v>73</v>
      </c>
      <c r="M11" s="3">
        <v>60</v>
      </c>
      <c r="N11" s="3">
        <v>0</v>
      </c>
    </row>
    <row r="12" spans="1:14">
      <c r="B12" s="3" t="s">
        <v>39</v>
      </c>
      <c r="C12" s="3" t="s">
        <v>4056</v>
      </c>
      <c r="D12" s="3" t="s">
        <v>4057</v>
      </c>
      <c r="E12" s="3" t="s">
        <v>10</v>
      </c>
      <c r="F12" s="3" t="s">
        <v>49</v>
      </c>
      <c r="G12" s="3"/>
      <c r="H12" s="3">
        <v>100</v>
      </c>
      <c r="I12" s="3">
        <v>96</v>
      </c>
      <c r="J12" s="3">
        <v>100</v>
      </c>
      <c r="K12" s="3">
        <v>84</v>
      </c>
      <c r="L12" s="3">
        <v>85</v>
      </c>
      <c r="M12" s="3">
        <v>85</v>
      </c>
      <c r="N12" s="3">
        <v>71</v>
      </c>
    </row>
    <row r="13" spans="1:14">
      <c r="B13" s="3" t="s">
        <v>42</v>
      </c>
      <c r="C13" s="3" t="s">
        <v>4058</v>
      </c>
      <c r="D13" s="3" t="s">
        <v>4059</v>
      </c>
      <c r="E13" s="3" t="s">
        <v>10</v>
      </c>
      <c r="F13" s="3" t="s">
        <v>49</v>
      </c>
      <c r="G13" s="3"/>
      <c r="H13" s="3">
        <v>88</v>
      </c>
      <c r="I13" s="3">
        <v>86</v>
      </c>
      <c r="J13" s="3">
        <v>84</v>
      </c>
      <c r="K13" s="3">
        <v>84</v>
      </c>
      <c r="L13" s="3">
        <v>93</v>
      </c>
      <c r="M13" s="3">
        <v>85</v>
      </c>
      <c r="N13" s="3">
        <v>61</v>
      </c>
    </row>
    <row r="14" spans="1:14">
      <c r="B14" s="3" t="s">
        <v>45</v>
      </c>
      <c r="C14" s="3" t="s">
        <v>4060</v>
      </c>
      <c r="D14" s="3" t="s">
        <v>4061</v>
      </c>
      <c r="E14" s="3" t="s">
        <v>1662</v>
      </c>
      <c r="F14" s="3" t="s">
        <v>49</v>
      </c>
      <c r="G14" s="3"/>
      <c r="H14" s="3">
        <v>100</v>
      </c>
      <c r="I14" s="3">
        <v>90</v>
      </c>
      <c r="J14" s="3">
        <v>80</v>
      </c>
      <c r="K14" s="3">
        <v>95</v>
      </c>
      <c r="L14" s="3">
        <v>93</v>
      </c>
      <c r="M14" s="3">
        <v>86</v>
      </c>
      <c r="N14" s="3">
        <v>71</v>
      </c>
    </row>
    <row r="15" spans="1:14">
      <c r="B15" s="3" t="s">
        <v>50</v>
      </c>
      <c r="C15" s="3" t="s">
        <v>4062</v>
      </c>
      <c r="D15" s="3" t="s">
        <v>4063</v>
      </c>
      <c r="E15" s="3" t="s">
        <v>10</v>
      </c>
      <c r="F15" s="3" t="s">
        <v>49</v>
      </c>
      <c r="G15" s="3"/>
      <c r="H15" s="3">
        <v>78</v>
      </c>
      <c r="I15" s="3">
        <v>68</v>
      </c>
      <c r="J15" s="3">
        <v>96</v>
      </c>
      <c r="K15" s="3">
        <v>95</v>
      </c>
      <c r="L15" s="3">
        <v>93</v>
      </c>
      <c r="M15" s="3">
        <v>80</v>
      </c>
      <c r="N15" s="3">
        <v>54</v>
      </c>
    </row>
    <row r="16" spans="1:14">
      <c r="B16" s="3" t="s">
        <v>53</v>
      </c>
      <c r="C16" s="3" t="s">
        <v>4064</v>
      </c>
      <c r="D16" s="3" t="s">
        <v>4065</v>
      </c>
      <c r="E16" s="3" t="s">
        <v>10</v>
      </c>
      <c r="F16" s="3" t="s">
        <v>49</v>
      </c>
      <c r="G16" s="3"/>
      <c r="H16" s="3">
        <v>100</v>
      </c>
      <c r="I16" s="3">
        <v>96</v>
      </c>
      <c r="J16" s="3">
        <v>96</v>
      </c>
      <c r="K16" s="3">
        <v>96</v>
      </c>
      <c r="L16" s="3">
        <v>97</v>
      </c>
      <c r="M16" s="3">
        <v>86</v>
      </c>
      <c r="N16" s="3">
        <v>62</v>
      </c>
    </row>
    <row r="17" spans="2:14">
      <c r="B17" s="3" t="s">
        <v>56</v>
      </c>
      <c r="C17" s="3" t="s">
        <v>4066</v>
      </c>
      <c r="D17" s="3" t="s">
        <v>4067</v>
      </c>
      <c r="E17" s="3" t="s">
        <v>1662</v>
      </c>
      <c r="F17" s="3" t="s">
        <v>49</v>
      </c>
      <c r="G17" s="3"/>
      <c r="H17" s="3">
        <v>100</v>
      </c>
      <c r="I17" s="3">
        <v>86</v>
      </c>
      <c r="J17" s="3">
        <v>98</v>
      </c>
      <c r="K17" s="3">
        <v>100</v>
      </c>
      <c r="L17" s="3">
        <v>100</v>
      </c>
      <c r="M17" s="3">
        <v>86</v>
      </c>
      <c r="N17" s="3">
        <v>86</v>
      </c>
    </row>
    <row r="18" spans="2:14">
      <c r="B18" s="3" t="s">
        <v>59</v>
      </c>
      <c r="C18" s="3" t="s">
        <v>4068</v>
      </c>
      <c r="D18" s="3" t="s">
        <v>4069</v>
      </c>
      <c r="E18" s="3" t="s">
        <v>10</v>
      </c>
      <c r="F18" s="3" t="s">
        <v>49</v>
      </c>
      <c r="G18" s="3"/>
      <c r="H18" s="3">
        <v>82</v>
      </c>
      <c r="I18" s="3">
        <v>94</v>
      </c>
      <c r="J18" s="3">
        <v>100</v>
      </c>
      <c r="K18" s="3">
        <v>95</v>
      </c>
      <c r="L18" s="3">
        <v>81</v>
      </c>
      <c r="M18" s="3">
        <v>80</v>
      </c>
      <c r="N18" s="3">
        <v>73</v>
      </c>
    </row>
    <row r="19" spans="2:14">
      <c r="B19" s="3" t="s">
        <v>62</v>
      </c>
      <c r="C19" s="3" t="s">
        <v>4070</v>
      </c>
      <c r="D19" s="3" t="s">
        <v>4071</v>
      </c>
      <c r="E19" s="3" t="s">
        <v>10</v>
      </c>
      <c r="F19" s="3" t="s">
        <v>49</v>
      </c>
      <c r="G19" s="3"/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2:14">
      <c r="B20" s="3" t="s">
        <v>65</v>
      </c>
      <c r="C20" s="3" t="s">
        <v>4072</v>
      </c>
      <c r="D20" s="3" t="s">
        <v>4073</v>
      </c>
      <c r="E20" s="3" t="s">
        <v>10</v>
      </c>
      <c r="F20" s="3" t="s">
        <v>49</v>
      </c>
      <c r="G20" s="3"/>
      <c r="H20" s="3">
        <v>55</v>
      </c>
      <c r="I20" s="3">
        <v>85</v>
      </c>
      <c r="J20" s="3">
        <v>96</v>
      </c>
      <c r="K20" s="3">
        <v>97</v>
      </c>
      <c r="L20" s="3">
        <v>100</v>
      </c>
      <c r="M20" s="3">
        <v>80</v>
      </c>
      <c r="N20" s="3">
        <v>70</v>
      </c>
    </row>
    <row r="21" spans="2:14">
      <c r="B21" s="3" t="s">
        <v>69</v>
      </c>
      <c r="C21" s="3" t="s">
        <v>4074</v>
      </c>
      <c r="D21" s="3" t="s">
        <v>4075</v>
      </c>
      <c r="E21" s="3" t="s">
        <v>10</v>
      </c>
      <c r="F21" s="3" t="s">
        <v>49</v>
      </c>
      <c r="G21" s="3"/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</row>
    <row r="22" spans="2:14">
      <c r="B22" s="3" t="s">
        <v>72</v>
      </c>
      <c r="C22" s="3" t="s">
        <v>4076</v>
      </c>
      <c r="D22" s="3" t="s">
        <v>4077</v>
      </c>
      <c r="E22" s="3" t="s">
        <v>10</v>
      </c>
      <c r="F22" s="3" t="s">
        <v>49</v>
      </c>
      <c r="G22" s="3"/>
      <c r="H22" s="3">
        <v>96</v>
      </c>
      <c r="I22" s="3">
        <v>85</v>
      </c>
      <c r="J22" s="3">
        <v>89</v>
      </c>
      <c r="K22" s="3">
        <v>89</v>
      </c>
      <c r="L22" s="3">
        <v>81</v>
      </c>
      <c r="M22" s="3">
        <v>69</v>
      </c>
      <c r="N22" s="3">
        <v>55</v>
      </c>
    </row>
    <row r="23" spans="2:14">
      <c r="B23" s="3" t="s">
        <v>75</v>
      </c>
      <c r="C23" s="3" t="s">
        <v>4078</v>
      </c>
      <c r="D23" s="3" t="s">
        <v>4079</v>
      </c>
      <c r="E23" s="3" t="s">
        <v>10</v>
      </c>
      <c r="F23" s="3" t="s">
        <v>49</v>
      </c>
      <c r="G23" s="3"/>
      <c r="H23" s="3">
        <v>51</v>
      </c>
      <c r="I23" s="3">
        <v>86</v>
      </c>
      <c r="J23" s="3">
        <v>88</v>
      </c>
      <c r="K23" s="3">
        <v>88</v>
      </c>
      <c r="L23" s="3">
        <v>100</v>
      </c>
      <c r="M23" s="3">
        <v>86</v>
      </c>
      <c r="N23" s="3">
        <v>88</v>
      </c>
    </row>
    <row r="24" spans="2:14">
      <c r="B24" s="3" t="s">
        <v>79</v>
      </c>
      <c r="C24" s="3" t="s">
        <v>4080</v>
      </c>
      <c r="D24" s="3" t="s">
        <v>4081</v>
      </c>
      <c r="E24" s="3" t="s">
        <v>10</v>
      </c>
      <c r="F24" s="3" t="s">
        <v>49</v>
      </c>
      <c r="G24" s="3"/>
      <c r="H24" s="3">
        <v>0</v>
      </c>
      <c r="I24" s="3">
        <v>0</v>
      </c>
      <c r="J24" s="3">
        <v>52</v>
      </c>
      <c r="K24" s="3">
        <v>52</v>
      </c>
      <c r="L24" s="3">
        <v>0</v>
      </c>
      <c r="M24" s="3">
        <v>0</v>
      </c>
      <c r="N24" s="3">
        <v>0</v>
      </c>
    </row>
    <row r="25" spans="2:14">
      <c r="B25" s="3" t="s">
        <v>82</v>
      </c>
      <c r="C25" s="3" t="s">
        <v>4082</v>
      </c>
      <c r="D25" s="3" t="s">
        <v>4083</v>
      </c>
      <c r="E25" s="3" t="s">
        <v>300</v>
      </c>
      <c r="F25" s="3" t="s">
        <v>11</v>
      </c>
      <c r="G25" s="3">
        <v>92</v>
      </c>
      <c r="H25" s="3"/>
      <c r="I25" s="3">
        <v>68</v>
      </c>
      <c r="J25" s="3">
        <v>86</v>
      </c>
      <c r="K25" s="3">
        <v>86</v>
      </c>
      <c r="L25" s="3">
        <v>81</v>
      </c>
      <c r="M25" s="3">
        <v>80</v>
      </c>
      <c r="N25" s="3">
        <v>64</v>
      </c>
    </row>
    <row r="26" spans="2:14">
      <c r="B26" s="3" t="s">
        <v>85</v>
      </c>
      <c r="C26" s="3" t="s">
        <v>4084</v>
      </c>
      <c r="D26" s="3" t="s">
        <v>4085</v>
      </c>
      <c r="E26" s="3" t="s">
        <v>10</v>
      </c>
      <c r="F26" s="3" t="s">
        <v>49</v>
      </c>
      <c r="G26" s="3"/>
      <c r="H26" s="3">
        <v>86</v>
      </c>
      <c r="I26" s="3">
        <v>86</v>
      </c>
      <c r="J26" s="3">
        <v>90</v>
      </c>
      <c r="K26" s="3">
        <v>96</v>
      </c>
      <c r="L26" s="3">
        <v>89</v>
      </c>
      <c r="M26" s="3">
        <v>86</v>
      </c>
      <c r="N26" s="3">
        <v>87</v>
      </c>
    </row>
    <row r="27" spans="2:14">
      <c r="B27" s="3" t="s">
        <v>88</v>
      </c>
      <c r="C27" s="3" t="s">
        <v>4086</v>
      </c>
      <c r="D27" s="3" t="s">
        <v>4087</v>
      </c>
      <c r="E27" s="3" t="s">
        <v>10</v>
      </c>
      <c r="F27" s="3" t="s">
        <v>49</v>
      </c>
      <c r="G27" s="3"/>
      <c r="H27" s="3">
        <v>62</v>
      </c>
      <c r="I27" s="3">
        <v>86</v>
      </c>
      <c r="J27" s="3">
        <v>100</v>
      </c>
      <c r="K27" s="3">
        <v>86</v>
      </c>
      <c r="L27" s="3">
        <v>89</v>
      </c>
      <c r="M27" s="3">
        <v>80</v>
      </c>
      <c r="N27" s="3">
        <v>81</v>
      </c>
    </row>
  </sheetData>
  <mergeCells count="2">
    <mergeCell ref="A1:N1"/>
    <mergeCell ref="A2:N2"/>
  </mergeCells>
  <conditionalFormatting sqref="G6:N27">
    <cfRule type="containsBlanks" dxfId="44" priority="1">
      <formula>LEN(TRIM(G6))=0</formula>
    </cfRule>
    <cfRule type="cellIs" dxfId="43" priority="2" operator="between">
      <formula>31</formula>
      <formula>50</formula>
    </cfRule>
    <cfRule type="cellIs" dxfId="42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98.xml><?xml version="1.0" encoding="utf-8"?>
<worksheet xmlns="http://schemas.openxmlformats.org/spreadsheetml/2006/main" xmlns:r="http://schemas.openxmlformats.org/officeDocument/2006/relationships">
  <dimension ref="A1:N21"/>
  <sheetViews>
    <sheetView view="pageLayout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2" width="21.140625" customWidth="1"/>
  </cols>
  <sheetData>
    <row r="1" spans="1:14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5" spans="1:14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4090</v>
      </c>
      <c r="H5" s="2" t="s">
        <v>4722</v>
      </c>
      <c r="I5" s="2" t="s">
        <v>4740</v>
      </c>
      <c r="J5" s="2" t="s">
        <v>4741</v>
      </c>
      <c r="K5" s="7" t="s">
        <v>4091</v>
      </c>
      <c r="L5" s="7" t="s">
        <v>4092</v>
      </c>
    </row>
    <row r="6" spans="1:14">
      <c r="B6" s="3" t="s">
        <v>7</v>
      </c>
      <c r="C6" s="3" t="s">
        <v>4088</v>
      </c>
      <c r="D6" s="3" t="s">
        <v>4089</v>
      </c>
      <c r="E6" s="3" t="s">
        <v>10</v>
      </c>
      <c r="F6" s="3" t="s">
        <v>49</v>
      </c>
      <c r="G6" s="3">
        <v>96</v>
      </c>
      <c r="H6" s="3">
        <v>86</v>
      </c>
      <c r="I6" s="3">
        <v>77</v>
      </c>
      <c r="J6" s="3">
        <v>91</v>
      </c>
      <c r="K6" s="3">
        <v>82</v>
      </c>
      <c r="L6" s="3">
        <v>80</v>
      </c>
    </row>
    <row r="7" spans="1:14">
      <c r="B7" s="3" t="s">
        <v>23</v>
      </c>
      <c r="C7" s="3" t="s">
        <v>4093</v>
      </c>
      <c r="D7" s="3" t="s">
        <v>4094</v>
      </c>
      <c r="E7" s="3" t="s">
        <v>10</v>
      </c>
      <c r="F7" s="3" t="s">
        <v>49</v>
      </c>
      <c r="G7" s="3">
        <v>95</v>
      </c>
      <c r="H7" s="3">
        <v>90</v>
      </c>
      <c r="I7" s="3">
        <v>93</v>
      </c>
      <c r="J7" s="3">
        <v>93</v>
      </c>
      <c r="K7" s="3">
        <v>100</v>
      </c>
      <c r="L7" s="3">
        <v>88</v>
      </c>
    </row>
    <row r="8" spans="1:14">
      <c r="B8" s="3" t="s">
        <v>27</v>
      </c>
      <c r="C8" s="3" t="s">
        <v>4095</v>
      </c>
      <c r="D8" s="3" t="s">
        <v>4096</v>
      </c>
      <c r="E8" s="3" t="s">
        <v>10</v>
      </c>
      <c r="F8" s="3" t="s">
        <v>49</v>
      </c>
      <c r="G8" s="3">
        <v>87</v>
      </c>
      <c r="H8" s="3">
        <v>100</v>
      </c>
      <c r="I8" s="3">
        <v>82</v>
      </c>
      <c r="J8" s="3">
        <v>83</v>
      </c>
      <c r="K8" s="3">
        <v>100</v>
      </c>
      <c r="L8" s="3">
        <v>77</v>
      </c>
    </row>
    <row r="9" spans="1:14">
      <c r="B9" s="3" t="s">
        <v>30</v>
      </c>
      <c r="C9" s="3" t="s">
        <v>4097</v>
      </c>
      <c r="D9" s="3" t="s">
        <v>4098</v>
      </c>
      <c r="E9" s="3" t="s">
        <v>10</v>
      </c>
      <c r="F9" s="3" t="s">
        <v>49</v>
      </c>
      <c r="G9" s="3">
        <v>89</v>
      </c>
      <c r="H9" s="3">
        <v>86</v>
      </c>
      <c r="I9" s="3">
        <v>82</v>
      </c>
      <c r="J9" s="3">
        <v>82</v>
      </c>
      <c r="K9" s="3">
        <v>91</v>
      </c>
      <c r="L9" s="3">
        <v>76</v>
      </c>
    </row>
    <row r="10" spans="1:14">
      <c r="B10" s="3" t="s">
        <v>33</v>
      </c>
      <c r="C10" s="3" t="s">
        <v>4099</v>
      </c>
      <c r="D10" s="3" t="s">
        <v>4100</v>
      </c>
      <c r="E10" s="3" t="s">
        <v>10</v>
      </c>
      <c r="F10" s="3" t="s">
        <v>49</v>
      </c>
      <c r="G10" s="3">
        <v>100</v>
      </c>
      <c r="H10" s="3">
        <v>96</v>
      </c>
      <c r="I10" s="3">
        <v>75</v>
      </c>
      <c r="J10" s="3">
        <v>80</v>
      </c>
      <c r="K10" s="3">
        <v>100</v>
      </c>
      <c r="L10" s="3">
        <v>100</v>
      </c>
    </row>
    <row r="11" spans="1:14">
      <c r="B11" s="3" t="s">
        <v>36</v>
      </c>
      <c r="C11" s="3" t="s">
        <v>4101</v>
      </c>
      <c r="D11" s="3" t="s">
        <v>4102</v>
      </c>
      <c r="E11" s="3" t="s">
        <v>10</v>
      </c>
      <c r="F11" s="3" t="s">
        <v>49</v>
      </c>
      <c r="G11" s="3">
        <v>96</v>
      </c>
      <c r="H11" s="3">
        <v>100</v>
      </c>
      <c r="I11" s="3">
        <v>80</v>
      </c>
      <c r="J11" s="3">
        <v>95</v>
      </c>
      <c r="K11" s="3">
        <v>100</v>
      </c>
      <c r="L11" s="3">
        <v>77</v>
      </c>
    </row>
    <row r="12" spans="1:14">
      <c r="B12" s="3" t="s">
        <v>39</v>
      </c>
      <c r="C12" s="3" t="s">
        <v>4103</v>
      </c>
      <c r="D12" s="3" t="s">
        <v>4104</v>
      </c>
      <c r="E12" s="3" t="s">
        <v>10</v>
      </c>
      <c r="F12" s="3" t="s">
        <v>49</v>
      </c>
      <c r="G12" s="3">
        <v>85</v>
      </c>
      <c r="H12" s="3">
        <v>93</v>
      </c>
      <c r="I12" s="3">
        <v>84</v>
      </c>
      <c r="J12" s="3">
        <v>85</v>
      </c>
      <c r="K12" s="3">
        <v>86</v>
      </c>
      <c r="L12" s="3">
        <v>74</v>
      </c>
    </row>
    <row r="13" spans="1:14">
      <c r="B13" s="3" t="s">
        <v>42</v>
      </c>
      <c r="C13" s="3" t="s">
        <v>4105</v>
      </c>
      <c r="D13" s="3" t="s">
        <v>4106</v>
      </c>
      <c r="E13" s="3" t="s">
        <v>10</v>
      </c>
      <c r="F13" s="3" t="s">
        <v>49</v>
      </c>
      <c r="G13" s="3">
        <v>91</v>
      </c>
      <c r="H13" s="3">
        <v>86</v>
      </c>
      <c r="I13" s="3">
        <v>55</v>
      </c>
      <c r="J13" s="3">
        <v>70</v>
      </c>
      <c r="K13" s="3">
        <v>69</v>
      </c>
      <c r="L13" s="3">
        <v>69</v>
      </c>
    </row>
    <row r="14" spans="1:14">
      <c r="B14" s="3" t="s">
        <v>45</v>
      </c>
      <c r="C14" s="3" t="s">
        <v>4107</v>
      </c>
      <c r="D14" s="3" t="s">
        <v>4108</v>
      </c>
      <c r="E14" s="3" t="s">
        <v>10</v>
      </c>
      <c r="F14" s="3" t="s">
        <v>49</v>
      </c>
      <c r="G14" s="3">
        <v>82</v>
      </c>
      <c r="H14" s="3">
        <v>51</v>
      </c>
      <c r="I14" s="3">
        <v>82</v>
      </c>
      <c r="J14" s="3">
        <v>85</v>
      </c>
      <c r="K14" s="3">
        <v>100</v>
      </c>
      <c r="L14" s="3">
        <v>70</v>
      </c>
    </row>
    <row r="15" spans="1:14">
      <c r="B15" s="3" t="s">
        <v>50</v>
      </c>
      <c r="C15" s="3" t="s">
        <v>4109</v>
      </c>
      <c r="D15" s="3" t="s">
        <v>4110</v>
      </c>
      <c r="E15" s="3" t="s">
        <v>10</v>
      </c>
      <c r="F15" s="3" t="s">
        <v>49</v>
      </c>
      <c r="G15" s="3">
        <v>56</v>
      </c>
      <c r="H15" s="3">
        <v>86</v>
      </c>
      <c r="I15" s="3">
        <v>51</v>
      </c>
      <c r="J15" s="3">
        <v>69</v>
      </c>
      <c r="K15" s="3">
        <v>76</v>
      </c>
      <c r="L15" s="3">
        <v>51</v>
      </c>
    </row>
    <row r="16" spans="1:14">
      <c r="B16" s="3" t="s">
        <v>53</v>
      </c>
      <c r="C16" s="3" t="s">
        <v>4111</v>
      </c>
      <c r="D16" s="3" t="s">
        <v>4112</v>
      </c>
      <c r="E16" s="3" t="s">
        <v>10</v>
      </c>
      <c r="F16" s="3" t="s">
        <v>49</v>
      </c>
      <c r="G16" s="3">
        <v>89</v>
      </c>
      <c r="H16" s="3">
        <v>86</v>
      </c>
      <c r="I16" s="3">
        <v>69</v>
      </c>
      <c r="J16" s="3">
        <v>75</v>
      </c>
      <c r="K16" s="3">
        <v>76</v>
      </c>
      <c r="L16" s="3">
        <v>73</v>
      </c>
    </row>
    <row r="17" spans="2:12">
      <c r="B17" s="3" t="s">
        <v>56</v>
      </c>
      <c r="C17" s="3" t="s">
        <v>4113</v>
      </c>
      <c r="D17" s="3" t="s">
        <v>4114</v>
      </c>
      <c r="E17" s="3" t="s">
        <v>2000</v>
      </c>
      <c r="F17" s="3" t="s">
        <v>49</v>
      </c>
      <c r="G17" s="3">
        <v>91</v>
      </c>
      <c r="H17" s="3">
        <v>95</v>
      </c>
      <c r="I17" s="3">
        <v>86</v>
      </c>
      <c r="J17" s="3">
        <v>90</v>
      </c>
      <c r="K17" s="3">
        <v>100</v>
      </c>
      <c r="L17" s="3">
        <v>96</v>
      </c>
    </row>
    <row r="18" spans="2:12">
      <c r="B18" s="3" t="s">
        <v>59</v>
      </c>
      <c r="C18" s="3" t="s">
        <v>4115</v>
      </c>
      <c r="D18" s="3" t="s">
        <v>4116</v>
      </c>
      <c r="E18" s="3" t="s">
        <v>300</v>
      </c>
      <c r="F18" s="3" t="s">
        <v>49</v>
      </c>
      <c r="G18" s="3">
        <v>86</v>
      </c>
      <c r="H18" s="3">
        <v>85</v>
      </c>
      <c r="I18" s="3">
        <v>66</v>
      </c>
      <c r="J18" s="3">
        <v>70</v>
      </c>
      <c r="K18" s="3">
        <v>100</v>
      </c>
      <c r="L18" s="3">
        <v>69</v>
      </c>
    </row>
    <row r="19" spans="2:12">
      <c r="B19" s="3" t="s">
        <v>62</v>
      </c>
      <c r="C19" s="3" t="s">
        <v>4117</v>
      </c>
      <c r="D19" s="3" t="s">
        <v>4118</v>
      </c>
      <c r="E19" s="3" t="s">
        <v>300</v>
      </c>
      <c r="F19" s="3" t="s">
        <v>49</v>
      </c>
      <c r="G19" s="3">
        <v>96</v>
      </c>
      <c r="H19" s="3">
        <v>96</v>
      </c>
      <c r="I19" s="3">
        <v>65</v>
      </c>
      <c r="J19" s="3">
        <v>70</v>
      </c>
      <c r="K19" s="3">
        <v>100</v>
      </c>
      <c r="L19" s="3">
        <v>77</v>
      </c>
    </row>
    <row r="20" spans="2:12">
      <c r="B20" s="3" t="s">
        <v>65</v>
      </c>
      <c r="C20" s="3" t="s">
        <v>4119</v>
      </c>
      <c r="D20" s="3" t="s">
        <v>4120</v>
      </c>
      <c r="E20" s="3" t="s">
        <v>129</v>
      </c>
      <c r="F20" s="3" t="s">
        <v>11</v>
      </c>
      <c r="G20" s="3">
        <v>95</v>
      </c>
      <c r="H20" s="3">
        <v>96</v>
      </c>
      <c r="I20" s="3">
        <v>82</v>
      </c>
      <c r="J20" s="3">
        <v>82</v>
      </c>
      <c r="K20" s="3">
        <v>100</v>
      </c>
      <c r="L20" s="3">
        <v>78</v>
      </c>
    </row>
    <row r="21" spans="2:12">
      <c r="B21" s="3" t="s">
        <v>69</v>
      </c>
      <c r="C21" s="3" t="s">
        <v>4121</v>
      </c>
      <c r="D21" s="3" t="s">
        <v>4122</v>
      </c>
      <c r="E21" s="3" t="s">
        <v>248</v>
      </c>
      <c r="F21" s="3" t="s">
        <v>49</v>
      </c>
      <c r="G21" s="3">
        <v>95</v>
      </c>
      <c r="H21" s="3">
        <v>96</v>
      </c>
      <c r="I21" s="3">
        <v>86</v>
      </c>
      <c r="J21" s="3">
        <v>86</v>
      </c>
      <c r="K21" s="3">
        <v>100</v>
      </c>
      <c r="L21" s="3">
        <v>72</v>
      </c>
    </row>
  </sheetData>
  <mergeCells count="2">
    <mergeCell ref="A1:N1"/>
    <mergeCell ref="A2:N2"/>
  </mergeCells>
  <conditionalFormatting sqref="G6:L21">
    <cfRule type="containsBlanks" dxfId="41" priority="1">
      <formula>LEN(TRIM(G6))=0</formula>
    </cfRule>
    <cfRule type="cellIs" dxfId="40" priority="2" operator="between">
      <formula>31</formula>
      <formula>50</formula>
    </cfRule>
    <cfRule type="cellIs" dxfId="39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xl/worksheets/sheet99.xml><?xml version="1.0" encoding="utf-8"?>
<worksheet xmlns="http://schemas.openxmlformats.org/spreadsheetml/2006/main" xmlns:r="http://schemas.openxmlformats.org/officeDocument/2006/relationships">
  <dimension ref="A1:O17"/>
  <sheetViews>
    <sheetView view="pageLayout" zoomScaleNormal="70" workbookViewId="0">
      <selection activeCell="L5" sqref="L5"/>
    </sheetView>
  </sheetViews>
  <sheetFormatPr defaultRowHeight="15"/>
  <cols>
    <col min="1" max="1" width="3.7109375" customWidth="1"/>
    <col min="2" max="2" width="5.7109375" customWidth="1"/>
    <col min="3" max="3" width="40.7109375" customWidth="1"/>
    <col min="4" max="4" width="13.7109375" customWidth="1"/>
    <col min="5" max="5" width="18.7109375" customWidth="1"/>
    <col min="6" max="6" width="5.7109375" customWidth="1"/>
    <col min="7" max="14" width="20.28515625" customWidth="1"/>
  </cols>
  <sheetData>
    <row r="1" spans="1:15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5" spans="1:15" ht="120" customHeight="1"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4125</v>
      </c>
      <c r="H5" s="2" t="s">
        <v>4126</v>
      </c>
      <c r="I5" s="2" t="s">
        <v>4128</v>
      </c>
      <c r="J5" s="2" t="s">
        <v>4739</v>
      </c>
      <c r="K5" s="2" t="s">
        <v>4763</v>
      </c>
      <c r="L5" s="7" t="s">
        <v>4571</v>
      </c>
      <c r="M5" s="7" t="s">
        <v>4572</v>
      </c>
      <c r="N5" s="7" t="s">
        <v>4127</v>
      </c>
    </row>
    <row r="6" spans="1:15">
      <c r="B6" s="3" t="s">
        <v>7</v>
      </c>
      <c r="C6" s="3" t="s">
        <v>4123</v>
      </c>
      <c r="D6" s="3" t="s">
        <v>4124</v>
      </c>
      <c r="E6" s="3" t="s">
        <v>308</v>
      </c>
      <c r="F6" s="3" t="s">
        <v>49</v>
      </c>
      <c r="G6" s="3">
        <v>65</v>
      </c>
      <c r="H6" s="3">
        <v>70</v>
      </c>
      <c r="I6" s="3">
        <v>62</v>
      </c>
      <c r="J6" s="3">
        <v>72</v>
      </c>
      <c r="K6" s="3">
        <v>83</v>
      </c>
      <c r="L6" s="3">
        <v>60</v>
      </c>
      <c r="M6" s="3">
        <v>92</v>
      </c>
      <c r="N6" s="3">
        <v>60</v>
      </c>
    </row>
    <row r="7" spans="1:15">
      <c r="B7" s="3" t="s">
        <v>23</v>
      </c>
      <c r="C7" s="3" t="s">
        <v>4129</v>
      </c>
      <c r="D7" s="3" t="s">
        <v>4130</v>
      </c>
      <c r="E7" s="3" t="s">
        <v>10</v>
      </c>
      <c r="F7" s="3" t="s">
        <v>49</v>
      </c>
      <c r="G7" s="3">
        <v>69</v>
      </c>
      <c r="H7" s="3">
        <v>69</v>
      </c>
      <c r="I7" s="3">
        <v>69</v>
      </c>
      <c r="J7" s="3">
        <v>69</v>
      </c>
      <c r="K7" s="3">
        <v>86</v>
      </c>
      <c r="L7" s="3">
        <v>75</v>
      </c>
      <c r="M7" s="3">
        <v>90</v>
      </c>
      <c r="N7" s="3">
        <v>82</v>
      </c>
    </row>
    <row r="8" spans="1:15">
      <c r="B8" s="3" t="s">
        <v>27</v>
      </c>
      <c r="C8" s="3" t="s">
        <v>4131</v>
      </c>
      <c r="D8" s="3" t="s">
        <v>4132</v>
      </c>
      <c r="E8" s="3" t="s">
        <v>10</v>
      </c>
      <c r="F8" s="3" t="s">
        <v>49</v>
      </c>
      <c r="G8" s="3">
        <v>97</v>
      </c>
      <c r="H8" s="3">
        <v>69</v>
      </c>
      <c r="I8" s="3">
        <v>5</v>
      </c>
      <c r="J8" s="3">
        <v>69</v>
      </c>
      <c r="K8" s="3">
        <v>43</v>
      </c>
      <c r="L8" s="3">
        <v>86</v>
      </c>
      <c r="M8" s="3">
        <v>70</v>
      </c>
      <c r="N8" s="3">
        <v>0</v>
      </c>
    </row>
    <row r="9" spans="1:15">
      <c r="B9" s="3" t="s">
        <v>30</v>
      </c>
      <c r="C9" s="3" t="s">
        <v>4133</v>
      </c>
      <c r="D9" s="3" t="s">
        <v>4134</v>
      </c>
      <c r="E9" s="3" t="s">
        <v>10</v>
      </c>
      <c r="F9" s="3" t="s">
        <v>49</v>
      </c>
      <c r="G9" s="3">
        <v>31</v>
      </c>
      <c r="H9" s="3">
        <v>69</v>
      </c>
      <c r="I9" s="3">
        <v>0</v>
      </c>
      <c r="J9" s="3">
        <v>0</v>
      </c>
      <c r="K9" s="3">
        <v>9</v>
      </c>
      <c r="L9" s="3">
        <v>0</v>
      </c>
      <c r="M9" s="3">
        <v>0</v>
      </c>
      <c r="N9" s="3">
        <v>0</v>
      </c>
    </row>
    <row r="10" spans="1:15">
      <c r="B10" s="3" t="s">
        <v>33</v>
      </c>
      <c r="C10" s="3" t="s">
        <v>4135</v>
      </c>
      <c r="D10" s="3" t="s">
        <v>4136</v>
      </c>
      <c r="E10" s="3" t="s">
        <v>10</v>
      </c>
      <c r="F10" s="3" t="s">
        <v>49</v>
      </c>
      <c r="G10" s="3">
        <v>63</v>
      </c>
      <c r="H10" s="3">
        <v>65</v>
      </c>
      <c r="I10" s="3">
        <v>51</v>
      </c>
      <c r="J10" s="3">
        <v>69</v>
      </c>
      <c r="K10" s="3">
        <v>74</v>
      </c>
      <c r="L10" s="3">
        <v>70</v>
      </c>
      <c r="M10" s="3">
        <v>80</v>
      </c>
      <c r="N10" s="3">
        <v>80</v>
      </c>
    </row>
    <row r="11" spans="1:15">
      <c r="B11" s="3" t="s">
        <v>36</v>
      </c>
      <c r="C11" s="3" t="s">
        <v>4137</v>
      </c>
      <c r="D11" s="3" t="s">
        <v>4138</v>
      </c>
      <c r="E11" s="3" t="s">
        <v>10</v>
      </c>
      <c r="F11" s="3" t="s">
        <v>49</v>
      </c>
      <c r="G11" s="3">
        <v>96</v>
      </c>
      <c r="H11" s="3">
        <v>98</v>
      </c>
      <c r="I11" s="3">
        <v>95</v>
      </c>
      <c r="J11" s="3">
        <v>90</v>
      </c>
      <c r="K11" s="3">
        <v>95</v>
      </c>
      <c r="L11" s="3">
        <v>86</v>
      </c>
      <c r="M11" s="3">
        <v>89</v>
      </c>
      <c r="N11" s="3">
        <v>87</v>
      </c>
    </row>
    <row r="12" spans="1:15">
      <c r="B12" s="3" t="s">
        <v>39</v>
      </c>
      <c r="C12" s="3" t="s">
        <v>4139</v>
      </c>
      <c r="D12" s="3" t="s">
        <v>4140</v>
      </c>
      <c r="E12" s="3" t="s">
        <v>10</v>
      </c>
      <c r="F12" s="3" t="s">
        <v>49</v>
      </c>
      <c r="G12" s="3">
        <v>96</v>
      </c>
      <c r="H12" s="3">
        <v>80</v>
      </c>
      <c r="I12" s="3">
        <v>72</v>
      </c>
      <c r="J12" s="3">
        <v>90</v>
      </c>
      <c r="K12" s="3">
        <v>95</v>
      </c>
      <c r="L12" s="3">
        <v>70</v>
      </c>
      <c r="M12" s="3">
        <v>95</v>
      </c>
      <c r="N12" s="3">
        <v>80</v>
      </c>
    </row>
    <row r="13" spans="1:15">
      <c r="B13" s="3" t="s">
        <v>42</v>
      </c>
      <c r="C13" s="3" t="s">
        <v>4141</v>
      </c>
      <c r="D13" s="3" t="s">
        <v>4142</v>
      </c>
      <c r="E13" s="3" t="s">
        <v>2000</v>
      </c>
      <c r="F13" s="3" t="s">
        <v>49</v>
      </c>
      <c r="G13" s="3">
        <v>98</v>
      </c>
      <c r="H13" s="3">
        <v>70</v>
      </c>
      <c r="I13" s="3">
        <v>64</v>
      </c>
      <c r="J13" s="3">
        <v>70</v>
      </c>
      <c r="K13" s="3">
        <v>90</v>
      </c>
      <c r="L13" s="3">
        <v>51</v>
      </c>
      <c r="M13" s="3">
        <v>90</v>
      </c>
      <c r="N13" s="3">
        <v>79</v>
      </c>
    </row>
    <row r="14" spans="1:15">
      <c r="B14" s="3" t="s">
        <v>45</v>
      </c>
      <c r="C14" s="3" t="s">
        <v>4143</v>
      </c>
      <c r="D14" s="3" t="s">
        <v>4144</v>
      </c>
      <c r="E14" s="3" t="s">
        <v>10</v>
      </c>
      <c r="F14" s="3" t="s">
        <v>49</v>
      </c>
      <c r="G14" s="3">
        <v>69</v>
      </c>
      <c r="H14" s="3">
        <v>75</v>
      </c>
      <c r="I14" s="3">
        <v>72</v>
      </c>
      <c r="J14" s="3">
        <v>80</v>
      </c>
      <c r="K14" s="3">
        <v>87</v>
      </c>
      <c r="L14" s="3">
        <v>70</v>
      </c>
      <c r="M14" s="3">
        <v>90</v>
      </c>
      <c r="N14" s="3">
        <v>70</v>
      </c>
    </row>
    <row r="15" spans="1:15">
      <c r="B15" s="3" t="s">
        <v>50</v>
      </c>
      <c r="C15" s="3" t="s">
        <v>4145</v>
      </c>
      <c r="D15" s="3" t="s">
        <v>4146</v>
      </c>
      <c r="E15" s="3" t="s">
        <v>10</v>
      </c>
      <c r="F15" s="3" t="s">
        <v>49</v>
      </c>
      <c r="G15" s="3">
        <v>69</v>
      </c>
      <c r="H15" s="3">
        <v>75</v>
      </c>
      <c r="I15" s="3">
        <v>73</v>
      </c>
      <c r="J15" s="3">
        <v>80</v>
      </c>
      <c r="K15" s="3">
        <v>82</v>
      </c>
      <c r="L15" s="3">
        <v>70</v>
      </c>
      <c r="M15" s="3">
        <v>70</v>
      </c>
      <c r="N15" s="3">
        <v>85</v>
      </c>
    </row>
    <row r="16" spans="1:15">
      <c r="B16" s="3" t="s">
        <v>53</v>
      </c>
      <c r="C16" s="3" t="s">
        <v>4147</v>
      </c>
      <c r="D16" s="3" t="s">
        <v>4148</v>
      </c>
      <c r="E16" s="3" t="s">
        <v>10</v>
      </c>
      <c r="F16" s="3" t="s">
        <v>49</v>
      </c>
      <c r="G16" s="3">
        <v>63</v>
      </c>
      <c r="H16" s="3">
        <v>76</v>
      </c>
      <c r="I16" s="3">
        <v>61</v>
      </c>
      <c r="J16" s="3">
        <v>75</v>
      </c>
      <c r="K16" s="3">
        <v>69</v>
      </c>
      <c r="L16" s="3">
        <v>51</v>
      </c>
      <c r="M16" s="3">
        <v>75</v>
      </c>
      <c r="N16" s="3">
        <v>62</v>
      </c>
    </row>
    <row r="17" spans="2:14">
      <c r="B17" s="3" t="s">
        <v>56</v>
      </c>
      <c r="C17" s="3" t="s">
        <v>4149</v>
      </c>
      <c r="D17" s="3" t="s">
        <v>4150</v>
      </c>
      <c r="E17" s="3" t="s">
        <v>10</v>
      </c>
      <c r="F17" s="3" t="s">
        <v>49</v>
      </c>
      <c r="G17" s="3">
        <v>31</v>
      </c>
      <c r="H17" s="3">
        <v>0</v>
      </c>
      <c r="I17" s="3">
        <v>6</v>
      </c>
      <c r="J17" s="3">
        <v>0</v>
      </c>
      <c r="K17" s="3">
        <v>4</v>
      </c>
      <c r="L17" s="3">
        <v>0</v>
      </c>
      <c r="M17" s="3">
        <v>0</v>
      </c>
      <c r="N17" s="3">
        <v>0</v>
      </c>
    </row>
  </sheetData>
  <mergeCells count="2">
    <mergeCell ref="A1:O1"/>
    <mergeCell ref="A2:O2"/>
  </mergeCells>
  <conditionalFormatting sqref="G6:N17">
    <cfRule type="containsBlanks" dxfId="38" priority="1">
      <formula>LEN(TRIM(G6))=0</formula>
    </cfRule>
    <cfRule type="cellIs" dxfId="37" priority="2" operator="between">
      <formula>31</formula>
      <formula>50</formula>
    </cfRule>
    <cfRule type="cellIs" dxfId="36" priority="3" operator="lessThan">
      <formula>31</formula>
    </cfRule>
  </conditionalFormatting>
  <pageMargins left="0.7" right="0.7" top="0.75" bottom="0.75" header="0.3" footer="0.3"/>
  <pageSetup paperSize="8" scale="49" fitToHeight="0" orientation="landscape" r:id="rId1"/>
  <headerFooter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108</vt:i4>
      </vt:variant>
    </vt:vector>
  </HeadingPairs>
  <TitlesOfParts>
    <vt:vector size="108" baseType="lpstr">
      <vt:lpstr>ИАБ-101</vt:lpstr>
      <vt:lpstr>ИАБ-102</vt:lpstr>
      <vt:lpstr>ИАБ-103</vt:lpstr>
      <vt:lpstr>ИАБ-201</vt:lpstr>
      <vt:lpstr>ИАБ-202</vt:lpstr>
      <vt:lpstr>ИАБ-203</vt:lpstr>
      <vt:lpstr>ИАБ-204</vt:lpstr>
      <vt:lpstr>ИАБ-301</vt:lpstr>
      <vt:lpstr>ИАБ-302</vt:lpstr>
      <vt:lpstr>ИАБ-303</vt:lpstr>
      <vt:lpstr>ИАБ-304</vt:lpstr>
      <vt:lpstr>ИАБ-401</vt:lpstr>
      <vt:lpstr>ИАБ-402</vt:lpstr>
      <vt:lpstr>ИАБ-403</vt:lpstr>
      <vt:lpstr>ИАМ-101</vt:lpstr>
      <vt:lpstr>ИАМ-201</vt:lpstr>
      <vt:lpstr>ИБМ-101</vt:lpstr>
      <vt:lpstr>ИБМ-102</vt:lpstr>
      <vt:lpstr>Лист1</vt:lpstr>
      <vt:lpstr>ИБМ-103</vt:lpstr>
      <vt:lpstr>ИБМ-104</vt:lpstr>
      <vt:lpstr>ИБМ-201</vt:lpstr>
      <vt:lpstr>ИГМ-101</vt:lpstr>
      <vt:lpstr>ИГМ-102</vt:lpstr>
      <vt:lpstr>ИГМ-201</vt:lpstr>
      <vt:lpstr>ИГМ-202</vt:lpstr>
      <vt:lpstr>ИГС-101</vt:lpstr>
      <vt:lpstr>ИГС-201</vt:lpstr>
      <vt:lpstr>ИГС-301А</vt:lpstr>
      <vt:lpstr>ИГС-301Б</vt:lpstr>
      <vt:lpstr>ИГС-401 (А)</vt:lpstr>
      <vt:lpstr>ИГС-401 (Б)</vt:lpstr>
      <vt:lpstr>ИГС-501 (А)</vt:lpstr>
      <vt:lpstr>ИГС-501 (Б)</vt:lpstr>
      <vt:lpstr>ИДБ-101</vt:lpstr>
      <vt:lpstr>ИДБ-201</vt:lpstr>
      <vt:lpstr>ИДБ-301 (А)</vt:lpstr>
      <vt:lpstr>ИДБ-301 (Б)</vt:lpstr>
      <vt:lpstr>ИДБ-401 (ДВИГАТЕЛИ)</vt:lpstr>
      <vt:lpstr>ИДБ-402 (ТУРБИНЫ)</vt:lpstr>
      <vt:lpstr>ИДМ-101</vt:lpstr>
      <vt:lpstr>ИДМ-102</vt:lpstr>
      <vt:lpstr>ИДМ-201</vt:lpstr>
      <vt:lpstr>ИДМ-202</vt:lpstr>
      <vt:lpstr>ИЗБ-101</vt:lpstr>
      <vt:lpstr>ИЗБ-201</vt:lpstr>
      <vt:lpstr>ИИБ-101</vt:lpstr>
      <vt:lpstr>ИИБ-201</vt:lpstr>
      <vt:lpstr>ИМБ-101</vt:lpstr>
      <vt:lpstr>ИМБ-201</vt:lpstr>
      <vt:lpstr>ИМБ-301</vt:lpstr>
      <vt:lpstr>ИМБ-401</vt:lpstr>
      <vt:lpstr>ИММ-101</vt:lpstr>
      <vt:lpstr>ИММ-201</vt:lpstr>
      <vt:lpstr>ИНБ-101</vt:lpstr>
      <vt:lpstr>ИНБ-102</vt:lpstr>
      <vt:lpstr>ИНБ-103</vt:lpstr>
      <vt:lpstr>ИНБ-201</vt:lpstr>
      <vt:lpstr>ИНБ-202</vt:lpstr>
      <vt:lpstr>ИНБ-203</vt:lpstr>
      <vt:lpstr>ИНБ-301</vt:lpstr>
      <vt:lpstr>ИНБ-302</vt:lpstr>
      <vt:lpstr>ИНБ-401</vt:lpstr>
      <vt:lpstr>ИНБ-402</vt:lpstr>
      <vt:lpstr>ИРС-101</vt:lpstr>
      <vt:lpstr>ИРС-201</vt:lpstr>
      <vt:lpstr>ИРС-301</vt:lpstr>
      <vt:lpstr>ИРС-401</vt:lpstr>
      <vt:lpstr>ИРС-501</vt:lpstr>
      <vt:lpstr>ИСБ-101</vt:lpstr>
      <vt:lpstr>ИСБ-102</vt:lpstr>
      <vt:lpstr>ИСБ-103</vt:lpstr>
      <vt:lpstr>ИСБ-201</vt:lpstr>
      <vt:lpstr>ИСБ-202</vt:lpstr>
      <vt:lpstr>ИСБ-203</vt:lpstr>
      <vt:lpstr>ИСБ-301</vt:lpstr>
      <vt:lpstr>ИСБ-302</vt:lpstr>
      <vt:lpstr>ИСБ-401</vt:lpstr>
      <vt:lpstr>ИСБ-402</vt:lpstr>
      <vt:lpstr>ИСБ-403</vt:lpstr>
      <vt:lpstr>ИСБ-404</vt:lpstr>
      <vt:lpstr>ИСМ-101</vt:lpstr>
      <vt:lpstr>ИСМ-102А</vt:lpstr>
      <vt:lpstr>ИСМ-102Б</vt:lpstr>
      <vt:lpstr>ИСМ-103</vt:lpstr>
      <vt:lpstr>ИСМ-104</vt:lpstr>
      <vt:lpstr>ИСМ-105</vt:lpstr>
      <vt:lpstr>ИСМ-201</vt:lpstr>
      <vt:lpstr>ИСМ-202</vt:lpstr>
      <vt:lpstr>ИСМ-203</vt:lpstr>
      <vt:lpstr>ИСМ-204</vt:lpstr>
      <vt:lpstr>ИУБ-101</vt:lpstr>
      <vt:lpstr>ИУБ-201</vt:lpstr>
      <vt:lpstr>ИУБ-301</vt:lpstr>
      <vt:lpstr>ИУБ-401</vt:lpstr>
      <vt:lpstr>ИУБ-402</vt:lpstr>
      <vt:lpstr>ИУМ-101</vt:lpstr>
      <vt:lpstr>ИУМ-201</vt:lpstr>
      <vt:lpstr>ИФМ-101</vt:lpstr>
      <vt:lpstr>ИХБ-101</vt:lpstr>
      <vt:lpstr>ИХБ-201</vt:lpstr>
      <vt:lpstr>ИХБ-301</vt:lpstr>
      <vt:lpstr>ИХБ-401</vt:lpstr>
      <vt:lpstr>ИЭБ-101</vt:lpstr>
      <vt:lpstr>ИЭБ-201</vt:lpstr>
      <vt:lpstr>ИЭБ-301</vt:lpstr>
      <vt:lpstr>ИЭБ-401</vt:lpstr>
      <vt:lpstr>ИЭМ-101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admin</cp:lastModifiedBy>
  <cp:lastPrinted>2016-07-12T17:34:20Z</cp:lastPrinted>
  <dcterms:created xsi:type="dcterms:W3CDTF">2016-06-30T17:34:13Z</dcterms:created>
  <dcterms:modified xsi:type="dcterms:W3CDTF">2016-11-16T07:55:16Z</dcterms:modified>
</cp:coreProperties>
</file>