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10" windowHeight="11775" activeTab="2"/>
  </bookViews>
  <sheets>
    <sheet name="Sheet1" sheetId="1" r:id="rId1"/>
    <sheet name="Inhibition of MIR expression" sheetId="3" r:id="rId2"/>
    <sheet name="Inhibition of TGFBR2 expression" sheetId="2" r:id="rId3"/>
    <sheet name="MCF-7 CCK8" sheetId="4" r:id="rId4"/>
    <sheet name="MDA-MB-231 CCK8" sheetId="5" r:id="rId5"/>
    <sheet name="Cell Numbers-MCF-7" sheetId="6" r:id="rId6"/>
    <sheet name="Cell Numbers-MDA-231" sheetId="7" r:id="rId7"/>
    <sheet name="wound healing" sheetId="8" r:id="rId8"/>
    <sheet name="apoptosis" sheetId="9" r:id="rId9"/>
    <sheet name="WB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<sst xmlns="http://schemas.openxmlformats.org/spreadsheetml/2006/main" count="108" uniqueCount="18">
  <si>
    <t>MiR-301b-3p</t>
  </si>
  <si>
    <t>MCF 10A</t>
  </si>
  <si>
    <t>MCF 7</t>
  </si>
  <si>
    <t>MDA-MB-231</t>
  </si>
  <si>
    <t>TGFBR2</t>
  </si>
  <si>
    <t>NC</t>
  </si>
  <si>
    <t>MiR-301b-3p-IN</t>
  </si>
  <si>
    <t>MiR-301b-3p-IN+si TGFBR2</t>
  </si>
  <si>
    <t>MiR-301b-3p-IN+si-TGFBR2</t>
  </si>
  <si>
    <t>Invasion</t>
  </si>
  <si>
    <t>Migration</t>
  </si>
  <si>
    <t>U87</t>
  </si>
  <si>
    <t>U251</t>
  </si>
  <si>
    <t>MCF-7</t>
  </si>
  <si>
    <t>s</t>
  </si>
  <si>
    <t>P-STAT1/STAT1</t>
  </si>
  <si>
    <t>P-STAT3/STAT3</t>
  </si>
  <si>
    <t>P-STAT6/STAT6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</si>
</sst>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M17"/>
  <sheetViews>
    <sheetView zoomScale="70" zoomScaleNormal="70" workbookViewId="0">
      <selection activeCell="E27" sqref="E27"/>
    </sheetView>
  </sheetViews>
  <sheetFormatPr defaultColWidth="9" defaultRowHeight="14.25"/>
  <cols>
    <col min="1" max="1" width="9.16666666666667" customWidth="1"/>
  </cols>
  <sheetData>
    <row r="1" spans="1:11">
      <c r="A1" t="s">
        <v>0</v>
      </c>
      <c r="K1" t="s">
        <v>0</v>
      </c>
    </row>
    <row r="2" spans="1:13">
      <c r="A2" t="s">
        <v>1</v>
      </c>
      <c r="D2" t="s">
        <v>2</v>
      </c>
      <c r="G2" t="s">
        <v>3</v>
      </c>
      <c r="K2" t="s">
        <v>1</v>
      </c>
      <c r="L2" t="s">
        <v>2</v>
      </c>
      <c r="M2" t="s">
        <v>3</v>
      </c>
    </row>
    <row r="3" spans="1:13">
      <c r="A3">
        <v>10.15</v>
      </c>
      <c r="B3">
        <v>18.35</v>
      </c>
      <c r="C3">
        <f>B3-A3</f>
        <v>8.2</v>
      </c>
      <c r="D3">
        <v>10.18</v>
      </c>
      <c r="E3">
        <v>14.54</v>
      </c>
      <c r="F3">
        <f>E3-D3</f>
        <v>4.36</v>
      </c>
      <c r="G3">
        <v>10.11</v>
      </c>
      <c r="H3">
        <v>14.39</v>
      </c>
      <c r="I3">
        <f>H3-G3</f>
        <v>4.28</v>
      </c>
      <c r="K3">
        <f>C3-8.2</f>
        <v>0</v>
      </c>
      <c r="L3">
        <f>F3-8.2</f>
        <v>-3.84</v>
      </c>
      <c r="M3">
        <f>I3-8.2</f>
        <v>-3.92</v>
      </c>
    </row>
    <row r="4" spans="1:13">
      <c r="A4">
        <v>10.17</v>
      </c>
      <c r="B4">
        <v>18.98</v>
      </c>
      <c r="C4">
        <f t="shared" ref="C4:C5" si="0">B4-A4</f>
        <v>8.81</v>
      </c>
      <c r="D4">
        <v>10.13</v>
      </c>
      <c r="E4">
        <v>14.22</v>
      </c>
      <c r="F4">
        <f t="shared" ref="F4:F5" si="1">E4-D4</f>
        <v>4.09</v>
      </c>
      <c r="G4">
        <v>10.12</v>
      </c>
      <c r="H4">
        <v>14.17</v>
      </c>
      <c r="I4">
        <f t="shared" ref="I4:I5" si="2">H4-G4</f>
        <v>4.05</v>
      </c>
      <c r="K4">
        <f t="shared" ref="K4:K5" si="3">C4-8.2</f>
        <v>0.610000000000001</v>
      </c>
      <c r="L4">
        <f t="shared" ref="L4:L5" si="4">F4-8.2</f>
        <v>-4.11</v>
      </c>
      <c r="M4">
        <f t="shared" ref="M4:M5" si="5">I4-8.2</f>
        <v>-4.15</v>
      </c>
    </row>
    <row r="5" spans="1:13">
      <c r="A5">
        <v>10.16</v>
      </c>
      <c r="B5">
        <v>18.8</v>
      </c>
      <c r="C5">
        <f t="shared" si="0"/>
        <v>8.64</v>
      </c>
      <c r="D5">
        <v>10.15</v>
      </c>
      <c r="E5">
        <v>14.83</v>
      </c>
      <c r="F5">
        <f t="shared" si="1"/>
        <v>4.68</v>
      </c>
      <c r="G5">
        <v>10.14</v>
      </c>
      <c r="H5">
        <v>14.43</v>
      </c>
      <c r="I5">
        <f t="shared" si="2"/>
        <v>4.29</v>
      </c>
      <c r="K5">
        <f t="shared" si="3"/>
        <v>0.440000000000001</v>
      </c>
      <c r="L5">
        <f t="shared" si="4"/>
        <v>-3.52</v>
      </c>
      <c r="M5">
        <f t="shared" si="5"/>
        <v>-3.91</v>
      </c>
    </row>
    <row r="7" spans="1:11">
      <c r="A7" t="s">
        <v>4</v>
      </c>
      <c r="K7" t="s">
        <v>4</v>
      </c>
    </row>
    <row r="8" spans="1:13">
      <c r="A8" t="s">
        <v>1</v>
      </c>
      <c r="D8" t="s">
        <v>2</v>
      </c>
      <c r="G8" t="s">
        <v>3</v>
      </c>
      <c r="K8" t="s">
        <v>1</v>
      </c>
      <c r="L8" t="s">
        <v>2</v>
      </c>
      <c r="M8" t="s">
        <v>3</v>
      </c>
    </row>
    <row r="9" spans="1:13">
      <c r="A9">
        <v>10.31</v>
      </c>
      <c r="B9">
        <v>12.01</v>
      </c>
      <c r="C9">
        <f>B9-A9</f>
        <v>1.7</v>
      </c>
      <c r="D9">
        <v>10.27</v>
      </c>
      <c r="E9">
        <v>15.45</v>
      </c>
      <c r="F9">
        <f>E9-D9</f>
        <v>5.18</v>
      </c>
      <c r="G9">
        <v>10.24</v>
      </c>
      <c r="H9">
        <v>15.26</v>
      </c>
      <c r="I9">
        <f>H9-G9</f>
        <v>5.02</v>
      </c>
      <c r="K9">
        <f>C9-1.7</f>
        <v>0</v>
      </c>
      <c r="L9">
        <f>F9-1.7</f>
        <v>3.48</v>
      </c>
      <c r="M9">
        <f>I9-1.7</f>
        <v>3.32</v>
      </c>
    </row>
    <row r="10" spans="1:13">
      <c r="A10">
        <v>10.31</v>
      </c>
      <c r="B10">
        <v>12.08</v>
      </c>
      <c r="C10">
        <f t="shared" ref="C10:C11" si="6">B10-A10</f>
        <v>1.77</v>
      </c>
      <c r="D10">
        <v>10.28</v>
      </c>
      <c r="E10">
        <v>15.79</v>
      </c>
      <c r="F10">
        <f t="shared" ref="F10:F11" si="7">E10-D10</f>
        <v>5.51</v>
      </c>
      <c r="G10">
        <v>10.21</v>
      </c>
      <c r="H10">
        <v>15.51</v>
      </c>
      <c r="I10">
        <f t="shared" ref="I10:I11" si="8">H10-G10</f>
        <v>5.3</v>
      </c>
      <c r="K10">
        <f t="shared" ref="K10:K11" si="9">C10-1.7</f>
        <v>0.0699999999999996</v>
      </c>
      <c r="L10">
        <f t="shared" ref="L10:L11" si="10">F10-1.7</f>
        <v>3.81</v>
      </c>
      <c r="M10">
        <f t="shared" ref="M10:M11" si="11">I10-1.7</f>
        <v>3.6</v>
      </c>
    </row>
    <row r="11" spans="1:13">
      <c r="A11">
        <v>10.32</v>
      </c>
      <c r="B11">
        <v>12.45</v>
      </c>
      <c r="C11">
        <f t="shared" si="6"/>
        <v>2.13</v>
      </c>
      <c r="D11">
        <v>10.25</v>
      </c>
      <c r="E11">
        <v>15.85</v>
      </c>
      <c r="F11">
        <f t="shared" si="7"/>
        <v>5.6</v>
      </c>
      <c r="G11">
        <v>10.29</v>
      </c>
      <c r="H11">
        <v>15.24</v>
      </c>
      <c r="I11">
        <f t="shared" si="8"/>
        <v>4.95</v>
      </c>
      <c r="K11">
        <f t="shared" si="9"/>
        <v>0.429999999999999</v>
      </c>
      <c r="L11">
        <f t="shared" si="10"/>
        <v>3.9</v>
      </c>
      <c r="M11">
        <f t="shared" si="11"/>
        <v>3.25</v>
      </c>
    </row>
    <row r="13" spans="1:5">
      <c r="A13" t="s">
        <v>0</v>
      </c>
      <c r="E13" t="s">
        <v>4</v>
      </c>
    </row>
    <row r="14" spans="1:7">
      <c r="A14" t="s">
        <v>1</v>
      </c>
      <c r="B14" t="s">
        <v>2</v>
      </c>
      <c r="C14" t="s">
        <v>3</v>
      </c>
      <c r="E14" t="s">
        <v>1</v>
      </c>
      <c r="F14" t="s">
        <v>2</v>
      </c>
      <c r="G14" t="s">
        <v>3</v>
      </c>
    </row>
    <row r="15" spans="1:7">
      <c r="A15">
        <f>POWER(2,-K3)</f>
        <v>1</v>
      </c>
      <c r="B15">
        <f t="shared" ref="B15:C15" si="12">POWER(2,-L3)</f>
        <v>14.3204011348476</v>
      </c>
      <c r="C15">
        <f t="shared" si="12"/>
        <v>15.1369223476095</v>
      </c>
      <c r="E15">
        <f>POWER(2,-K9)</f>
        <v>1</v>
      </c>
      <c r="F15">
        <f t="shared" ref="F15:G15" si="13">POWER(2,-L9)</f>
        <v>0.0896222030009892</v>
      </c>
      <c r="G15">
        <f t="shared" si="13"/>
        <v>0.100133734698703</v>
      </c>
    </row>
    <row r="16" spans="1:7">
      <c r="A16">
        <f t="shared" ref="A16:A17" si="14">POWER(2,-K4)</f>
        <v>0.655196701929181</v>
      </c>
      <c r="B16">
        <f t="shared" ref="B16:B17" si="15">POWER(2,-L4)</f>
        <v>17.2676517840708</v>
      </c>
      <c r="C16">
        <f t="shared" ref="C16:C17" si="16">POWER(2,-M4)</f>
        <v>17.7531115530855</v>
      </c>
      <c r="E16">
        <f t="shared" ref="E16:E17" si="17">POWER(2,-K10)</f>
        <v>0.952637998043938</v>
      </c>
      <c r="F16">
        <f t="shared" ref="F16:F17" si="18">POWER(2,-L10)</f>
        <v>0.0712977322417765</v>
      </c>
      <c r="G16">
        <f t="shared" ref="G16:G17" si="19">POWER(2,-M10)</f>
        <v>0.082469244423306</v>
      </c>
    </row>
    <row r="17" spans="1:7">
      <c r="A17">
        <f t="shared" si="14"/>
        <v>0.73713460864555</v>
      </c>
      <c r="B17">
        <f t="shared" si="15"/>
        <v>11.4716419841266</v>
      </c>
      <c r="C17">
        <f t="shared" si="16"/>
        <v>15.0323639874242</v>
      </c>
      <c r="E17">
        <f t="shared" si="17"/>
        <v>0.742261785314525</v>
      </c>
      <c r="F17">
        <f t="shared" si="18"/>
        <v>0.0669858414085184</v>
      </c>
      <c r="G17">
        <f t="shared" si="19"/>
        <v>0.105112051906714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H15" sqref="H15"/>
    </sheetView>
  </sheetViews>
  <sheetFormatPr defaultColWidth="9" defaultRowHeight="14.25" outlineLevelRow="3"/>
  <cols>
    <col min="1" max="1" width="13.8333333333333" customWidth="1"/>
  </cols>
  <sheetData>
    <row r="1" spans="2:10">
      <c r="B1" s="1" t="s">
        <v>5</v>
      </c>
      <c r="C1" s="1"/>
      <c r="D1" s="1"/>
      <c r="E1" s="1" t="s">
        <v>6</v>
      </c>
      <c r="F1" s="1"/>
      <c r="G1" s="1"/>
      <c r="H1" s="1" t="s">
        <v>8</v>
      </c>
      <c r="I1" s="1"/>
      <c r="J1" s="1"/>
    </row>
    <row r="2" spans="1:10">
      <c r="A2" t="s">
        <v>15</v>
      </c>
      <c r="B2">
        <v>0.408</v>
      </c>
      <c r="C2">
        <v>0.318</v>
      </c>
      <c r="D2">
        <v>0.495</v>
      </c>
      <c r="E2">
        <v>0.793</v>
      </c>
      <c r="F2">
        <v>0.851</v>
      </c>
      <c r="G2">
        <v>0.928</v>
      </c>
      <c r="H2">
        <v>0.344</v>
      </c>
      <c r="I2">
        <v>0.315</v>
      </c>
      <c r="J2">
        <v>0.408</v>
      </c>
    </row>
    <row r="3" spans="1:10">
      <c r="A3" t="s">
        <v>16</v>
      </c>
      <c r="B3">
        <v>0.405</v>
      </c>
      <c r="C3">
        <v>0.453</v>
      </c>
      <c r="D3">
        <v>0.358</v>
      </c>
      <c r="E3">
        <v>0.725</v>
      </c>
      <c r="F3">
        <v>0.712</v>
      </c>
      <c r="G3">
        <v>0.866</v>
      </c>
      <c r="H3">
        <v>0.443</v>
      </c>
      <c r="I3">
        <v>0.449</v>
      </c>
      <c r="J3">
        <v>0.405</v>
      </c>
    </row>
    <row r="4" spans="1:10">
      <c r="A4" t="s">
        <v>17</v>
      </c>
      <c r="B4">
        <v>0.964</v>
      </c>
      <c r="C4">
        <v>0.732</v>
      </c>
      <c r="D4">
        <v>0.846</v>
      </c>
      <c r="E4">
        <v>0.484</v>
      </c>
      <c r="F4">
        <v>0.375</v>
      </c>
      <c r="G4">
        <v>0.419</v>
      </c>
      <c r="H4">
        <v>0.791</v>
      </c>
      <c r="I4">
        <v>0.806</v>
      </c>
      <c r="J4">
        <v>0.801</v>
      </c>
    </row>
  </sheetData>
  <mergeCells count="3">
    <mergeCell ref="B1:D1"/>
    <mergeCell ref="E1:G1"/>
    <mergeCell ref="H1:J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M18"/>
  <sheetViews>
    <sheetView zoomScale="70" zoomScaleNormal="70" workbookViewId="0">
      <selection activeCell="C23" sqref="C23"/>
    </sheetView>
  </sheetViews>
  <sheetFormatPr defaultColWidth="9" defaultRowHeight="14.25"/>
  <sheetData>
    <row r="1" spans="1:11">
      <c r="A1" t="s">
        <v>2</v>
      </c>
      <c r="K1" t="s">
        <v>2</v>
      </c>
    </row>
    <row r="2" spans="1:13">
      <c r="A2" t="s">
        <v>5</v>
      </c>
      <c r="D2" t="s">
        <v>6</v>
      </c>
      <c r="G2" t="s">
        <v>7</v>
      </c>
      <c r="K2" t="s">
        <v>5</v>
      </c>
      <c r="L2" t="s">
        <v>6</v>
      </c>
      <c r="M2" t="s">
        <v>7</v>
      </c>
    </row>
    <row r="3" spans="1:13">
      <c r="A3">
        <v>9.04</v>
      </c>
      <c r="B3">
        <v>10.06</v>
      </c>
      <c r="C3">
        <f>B3-A3</f>
        <v>1.02</v>
      </c>
      <c r="D3">
        <v>9.09</v>
      </c>
      <c r="E3">
        <v>13.01</v>
      </c>
      <c r="F3">
        <f>E3-D3</f>
        <v>3.92</v>
      </c>
      <c r="G3">
        <v>9.16</v>
      </c>
      <c r="H3">
        <v>11.37</v>
      </c>
      <c r="I3">
        <f>H3-G3</f>
        <v>2.21</v>
      </c>
      <c r="K3">
        <f>C3-1.02</f>
        <v>0</v>
      </c>
      <c r="L3">
        <f>F3-1.02</f>
        <v>2.9</v>
      </c>
      <c r="M3">
        <f>I3-1.02</f>
        <v>1.19</v>
      </c>
    </row>
    <row r="4" spans="1:13">
      <c r="A4">
        <v>9.06</v>
      </c>
      <c r="B4">
        <v>10.33</v>
      </c>
      <c r="C4">
        <f t="shared" ref="C4:C5" si="0">B4-A4</f>
        <v>1.27</v>
      </c>
      <c r="D4">
        <v>9.31</v>
      </c>
      <c r="E4">
        <v>13.56</v>
      </c>
      <c r="F4">
        <f t="shared" ref="F4:F5" si="1">E4-D4</f>
        <v>4.25</v>
      </c>
      <c r="G4">
        <v>9.28</v>
      </c>
      <c r="H4">
        <v>11.04</v>
      </c>
      <c r="I4">
        <f t="shared" ref="I4:I5" si="2">H4-G4</f>
        <v>1.76</v>
      </c>
      <c r="K4">
        <f t="shared" ref="K4:K5" si="3">C4-1.02</f>
        <v>0.25</v>
      </c>
      <c r="L4">
        <f t="shared" ref="L4:L5" si="4">F4-1.02</f>
        <v>3.23</v>
      </c>
      <c r="M4">
        <f t="shared" ref="M4:M5" si="5">I4-1.02</f>
        <v>0.74</v>
      </c>
    </row>
    <row r="5" spans="1:13">
      <c r="A5">
        <v>9.13</v>
      </c>
      <c r="B5">
        <v>10.29</v>
      </c>
      <c r="C5">
        <f t="shared" si="0"/>
        <v>1.16</v>
      </c>
      <c r="D5">
        <v>9.21</v>
      </c>
      <c r="E5">
        <v>13.05</v>
      </c>
      <c r="F5">
        <f t="shared" si="1"/>
        <v>3.84</v>
      </c>
      <c r="G5">
        <v>9.16</v>
      </c>
      <c r="H5">
        <v>11.52</v>
      </c>
      <c r="I5">
        <f t="shared" si="2"/>
        <v>2.36</v>
      </c>
      <c r="K5">
        <f t="shared" si="3"/>
        <v>0.139999999999998</v>
      </c>
      <c r="L5">
        <f t="shared" si="4"/>
        <v>2.82</v>
      </c>
      <c r="M5">
        <f t="shared" si="5"/>
        <v>1.34</v>
      </c>
    </row>
    <row r="7" spans="1:11">
      <c r="A7" t="s">
        <v>3</v>
      </c>
      <c r="K7" t="s">
        <v>3</v>
      </c>
    </row>
    <row r="8" spans="1:13">
      <c r="A8" t="s">
        <v>5</v>
      </c>
      <c r="D8" t="s">
        <v>6</v>
      </c>
      <c r="G8" t="s">
        <v>7</v>
      </c>
      <c r="K8" t="s">
        <v>5</v>
      </c>
      <c r="L8" t="s">
        <v>6</v>
      </c>
      <c r="M8" t="s">
        <v>7</v>
      </c>
    </row>
    <row r="9" spans="1:13">
      <c r="A9">
        <v>10.39</v>
      </c>
      <c r="B9">
        <v>12.46</v>
      </c>
      <c r="C9">
        <f>B9-A9</f>
        <v>2.07</v>
      </c>
      <c r="D9">
        <v>10.36</v>
      </c>
      <c r="E9">
        <v>16.15</v>
      </c>
      <c r="F9">
        <f>E9-D9</f>
        <v>5.79</v>
      </c>
      <c r="G9">
        <v>10.35</v>
      </c>
      <c r="H9">
        <v>13.9</v>
      </c>
      <c r="I9">
        <f>H9-G9</f>
        <v>3.55</v>
      </c>
      <c r="K9">
        <f>C9-2.07</f>
        <v>0</v>
      </c>
      <c r="L9">
        <f>F9-2.07</f>
        <v>3.72</v>
      </c>
      <c r="M9">
        <f>I9-2.07</f>
        <v>1.48</v>
      </c>
    </row>
    <row r="10" spans="1:13">
      <c r="A10">
        <v>10.26</v>
      </c>
      <c r="B10">
        <v>12.42</v>
      </c>
      <c r="C10">
        <f t="shared" ref="C10:C11" si="6">B10-A10</f>
        <v>2.16</v>
      </c>
      <c r="D10">
        <v>10.23</v>
      </c>
      <c r="E10">
        <v>16.19</v>
      </c>
      <c r="F10">
        <f t="shared" ref="F10:F11" si="7">E10-D10</f>
        <v>5.96</v>
      </c>
      <c r="G10">
        <v>10.26</v>
      </c>
      <c r="H10">
        <v>13.53</v>
      </c>
      <c r="I10">
        <f t="shared" ref="I10:I11" si="8">H10-G10</f>
        <v>3.27</v>
      </c>
      <c r="K10">
        <f t="shared" ref="K10:K11" si="9">C10-2.07</f>
        <v>0.0900000000000003</v>
      </c>
      <c r="L10">
        <f t="shared" ref="L10:L11" si="10">F10-2.07</f>
        <v>3.89</v>
      </c>
      <c r="M10">
        <f t="shared" ref="M10:M11" si="11">I10-2.07</f>
        <v>1.2</v>
      </c>
    </row>
    <row r="11" spans="1:13">
      <c r="A11">
        <v>10.33</v>
      </c>
      <c r="B11">
        <v>12.63</v>
      </c>
      <c r="C11">
        <f t="shared" si="6"/>
        <v>2.3</v>
      </c>
      <c r="D11">
        <v>10.29</v>
      </c>
      <c r="E11">
        <v>16.26</v>
      </c>
      <c r="F11">
        <f t="shared" si="7"/>
        <v>5.97</v>
      </c>
      <c r="G11">
        <v>10.39</v>
      </c>
      <c r="H11">
        <v>13.42</v>
      </c>
      <c r="I11">
        <f t="shared" si="8"/>
        <v>3.03</v>
      </c>
      <c r="K11">
        <f t="shared" si="9"/>
        <v>0.230000000000001</v>
      </c>
      <c r="L11">
        <f t="shared" si="10"/>
        <v>3.9</v>
      </c>
      <c r="M11">
        <f t="shared" si="11"/>
        <v>0.96</v>
      </c>
    </row>
    <row r="14" spans="1:6">
      <c r="A14" t="s">
        <v>2</v>
      </c>
      <c r="F14" t="s">
        <v>3</v>
      </c>
    </row>
    <row r="15" spans="1:8">
      <c r="A15" t="s">
        <v>5</v>
      </c>
      <c r="B15" t="s">
        <v>6</v>
      </c>
      <c r="C15" t="s">
        <v>7</v>
      </c>
      <c r="F15" t="s">
        <v>5</v>
      </c>
      <c r="G15" t="s">
        <v>6</v>
      </c>
      <c r="H15" t="s">
        <v>7</v>
      </c>
    </row>
    <row r="16" spans="1:8">
      <c r="A16">
        <f>POWER(2,-K3)</f>
        <v>1</v>
      </c>
      <c r="B16">
        <f t="shared" ref="B16:C16" si="12">POWER(2,-L3)</f>
        <v>0.133971682817037</v>
      </c>
      <c r="C16">
        <f t="shared" si="12"/>
        <v>0.438302860658018</v>
      </c>
      <c r="F16">
        <f>POWER(2,-K9)</f>
        <v>1</v>
      </c>
      <c r="G16">
        <f t="shared" ref="G16:H16" si="13">POWER(2,-L9)</f>
        <v>0.0758871802746905</v>
      </c>
      <c r="H16">
        <f t="shared" si="13"/>
        <v>0.358488812003957</v>
      </c>
    </row>
    <row r="17" spans="1:8">
      <c r="A17">
        <f t="shared" ref="A17:A18" si="14">POWER(2,-K4)</f>
        <v>0.840896415253715</v>
      </c>
      <c r="B17">
        <f t="shared" ref="B17:B18" si="15">POWER(2,-L4)</f>
        <v>0.106579361470995</v>
      </c>
      <c r="C17">
        <f t="shared" ref="C17:C18" si="16">POWER(2,-M4)</f>
        <v>0.598739352309464</v>
      </c>
      <c r="F17">
        <f t="shared" ref="F17:F18" si="17">POWER(2,-K10)</f>
        <v>0.939522749214012</v>
      </c>
      <c r="G17">
        <f t="shared" ref="G17:G18" si="18">POWER(2,-L10)</f>
        <v>0.0674517647815267</v>
      </c>
      <c r="H17">
        <f t="shared" ref="H17:H18" si="19">POWER(2,-M10)</f>
        <v>0.435275281648062</v>
      </c>
    </row>
    <row r="18" spans="1:8">
      <c r="A18">
        <f t="shared" si="14"/>
        <v>0.907519155317162</v>
      </c>
      <c r="B18">
        <f t="shared" si="15"/>
        <v>0.141610485661975</v>
      </c>
      <c r="C18">
        <f t="shared" si="16"/>
        <v>0.395020655931689</v>
      </c>
      <c r="F18">
        <f t="shared" si="17"/>
        <v>0.852634891767956</v>
      </c>
      <c r="G18">
        <f t="shared" si="18"/>
        <v>0.0669858414085182</v>
      </c>
      <c r="H18">
        <f t="shared" si="19"/>
        <v>0.514056913328033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M18"/>
  <sheetViews>
    <sheetView tabSelected="1" zoomScale="70" zoomScaleNormal="70" workbookViewId="0">
      <selection activeCell="H40" sqref="H40"/>
    </sheetView>
  </sheetViews>
  <sheetFormatPr defaultColWidth="9" defaultRowHeight="14.25"/>
  <sheetData>
    <row r="1" spans="1:11">
      <c r="A1" t="s">
        <v>2</v>
      </c>
      <c r="K1" t="s">
        <v>2</v>
      </c>
    </row>
    <row r="2" spans="1:13">
      <c r="A2" t="s">
        <v>5</v>
      </c>
      <c r="D2" t="s">
        <v>6</v>
      </c>
      <c r="G2" t="s">
        <v>7</v>
      </c>
      <c r="K2" t="s">
        <v>5</v>
      </c>
      <c r="L2" t="s">
        <v>6</v>
      </c>
      <c r="M2" t="s">
        <v>7</v>
      </c>
    </row>
    <row r="3" spans="1:13">
      <c r="A3">
        <v>19.55</v>
      </c>
      <c r="B3">
        <v>24.91</v>
      </c>
      <c r="C3">
        <f>B3-A3</f>
        <v>5.36</v>
      </c>
      <c r="D3">
        <v>19.47</v>
      </c>
      <c r="E3">
        <v>21.48</v>
      </c>
      <c r="F3">
        <f>E3-D3</f>
        <v>2.01</v>
      </c>
      <c r="G3">
        <v>19.5</v>
      </c>
      <c r="H3">
        <v>24.13</v>
      </c>
      <c r="I3">
        <f>H3-G3</f>
        <v>4.63</v>
      </c>
      <c r="K3">
        <f>C3-5.36</f>
        <v>0</v>
      </c>
      <c r="L3">
        <f>F3-5.36</f>
        <v>-3.35</v>
      </c>
      <c r="M3">
        <f>I3-5.36</f>
        <v>-0.730000000000001</v>
      </c>
    </row>
    <row r="4" spans="1:13">
      <c r="A4">
        <v>19.39</v>
      </c>
      <c r="B4">
        <v>24.8</v>
      </c>
      <c r="C4">
        <f t="shared" ref="C4:C5" si="0">B4-A4</f>
        <v>5.41</v>
      </c>
      <c r="D4">
        <v>19.22</v>
      </c>
      <c r="E4">
        <v>21.24</v>
      </c>
      <c r="F4">
        <f t="shared" ref="F4:F5" si="1">E4-D4</f>
        <v>2.02</v>
      </c>
      <c r="G4">
        <v>19.46</v>
      </c>
      <c r="H4">
        <v>24.85</v>
      </c>
      <c r="I4">
        <f t="shared" ref="I4:I5" si="2">H4-G4</f>
        <v>5.39</v>
      </c>
      <c r="K4">
        <f t="shared" ref="K4:K5" si="3">C4-5.36</f>
        <v>0.0499999999999998</v>
      </c>
      <c r="L4">
        <f t="shared" ref="L4:L5" si="4">F4-5.36</f>
        <v>-3.34</v>
      </c>
      <c r="M4">
        <f t="shared" ref="M4:M5" si="5">I4-5.36</f>
        <v>0.0300000000000002</v>
      </c>
    </row>
    <row r="5" spans="1:13">
      <c r="A5">
        <v>19.36</v>
      </c>
      <c r="B5">
        <v>24.59</v>
      </c>
      <c r="C5">
        <f t="shared" si="0"/>
        <v>5.23</v>
      </c>
      <c r="D5">
        <v>19.43</v>
      </c>
      <c r="E5">
        <v>21.4</v>
      </c>
      <c r="F5">
        <f t="shared" si="1"/>
        <v>1.97</v>
      </c>
      <c r="G5">
        <v>19.38</v>
      </c>
      <c r="H5">
        <v>24.79</v>
      </c>
      <c r="I5">
        <f t="shared" si="2"/>
        <v>5.41</v>
      </c>
      <c r="K5">
        <f t="shared" si="3"/>
        <v>-0.13</v>
      </c>
      <c r="L5">
        <f t="shared" si="4"/>
        <v>-3.39</v>
      </c>
      <c r="M5">
        <f t="shared" si="5"/>
        <v>0.0499999999999998</v>
      </c>
    </row>
    <row r="7" spans="1:11">
      <c r="A7" t="s">
        <v>3</v>
      </c>
      <c r="K7" t="s">
        <v>3</v>
      </c>
    </row>
    <row r="8" spans="1:13">
      <c r="A8" t="s">
        <v>5</v>
      </c>
      <c r="D8" t="s">
        <v>6</v>
      </c>
      <c r="G8" t="s">
        <v>7</v>
      </c>
      <c r="K8" t="s">
        <v>5</v>
      </c>
      <c r="L8" t="s">
        <v>6</v>
      </c>
      <c r="M8" t="s">
        <v>7</v>
      </c>
    </row>
    <row r="9" spans="1:13">
      <c r="A9">
        <v>15.98</v>
      </c>
      <c r="B9">
        <v>25.64</v>
      </c>
      <c r="C9">
        <f>B9-A9</f>
        <v>9.66</v>
      </c>
      <c r="D9">
        <v>16.69</v>
      </c>
      <c r="E9">
        <v>23.03</v>
      </c>
      <c r="F9">
        <f>E9-D9</f>
        <v>6.34</v>
      </c>
      <c r="G9">
        <v>16.38</v>
      </c>
      <c r="H9">
        <v>26.16</v>
      </c>
      <c r="I9">
        <f>H9-G9</f>
        <v>9.78</v>
      </c>
      <c r="K9">
        <f>C9-9.66</f>
        <v>0</v>
      </c>
      <c r="L9">
        <f>F9-9.66</f>
        <v>-3.32</v>
      </c>
      <c r="M9">
        <f>I9-9.66</f>
        <v>0.120000000000001</v>
      </c>
    </row>
    <row r="10" spans="1:13">
      <c r="A10">
        <v>15.29</v>
      </c>
      <c r="B10">
        <v>25.44</v>
      </c>
      <c r="C10">
        <f t="shared" ref="C10:C11" si="6">B10-A10</f>
        <v>10.15</v>
      </c>
      <c r="D10">
        <v>16.23</v>
      </c>
      <c r="E10">
        <v>23.26</v>
      </c>
      <c r="F10">
        <f t="shared" ref="F10:F11" si="7">E10-D10</f>
        <v>7.03</v>
      </c>
      <c r="G10">
        <v>16.9</v>
      </c>
      <c r="H10">
        <v>26.67</v>
      </c>
      <c r="I10">
        <f t="shared" ref="I10:I11" si="8">H10-G10</f>
        <v>9.77</v>
      </c>
      <c r="K10">
        <f t="shared" ref="K10:K11" si="9">C10-9.66</f>
        <v>0.490000000000002</v>
      </c>
      <c r="L10">
        <f t="shared" ref="L10:L11" si="10">F10-9.66</f>
        <v>-2.63</v>
      </c>
      <c r="M10">
        <f t="shared" ref="M10:M11" si="11">I10-9.66</f>
        <v>0.110000000000003</v>
      </c>
    </row>
    <row r="11" spans="1:13">
      <c r="A11">
        <v>15.56</v>
      </c>
      <c r="B11">
        <v>25.7</v>
      </c>
      <c r="C11">
        <f t="shared" si="6"/>
        <v>10.14</v>
      </c>
      <c r="D11">
        <v>16.4</v>
      </c>
      <c r="E11">
        <v>23.24</v>
      </c>
      <c r="F11">
        <f t="shared" si="7"/>
        <v>6.84</v>
      </c>
      <c r="G11">
        <v>16.67</v>
      </c>
      <c r="H11">
        <v>26.26</v>
      </c>
      <c r="I11">
        <f t="shared" si="8"/>
        <v>9.59</v>
      </c>
      <c r="K11">
        <f t="shared" si="9"/>
        <v>0.479999999999999</v>
      </c>
      <c r="L11">
        <f t="shared" si="10"/>
        <v>-2.82</v>
      </c>
      <c r="M11">
        <f t="shared" si="11"/>
        <v>-0.0700000000000003</v>
      </c>
    </row>
    <row r="14" spans="1:6">
      <c r="A14" t="s">
        <v>2</v>
      </c>
      <c r="F14" t="s">
        <v>3</v>
      </c>
    </row>
    <row r="15" spans="1:8">
      <c r="A15" t="s">
        <v>5</v>
      </c>
      <c r="B15" t="s">
        <v>6</v>
      </c>
      <c r="C15" t="s">
        <v>7</v>
      </c>
      <c r="F15" t="s">
        <v>5</v>
      </c>
      <c r="G15" t="s">
        <v>6</v>
      </c>
      <c r="H15" t="s">
        <v>7</v>
      </c>
    </row>
    <row r="16" spans="1:8">
      <c r="A16">
        <f>POWER(2,-K3)</f>
        <v>1</v>
      </c>
      <c r="B16">
        <f t="shared" ref="B16:C18" si="12">POWER(2,-L3)</f>
        <v>10.1964850185541</v>
      </c>
      <c r="C16">
        <f t="shared" si="12"/>
        <v>1.65863909162888</v>
      </c>
      <c r="F16">
        <f>POWER(2,-K9)</f>
        <v>1</v>
      </c>
      <c r="G16">
        <f t="shared" ref="G16:H18" si="13">POWER(2,-L9)</f>
        <v>9.9866443912129</v>
      </c>
      <c r="H16">
        <f t="shared" si="13"/>
        <v>0.920187650624874</v>
      </c>
    </row>
    <row r="17" spans="1:8">
      <c r="A17">
        <f t="shared" ref="A17:A18" si="14">POWER(2,-K4)</f>
        <v>0.965936328924846</v>
      </c>
      <c r="B17">
        <f t="shared" si="12"/>
        <v>10.1260527517622</v>
      </c>
      <c r="C17">
        <f t="shared" si="12"/>
        <v>0.979420297586927</v>
      </c>
      <c r="F17">
        <f t="shared" ref="F17:F18" si="15">POWER(2,-K10)</f>
        <v>0.712025097798535</v>
      </c>
      <c r="G17">
        <f t="shared" si="13"/>
        <v>6.19025997416955</v>
      </c>
      <c r="H17">
        <f t="shared" si="13"/>
        <v>0.926588061890369</v>
      </c>
    </row>
    <row r="18" spans="1:8">
      <c r="A18">
        <f t="shared" si="14"/>
        <v>1.09429370126074</v>
      </c>
      <c r="B18">
        <f t="shared" si="12"/>
        <v>10.4831472308669</v>
      </c>
      <c r="C18">
        <f t="shared" si="12"/>
        <v>0.965936328924846</v>
      </c>
      <c r="F18">
        <f t="shared" si="15"/>
        <v>0.716977624007914</v>
      </c>
      <c r="G18">
        <f t="shared" si="13"/>
        <v>7.06162397032524</v>
      </c>
      <c r="H18">
        <f t="shared" si="13"/>
        <v>1.04971668362307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J5"/>
  <sheetViews>
    <sheetView zoomScale="70" zoomScaleNormal="70" workbookViewId="0">
      <selection activeCell="I21" sqref="I21"/>
    </sheetView>
  </sheetViews>
  <sheetFormatPr defaultColWidth="9" defaultRowHeight="14.25" outlineLevelRow="4"/>
  <sheetData>
    <row r="1" spans="2:10">
      <c r="B1" s="1" t="s">
        <v>5</v>
      </c>
      <c r="C1" s="1"/>
      <c r="D1" s="1"/>
      <c r="E1" s="1" t="s">
        <v>6</v>
      </c>
      <c r="F1" s="1"/>
      <c r="G1" s="1"/>
      <c r="H1" s="1" t="s">
        <v>7</v>
      </c>
      <c r="I1" s="1"/>
      <c r="J1" s="1"/>
    </row>
    <row r="2" spans="1:10">
      <c r="A2">
        <v>0</v>
      </c>
      <c r="B2">
        <v>0.133</v>
      </c>
      <c r="C2">
        <v>0.124</v>
      </c>
      <c r="D2">
        <v>0.142</v>
      </c>
      <c r="E2">
        <v>0.138</v>
      </c>
      <c r="F2">
        <v>0.122</v>
      </c>
      <c r="G2">
        <v>0.149</v>
      </c>
      <c r="H2">
        <v>0.128</v>
      </c>
      <c r="I2">
        <v>0.119</v>
      </c>
      <c r="J2">
        <v>0.127</v>
      </c>
    </row>
    <row r="3" spans="1:10">
      <c r="A3">
        <v>24</v>
      </c>
      <c r="B3">
        <v>0.503</v>
      </c>
      <c r="C3">
        <v>0.544</v>
      </c>
      <c r="D3">
        <v>0.458</v>
      </c>
      <c r="E3">
        <v>0.423</v>
      </c>
      <c r="F3">
        <v>0.409</v>
      </c>
      <c r="G3">
        <v>0.422</v>
      </c>
      <c r="H3">
        <v>0.487</v>
      </c>
      <c r="I3">
        <v>0.496</v>
      </c>
      <c r="J3">
        <v>0.506</v>
      </c>
    </row>
    <row r="4" spans="1:10">
      <c r="A4">
        <v>48</v>
      </c>
      <c r="B4">
        <v>0.887</v>
      </c>
      <c r="C4">
        <v>0.947</v>
      </c>
      <c r="D4">
        <v>0.991</v>
      </c>
      <c r="E4">
        <v>0.719</v>
      </c>
      <c r="F4">
        <v>0.686</v>
      </c>
      <c r="G4">
        <v>0.797</v>
      </c>
      <c r="H4">
        <v>0.868</v>
      </c>
      <c r="I4">
        <v>0.937</v>
      </c>
      <c r="J4">
        <v>1.019</v>
      </c>
    </row>
    <row r="5" spans="1:10">
      <c r="A5">
        <v>72</v>
      </c>
      <c r="B5">
        <v>1.308</v>
      </c>
      <c r="C5">
        <v>1.186</v>
      </c>
      <c r="D5">
        <v>1.061</v>
      </c>
      <c r="E5">
        <v>0.954</v>
      </c>
      <c r="F5">
        <v>0.936</v>
      </c>
      <c r="G5">
        <v>1.001</v>
      </c>
      <c r="H5">
        <v>1.11</v>
      </c>
      <c r="I5">
        <v>1.218</v>
      </c>
      <c r="J5">
        <v>1.162</v>
      </c>
    </row>
  </sheetData>
  <mergeCells count="3">
    <mergeCell ref="B1:D1"/>
    <mergeCell ref="E1:G1"/>
    <mergeCell ref="H1:J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J5"/>
  <sheetViews>
    <sheetView zoomScale="70" zoomScaleNormal="70" workbookViewId="0">
      <selection activeCell="K22" sqref="K22"/>
    </sheetView>
  </sheetViews>
  <sheetFormatPr defaultColWidth="9" defaultRowHeight="14.25" outlineLevelRow="4"/>
  <sheetData>
    <row r="1" spans="2:10">
      <c r="B1" s="1" t="s">
        <v>5</v>
      </c>
      <c r="C1" s="1"/>
      <c r="D1" s="1"/>
      <c r="E1" s="1" t="s">
        <v>6</v>
      </c>
      <c r="F1" s="1"/>
      <c r="G1" s="1"/>
      <c r="H1" s="1" t="s">
        <v>7</v>
      </c>
      <c r="I1" s="1"/>
      <c r="J1" s="1"/>
    </row>
    <row r="2" spans="1:10">
      <c r="A2">
        <v>0</v>
      </c>
      <c r="B2">
        <v>0.135</v>
      </c>
      <c r="C2">
        <v>0.133</v>
      </c>
      <c r="D2">
        <v>0.127</v>
      </c>
      <c r="E2">
        <v>0.124</v>
      </c>
      <c r="F2">
        <v>0.123</v>
      </c>
      <c r="G2">
        <v>0.126</v>
      </c>
      <c r="H2">
        <v>0.122</v>
      </c>
      <c r="I2">
        <v>0.138</v>
      </c>
      <c r="J2">
        <v>0.136</v>
      </c>
    </row>
    <row r="3" spans="1:10">
      <c r="A3">
        <v>24</v>
      </c>
      <c r="B3">
        <v>0.504</v>
      </c>
      <c r="C3">
        <v>0.519</v>
      </c>
      <c r="D3">
        <v>0.541</v>
      </c>
      <c r="E3">
        <v>0.373</v>
      </c>
      <c r="F3">
        <v>0.451</v>
      </c>
      <c r="G3">
        <v>0.336</v>
      </c>
      <c r="H3">
        <v>0.464</v>
      </c>
      <c r="I3">
        <v>0.482</v>
      </c>
      <c r="J3">
        <v>0.523</v>
      </c>
    </row>
    <row r="4" spans="1:10">
      <c r="A4">
        <v>48</v>
      </c>
      <c r="B4">
        <v>0.956</v>
      </c>
      <c r="C4">
        <v>0.996</v>
      </c>
      <c r="D4">
        <v>1.075</v>
      </c>
      <c r="E4">
        <v>0.788</v>
      </c>
      <c r="F4">
        <v>0.853</v>
      </c>
      <c r="G4">
        <v>0.719</v>
      </c>
      <c r="H4">
        <v>1.077</v>
      </c>
      <c r="I4">
        <v>0.912</v>
      </c>
      <c r="J4">
        <v>0.975</v>
      </c>
    </row>
    <row r="5" spans="1:10">
      <c r="A5">
        <v>72</v>
      </c>
      <c r="B5">
        <v>1.379</v>
      </c>
      <c r="C5">
        <v>1.235</v>
      </c>
      <c r="D5">
        <v>1.167</v>
      </c>
      <c r="E5">
        <v>0.955</v>
      </c>
      <c r="F5">
        <v>0.869</v>
      </c>
      <c r="G5">
        <v>0.841</v>
      </c>
      <c r="H5">
        <v>1.292</v>
      </c>
      <c r="I5">
        <v>1.127</v>
      </c>
      <c r="J5">
        <v>1.273</v>
      </c>
    </row>
  </sheetData>
  <mergeCells count="3">
    <mergeCell ref="B1:D1"/>
    <mergeCell ref="E1:G1"/>
    <mergeCell ref="H1:J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81688894314"/>
  </sheetPr>
  <dimension ref="A1:J3"/>
  <sheetViews>
    <sheetView workbookViewId="0">
      <selection activeCell="I15" sqref="I15"/>
    </sheetView>
  </sheetViews>
  <sheetFormatPr defaultColWidth="9" defaultRowHeight="14.25" outlineLevelRow="2"/>
  <sheetData>
    <row r="1" spans="2:10">
      <c r="B1" s="1" t="s">
        <v>5</v>
      </c>
      <c r="C1" s="1"/>
      <c r="D1" s="1"/>
      <c r="E1" s="1" t="s">
        <v>6</v>
      </c>
      <c r="F1" s="1"/>
      <c r="G1" s="1"/>
      <c r="H1" s="1" t="s">
        <v>8</v>
      </c>
      <c r="I1" s="1"/>
      <c r="J1" s="1"/>
    </row>
    <row r="2" spans="1:10">
      <c r="A2" t="s">
        <v>9</v>
      </c>
      <c r="B2">
        <v>37</v>
      </c>
      <c r="C2">
        <v>48</v>
      </c>
      <c r="D2">
        <v>36</v>
      </c>
      <c r="E2">
        <v>6</v>
      </c>
      <c r="F2">
        <v>11</v>
      </c>
      <c r="G2">
        <v>7</v>
      </c>
      <c r="H2">
        <v>36</v>
      </c>
      <c r="I2">
        <v>43</v>
      </c>
      <c r="J2">
        <v>34</v>
      </c>
    </row>
    <row r="3" spans="1:10">
      <c r="A3" t="s">
        <v>10</v>
      </c>
      <c r="B3">
        <v>63</v>
      </c>
      <c r="C3">
        <v>59</v>
      </c>
      <c r="D3">
        <v>49</v>
      </c>
      <c r="E3">
        <v>11</v>
      </c>
      <c r="F3">
        <v>12</v>
      </c>
      <c r="G3">
        <v>9</v>
      </c>
      <c r="H3">
        <v>45</v>
      </c>
      <c r="I3">
        <v>41</v>
      </c>
      <c r="J3">
        <v>51</v>
      </c>
    </row>
  </sheetData>
  <mergeCells count="3">
    <mergeCell ref="B1:D1"/>
    <mergeCell ref="E1:G1"/>
    <mergeCell ref="H1:J1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81688894314"/>
  </sheetPr>
  <dimension ref="A1:J3"/>
  <sheetViews>
    <sheetView zoomScale="85" zoomScaleNormal="85" workbookViewId="0">
      <selection activeCell="H17" sqref="H17"/>
    </sheetView>
  </sheetViews>
  <sheetFormatPr defaultColWidth="9" defaultRowHeight="14.25" outlineLevelRow="2"/>
  <sheetData>
    <row r="1" spans="2:10">
      <c r="B1" s="1" t="s">
        <v>5</v>
      </c>
      <c r="C1" s="1"/>
      <c r="D1" s="1"/>
      <c r="E1" s="1" t="s">
        <v>6</v>
      </c>
      <c r="F1" s="1"/>
      <c r="G1" s="1"/>
      <c r="H1" s="1" t="s">
        <v>8</v>
      </c>
      <c r="I1" s="1"/>
      <c r="J1" s="1"/>
    </row>
    <row r="2" spans="1:10">
      <c r="A2" t="s">
        <v>9</v>
      </c>
      <c r="B2">
        <v>36</v>
      </c>
      <c r="C2">
        <v>28</v>
      </c>
      <c r="D2">
        <v>29</v>
      </c>
      <c r="E2">
        <v>2</v>
      </c>
      <c r="F2">
        <v>8</v>
      </c>
      <c r="G2">
        <v>7</v>
      </c>
      <c r="H2">
        <v>34</v>
      </c>
      <c r="I2">
        <v>47</v>
      </c>
      <c r="J2">
        <v>36</v>
      </c>
    </row>
    <row r="3" spans="1:10">
      <c r="A3" t="s">
        <v>10</v>
      </c>
      <c r="B3">
        <v>57</v>
      </c>
      <c r="C3">
        <v>47</v>
      </c>
      <c r="D3">
        <v>40</v>
      </c>
      <c r="E3">
        <v>12</v>
      </c>
      <c r="F3">
        <v>8</v>
      </c>
      <c r="G3">
        <v>10</v>
      </c>
      <c r="H3">
        <v>48</v>
      </c>
      <c r="I3">
        <v>38</v>
      </c>
      <c r="J3">
        <v>41</v>
      </c>
    </row>
  </sheetData>
  <mergeCells count="3">
    <mergeCell ref="B1:D1"/>
    <mergeCell ref="E1:G1"/>
    <mergeCell ref="H1:J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799981688894314"/>
  </sheetPr>
  <dimension ref="A1:J3"/>
  <sheetViews>
    <sheetView workbookViewId="0">
      <selection activeCell="H18" sqref="H18"/>
    </sheetView>
  </sheetViews>
  <sheetFormatPr defaultColWidth="9" defaultRowHeight="14.25" outlineLevelRow="2"/>
  <sheetData>
    <row r="1" spans="2:10">
      <c r="B1" s="1" t="s">
        <v>5</v>
      </c>
      <c r="C1" s="1"/>
      <c r="D1" s="1"/>
      <c r="E1" s="1" t="s">
        <v>6</v>
      </c>
      <c r="F1" s="1"/>
      <c r="G1" s="1"/>
      <c r="H1" s="1" t="s">
        <v>8</v>
      </c>
      <c r="I1" s="1"/>
      <c r="J1" s="1"/>
    </row>
    <row r="2" spans="1:10">
      <c r="A2" t="s">
        <v>11</v>
      </c>
      <c r="B2">
        <v>70.28</v>
      </c>
      <c r="C2">
        <v>68.23</v>
      </c>
      <c r="D2">
        <v>76.03</v>
      </c>
      <c r="E2">
        <v>46.33</v>
      </c>
      <c r="F2">
        <v>54.59</v>
      </c>
      <c r="G2">
        <v>58.06</v>
      </c>
      <c r="H2">
        <v>72.8</v>
      </c>
      <c r="I2">
        <v>70.33</v>
      </c>
      <c r="J2">
        <v>69.21</v>
      </c>
    </row>
    <row r="3" spans="1:10">
      <c r="A3" t="s">
        <v>12</v>
      </c>
      <c r="B3">
        <v>77.64</v>
      </c>
      <c r="C3">
        <v>73.46</v>
      </c>
      <c r="D3">
        <v>68.88</v>
      </c>
      <c r="E3">
        <v>45.89</v>
      </c>
      <c r="F3">
        <v>40.07</v>
      </c>
      <c r="G3">
        <v>51.9</v>
      </c>
      <c r="H3">
        <v>74.64</v>
      </c>
      <c r="I3">
        <v>68.75</v>
      </c>
      <c r="J3">
        <v>71.05</v>
      </c>
    </row>
  </sheetData>
  <mergeCells count="3">
    <mergeCell ref="B1:D1"/>
    <mergeCell ref="E1:G1"/>
    <mergeCell ref="H1:J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C18" sqref="C18"/>
    </sheetView>
  </sheetViews>
  <sheetFormatPr defaultColWidth="9" defaultRowHeight="14.25" outlineLevelCol="2"/>
  <cols>
    <col min="2" max="2" width="12" customWidth="1"/>
    <col min="3" max="3" width="20" customWidth="1"/>
  </cols>
  <sheetData>
    <row r="1" spans="1:1">
      <c r="A1" t="s">
        <v>13</v>
      </c>
    </row>
    <row r="2" spans="1:3">
      <c r="A2" t="s">
        <v>5</v>
      </c>
      <c r="B2" t="s">
        <v>6</v>
      </c>
      <c r="C2" t="s">
        <v>8</v>
      </c>
    </row>
    <row r="3" spans="1:3">
      <c r="A3">
        <v>0.71</v>
      </c>
      <c r="B3">
        <v>7.05</v>
      </c>
      <c r="C3">
        <v>0.638</v>
      </c>
    </row>
    <row r="4" spans="1:3">
      <c r="A4">
        <v>0</v>
      </c>
      <c r="B4">
        <v>5.79</v>
      </c>
      <c r="C4">
        <v>0.12</v>
      </c>
    </row>
    <row r="5" spans="1:3">
      <c r="A5">
        <v>0.478</v>
      </c>
      <c r="B5">
        <v>7.44</v>
      </c>
      <c r="C5">
        <v>1.33</v>
      </c>
    </row>
    <row r="8" spans="1:1">
      <c r="A8" t="s">
        <v>3</v>
      </c>
    </row>
    <row r="9" spans="1:3">
      <c r="A9" t="s">
        <v>5</v>
      </c>
      <c r="B9" t="s">
        <v>6</v>
      </c>
      <c r="C9" t="s">
        <v>8</v>
      </c>
    </row>
    <row r="10" spans="1:3">
      <c r="A10">
        <v>0.166</v>
      </c>
      <c r="B10">
        <v>7.46</v>
      </c>
      <c r="C10">
        <v>0.6</v>
      </c>
    </row>
    <row r="11" spans="1:3">
      <c r="A11">
        <v>0.37</v>
      </c>
      <c r="B11">
        <v>5.08</v>
      </c>
      <c r="C11">
        <v>0.178</v>
      </c>
    </row>
    <row r="12" spans="1:3">
      <c r="A12">
        <v>0.159</v>
      </c>
      <c r="B12">
        <v>11.75</v>
      </c>
      <c r="C12">
        <v>0.36</v>
      </c>
    </row>
    <row r="21" spans="3:3">
      <c r="C21" t="s">
        <v>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Inhibition of MIR expression</vt:lpstr>
      <vt:lpstr>Inhibition of TGFBR2 expression</vt:lpstr>
      <vt:lpstr>MCF-7 CCK8</vt:lpstr>
      <vt:lpstr>MDA-MB-231 CCK8</vt:lpstr>
      <vt:lpstr>Cell Numbers-MCF-7</vt:lpstr>
      <vt:lpstr>Cell Numbers-MDA-231</vt:lpstr>
      <vt:lpstr>wound healing</vt:lpstr>
      <vt:lpstr>apoptosis</vt:lpstr>
      <vt:lpstr>WB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卢志超</dc:creator>
  <cp:lastModifiedBy>Administrator</cp:lastModifiedBy>
  <dcterms:created xsi:type="dcterms:W3CDTF">2015-06-05T18:19:00Z</dcterms:created>
  <dcterms:modified xsi:type="dcterms:W3CDTF">2024-08-16T01:00:42Z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F77D3F9B2A004298B12FDF88AB041302_12</vt:lpwstr>
  </property>
  <property fmtid="{D5CDD505-2E9C-101B-9397-08002B2CF9AE}" pid="3" name="KSOProductBuildVer">
    <vt:lpwstr>2052-12.1.0.17827</vt:lpwstr>
  </property>
</Properties>
</file>