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吴昆\10.2 F004 乳腺癌 吴昆\乳腺癌-实验结果\"/>
    </mc:Choice>
  </mc:AlternateContent>
  <xr:revisionPtr revIDLastSave="0" documentId="13_ncr:1_{B5CB6173-A678-4E8C-822E-7B7E85933727}" xr6:coauthVersionLast="47" xr6:coauthVersionMax="47" xr10:uidLastSave="{00000000-0000-0000-0000-000000000000}"/>
  <bookViews>
    <workbookView xWindow="-110" yWindow="-110" windowWidth="21820" windowHeight="13900" activeTab="2" xr2:uid="{00000000-000D-0000-FFFF-FFFF00000000}"/>
  </bookViews>
  <sheets>
    <sheet name="Sheet1" sheetId="1" r:id="rId1"/>
    <sheet name="抑制后 MIR 表达" sheetId="3" r:id="rId2"/>
    <sheet name="抑制后 TGFBR2表达" sheetId="2" r:id="rId3"/>
    <sheet name="MCF-7 CCK8" sheetId="4" r:id="rId4"/>
    <sheet name="MDA-MB-231 CCK8" sheetId="5" r:id="rId5"/>
    <sheet name="Cell Numbers-MCF-7" sheetId="6" r:id="rId6"/>
    <sheet name="Cell Numbers-MDA-231" sheetId="7" r:id="rId7"/>
    <sheet name="wound healing" sheetId="8" r:id="rId8"/>
    <sheet name="apoptosis" sheetId="9" r:id="rId9"/>
    <sheet name="WB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G18" i="2"/>
  <c r="F18" i="2"/>
  <c r="C18" i="2"/>
  <c r="B18" i="2"/>
  <c r="A18" i="2"/>
  <c r="H17" i="2"/>
  <c r="G17" i="2"/>
  <c r="F17" i="2"/>
  <c r="C17" i="2"/>
  <c r="B17" i="2"/>
  <c r="A17" i="2"/>
  <c r="H16" i="2"/>
  <c r="G16" i="2"/>
  <c r="F16" i="2"/>
  <c r="C16" i="2"/>
  <c r="B16" i="2"/>
  <c r="A16" i="2"/>
  <c r="F17" i="3"/>
  <c r="G17" i="3"/>
  <c r="H17" i="3"/>
  <c r="F18" i="3"/>
  <c r="G18" i="3"/>
  <c r="H18" i="3"/>
  <c r="G16" i="3"/>
  <c r="H16" i="3"/>
  <c r="F16" i="3"/>
  <c r="A17" i="3"/>
  <c r="B17" i="3"/>
  <c r="C17" i="3"/>
  <c r="A18" i="3"/>
  <c r="B18" i="3"/>
  <c r="C18" i="3"/>
  <c r="B16" i="3"/>
  <c r="C16" i="3"/>
  <c r="A16" i="3"/>
  <c r="K10" i="2"/>
  <c r="L10" i="2"/>
  <c r="M10" i="2"/>
  <c r="K11" i="2"/>
  <c r="L11" i="2"/>
  <c r="M11" i="2"/>
  <c r="M9" i="2"/>
  <c r="L9" i="2"/>
  <c r="K9" i="2"/>
  <c r="K4" i="2"/>
  <c r="L4" i="2"/>
  <c r="M4" i="2"/>
  <c r="K5" i="2"/>
  <c r="L5" i="2"/>
  <c r="M5" i="2"/>
  <c r="M3" i="2"/>
  <c r="L3" i="2"/>
  <c r="K3" i="2"/>
  <c r="I11" i="2"/>
  <c r="I10" i="2"/>
  <c r="I9" i="2"/>
  <c r="F11" i="2"/>
  <c r="F10" i="2"/>
  <c r="F9" i="2"/>
  <c r="C11" i="2"/>
  <c r="C10" i="2"/>
  <c r="C9" i="2"/>
  <c r="I5" i="2"/>
  <c r="I4" i="2"/>
  <c r="I3" i="2"/>
  <c r="F5" i="2"/>
  <c r="F4" i="2"/>
  <c r="F3" i="2"/>
  <c r="C4" i="2"/>
  <c r="C5" i="2"/>
  <c r="C3" i="2"/>
  <c r="K10" i="3"/>
  <c r="L10" i="3"/>
  <c r="K11" i="3"/>
  <c r="L11" i="3"/>
  <c r="L9" i="3"/>
  <c r="K9" i="3"/>
  <c r="K4" i="3"/>
  <c r="L4" i="3"/>
  <c r="M4" i="3"/>
  <c r="K5" i="3"/>
  <c r="L5" i="3"/>
  <c r="M5" i="3"/>
  <c r="L3" i="3"/>
  <c r="K3" i="3"/>
  <c r="I11" i="3"/>
  <c r="M11" i="3" s="1"/>
  <c r="I10" i="3"/>
  <c r="M10" i="3" s="1"/>
  <c r="I9" i="3"/>
  <c r="M9" i="3" s="1"/>
  <c r="F11" i="3"/>
  <c r="F10" i="3"/>
  <c r="F9" i="3"/>
  <c r="C11" i="3"/>
  <c r="C10" i="3"/>
  <c r="C9" i="3"/>
  <c r="I5" i="3"/>
  <c r="I4" i="3"/>
  <c r="I3" i="3"/>
  <c r="M3" i="3" s="1"/>
  <c r="F5" i="3"/>
  <c r="F4" i="3"/>
  <c r="F3" i="3"/>
  <c r="C4" i="3"/>
  <c r="C5" i="3"/>
  <c r="C3" i="3"/>
  <c r="E16" i="1"/>
  <c r="F16" i="1"/>
  <c r="G16" i="1"/>
  <c r="E17" i="1"/>
  <c r="F17" i="1"/>
  <c r="G17" i="1"/>
  <c r="F15" i="1"/>
  <c r="G15" i="1"/>
  <c r="E15" i="1"/>
  <c r="A16" i="1"/>
  <c r="B16" i="1"/>
  <c r="C16" i="1"/>
  <c r="A17" i="1"/>
  <c r="B17" i="1"/>
  <c r="C17" i="1"/>
  <c r="B15" i="1"/>
  <c r="C15" i="1"/>
  <c r="A15" i="1"/>
  <c r="K10" i="1"/>
  <c r="L10" i="1"/>
  <c r="M10" i="1"/>
  <c r="K11" i="1"/>
  <c r="L11" i="1"/>
  <c r="M11" i="1"/>
  <c r="K4" i="1"/>
  <c r="L4" i="1"/>
  <c r="M4" i="1"/>
  <c r="K5" i="1"/>
  <c r="L5" i="1"/>
  <c r="M5" i="1"/>
  <c r="M9" i="1"/>
  <c r="L9" i="1"/>
  <c r="K9" i="1"/>
  <c r="M3" i="1"/>
  <c r="L3" i="1"/>
  <c r="K3" i="1"/>
  <c r="I11" i="1"/>
  <c r="I10" i="1"/>
  <c r="I9" i="1"/>
  <c r="F11" i="1"/>
  <c r="F10" i="1"/>
  <c r="F9" i="1"/>
  <c r="C11" i="1"/>
  <c r="C10" i="1"/>
  <c r="C9" i="1"/>
  <c r="I5" i="1"/>
  <c r="I4" i="1"/>
  <c r="I3" i="1"/>
  <c r="F5" i="1"/>
  <c r="F4" i="1"/>
  <c r="F3" i="1"/>
  <c r="C4" i="1"/>
  <c r="C5" i="1"/>
  <c r="C3" i="1"/>
</calcChain>
</file>

<file path=xl/sharedStrings.xml><?xml version="1.0" encoding="utf-8"?>
<sst xmlns="http://schemas.openxmlformats.org/spreadsheetml/2006/main" count="108" uniqueCount="24">
  <si>
    <t>MDA-MB-231</t>
    <phoneticPr fontId="1" type="noConversion"/>
  </si>
  <si>
    <t>MCF 10A</t>
    <phoneticPr fontId="1" type="noConversion"/>
  </si>
  <si>
    <t>MCF 7</t>
    <phoneticPr fontId="1" type="noConversion"/>
  </si>
  <si>
    <t>NC</t>
  </si>
  <si>
    <t>NC</t>
    <phoneticPr fontId="1" type="noConversion"/>
  </si>
  <si>
    <t>Invasion</t>
    <phoneticPr fontId="1" type="noConversion"/>
  </si>
  <si>
    <t>Migration</t>
    <phoneticPr fontId="1" type="noConversion"/>
  </si>
  <si>
    <t>U87</t>
    <phoneticPr fontId="1" type="noConversion"/>
  </si>
  <si>
    <t>U251</t>
    <phoneticPr fontId="1" type="noConversion"/>
  </si>
  <si>
    <t>MCF-7</t>
    <phoneticPr fontId="1" type="noConversion"/>
  </si>
  <si>
    <t>s</t>
    <phoneticPr fontId="1" type="noConversion"/>
  </si>
  <si>
    <t>P-STAT1/STAT1</t>
    <phoneticPr fontId="1" type="noConversion"/>
  </si>
  <si>
    <t>P-STAT3/STAT3</t>
    <phoneticPr fontId="1" type="noConversion"/>
  </si>
  <si>
    <t>P-STAT6/STAT6</t>
    <phoneticPr fontId="1" type="noConversion"/>
  </si>
  <si>
    <t>MiR-301b-3p</t>
  </si>
  <si>
    <t>MiR-301b-3p</t>
    <phoneticPr fontId="1" type="noConversion"/>
  </si>
  <si>
    <t>TGFBR2</t>
  </si>
  <si>
    <t>MiR-301b-3p-IN</t>
    <phoneticPr fontId="1" type="noConversion"/>
  </si>
  <si>
    <t>MiR-301b-3p-IN+si TGFBR2</t>
    <phoneticPr fontId="1" type="noConversion"/>
  </si>
  <si>
    <t>MiR-301b-3p-IN</t>
    <phoneticPr fontId="1" type="noConversion"/>
  </si>
  <si>
    <t>TGFBR2</t>
    <phoneticPr fontId="1" type="noConversion"/>
  </si>
  <si>
    <t>MiR-301b-3p-IN+si TGFBR2</t>
    <phoneticPr fontId="1" type="noConversion"/>
  </si>
  <si>
    <t>MiR-301b-3p-IN+si-TGFBR2</t>
    <phoneticPr fontId="1" type="noConversion"/>
  </si>
  <si>
    <t>MiR-301b-3p-IN+si-TGFBR2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</si>
</sst>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17"/>
  <sheetViews>
    <sheetView zoomScale="70" zoomScaleNormal="70" workbookViewId="0">
      <selection activeCell="E27" sqref="E27"/>
    </sheetView>
  </sheetViews>
  <sheetFormatPr defaultRowHeight="14" x14ac:dyDescent="0.3"/>
  <cols>
    <col min="1" max="1" width="9.1640625" bestFit="1" customWidth="1"/>
  </cols>
  <sheetData>
    <row r="1" spans="1:13" x14ac:dyDescent="0.3">
      <c r="A1" t="s">
        <v>15</v>
      </c>
      <c r="K1" t="s">
        <v>14</v>
      </c>
    </row>
    <row r="2" spans="1:13" x14ac:dyDescent="0.3">
      <c r="A2" t="s">
        <v>1</v>
      </c>
      <c r="D2" t="s">
        <v>2</v>
      </c>
      <c r="G2" t="s">
        <v>0</v>
      </c>
      <c r="K2" t="s">
        <v>1</v>
      </c>
      <c r="L2" t="s">
        <v>2</v>
      </c>
      <c r="M2" t="s">
        <v>0</v>
      </c>
    </row>
    <row r="3" spans="1:13" x14ac:dyDescent="0.3">
      <c r="A3">
        <v>10.15</v>
      </c>
      <c r="B3">
        <v>18.350000000000001</v>
      </c>
      <c r="C3">
        <f>B3-A3</f>
        <v>8.2000000000000011</v>
      </c>
      <c r="D3">
        <v>10.18</v>
      </c>
      <c r="E3">
        <v>14.54</v>
      </c>
      <c r="F3">
        <f>E3-D3</f>
        <v>4.3599999999999994</v>
      </c>
      <c r="G3">
        <v>10.11</v>
      </c>
      <c r="H3">
        <v>14.39</v>
      </c>
      <c r="I3">
        <f>H3-G3</f>
        <v>4.2800000000000011</v>
      </c>
      <c r="K3">
        <f>C3-8.2</f>
        <v>0</v>
      </c>
      <c r="L3">
        <f>F3-8.2</f>
        <v>-3.84</v>
      </c>
      <c r="M3">
        <f>I3-8.2</f>
        <v>-3.9199999999999982</v>
      </c>
    </row>
    <row r="4" spans="1:13" x14ac:dyDescent="0.3">
      <c r="A4">
        <v>10.17</v>
      </c>
      <c r="B4">
        <v>18.98</v>
      </c>
      <c r="C4">
        <f t="shared" ref="C4:C5" si="0">B4-A4</f>
        <v>8.81</v>
      </c>
      <c r="D4">
        <v>10.130000000000001</v>
      </c>
      <c r="E4">
        <v>14.22</v>
      </c>
      <c r="F4">
        <f t="shared" ref="F4:F5" si="1">E4-D4</f>
        <v>4.09</v>
      </c>
      <c r="G4">
        <v>10.119999999999999</v>
      </c>
      <c r="H4">
        <v>14.17</v>
      </c>
      <c r="I4">
        <f t="shared" ref="I4:I5" si="2">H4-G4</f>
        <v>4.0500000000000007</v>
      </c>
      <c r="K4">
        <f t="shared" ref="K4:K5" si="3">C4-8.2</f>
        <v>0.61000000000000121</v>
      </c>
      <c r="L4">
        <f t="shared" ref="L4:L5" si="4">F4-8.2</f>
        <v>-4.1099999999999994</v>
      </c>
      <c r="M4">
        <f t="shared" ref="M4:M5" si="5">I4-8.2</f>
        <v>-4.1499999999999986</v>
      </c>
    </row>
    <row r="5" spans="1:13" x14ac:dyDescent="0.3">
      <c r="A5">
        <v>10.16</v>
      </c>
      <c r="B5">
        <v>18.8</v>
      </c>
      <c r="C5">
        <f t="shared" si="0"/>
        <v>8.64</v>
      </c>
      <c r="D5">
        <v>10.15</v>
      </c>
      <c r="E5">
        <v>14.83</v>
      </c>
      <c r="F5">
        <f t="shared" si="1"/>
        <v>4.68</v>
      </c>
      <c r="G5">
        <v>10.14</v>
      </c>
      <c r="H5">
        <v>14.43</v>
      </c>
      <c r="I5">
        <f t="shared" si="2"/>
        <v>4.2899999999999991</v>
      </c>
      <c r="K5">
        <f t="shared" si="3"/>
        <v>0.44000000000000128</v>
      </c>
      <c r="L5">
        <f t="shared" si="4"/>
        <v>-3.5199999999999996</v>
      </c>
      <c r="M5">
        <f t="shared" si="5"/>
        <v>-3.91</v>
      </c>
    </row>
    <row r="7" spans="1:13" x14ac:dyDescent="0.3">
      <c r="A7" t="s">
        <v>16</v>
      </c>
      <c r="K7" t="s">
        <v>16</v>
      </c>
    </row>
    <row r="8" spans="1:13" x14ac:dyDescent="0.3">
      <c r="A8" t="s">
        <v>1</v>
      </c>
      <c r="D8" t="s">
        <v>2</v>
      </c>
      <c r="G8" t="s">
        <v>0</v>
      </c>
      <c r="K8" t="s">
        <v>1</v>
      </c>
      <c r="L8" t="s">
        <v>2</v>
      </c>
      <c r="M8" t="s">
        <v>0</v>
      </c>
    </row>
    <row r="9" spans="1:13" x14ac:dyDescent="0.3">
      <c r="A9">
        <v>10.31</v>
      </c>
      <c r="B9">
        <v>12.01</v>
      </c>
      <c r="C9">
        <f>B9-A9</f>
        <v>1.6999999999999993</v>
      </c>
      <c r="D9">
        <v>10.27</v>
      </c>
      <c r="E9">
        <v>15.45</v>
      </c>
      <c r="F9">
        <f>E9-D9</f>
        <v>5.18</v>
      </c>
      <c r="G9">
        <v>10.24</v>
      </c>
      <c r="H9">
        <v>15.26</v>
      </c>
      <c r="I9">
        <f>H9-G9</f>
        <v>5.0199999999999996</v>
      </c>
      <c r="K9">
        <f>C9-1.7</f>
        <v>0</v>
      </c>
      <c r="L9">
        <f>F9-1.7</f>
        <v>3.4799999999999995</v>
      </c>
      <c r="M9">
        <f>I9-1.7</f>
        <v>3.3199999999999994</v>
      </c>
    </row>
    <row r="10" spans="1:13" x14ac:dyDescent="0.3">
      <c r="A10">
        <v>10.31</v>
      </c>
      <c r="B10">
        <v>12.08</v>
      </c>
      <c r="C10">
        <f t="shared" ref="C10:C11" si="6">B10-A10</f>
        <v>1.7699999999999996</v>
      </c>
      <c r="D10">
        <v>10.28</v>
      </c>
      <c r="E10">
        <v>15.79</v>
      </c>
      <c r="F10">
        <f t="shared" ref="F10:F11" si="7">E10-D10</f>
        <v>5.51</v>
      </c>
      <c r="G10">
        <v>10.210000000000001</v>
      </c>
      <c r="H10">
        <v>15.51</v>
      </c>
      <c r="I10">
        <f t="shared" ref="I10:I11" si="8">H10-G10</f>
        <v>5.2999999999999989</v>
      </c>
      <c r="K10">
        <f t="shared" ref="K10:K11" si="9">C10-1.7</f>
        <v>6.9999999999999618E-2</v>
      </c>
      <c r="L10">
        <f t="shared" ref="L10:L11" si="10">F10-1.7</f>
        <v>3.8099999999999996</v>
      </c>
      <c r="M10">
        <f t="shared" ref="M10:M11" si="11">I10-1.7</f>
        <v>3.5999999999999988</v>
      </c>
    </row>
    <row r="11" spans="1:13" x14ac:dyDescent="0.3">
      <c r="A11">
        <v>10.32</v>
      </c>
      <c r="B11">
        <v>12.45</v>
      </c>
      <c r="C11">
        <f t="shared" si="6"/>
        <v>2.129999999999999</v>
      </c>
      <c r="D11">
        <v>10.25</v>
      </c>
      <c r="E11">
        <v>15.85</v>
      </c>
      <c r="F11">
        <f t="shared" si="7"/>
        <v>5.6</v>
      </c>
      <c r="G11">
        <v>10.29</v>
      </c>
      <c r="H11">
        <v>15.24</v>
      </c>
      <c r="I11">
        <f t="shared" si="8"/>
        <v>4.9500000000000011</v>
      </c>
      <c r="K11">
        <f t="shared" si="9"/>
        <v>0.42999999999999905</v>
      </c>
      <c r="L11">
        <f t="shared" si="10"/>
        <v>3.8999999999999995</v>
      </c>
      <c r="M11">
        <f t="shared" si="11"/>
        <v>3.2500000000000009</v>
      </c>
    </row>
    <row r="13" spans="1:13" x14ac:dyDescent="0.3">
      <c r="A13" t="s">
        <v>14</v>
      </c>
      <c r="E13" t="s">
        <v>20</v>
      </c>
    </row>
    <row r="14" spans="1:13" x14ac:dyDescent="0.3">
      <c r="A14" t="s">
        <v>1</v>
      </c>
      <c r="B14" t="s">
        <v>2</v>
      </c>
      <c r="C14" t="s">
        <v>0</v>
      </c>
      <c r="E14" t="s">
        <v>1</v>
      </c>
      <c r="F14" t="s">
        <v>2</v>
      </c>
      <c r="G14" t="s">
        <v>0</v>
      </c>
    </row>
    <row r="15" spans="1:13" x14ac:dyDescent="0.3">
      <c r="A15">
        <f>POWER(2,-K3)</f>
        <v>1</v>
      </c>
      <c r="B15">
        <f t="shared" ref="B15:C15" si="12">POWER(2,-L3)</f>
        <v>14.320401134847554</v>
      </c>
      <c r="C15">
        <f t="shared" si="12"/>
        <v>15.136922347609515</v>
      </c>
      <c r="E15">
        <f>POWER(2,-K9)</f>
        <v>1</v>
      </c>
      <c r="F15">
        <f t="shared" ref="F15:G15" si="13">POWER(2,-L9)</f>
        <v>8.9622203000989234E-2</v>
      </c>
      <c r="G15">
        <f t="shared" si="13"/>
        <v>0.10013373469870282</v>
      </c>
    </row>
    <row r="16" spans="1:13" x14ac:dyDescent="0.3">
      <c r="A16">
        <f t="shared" ref="A16:A17" si="14">POWER(2,-K4)</f>
        <v>0.65519670192918111</v>
      </c>
      <c r="B16">
        <f t="shared" ref="B16:B17" si="15">POWER(2,-L4)</f>
        <v>17.267651784070821</v>
      </c>
      <c r="C16">
        <f t="shared" ref="C16:C17" si="16">POWER(2,-M4)</f>
        <v>17.753111553085503</v>
      </c>
      <c r="E16">
        <f t="shared" ref="E16:E17" si="17">POWER(2,-K10)</f>
        <v>0.95263799804393767</v>
      </c>
      <c r="F16">
        <f t="shared" ref="F16:F17" si="18">POWER(2,-L10)</f>
        <v>7.129773224177649E-2</v>
      </c>
      <c r="G16">
        <f t="shared" ref="G16:G17" si="19">POWER(2,-M10)</f>
        <v>8.2469244423305985E-2</v>
      </c>
    </row>
    <row r="17" spans="1:7" x14ac:dyDescent="0.3">
      <c r="A17">
        <f t="shared" si="14"/>
        <v>0.73713460864554992</v>
      </c>
      <c r="B17">
        <f t="shared" si="15"/>
        <v>11.471641984126613</v>
      </c>
      <c r="C17">
        <f t="shared" si="16"/>
        <v>15.032363987424191</v>
      </c>
      <c r="E17">
        <f t="shared" si="17"/>
        <v>0.74226178531452502</v>
      </c>
      <c r="F17">
        <f t="shared" si="18"/>
        <v>6.6985841408518362E-2</v>
      </c>
      <c r="G17">
        <f t="shared" si="19"/>
        <v>0.10511205190671424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E87E-B909-48C2-BC82-6B9F851180D5}">
  <dimension ref="A1:J4"/>
  <sheetViews>
    <sheetView workbookViewId="0">
      <selection activeCell="H15" sqref="H15"/>
    </sheetView>
  </sheetViews>
  <sheetFormatPr defaultRowHeight="14" x14ac:dyDescent="0.3"/>
  <cols>
    <col min="1" max="1" width="13.83203125" bestFit="1" customWidth="1"/>
  </cols>
  <sheetData>
    <row r="1" spans="1:10" x14ac:dyDescent="0.3">
      <c r="B1" s="1" t="s">
        <v>4</v>
      </c>
      <c r="C1" s="1"/>
      <c r="D1" s="1"/>
      <c r="E1" s="1" t="s">
        <v>17</v>
      </c>
      <c r="F1" s="1"/>
      <c r="G1" s="1"/>
      <c r="H1" s="1" t="s">
        <v>22</v>
      </c>
      <c r="I1" s="1"/>
      <c r="J1" s="1"/>
    </row>
    <row r="2" spans="1:10" x14ac:dyDescent="0.3">
      <c r="A2" t="s">
        <v>11</v>
      </c>
      <c r="B2">
        <v>0.40799999999999997</v>
      </c>
      <c r="C2">
        <v>0.318</v>
      </c>
      <c r="D2">
        <v>0.495</v>
      </c>
      <c r="E2">
        <v>0.79300000000000004</v>
      </c>
      <c r="F2">
        <v>0.85099999999999998</v>
      </c>
      <c r="G2">
        <v>0.92800000000000005</v>
      </c>
      <c r="H2">
        <v>0.34399999999999997</v>
      </c>
      <c r="I2">
        <v>0.315</v>
      </c>
      <c r="J2">
        <v>0.40799999999999997</v>
      </c>
    </row>
    <row r="3" spans="1:10" x14ac:dyDescent="0.3">
      <c r="A3" t="s">
        <v>12</v>
      </c>
      <c r="B3">
        <v>0.40500000000000003</v>
      </c>
      <c r="C3">
        <v>0.45300000000000001</v>
      </c>
      <c r="D3">
        <v>0.35799999999999998</v>
      </c>
      <c r="E3">
        <v>0.72499999999999998</v>
      </c>
      <c r="F3">
        <v>0.71199999999999997</v>
      </c>
      <c r="G3">
        <v>0.86599999999999999</v>
      </c>
      <c r="H3">
        <v>0.443</v>
      </c>
      <c r="I3">
        <v>0.44900000000000001</v>
      </c>
      <c r="J3">
        <v>0.40500000000000003</v>
      </c>
    </row>
    <row r="4" spans="1:10" x14ac:dyDescent="0.3">
      <c r="A4" t="s">
        <v>13</v>
      </c>
      <c r="B4">
        <v>0.96399999999999997</v>
      </c>
      <c r="C4">
        <v>0.73199999999999998</v>
      </c>
      <c r="D4">
        <v>0.84599999999999997</v>
      </c>
      <c r="E4">
        <v>0.48399999999999999</v>
      </c>
      <c r="F4">
        <v>0.375</v>
      </c>
      <c r="G4">
        <v>0.41899999999999998</v>
      </c>
      <c r="H4">
        <v>0.79100000000000004</v>
      </c>
      <c r="I4">
        <v>0.80600000000000005</v>
      </c>
      <c r="J4">
        <v>0.80100000000000005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50C6-2D90-42F9-A81F-A757847A4B9E}">
  <sheetPr>
    <tabColor theme="4"/>
  </sheetPr>
  <dimension ref="A1:M18"/>
  <sheetViews>
    <sheetView zoomScale="70" zoomScaleNormal="70" workbookViewId="0">
      <selection activeCell="C23" sqref="C23"/>
    </sheetView>
  </sheetViews>
  <sheetFormatPr defaultRowHeight="14" x14ac:dyDescent="0.3"/>
  <sheetData>
    <row r="1" spans="1:13" x14ac:dyDescent="0.3">
      <c r="A1" t="s">
        <v>2</v>
      </c>
      <c r="K1" t="s">
        <v>2</v>
      </c>
    </row>
    <row r="2" spans="1:13" x14ac:dyDescent="0.3">
      <c r="A2" t="s">
        <v>4</v>
      </c>
      <c r="D2" t="s">
        <v>17</v>
      </c>
      <c r="G2" t="s">
        <v>18</v>
      </c>
      <c r="K2" t="s">
        <v>4</v>
      </c>
      <c r="L2" t="s">
        <v>17</v>
      </c>
      <c r="M2" t="s">
        <v>18</v>
      </c>
    </row>
    <row r="3" spans="1:13" x14ac:dyDescent="0.3">
      <c r="A3">
        <v>9.0399999999999991</v>
      </c>
      <c r="B3">
        <v>10.06</v>
      </c>
      <c r="C3">
        <f>B3-A3</f>
        <v>1.0200000000000014</v>
      </c>
      <c r="D3">
        <v>9.09</v>
      </c>
      <c r="E3">
        <v>13.01</v>
      </c>
      <c r="F3">
        <f>E3-D3</f>
        <v>3.92</v>
      </c>
      <c r="G3">
        <v>9.16</v>
      </c>
      <c r="H3">
        <v>11.37</v>
      </c>
      <c r="I3">
        <f>H3-G3</f>
        <v>2.2099999999999991</v>
      </c>
      <c r="K3">
        <f>C3-1.02</f>
        <v>0</v>
      </c>
      <c r="L3">
        <f>F3-1.02</f>
        <v>2.9</v>
      </c>
      <c r="M3">
        <f>I3-1.02</f>
        <v>1.1899999999999991</v>
      </c>
    </row>
    <row r="4" spans="1:13" x14ac:dyDescent="0.3">
      <c r="A4">
        <v>9.06</v>
      </c>
      <c r="B4">
        <v>10.33</v>
      </c>
      <c r="C4">
        <f t="shared" ref="C4:C5" si="0">B4-A4</f>
        <v>1.2699999999999996</v>
      </c>
      <c r="D4">
        <v>9.31</v>
      </c>
      <c r="E4">
        <v>13.56</v>
      </c>
      <c r="F4">
        <f t="shared" ref="F4:F5" si="1">E4-D4</f>
        <v>4.25</v>
      </c>
      <c r="G4">
        <v>9.2799999999999994</v>
      </c>
      <c r="H4">
        <v>11.04</v>
      </c>
      <c r="I4">
        <f t="shared" ref="I4:I5" si="2">H4-G4</f>
        <v>1.7599999999999998</v>
      </c>
      <c r="K4">
        <f t="shared" ref="K4:K5" si="3">C4-1.02</f>
        <v>0.24999999999999956</v>
      </c>
      <c r="L4">
        <f t="shared" ref="L4:L5" si="4">F4-1.02</f>
        <v>3.23</v>
      </c>
      <c r="M4">
        <f t="shared" ref="M4:M5" si="5">I4-1.02</f>
        <v>0.73999999999999977</v>
      </c>
    </row>
    <row r="5" spans="1:13" x14ac:dyDescent="0.3">
      <c r="A5">
        <v>9.1300000000000008</v>
      </c>
      <c r="B5">
        <v>10.29</v>
      </c>
      <c r="C5">
        <f t="shared" si="0"/>
        <v>1.1599999999999984</v>
      </c>
      <c r="D5">
        <v>9.2100000000000009</v>
      </c>
      <c r="E5">
        <v>13.05</v>
      </c>
      <c r="F5">
        <f t="shared" si="1"/>
        <v>3.84</v>
      </c>
      <c r="G5">
        <v>9.16</v>
      </c>
      <c r="H5">
        <v>11.52</v>
      </c>
      <c r="I5">
        <f t="shared" si="2"/>
        <v>2.3599999999999994</v>
      </c>
      <c r="K5">
        <f t="shared" si="3"/>
        <v>0.13999999999999835</v>
      </c>
      <c r="L5">
        <f t="shared" si="4"/>
        <v>2.82</v>
      </c>
      <c r="M5">
        <f t="shared" si="5"/>
        <v>1.3399999999999994</v>
      </c>
    </row>
    <row r="7" spans="1:13" x14ac:dyDescent="0.3">
      <c r="A7" t="s">
        <v>0</v>
      </c>
      <c r="K7" t="s">
        <v>0</v>
      </c>
    </row>
    <row r="8" spans="1:13" x14ac:dyDescent="0.3">
      <c r="A8" t="s">
        <v>4</v>
      </c>
      <c r="D8" t="s">
        <v>17</v>
      </c>
      <c r="G8" t="s">
        <v>18</v>
      </c>
      <c r="K8" t="s">
        <v>4</v>
      </c>
      <c r="L8" t="s">
        <v>17</v>
      </c>
      <c r="M8" t="s">
        <v>18</v>
      </c>
    </row>
    <row r="9" spans="1:13" x14ac:dyDescent="0.3">
      <c r="A9">
        <v>10.39</v>
      </c>
      <c r="B9">
        <v>12.46</v>
      </c>
      <c r="C9">
        <f>B9-A9</f>
        <v>2.0700000000000003</v>
      </c>
      <c r="D9">
        <v>10.36</v>
      </c>
      <c r="E9">
        <v>16.149999999999999</v>
      </c>
      <c r="F9">
        <f>E9-D9</f>
        <v>5.7899999999999991</v>
      </c>
      <c r="G9">
        <v>10.35</v>
      </c>
      <c r="H9">
        <v>13.9</v>
      </c>
      <c r="I9">
        <f>H9-G9</f>
        <v>3.5500000000000007</v>
      </c>
      <c r="K9">
        <f>C9-2.07</f>
        <v>0</v>
      </c>
      <c r="L9">
        <f>F9-2.07</f>
        <v>3.7199999999999993</v>
      </c>
      <c r="M9">
        <f>I9-2.07</f>
        <v>1.4800000000000009</v>
      </c>
    </row>
    <row r="10" spans="1:13" x14ac:dyDescent="0.3">
      <c r="A10">
        <v>10.26</v>
      </c>
      <c r="B10">
        <v>12.42</v>
      </c>
      <c r="C10">
        <f t="shared" ref="C10:C11" si="6">B10-A10</f>
        <v>2.16</v>
      </c>
      <c r="D10">
        <v>10.23</v>
      </c>
      <c r="E10">
        <v>16.190000000000001</v>
      </c>
      <c r="F10">
        <f t="shared" ref="F10:F11" si="7">E10-D10</f>
        <v>5.9600000000000009</v>
      </c>
      <c r="G10">
        <v>10.26</v>
      </c>
      <c r="H10">
        <v>13.53</v>
      </c>
      <c r="I10">
        <f t="shared" ref="I10:I11" si="8">H10-G10</f>
        <v>3.2699999999999996</v>
      </c>
      <c r="K10">
        <f t="shared" ref="K10:K11" si="9">C10-2.07</f>
        <v>9.0000000000000302E-2</v>
      </c>
      <c r="L10">
        <f t="shared" ref="L10:L11" si="10">F10-2.07</f>
        <v>3.890000000000001</v>
      </c>
      <c r="M10">
        <f t="shared" ref="M10:M11" si="11">I10-2.07</f>
        <v>1.1999999999999997</v>
      </c>
    </row>
    <row r="11" spans="1:13" x14ac:dyDescent="0.3">
      <c r="A11">
        <v>10.33</v>
      </c>
      <c r="B11">
        <v>12.63</v>
      </c>
      <c r="C11">
        <f t="shared" si="6"/>
        <v>2.3000000000000007</v>
      </c>
      <c r="D11">
        <v>10.29</v>
      </c>
      <c r="E11">
        <v>16.260000000000002</v>
      </c>
      <c r="F11">
        <f t="shared" si="7"/>
        <v>5.9700000000000024</v>
      </c>
      <c r="G11">
        <v>10.39</v>
      </c>
      <c r="H11">
        <v>13.42</v>
      </c>
      <c r="I11">
        <f t="shared" si="8"/>
        <v>3.0299999999999994</v>
      </c>
      <c r="K11">
        <f t="shared" si="9"/>
        <v>0.23000000000000087</v>
      </c>
      <c r="L11">
        <f t="shared" si="10"/>
        <v>3.9000000000000026</v>
      </c>
      <c r="M11">
        <f t="shared" si="11"/>
        <v>0.95999999999999952</v>
      </c>
    </row>
    <row r="14" spans="1:13" x14ac:dyDescent="0.3">
      <c r="A14" t="s">
        <v>2</v>
      </c>
      <c r="F14" t="s">
        <v>0</v>
      </c>
    </row>
    <row r="15" spans="1:13" x14ac:dyDescent="0.3">
      <c r="A15" t="s">
        <v>4</v>
      </c>
      <c r="B15" t="s">
        <v>17</v>
      </c>
      <c r="C15" t="s">
        <v>18</v>
      </c>
      <c r="F15" t="s">
        <v>4</v>
      </c>
      <c r="G15" t="s">
        <v>17</v>
      </c>
      <c r="H15" t="s">
        <v>18</v>
      </c>
    </row>
    <row r="16" spans="1:13" x14ac:dyDescent="0.3">
      <c r="A16">
        <f>POWER(2,-K3)</f>
        <v>1</v>
      </c>
      <c r="B16">
        <f t="shared" ref="B16:C16" si="12">POWER(2,-L3)</f>
        <v>0.13397168281703667</v>
      </c>
      <c r="C16">
        <f t="shared" si="12"/>
        <v>0.43830286065801788</v>
      </c>
      <c r="F16">
        <f>POWER(2,-K9)</f>
        <v>1</v>
      </c>
      <c r="G16">
        <f t="shared" ref="G16:H16" si="13">POWER(2,-L9)</f>
        <v>7.5887180274690463E-2</v>
      </c>
      <c r="H16">
        <f t="shared" si="13"/>
        <v>0.35848881200395671</v>
      </c>
    </row>
    <row r="17" spans="1:8" x14ac:dyDescent="0.3">
      <c r="A17">
        <f t="shared" ref="A17:A18" si="14">POWER(2,-K4)</f>
        <v>0.84089641525371472</v>
      </c>
      <c r="B17">
        <f t="shared" ref="B17:B18" si="15">POWER(2,-L4)</f>
        <v>0.10657936147099462</v>
      </c>
      <c r="C17">
        <f t="shared" ref="C17:C18" si="16">POWER(2,-M4)</f>
        <v>0.5987393523094644</v>
      </c>
      <c r="F17">
        <f t="shared" ref="F17:F18" si="17">POWER(2,-K10)</f>
        <v>0.93952274921401169</v>
      </c>
      <c r="G17">
        <f t="shared" ref="G17:G18" si="18">POWER(2,-L10)</f>
        <v>6.745176478152666E-2</v>
      </c>
      <c r="H17">
        <f t="shared" ref="H17:H18" si="19">POWER(2,-M10)</f>
        <v>0.43527528164806223</v>
      </c>
    </row>
    <row r="18" spans="1:8" x14ac:dyDescent="0.3">
      <c r="A18">
        <f t="shared" si="14"/>
        <v>0.90751915531716176</v>
      </c>
      <c r="B18">
        <f t="shared" si="15"/>
        <v>0.14161048566197484</v>
      </c>
      <c r="C18">
        <f t="shared" si="16"/>
        <v>0.39502065593168878</v>
      </c>
      <c r="F18">
        <f t="shared" si="17"/>
        <v>0.85263489176795626</v>
      </c>
      <c r="G18">
        <f t="shared" si="18"/>
        <v>6.698584140851821E-2</v>
      </c>
      <c r="H18">
        <f t="shared" si="19"/>
        <v>0.51405691332803338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22D53-E676-492D-BD18-0276F603FAC5}">
  <sheetPr>
    <tabColor theme="4"/>
  </sheetPr>
  <dimension ref="A1:M18"/>
  <sheetViews>
    <sheetView tabSelected="1" zoomScale="70" zoomScaleNormal="70" workbookViewId="0">
      <selection activeCell="I36" sqref="I36"/>
    </sheetView>
  </sheetViews>
  <sheetFormatPr defaultRowHeight="14" x14ac:dyDescent="0.3"/>
  <sheetData>
    <row r="1" spans="1:13" x14ac:dyDescent="0.3">
      <c r="A1" t="s">
        <v>2</v>
      </c>
      <c r="K1" t="s">
        <v>2</v>
      </c>
    </row>
    <row r="2" spans="1:13" x14ac:dyDescent="0.3">
      <c r="A2" t="s">
        <v>4</v>
      </c>
      <c r="D2" t="s">
        <v>17</v>
      </c>
      <c r="G2" t="s">
        <v>18</v>
      </c>
      <c r="K2" t="s">
        <v>4</v>
      </c>
      <c r="L2" t="s">
        <v>17</v>
      </c>
      <c r="M2" t="s">
        <v>18</v>
      </c>
    </row>
    <row r="3" spans="1:13" x14ac:dyDescent="0.3">
      <c r="A3">
        <v>19.55</v>
      </c>
      <c r="B3">
        <v>24.91</v>
      </c>
      <c r="C3">
        <f>B3-A3</f>
        <v>5.3599999999999994</v>
      </c>
      <c r="D3">
        <v>19.47</v>
      </c>
      <c r="E3">
        <v>21.48</v>
      </c>
      <c r="F3">
        <f>E3-D3</f>
        <v>2.0100000000000016</v>
      </c>
      <c r="G3">
        <v>19.5</v>
      </c>
      <c r="H3">
        <v>24.13</v>
      </c>
      <c r="I3">
        <f>H3-G3</f>
        <v>4.629999999999999</v>
      </c>
      <c r="K3">
        <f>C3-5.36</f>
        <v>0</v>
      </c>
      <c r="L3">
        <f>F3-5.36</f>
        <v>-3.3499999999999988</v>
      </c>
      <c r="M3">
        <f>I3-5.36</f>
        <v>-0.73000000000000131</v>
      </c>
    </row>
    <row r="4" spans="1:13" x14ac:dyDescent="0.3">
      <c r="A4">
        <v>19.39</v>
      </c>
      <c r="B4">
        <v>24.8</v>
      </c>
      <c r="C4">
        <f t="shared" ref="C4:C5" si="0">B4-A4</f>
        <v>5.41</v>
      </c>
      <c r="D4">
        <v>19.22</v>
      </c>
      <c r="E4">
        <v>21.24</v>
      </c>
      <c r="F4">
        <f t="shared" ref="F4:F5" si="1">E4-D4</f>
        <v>2.0199999999999996</v>
      </c>
      <c r="G4">
        <v>19.46</v>
      </c>
      <c r="H4">
        <v>24.85</v>
      </c>
      <c r="I4">
        <f t="shared" ref="I4:I5" si="2">H4-G4</f>
        <v>5.3900000000000006</v>
      </c>
      <c r="K4">
        <f t="shared" ref="K4:K5" si="3">C4-5.36</f>
        <v>4.9999999999999822E-2</v>
      </c>
      <c r="L4">
        <f t="shared" ref="L4:L5" si="4">F4-5.36</f>
        <v>-3.3400000000000007</v>
      </c>
      <c r="M4">
        <f t="shared" ref="M4:M5" si="5">I4-5.36</f>
        <v>3.0000000000000249E-2</v>
      </c>
    </row>
    <row r="5" spans="1:13" x14ac:dyDescent="0.3">
      <c r="A5">
        <v>19.36</v>
      </c>
      <c r="B5">
        <v>24.59</v>
      </c>
      <c r="C5">
        <f t="shared" si="0"/>
        <v>5.23</v>
      </c>
      <c r="D5">
        <v>19.43</v>
      </c>
      <c r="E5">
        <v>21.4</v>
      </c>
      <c r="F5">
        <f t="shared" si="1"/>
        <v>1.9699999999999989</v>
      </c>
      <c r="G5">
        <v>19.38</v>
      </c>
      <c r="H5">
        <v>24.79</v>
      </c>
      <c r="I5">
        <f t="shared" si="2"/>
        <v>5.41</v>
      </c>
      <c r="K5">
        <f t="shared" si="3"/>
        <v>-0.12999999999999989</v>
      </c>
      <c r="L5">
        <f t="shared" si="4"/>
        <v>-3.3900000000000015</v>
      </c>
      <c r="M5">
        <f t="shared" si="5"/>
        <v>4.9999999999999822E-2</v>
      </c>
    </row>
    <row r="7" spans="1:13" x14ac:dyDescent="0.3">
      <c r="A7" t="s">
        <v>0</v>
      </c>
      <c r="K7" t="s">
        <v>0</v>
      </c>
    </row>
    <row r="8" spans="1:13" x14ac:dyDescent="0.3">
      <c r="A8" t="s">
        <v>4</v>
      </c>
      <c r="D8" t="s">
        <v>17</v>
      </c>
      <c r="G8" t="s">
        <v>18</v>
      </c>
      <c r="K8" t="s">
        <v>4</v>
      </c>
      <c r="L8" t="s">
        <v>17</v>
      </c>
      <c r="M8" t="s">
        <v>18</v>
      </c>
    </row>
    <row r="9" spans="1:13" x14ac:dyDescent="0.3">
      <c r="A9">
        <v>15.98</v>
      </c>
      <c r="B9">
        <v>25.64</v>
      </c>
      <c r="C9">
        <f>B9-A9</f>
        <v>9.66</v>
      </c>
      <c r="D9">
        <v>16.690000000000001</v>
      </c>
      <c r="E9">
        <v>23.03</v>
      </c>
      <c r="F9">
        <f>E9-D9</f>
        <v>6.34</v>
      </c>
      <c r="G9">
        <v>16.38</v>
      </c>
      <c r="H9">
        <v>26.16</v>
      </c>
      <c r="I9">
        <f>H9-G9</f>
        <v>9.7800000000000011</v>
      </c>
      <c r="K9">
        <f>C9-9.66</f>
        <v>0</v>
      </c>
      <c r="L9">
        <f>F9-9.66</f>
        <v>-3.3200000000000003</v>
      </c>
      <c r="M9">
        <f>I9-9.66</f>
        <v>0.12000000000000099</v>
      </c>
    </row>
    <row r="10" spans="1:13" x14ac:dyDescent="0.3">
      <c r="A10">
        <v>15.29</v>
      </c>
      <c r="B10">
        <v>25.44</v>
      </c>
      <c r="C10">
        <f t="shared" ref="C10:C11" si="6">B10-A10</f>
        <v>10.150000000000002</v>
      </c>
      <c r="D10">
        <v>16.23</v>
      </c>
      <c r="E10">
        <v>23.26</v>
      </c>
      <c r="F10">
        <f t="shared" ref="F10:F11" si="7">E10-D10</f>
        <v>7.0300000000000011</v>
      </c>
      <c r="G10">
        <v>16.899999999999999</v>
      </c>
      <c r="H10">
        <v>26.67</v>
      </c>
      <c r="I10">
        <f t="shared" ref="I10:I11" si="8">H10-G10</f>
        <v>9.7700000000000031</v>
      </c>
      <c r="K10">
        <f t="shared" ref="K10:K11" si="9">C10-9.66</f>
        <v>0.49000000000000199</v>
      </c>
      <c r="L10">
        <f t="shared" ref="L10:L11" si="10">F10-9.66</f>
        <v>-2.629999999999999</v>
      </c>
      <c r="M10">
        <f t="shared" ref="M10:M11" si="11">I10-9.66</f>
        <v>0.11000000000000298</v>
      </c>
    </row>
    <row r="11" spans="1:13" x14ac:dyDescent="0.3">
      <c r="A11">
        <v>15.56</v>
      </c>
      <c r="B11">
        <v>25.7</v>
      </c>
      <c r="C11">
        <f t="shared" si="6"/>
        <v>10.139999999999999</v>
      </c>
      <c r="D11">
        <v>16.399999999999999</v>
      </c>
      <c r="E11">
        <v>23.24</v>
      </c>
      <c r="F11">
        <f t="shared" si="7"/>
        <v>6.84</v>
      </c>
      <c r="G11">
        <v>16.670000000000002</v>
      </c>
      <c r="H11">
        <v>26.26</v>
      </c>
      <c r="I11">
        <f t="shared" si="8"/>
        <v>9.59</v>
      </c>
      <c r="K11">
        <f t="shared" si="9"/>
        <v>0.47999999999999865</v>
      </c>
      <c r="L11">
        <f t="shared" si="10"/>
        <v>-2.8200000000000003</v>
      </c>
      <c r="M11">
        <f t="shared" si="11"/>
        <v>-7.0000000000000284E-2</v>
      </c>
    </row>
    <row r="14" spans="1:13" x14ac:dyDescent="0.3">
      <c r="A14" t="s">
        <v>2</v>
      </c>
      <c r="F14" t="s">
        <v>0</v>
      </c>
    </row>
    <row r="15" spans="1:13" x14ac:dyDescent="0.3">
      <c r="A15" t="s">
        <v>4</v>
      </c>
      <c r="B15" t="s">
        <v>17</v>
      </c>
      <c r="C15" t="s">
        <v>18</v>
      </c>
      <c r="F15" t="s">
        <v>4</v>
      </c>
      <c r="G15" t="s">
        <v>17</v>
      </c>
      <c r="H15" t="s">
        <v>18</v>
      </c>
    </row>
    <row r="16" spans="1:13" x14ac:dyDescent="0.3">
      <c r="A16">
        <f>POWER(2,-K3)</f>
        <v>1</v>
      </c>
      <c r="B16">
        <f t="shared" ref="B16:C18" si="12">POWER(2,-L3)</f>
        <v>10.196485018554087</v>
      </c>
      <c r="C16">
        <f t="shared" si="12"/>
        <v>1.6586390916288849</v>
      </c>
      <c r="F16">
        <f>POWER(2,-K9)</f>
        <v>1</v>
      </c>
      <c r="G16">
        <f t="shared" ref="G16:H18" si="13">POWER(2,-L9)</f>
        <v>9.986644391212895</v>
      </c>
      <c r="H16">
        <f t="shared" si="13"/>
        <v>0.9201876506248744</v>
      </c>
    </row>
    <row r="17" spans="1:8" x14ac:dyDescent="0.3">
      <c r="A17">
        <f t="shared" ref="A17:A18" si="14">POWER(2,-K4)</f>
        <v>0.96593632892484571</v>
      </c>
      <c r="B17">
        <f t="shared" si="12"/>
        <v>10.126052751762245</v>
      </c>
      <c r="C17">
        <f t="shared" si="12"/>
        <v>0.97942029758692672</v>
      </c>
      <c r="F17">
        <f t="shared" ref="F17:F18" si="15">POWER(2,-K10)</f>
        <v>0.71202509779853496</v>
      </c>
      <c r="G17">
        <f t="shared" si="13"/>
        <v>6.190259974169555</v>
      </c>
      <c r="H17">
        <f t="shared" si="13"/>
        <v>0.92658806189036891</v>
      </c>
    </row>
    <row r="18" spans="1:8" x14ac:dyDescent="0.3">
      <c r="A18">
        <f t="shared" si="14"/>
        <v>1.0942937012607394</v>
      </c>
      <c r="B18">
        <f t="shared" si="12"/>
        <v>10.483147230866916</v>
      </c>
      <c r="C18">
        <f t="shared" si="12"/>
        <v>0.96593632892484571</v>
      </c>
      <c r="F18">
        <f t="shared" si="15"/>
        <v>0.71697762400791443</v>
      </c>
      <c r="G18">
        <f t="shared" si="13"/>
        <v>7.0616239703252397</v>
      </c>
      <c r="H18">
        <f t="shared" si="13"/>
        <v>1.0497166836230676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8D5E-C18D-4807-BF23-387EF53867FC}">
  <sheetPr>
    <tabColor theme="5"/>
  </sheetPr>
  <dimension ref="A1:J5"/>
  <sheetViews>
    <sheetView zoomScale="70" zoomScaleNormal="70" workbookViewId="0">
      <selection activeCell="I21" sqref="I21"/>
    </sheetView>
  </sheetViews>
  <sheetFormatPr defaultRowHeight="14" x14ac:dyDescent="0.3"/>
  <sheetData>
    <row r="1" spans="1:10" x14ac:dyDescent="0.3">
      <c r="B1" s="1" t="s">
        <v>3</v>
      </c>
      <c r="C1" s="1"/>
      <c r="D1" s="1"/>
      <c r="E1" s="1" t="s">
        <v>19</v>
      </c>
      <c r="F1" s="1"/>
      <c r="G1" s="1"/>
      <c r="H1" s="1" t="s">
        <v>21</v>
      </c>
      <c r="I1" s="1"/>
      <c r="J1" s="1"/>
    </row>
    <row r="2" spans="1:10" x14ac:dyDescent="0.3">
      <c r="A2">
        <v>0</v>
      </c>
      <c r="B2">
        <v>0.13300000000000001</v>
      </c>
      <c r="C2">
        <v>0.124</v>
      </c>
      <c r="D2">
        <v>0.14199999999999999</v>
      </c>
      <c r="E2">
        <v>0.13800000000000001</v>
      </c>
      <c r="F2">
        <v>0.122</v>
      </c>
      <c r="G2">
        <v>0.14899999999999999</v>
      </c>
      <c r="H2">
        <v>0.128</v>
      </c>
      <c r="I2">
        <v>0.11899999999999999</v>
      </c>
      <c r="J2">
        <v>0.127</v>
      </c>
    </row>
    <row r="3" spans="1:10" x14ac:dyDescent="0.3">
      <c r="A3">
        <v>24</v>
      </c>
      <c r="B3">
        <v>0.503</v>
      </c>
      <c r="C3">
        <v>0.54400000000000004</v>
      </c>
      <c r="D3">
        <v>0.45800000000000002</v>
      </c>
      <c r="E3">
        <v>0.42299999999999999</v>
      </c>
      <c r="F3">
        <v>0.40899999999999997</v>
      </c>
      <c r="G3">
        <v>0.42199999999999999</v>
      </c>
      <c r="H3">
        <v>0.48699999999999999</v>
      </c>
      <c r="I3">
        <v>0.496</v>
      </c>
      <c r="J3">
        <v>0.50600000000000001</v>
      </c>
    </row>
    <row r="4" spans="1:10" x14ac:dyDescent="0.3">
      <c r="A4">
        <v>48</v>
      </c>
      <c r="B4">
        <v>0.88700000000000001</v>
      </c>
      <c r="C4">
        <v>0.94699999999999995</v>
      </c>
      <c r="D4">
        <v>0.99099999999999999</v>
      </c>
      <c r="E4">
        <v>0.71899999999999997</v>
      </c>
      <c r="F4">
        <v>0.68600000000000005</v>
      </c>
      <c r="G4">
        <v>0.79700000000000004</v>
      </c>
      <c r="H4">
        <v>0.86799999999999999</v>
      </c>
      <c r="I4">
        <v>0.93700000000000006</v>
      </c>
      <c r="J4">
        <v>1.0189999999999999</v>
      </c>
    </row>
    <row r="5" spans="1:10" x14ac:dyDescent="0.3">
      <c r="A5">
        <v>72</v>
      </c>
      <c r="B5">
        <v>1.3080000000000001</v>
      </c>
      <c r="C5">
        <v>1.1859999999999999</v>
      </c>
      <c r="D5">
        <v>1.0609999999999999</v>
      </c>
      <c r="E5">
        <v>0.95399999999999996</v>
      </c>
      <c r="F5">
        <v>0.93600000000000005</v>
      </c>
      <c r="G5">
        <v>1.0009999999999999</v>
      </c>
      <c r="H5">
        <v>1.1100000000000001</v>
      </c>
      <c r="I5">
        <v>1.218</v>
      </c>
      <c r="J5">
        <v>1.1619999999999999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4493-C60A-4DF5-965D-EFECFC7ABF97}">
  <sheetPr>
    <tabColor theme="5"/>
  </sheetPr>
  <dimension ref="A1:J5"/>
  <sheetViews>
    <sheetView zoomScale="70" zoomScaleNormal="70" workbookViewId="0">
      <selection activeCell="K22" sqref="K22"/>
    </sheetView>
  </sheetViews>
  <sheetFormatPr defaultRowHeight="14" x14ac:dyDescent="0.3"/>
  <sheetData>
    <row r="1" spans="1:10" x14ac:dyDescent="0.3">
      <c r="B1" s="1" t="s">
        <v>3</v>
      </c>
      <c r="C1" s="1"/>
      <c r="D1" s="1"/>
      <c r="E1" s="1" t="s">
        <v>19</v>
      </c>
      <c r="F1" s="1"/>
      <c r="G1" s="1"/>
      <c r="H1" s="1" t="s">
        <v>21</v>
      </c>
      <c r="I1" s="1"/>
      <c r="J1" s="1"/>
    </row>
    <row r="2" spans="1:10" x14ac:dyDescent="0.3">
      <c r="A2">
        <v>0</v>
      </c>
      <c r="B2">
        <v>0.13500000000000001</v>
      </c>
      <c r="C2">
        <v>0.13300000000000001</v>
      </c>
      <c r="D2">
        <v>0.127</v>
      </c>
      <c r="E2">
        <v>0.124</v>
      </c>
      <c r="F2">
        <v>0.123</v>
      </c>
      <c r="G2">
        <v>0.126</v>
      </c>
      <c r="H2">
        <v>0.122</v>
      </c>
      <c r="I2">
        <v>0.13800000000000001</v>
      </c>
      <c r="J2">
        <v>0.13600000000000001</v>
      </c>
    </row>
    <row r="3" spans="1:10" x14ac:dyDescent="0.3">
      <c r="A3">
        <v>24</v>
      </c>
      <c r="B3">
        <v>0.504</v>
      </c>
      <c r="C3">
        <v>0.51900000000000002</v>
      </c>
      <c r="D3">
        <v>0.54100000000000004</v>
      </c>
      <c r="E3">
        <v>0.373</v>
      </c>
      <c r="F3">
        <v>0.45100000000000001</v>
      </c>
      <c r="G3">
        <v>0.33600000000000002</v>
      </c>
      <c r="H3">
        <v>0.46400000000000002</v>
      </c>
      <c r="I3">
        <v>0.48199999999999998</v>
      </c>
      <c r="J3">
        <v>0.52300000000000002</v>
      </c>
    </row>
    <row r="4" spans="1:10" x14ac:dyDescent="0.3">
      <c r="A4">
        <v>48</v>
      </c>
      <c r="B4">
        <v>0.95599999999999996</v>
      </c>
      <c r="C4">
        <v>0.996</v>
      </c>
      <c r="D4">
        <v>1.075</v>
      </c>
      <c r="E4">
        <v>0.78800000000000003</v>
      </c>
      <c r="F4">
        <v>0.85299999999999998</v>
      </c>
      <c r="G4">
        <v>0.71899999999999997</v>
      </c>
      <c r="H4">
        <v>1.077</v>
      </c>
      <c r="I4">
        <v>0.91200000000000003</v>
      </c>
      <c r="J4">
        <v>0.97499999999999998</v>
      </c>
    </row>
    <row r="5" spans="1:10" x14ac:dyDescent="0.3">
      <c r="A5">
        <v>72</v>
      </c>
      <c r="B5">
        <v>1.379</v>
      </c>
      <c r="C5">
        <v>1.2350000000000001</v>
      </c>
      <c r="D5">
        <v>1.167</v>
      </c>
      <c r="E5">
        <v>0.95499999999999996</v>
      </c>
      <c r="F5">
        <v>0.86899999999999999</v>
      </c>
      <c r="G5">
        <v>0.84099999999999997</v>
      </c>
      <c r="H5">
        <v>1.292</v>
      </c>
      <c r="I5">
        <v>1.127</v>
      </c>
      <c r="J5">
        <v>1.2729999999999999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E64C-4A3A-4CC8-B7A0-168CF2C43F93}">
  <sheetPr>
    <tabColor theme="7" tint="0.79998168889431442"/>
  </sheetPr>
  <dimension ref="A1:J3"/>
  <sheetViews>
    <sheetView workbookViewId="0">
      <selection activeCell="I15" sqref="I15"/>
    </sheetView>
  </sheetViews>
  <sheetFormatPr defaultRowHeight="14" x14ac:dyDescent="0.3"/>
  <sheetData>
    <row r="1" spans="1:10" x14ac:dyDescent="0.3">
      <c r="B1" s="1" t="s">
        <v>4</v>
      </c>
      <c r="C1" s="1"/>
      <c r="D1" s="1"/>
      <c r="E1" s="1" t="s">
        <v>17</v>
      </c>
      <c r="F1" s="1"/>
      <c r="G1" s="1"/>
      <c r="H1" s="1" t="s">
        <v>22</v>
      </c>
      <c r="I1" s="1"/>
      <c r="J1" s="1"/>
    </row>
    <row r="2" spans="1:10" x14ac:dyDescent="0.3">
      <c r="A2" t="s">
        <v>5</v>
      </c>
      <c r="B2">
        <v>37</v>
      </c>
      <c r="C2">
        <v>48</v>
      </c>
      <c r="D2">
        <v>36</v>
      </c>
      <c r="E2">
        <v>6</v>
      </c>
      <c r="F2">
        <v>11</v>
      </c>
      <c r="G2">
        <v>7</v>
      </c>
      <c r="H2">
        <v>36</v>
      </c>
      <c r="I2">
        <v>43</v>
      </c>
      <c r="J2">
        <v>34</v>
      </c>
    </row>
    <row r="3" spans="1:10" x14ac:dyDescent="0.3">
      <c r="A3" t="s">
        <v>6</v>
      </c>
      <c r="B3">
        <v>63</v>
      </c>
      <c r="C3">
        <v>59</v>
      </c>
      <c r="D3">
        <v>49</v>
      </c>
      <c r="E3">
        <v>11</v>
      </c>
      <c r="F3">
        <v>12</v>
      </c>
      <c r="G3">
        <v>9</v>
      </c>
      <c r="H3">
        <v>45</v>
      </c>
      <c r="I3">
        <v>41</v>
      </c>
      <c r="J3">
        <v>51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7B45-98EA-4E8B-A3D5-C02CA45D472C}">
  <sheetPr>
    <tabColor theme="7" tint="0.79998168889431442"/>
  </sheetPr>
  <dimension ref="A1:J3"/>
  <sheetViews>
    <sheetView zoomScale="85" zoomScaleNormal="85" workbookViewId="0">
      <selection activeCell="H17" sqref="H17"/>
    </sheetView>
  </sheetViews>
  <sheetFormatPr defaultRowHeight="14" x14ac:dyDescent="0.3"/>
  <sheetData>
    <row r="1" spans="1:10" x14ac:dyDescent="0.3">
      <c r="B1" s="1" t="s">
        <v>4</v>
      </c>
      <c r="C1" s="1"/>
      <c r="D1" s="1"/>
      <c r="E1" s="1" t="s">
        <v>17</v>
      </c>
      <c r="F1" s="1"/>
      <c r="G1" s="1"/>
      <c r="H1" s="1" t="s">
        <v>22</v>
      </c>
      <c r="I1" s="1"/>
      <c r="J1" s="1"/>
    </row>
    <row r="2" spans="1:10" x14ac:dyDescent="0.3">
      <c r="A2" t="s">
        <v>5</v>
      </c>
      <c r="B2">
        <v>36</v>
      </c>
      <c r="C2">
        <v>28</v>
      </c>
      <c r="D2">
        <v>29</v>
      </c>
      <c r="E2">
        <v>2</v>
      </c>
      <c r="F2">
        <v>8</v>
      </c>
      <c r="G2">
        <v>7</v>
      </c>
      <c r="H2">
        <v>34</v>
      </c>
      <c r="I2">
        <v>47</v>
      </c>
      <c r="J2">
        <v>36</v>
      </c>
    </row>
    <row r="3" spans="1:10" x14ac:dyDescent="0.3">
      <c r="A3" t="s">
        <v>6</v>
      </c>
      <c r="B3">
        <v>57</v>
      </c>
      <c r="C3">
        <v>47</v>
      </c>
      <c r="D3">
        <v>40</v>
      </c>
      <c r="E3">
        <v>12</v>
      </c>
      <c r="F3">
        <v>8</v>
      </c>
      <c r="G3">
        <v>10</v>
      </c>
      <c r="H3">
        <v>48</v>
      </c>
      <c r="I3">
        <v>38</v>
      </c>
      <c r="J3">
        <v>41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1205-4A46-4C93-AD4A-700A07289CF8}">
  <sheetPr>
    <tabColor theme="8" tint="0.79998168889431442"/>
  </sheetPr>
  <dimension ref="A1:J3"/>
  <sheetViews>
    <sheetView workbookViewId="0">
      <selection activeCell="H18" sqref="H18"/>
    </sheetView>
  </sheetViews>
  <sheetFormatPr defaultRowHeight="14" x14ac:dyDescent="0.3"/>
  <sheetData>
    <row r="1" spans="1:10" x14ac:dyDescent="0.3">
      <c r="B1" s="1" t="s">
        <v>4</v>
      </c>
      <c r="C1" s="1"/>
      <c r="D1" s="1"/>
      <c r="E1" s="1" t="s">
        <v>17</v>
      </c>
      <c r="F1" s="1"/>
      <c r="G1" s="1"/>
      <c r="H1" s="1" t="s">
        <v>22</v>
      </c>
      <c r="I1" s="1"/>
      <c r="J1" s="1"/>
    </row>
    <row r="2" spans="1:10" x14ac:dyDescent="0.3">
      <c r="A2" t="s">
        <v>7</v>
      </c>
      <c r="B2">
        <v>70.28</v>
      </c>
      <c r="C2">
        <v>68.23</v>
      </c>
      <c r="D2">
        <v>76.03</v>
      </c>
      <c r="E2">
        <v>46.33</v>
      </c>
      <c r="F2">
        <v>54.59</v>
      </c>
      <c r="G2">
        <v>58.06</v>
      </c>
      <c r="H2">
        <v>72.8</v>
      </c>
      <c r="I2">
        <v>70.33</v>
      </c>
      <c r="J2">
        <v>69.209999999999994</v>
      </c>
    </row>
    <row r="3" spans="1:10" x14ac:dyDescent="0.3">
      <c r="A3" t="s">
        <v>8</v>
      </c>
      <c r="B3">
        <v>77.64</v>
      </c>
      <c r="C3">
        <v>73.459999999999994</v>
      </c>
      <c r="D3">
        <v>68.88</v>
      </c>
      <c r="E3">
        <v>45.89</v>
      </c>
      <c r="F3">
        <v>40.07</v>
      </c>
      <c r="G3">
        <v>51.9</v>
      </c>
      <c r="H3">
        <v>74.64</v>
      </c>
      <c r="I3">
        <v>68.75</v>
      </c>
      <c r="J3">
        <v>71.05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B6B0-10BF-47F7-8298-E5A4F80676F2}">
  <dimension ref="A1:C21"/>
  <sheetViews>
    <sheetView workbookViewId="0">
      <selection activeCell="C18" sqref="C18"/>
    </sheetView>
  </sheetViews>
  <sheetFormatPr defaultRowHeight="14" x14ac:dyDescent="0.3"/>
  <cols>
    <col min="2" max="2" width="12" bestFit="1" customWidth="1"/>
    <col min="3" max="3" width="20" bestFit="1" customWidth="1"/>
  </cols>
  <sheetData>
    <row r="1" spans="1:3" x14ac:dyDescent="0.3">
      <c r="A1" t="s">
        <v>9</v>
      </c>
    </row>
    <row r="2" spans="1:3" x14ac:dyDescent="0.3">
      <c r="A2" t="s">
        <v>4</v>
      </c>
      <c r="B2" t="s">
        <v>19</v>
      </c>
      <c r="C2" t="s">
        <v>23</v>
      </c>
    </row>
    <row r="3" spans="1:3" x14ac:dyDescent="0.3">
      <c r="A3">
        <v>0.71</v>
      </c>
      <c r="B3">
        <v>7.05</v>
      </c>
      <c r="C3">
        <v>0.63800000000000001</v>
      </c>
    </row>
    <row r="4" spans="1:3" x14ac:dyDescent="0.3">
      <c r="A4">
        <v>0</v>
      </c>
      <c r="B4">
        <v>5.79</v>
      </c>
      <c r="C4">
        <v>0.12</v>
      </c>
    </row>
    <row r="5" spans="1:3" x14ac:dyDescent="0.3">
      <c r="A5">
        <v>0.47799999999999998</v>
      </c>
      <c r="B5">
        <v>7.44</v>
      </c>
      <c r="C5">
        <v>1.33</v>
      </c>
    </row>
    <row r="8" spans="1:3" x14ac:dyDescent="0.3">
      <c r="A8" t="s">
        <v>0</v>
      </c>
    </row>
    <row r="9" spans="1:3" x14ac:dyDescent="0.3">
      <c r="A9" t="s">
        <v>4</v>
      </c>
      <c r="B9" t="s">
        <v>19</v>
      </c>
      <c r="C9" t="s">
        <v>23</v>
      </c>
    </row>
    <row r="10" spans="1:3" x14ac:dyDescent="0.3">
      <c r="A10">
        <v>0.16600000000000001</v>
      </c>
      <c r="B10">
        <v>7.46</v>
      </c>
      <c r="C10">
        <v>0.6</v>
      </c>
    </row>
    <row r="11" spans="1:3" x14ac:dyDescent="0.3">
      <c r="A11">
        <v>0.37</v>
      </c>
      <c r="B11">
        <v>5.08</v>
      </c>
      <c r="C11">
        <v>0.17799999999999999</v>
      </c>
    </row>
    <row r="12" spans="1:3" x14ac:dyDescent="0.3">
      <c r="A12">
        <v>0.159</v>
      </c>
      <c r="B12">
        <v>11.75</v>
      </c>
      <c r="C12">
        <v>0.36</v>
      </c>
    </row>
    <row r="21" spans="3:3" x14ac:dyDescent="0.3">
      <c r="C21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抑制后 MIR 表达</vt:lpstr>
      <vt:lpstr>抑制后 TGFBR2表达</vt:lpstr>
      <vt:lpstr>MCF-7 CCK8</vt:lpstr>
      <vt:lpstr>MDA-MB-231 CCK8</vt:lpstr>
      <vt:lpstr>Cell Numbers-MCF-7</vt:lpstr>
      <vt:lpstr>Cell Numbers-MDA-231</vt:lpstr>
      <vt:lpstr>wound healing</vt:lpstr>
      <vt:lpstr>apoptosis</vt:lpstr>
      <vt:lpstr>WB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卢志超</dc:creator>
  <cp:lastModifiedBy>Ada</cp:lastModifiedBy>
  <dcterms:created xsi:type="dcterms:W3CDTF">2015-06-05T18:19:34Z</dcterms:created>
  <dcterms:modified xsi:type="dcterms:W3CDTF">2024-01-11T08:43:14Z</dcterms:modified>
</cp:coreProperties>
</file>