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cuments/"/>
    </mc:Choice>
  </mc:AlternateContent>
  <xr:revisionPtr revIDLastSave="0" documentId="13_ncr:1_{DD22A314-C8FA-2148-968B-7B3B712B08D9}" xr6:coauthVersionLast="38" xr6:coauthVersionMax="38" xr10:uidLastSave="{00000000-0000-0000-0000-000000000000}"/>
  <bookViews>
    <workbookView xWindow="2780" yWindow="1560" windowWidth="28040" windowHeight="17440" xr2:uid="{D43F8FD3-61E1-C14A-B404-EB4EC182D9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C47" i="1"/>
  <c r="E26" i="1"/>
  <c r="G27" i="1"/>
  <c r="D19" i="1"/>
  <c r="C18" i="1"/>
  <c r="E49" i="1" l="1"/>
  <c r="C51" i="1" s="1"/>
  <c r="E20" i="1"/>
  <c r="D26" i="1" s="1"/>
  <c r="F26" i="1" s="1"/>
  <c r="H26" i="1" s="1"/>
</calcChain>
</file>

<file path=xl/sharedStrings.xml><?xml version="1.0" encoding="utf-8"?>
<sst xmlns="http://schemas.openxmlformats.org/spreadsheetml/2006/main" count="84" uniqueCount="48">
  <si>
    <t>Fall 2018</t>
  </si>
  <si>
    <t>Detail Code</t>
  </si>
  <si>
    <t>Description</t>
  </si>
  <si>
    <t>Charge</t>
  </si>
  <si>
    <t>Payment</t>
  </si>
  <si>
    <t>Balance</t>
  </si>
  <si>
    <t>BLDG</t>
  </si>
  <si>
    <t>Building Fee</t>
  </si>
  <si>
    <t>FMTH</t>
  </si>
  <si>
    <t>Math Course Fee</t>
  </si>
  <si>
    <t>HCU2</t>
  </si>
  <si>
    <t>Housing-Room</t>
  </si>
  <si>
    <t>HET2</t>
  </si>
  <si>
    <t>UHDS Dining Plan #2</t>
  </si>
  <si>
    <t>HET5</t>
  </si>
  <si>
    <t>UHDS Orange Cash</t>
  </si>
  <si>
    <t>HHFE</t>
  </si>
  <si>
    <t>Res Hall Application Fee</t>
  </si>
  <si>
    <t>IDCD</t>
  </si>
  <si>
    <t>ID Card Services Fee</t>
  </si>
  <si>
    <t>INC1</t>
  </si>
  <si>
    <t>Incidental Fee</t>
  </si>
  <si>
    <t>MAT6</t>
  </si>
  <si>
    <t>Undergraduate MatriculationFee</t>
  </si>
  <si>
    <t>PBVR</t>
  </si>
  <si>
    <t>BeaverPrint Fees</t>
  </si>
  <si>
    <t>RUGT</t>
  </si>
  <si>
    <t>Resident Undergrad Tuition</t>
  </si>
  <si>
    <t>SCS1</t>
  </si>
  <si>
    <t>Counseling Service Fee</t>
  </si>
  <si>
    <t>SHS1</t>
  </si>
  <si>
    <t>Student Health Service Fee</t>
  </si>
  <si>
    <t>ATD</t>
  </si>
  <si>
    <t>Tuition Deposit Applied</t>
  </si>
  <si>
    <t>XX25</t>
  </si>
  <si>
    <t>Finley Academic Excellence Sch</t>
  </si>
  <si>
    <t>Term Charges:</t>
  </si>
  <si>
    <t>Payments:</t>
  </si>
  <si>
    <t>Balance:</t>
  </si>
  <si>
    <t>For the full year</t>
  </si>
  <si>
    <t>Year 2</t>
  </si>
  <si>
    <t>TOTAL WORK MONEY EARNED</t>
  </si>
  <si>
    <t>FULL YEAR AFTER WORKING</t>
  </si>
  <si>
    <t>FULL YEAR AFTER LOANS</t>
  </si>
  <si>
    <t>ESTIMATES FOR SECOND YEAR</t>
  </si>
  <si>
    <t>RENT</t>
  </si>
  <si>
    <t>FOOD</t>
  </si>
  <si>
    <t>FULL YEAR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</si>
</sst>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Helvetica Neue"/>
      <family val="2"/>
    </font>
    <font>
      <b/>
      <sz val="16"/>
      <color rgb="FFFFA500"/>
      <name val="Helvetica Neue"/>
      <family val="2"/>
    </font>
    <font>
      <b/>
      <sz val="16"/>
      <color rgb="FF000000"/>
      <name val="Helvetica Neue"/>
      <family val="2"/>
    </font>
    <font>
      <sz val="16"/>
      <color rgb="FF000000"/>
      <name val="Helvetica Neue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ACE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8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8" fontId="5" fillId="0" borderId="0" xfId="0" applyNumberFormat="1" applyFont="1"/>
    <xf numFmtId="8" fontId="2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8" fontId="5" fillId="2" borderId="0" xfId="0" applyNumberFormat="1" applyFont="1" applyFill="1"/>
    <xf numFmtId="0" fontId="2" fillId="2" borderId="0" xfId="0" applyFont="1" applyFill="1"/>
    <xf numFmtId="44" fontId="2" fillId="2" borderId="0" xfId="1" applyFont="1" applyFill="1"/>
    <xf numFmtId="0" fontId="4" fillId="3" borderId="0" xfId="0" applyFont="1" applyFill="1"/>
    <xf numFmtId="8" fontId="5" fillId="3" borderId="0" xfId="0" applyNumberFormat="1" applyFont="1" applyFill="1"/>
    <xf numFmtId="0" fontId="5" fillId="3" borderId="0" xfId="0" applyFont="1" applyFill="1"/>
    <xf numFmtId="8" fontId="2" fillId="3" borderId="0" xfId="0" applyNumberFormat="1" applyFont="1" applyFill="1"/>
    <xf numFmtId="0" fontId="2" fillId="3" borderId="0" xfId="0" applyFont="1" applyFill="1"/>
    <xf numFmtId="8" fontId="7" fillId="0" borderId="0" xfId="0" applyNumberFormat="1" applyFont="1"/>
    <xf numFmtId="0" fontId="8" fillId="0" borderId="0" xfId="0" applyFont="1"/>
    <xf numFmtId="8" fontId="8" fillId="0" borderId="0" xfId="0" applyNumberFormat="1" applyFont="1"/>
    <xf numFmtId="44" fontId="7" fillId="0" borderId="0" xfId="1" applyFont="1"/>
    <xf numFmtId="44" fontId="6" fillId="3" borderId="0" xfId="0" applyNumberFormat="1" applyFont="1" applyFill="1"/>
    <xf numFmtId="0" fontId="5" fillId="4" borderId="0" xfId="0" applyFont="1" applyFill="1"/>
    <xf numFmtId="8" fontId="5" fillId="0" borderId="0" xfId="0" applyNumberFormat="1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ACE"/>
      <color rgb="FFFF8D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7523-D4E1-4F41-994D-E27BEB8806C3}">
  <dimension ref="A1:H51"/>
  <sheetViews>
    <sheetView tabSelected="1" workbookViewId="0">
      <selection activeCell="C13" sqref="C13"/>
    </sheetView>
  </sheetViews>
  <sheetFormatPr baseColWidth="10" defaultRowHeight="16" x14ac:dyDescent="0.2"/>
  <cols>
    <col min="2" max="2" width="43.5" customWidth="1"/>
    <col min="3" max="3" width="30.83203125" customWidth="1"/>
    <col min="4" max="4" width="21.5" customWidth="1"/>
    <col min="5" max="5" width="29.33203125" customWidth="1"/>
    <col min="6" max="6" width="17.5" bestFit="1" customWidth="1"/>
    <col min="7" max="7" width="19.6640625" bestFit="1" customWidth="1"/>
    <col min="8" max="8" width="17.5" bestFit="1" customWidth="1"/>
  </cols>
  <sheetData>
    <row r="1" spans="1:5" ht="20" x14ac:dyDescent="0.2">
      <c r="A1" s="2" t="s">
        <v>0</v>
      </c>
      <c r="B1" s="3"/>
      <c r="C1" s="3"/>
      <c r="D1" s="3"/>
      <c r="E1" s="3"/>
    </row>
    <row r="2" spans="1:5" ht="20" x14ac:dyDescent="0.2">
      <c r="A2" s="4" t="s">
        <v>1</v>
      </c>
      <c r="B2" s="4" t="s">
        <v>2</v>
      </c>
      <c r="C2" s="13" t="s">
        <v>3</v>
      </c>
      <c r="D2" s="8" t="s">
        <v>4</v>
      </c>
      <c r="E2" s="4" t="s">
        <v>5</v>
      </c>
    </row>
    <row r="3" spans="1:5" ht="20" x14ac:dyDescent="0.2">
      <c r="A3" s="5" t="s">
        <v>6</v>
      </c>
      <c r="B3" s="5" t="s">
        <v>7</v>
      </c>
      <c r="C3" s="14">
        <v>45</v>
      </c>
      <c r="D3" s="9"/>
      <c r="E3" s="6">
        <v>0</v>
      </c>
    </row>
    <row r="4" spans="1:5" ht="20" x14ac:dyDescent="0.2">
      <c r="A4" s="5" t="s">
        <v>8</v>
      </c>
      <c r="B4" s="5" t="s">
        <v>9</v>
      </c>
      <c r="C4" s="14">
        <v>10</v>
      </c>
      <c r="D4" s="9"/>
      <c r="E4" s="6">
        <v>0</v>
      </c>
    </row>
    <row r="5" spans="1:5" ht="20" x14ac:dyDescent="0.2">
      <c r="A5" s="5" t="s">
        <v>10</v>
      </c>
      <c r="B5" s="5" t="s">
        <v>11</v>
      </c>
      <c r="C5" s="14">
        <v>2965</v>
      </c>
      <c r="D5" s="9"/>
      <c r="E5" s="6">
        <v>2965</v>
      </c>
    </row>
    <row r="6" spans="1:5" ht="20" x14ac:dyDescent="0.2">
      <c r="A6" s="5" t="s">
        <v>12</v>
      </c>
      <c r="B6" s="5" t="s">
        <v>13</v>
      </c>
      <c r="C6" s="14">
        <v>1140</v>
      </c>
      <c r="D6" s="9"/>
      <c r="E6" s="6">
        <v>1140</v>
      </c>
    </row>
    <row r="7" spans="1:5" ht="20" x14ac:dyDescent="0.2">
      <c r="A7" s="5" t="s">
        <v>14</v>
      </c>
      <c r="B7" s="5" t="s">
        <v>15</v>
      </c>
      <c r="C7" s="14">
        <v>100</v>
      </c>
      <c r="D7" s="9"/>
      <c r="E7" s="6">
        <v>100</v>
      </c>
    </row>
    <row r="8" spans="1:5" ht="20" x14ac:dyDescent="0.2">
      <c r="A8" s="5" t="s">
        <v>16</v>
      </c>
      <c r="B8" s="5" t="s">
        <v>17</v>
      </c>
      <c r="C8" s="14">
        <v>50</v>
      </c>
      <c r="D8" s="9"/>
      <c r="E8" s="6">
        <v>50</v>
      </c>
    </row>
    <row r="9" spans="1:5" ht="20" x14ac:dyDescent="0.2">
      <c r="A9" s="5" t="s">
        <v>18</v>
      </c>
      <c r="B9" s="5" t="s">
        <v>19</v>
      </c>
      <c r="C9" s="14">
        <v>25</v>
      </c>
      <c r="D9" s="9"/>
      <c r="E9" s="6">
        <v>25</v>
      </c>
    </row>
    <row r="10" spans="1:5" ht="20" x14ac:dyDescent="0.2">
      <c r="A10" s="5" t="s">
        <v>20</v>
      </c>
      <c r="B10" s="5" t="s">
        <v>21</v>
      </c>
      <c r="C10" s="14">
        <v>381.23</v>
      </c>
      <c r="D10" s="9"/>
      <c r="E10" s="6">
        <v>0</v>
      </c>
    </row>
    <row r="11" spans="1:5" ht="20" x14ac:dyDescent="0.2">
      <c r="A11" s="5" t="s">
        <v>22</v>
      </c>
      <c r="B11" s="5" t="s">
        <v>23</v>
      </c>
      <c r="C11" s="14">
        <v>350</v>
      </c>
      <c r="D11" s="9"/>
      <c r="E11" s="6">
        <v>350</v>
      </c>
    </row>
    <row r="12" spans="1:5" ht="20" x14ac:dyDescent="0.2">
      <c r="A12" s="5" t="s">
        <v>24</v>
      </c>
      <c r="B12" s="5" t="s">
        <v>25</v>
      </c>
      <c r="C12" s="14">
        <v>1.19</v>
      </c>
      <c r="D12" s="9"/>
      <c r="E12" s="6">
        <v>1.19</v>
      </c>
    </row>
    <row r="13" spans="1:5" ht="20" x14ac:dyDescent="0.2">
      <c r="A13" s="5" t="s">
        <v>26</v>
      </c>
      <c r="B13" s="5" t="s">
        <v>27</v>
      </c>
      <c r="C13" s="14">
        <v>2739</v>
      </c>
      <c r="D13" s="9"/>
      <c r="E13" s="6">
        <v>1140.97</v>
      </c>
    </row>
    <row r="14" spans="1:5" ht="20" x14ac:dyDescent="0.2">
      <c r="A14" s="5" t="s">
        <v>28</v>
      </c>
      <c r="B14" s="5" t="s">
        <v>29</v>
      </c>
      <c r="C14" s="14">
        <v>43.96</v>
      </c>
      <c r="D14" s="9"/>
      <c r="E14" s="6">
        <v>0</v>
      </c>
    </row>
    <row r="15" spans="1:5" ht="20" x14ac:dyDescent="0.2">
      <c r="A15" s="5" t="s">
        <v>30</v>
      </c>
      <c r="B15" s="5" t="s">
        <v>31</v>
      </c>
      <c r="C15" s="14">
        <v>121.78</v>
      </c>
      <c r="D15" s="9"/>
      <c r="E15" s="6">
        <v>0</v>
      </c>
    </row>
    <row r="16" spans="1:5" ht="20" x14ac:dyDescent="0.2">
      <c r="A16" s="5" t="s">
        <v>32</v>
      </c>
      <c r="B16" s="5" t="s">
        <v>33</v>
      </c>
      <c r="C16" s="15"/>
      <c r="D16" s="10">
        <v>200</v>
      </c>
      <c r="E16" s="6">
        <v>0</v>
      </c>
    </row>
    <row r="17" spans="1:8" ht="20" x14ac:dyDescent="0.2">
      <c r="A17" s="5" t="s">
        <v>34</v>
      </c>
      <c r="B17" s="5" t="s">
        <v>35</v>
      </c>
      <c r="C17" s="15"/>
      <c r="D17" s="10">
        <v>2000</v>
      </c>
      <c r="E17" s="6">
        <v>0</v>
      </c>
    </row>
    <row r="18" spans="1:8" ht="25" customHeight="1" x14ac:dyDescent="0.2">
      <c r="A18" s="25" t="s">
        <v>36</v>
      </c>
      <c r="B18" s="25"/>
      <c r="C18" s="16">
        <f>SUM(C3:C17)</f>
        <v>7972.1599999999989</v>
      </c>
      <c r="D18" s="11"/>
      <c r="E18" s="3"/>
    </row>
    <row r="19" spans="1:8" ht="34" customHeight="1" x14ac:dyDescent="0.2">
      <c r="A19" s="25" t="s">
        <v>37</v>
      </c>
      <c r="B19" s="25"/>
      <c r="C19" s="17"/>
      <c r="D19" s="12">
        <f>SUM(D3:D17)</f>
        <v>2200</v>
      </c>
      <c r="E19" s="3"/>
    </row>
    <row r="20" spans="1:8" ht="31" customHeight="1" x14ac:dyDescent="0.2">
      <c r="A20" s="25" t="s">
        <v>38</v>
      </c>
      <c r="B20" s="25"/>
      <c r="C20" s="3"/>
      <c r="D20" s="3"/>
      <c r="E20" s="7">
        <f>C18-D19</f>
        <v>5772.1599999999989</v>
      </c>
    </row>
    <row r="25" spans="1:8" x14ac:dyDescent="0.2">
      <c r="E25" t="s">
        <v>41</v>
      </c>
      <c r="F25" t="s">
        <v>42</v>
      </c>
      <c r="H25" t="s">
        <v>43</v>
      </c>
    </row>
    <row r="26" spans="1:8" ht="29" x14ac:dyDescent="0.35">
      <c r="C26" s="19" t="s">
        <v>39</v>
      </c>
      <c r="D26" s="20">
        <f>(E20*3)</f>
        <v>17316.479999999996</v>
      </c>
      <c r="E26" s="21">
        <f>(16.25*10.75*0.83*26) + (52.25*10.75*0.83)</f>
        <v>4235.9568749999999</v>
      </c>
      <c r="F26" s="18">
        <f>D26-E26</f>
        <v>13080.523124999996</v>
      </c>
      <c r="G26" s="21">
        <v>-5500</v>
      </c>
      <c r="H26" s="18">
        <f>SUM(F26:G26)</f>
        <v>7580.5231249999961</v>
      </c>
    </row>
    <row r="27" spans="1:8" ht="24" x14ac:dyDescent="0.3">
      <c r="G27" s="22">
        <f>G26*4</f>
        <v>-22000</v>
      </c>
    </row>
    <row r="29" spans="1:8" x14ac:dyDescent="0.2">
      <c r="B29" t="s">
        <v>44</v>
      </c>
    </row>
    <row r="30" spans="1:8" ht="20" x14ac:dyDescent="0.2">
      <c r="A30" s="2" t="s">
        <v>40</v>
      </c>
      <c r="B30" s="3"/>
      <c r="C30" s="3"/>
      <c r="D30" s="3"/>
      <c r="E30" s="3"/>
    </row>
    <row r="31" spans="1:8" ht="20" x14ac:dyDescent="0.2">
      <c r="A31" s="4" t="s">
        <v>1</v>
      </c>
      <c r="B31" s="4" t="s">
        <v>2</v>
      </c>
      <c r="C31" s="13" t="s">
        <v>3</v>
      </c>
      <c r="D31" s="8" t="s">
        <v>4</v>
      </c>
      <c r="E31" s="4" t="s">
        <v>5</v>
      </c>
    </row>
    <row r="32" spans="1:8" ht="20" x14ac:dyDescent="0.2">
      <c r="A32" s="5" t="s">
        <v>6</v>
      </c>
      <c r="B32" s="5" t="s">
        <v>7</v>
      </c>
      <c r="C32" s="14">
        <v>45</v>
      </c>
      <c r="D32" s="9"/>
      <c r="E32" s="24">
        <v>45</v>
      </c>
    </row>
    <row r="33" spans="1:5" ht="20" x14ac:dyDescent="0.2">
      <c r="A33" s="5" t="s">
        <v>8</v>
      </c>
      <c r="B33" s="5" t="s">
        <v>9</v>
      </c>
      <c r="C33" s="14">
        <v>10</v>
      </c>
      <c r="D33" s="9"/>
      <c r="E33" s="24">
        <v>10</v>
      </c>
    </row>
    <row r="34" spans="1:5" ht="20" x14ac:dyDescent="0.2">
      <c r="A34" s="5" t="s">
        <v>10</v>
      </c>
      <c r="B34" s="23" t="s">
        <v>45</v>
      </c>
      <c r="C34" s="14">
        <v>1400</v>
      </c>
      <c r="D34" s="9"/>
      <c r="E34" s="24">
        <v>1400</v>
      </c>
    </row>
    <row r="35" spans="1:5" ht="20" x14ac:dyDescent="0.2">
      <c r="A35" s="5" t="s">
        <v>12</v>
      </c>
      <c r="B35" s="23" t="s">
        <v>46</v>
      </c>
      <c r="C35" s="14">
        <v>800</v>
      </c>
      <c r="D35" s="9"/>
      <c r="E35" s="24">
        <v>800</v>
      </c>
    </row>
    <row r="36" spans="1:5" ht="20" x14ac:dyDescent="0.2">
      <c r="A36" s="5" t="s">
        <v>14</v>
      </c>
      <c r="B36" s="5" t="s">
        <v>15</v>
      </c>
      <c r="C36" s="14"/>
      <c r="D36" s="9"/>
      <c r="E36" s="24"/>
    </row>
    <row r="37" spans="1:5" ht="20" x14ac:dyDescent="0.2">
      <c r="A37" s="5" t="s">
        <v>16</v>
      </c>
      <c r="B37" s="5" t="s">
        <v>17</v>
      </c>
      <c r="C37" s="14"/>
      <c r="D37" s="9"/>
      <c r="E37" s="24"/>
    </row>
    <row r="38" spans="1:5" ht="20" x14ac:dyDescent="0.2">
      <c r="A38" s="5" t="s">
        <v>18</v>
      </c>
      <c r="B38" s="5" t="s">
        <v>19</v>
      </c>
      <c r="C38" s="14"/>
      <c r="D38" s="9"/>
      <c r="E38" s="24"/>
    </row>
    <row r="39" spans="1:5" ht="20" x14ac:dyDescent="0.2">
      <c r="A39" s="5" t="s">
        <v>20</v>
      </c>
      <c r="B39" s="5" t="s">
        <v>21</v>
      </c>
      <c r="C39" s="14">
        <v>381.23</v>
      </c>
      <c r="D39" s="9"/>
      <c r="E39" s="24">
        <v>381.23</v>
      </c>
    </row>
    <row r="40" spans="1:5" ht="20" x14ac:dyDescent="0.2">
      <c r="A40" s="5" t="s">
        <v>22</v>
      </c>
      <c r="B40" s="5" t="s">
        <v>23</v>
      </c>
      <c r="C40" s="14">
        <v>350</v>
      </c>
      <c r="D40" s="9"/>
      <c r="E40" s="24">
        <v>350</v>
      </c>
    </row>
    <row r="41" spans="1:5" ht="20" x14ac:dyDescent="0.2">
      <c r="A41" s="5" t="s">
        <v>24</v>
      </c>
      <c r="B41" s="5" t="s">
        <v>25</v>
      </c>
      <c r="C41" s="14">
        <v>1.19</v>
      </c>
      <c r="D41" s="9"/>
      <c r="E41" s="24">
        <v>1.19</v>
      </c>
    </row>
    <row r="42" spans="1:5" ht="20" x14ac:dyDescent="0.2">
      <c r="A42" s="5" t="s">
        <v>26</v>
      </c>
      <c r="B42" s="5" t="s">
        <v>27</v>
      </c>
      <c r="C42" s="14">
        <v>2739</v>
      </c>
      <c r="D42" s="9"/>
      <c r="E42" s="24">
        <v>2739</v>
      </c>
    </row>
    <row r="43" spans="1:5" ht="20" x14ac:dyDescent="0.2">
      <c r="A43" s="5" t="s">
        <v>28</v>
      </c>
      <c r="B43" s="5" t="s">
        <v>29</v>
      </c>
      <c r="C43" s="14">
        <v>43.96</v>
      </c>
      <c r="D43" s="9"/>
      <c r="E43" s="24">
        <v>43.96</v>
      </c>
    </row>
    <row r="44" spans="1:5" ht="20" x14ac:dyDescent="0.2">
      <c r="A44" s="5" t="s">
        <v>30</v>
      </c>
      <c r="B44" s="5" t="s">
        <v>31</v>
      </c>
      <c r="C44" s="14">
        <v>121.78</v>
      </c>
      <c r="D44" s="9"/>
      <c r="E44" s="24">
        <v>121.78</v>
      </c>
    </row>
    <row r="45" spans="1:5" ht="20" x14ac:dyDescent="0.2">
      <c r="A45" s="5" t="s">
        <v>32</v>
      </c>
      <c r="B45" s="5" t="s">
        <v>33</v>
      </c>
      <c r="C45" s="15"/>
      <c r="D45" s="10"/>
      <c r="E45" s="24">
        <v>0</v>
      </c>
    </row>
    <row r="46" spans="1:5" ht="20" x14ac:dyDescent="0.2">
      <c r="A46" s="5" t="s">
        <v>34</v>
      </c>
      <c r="B46" s="5" t="s">
        <v>35</v>
      </c>
      <c r="C46" s="15"/>
      <c r="D46" s="10">
        <v>2000</v>
      </c>
      <c r="E46" s="24">
        <v>0</v>
      </c>
    </row>
    <row r="47" spans="1:5" ht="20" x14ac:dyDescent="0.2">
      <c r="A47" s="25" t="s">
        <v>36</v>
      </c>
      <c r="B47" s="25"/>
      <c r="C47" s="16">
        <f>SUM(C32:C46)</f>
        <v>5892.16</v>
      </c>
      <c r="D47" s="11"/>
      <c r="E47" s="3"/>
    </row>
    <row r="48" spans="1:5" ht="20" x14ac:dyDescent="0.2">
      <c r="A48" s="25" t="s">
        <v>37</v>
      </c>
      <c r="B48" s="25"/>
      <c r="C48" s="17"/>
      <c r="D48" s="12">
        <f>SUM(D32:D46)</f>
        <v>2000</v>
      </c>
      <c r="E48" s="3"/>
    </row>
    <row r="49" spans="1:5" ht="20" x14ac:dyDescent="0.2">
      <c r="A49" s="25" t="s">
        <v>38</v>
      </c>
      <c r="B49" s="25"/>
      <c r="C49" s="3"/>
      <c r="D49" s="3"/>
      <c r="E49" s="7">
        <f>C47-D48</f>
        <v>3892.16</v>
      </c>
    </row>
    <row r="50" spans="1:5" x14ac:dyDescent="0.2">
      <c r="C50" t="s">
        <v>47</v>
      </c>
    </row>
    <row r="51" spans="1:5" x14ac:dyDescent="0.2">
      <c r="C51" s="1">
        <f>E49*3</f>
        <v>11676.48</v>
      </c>
    </row>
  </sheetData>
  <mergeCells count="6">
    <mergeCell ref="A49:B49"/>
    <mergeCell ref="A18:B18"/>
    <mergeCell ref="A19:B19"/>
    <mergeCell ref="A20:B20"/>
    <mergeCell ref="A47:B47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2018-10-18T20:51:18Z</dcterms:created>
  <dcterms:modified xsi:type="dcterms:W3CDTF">2018-10-25T06:05:52Z</dcterms:modified>
</cp:coreProperties>
</file>