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 Babikian\git\VIATRA-Generator-master\Tests\MODELS2020-CaseStudies\case.study.pledge.run\measurements\stats\"/>
    </mc:Choice>
  </mc:AlternateContent>
  <xr:revisionPtr revIDLastSave="0" documentId="13_ncr:1_{38C53606-62F2-4560-A1FB-90DCD974A743}" xr6:coauthVersionLast="45" xr6:coauthVersionMax="45" xr10:uidLastSave="{00000000-0000-0000-0000-000000000000}"/>
  <bookViews>
    <workbookView xWindow="-120" yWindow="-120" windowWidth="29040" windowHeight="15840" tabRatio="672" activeTab="5" xr2:uid="{E64D79E6-F698-41C3-8E6D-95D952E1E2EA}"/>
  </bookViews>
  <sheets>
    <sheet name="FamilyTreeEndSMTCall" sheetId="11" r:id="rId1"/>
    <sheet name="FamilyTree" sheetId="5" r:id="rId2"/>
    <sheet name="Satellite" sheetId="2" r:id="rId3"/>
    <sheet name="TaxationNoRoot" sheetId="3" r:id="rId4"/>
    <sheet name="TaxationWithResource" sheetId="4" r:id="rId5"/>
    <sheet name="Figure" sheetId="10" r:id="rId6"/>
    <sheet name="FT-old" sheetId="6" r:id="rId7"/>
    <sheet name="S-old" sheetId="7" r:id="rId8"/>
    <sheet name="TNR-old" sheetId="8" r:id="rId9"/>
    <sheet name="TWR-old" sheetId="9" r:id="rId10"/>
    <sheet name="FT-preCache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41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2" i="3"/>
  <c r="AE5" i="11" a="1"/>
  <c r="AE5" i="11" s="1"/>
  <c r="AC5" i="11" a="1"/>
  <c r="AC5" i="11" s="1"/>
  <c r="AB5" i="11" a="1"/>
  <c r="AB5" i="11" s="1"/>
  <c r="AA5" i="11" a="1"/>
  <c r="AA5" i="11" s="1"/>
  <c r="Z5" i="11"/>
  <c r="Z5" i="11" a="1"/>
  <c r="AE4" i="11" a="1"/>
  <c r="AE4" i="11" s="1"/>
  <c r="AD4" i="11" s="1"/>
  <c r="AC4" i="11"/>
  <c r="AC4" i="11" a="1"/>
  <c r="AB4" i="11" a="1"/>
  <c r="AB4" i="11" s="1"/>
  <c r="AA4" i="11"/>
  <c r="AA4" i="11" a="1"/>
  <c r="Z4" i="11"/>
  <c r="Z4" i="11" a="1"/>
  <c r="AE3" i="11" a="1"/>
  <c r="AE3" i="11" s="1"/>
  <c r="AD3" i="11" s="1"/>
  <c r="AC3" i="11" a="1"/>
  <c r="AC3" i="11" s="1"/>
  <c r="AB3" i="11" a="1"/>
  <c r="AB3" i="11" s="1"/>
  <c r="AA3" i="11" a="1"/>
  <c r="AA3" i="11" s="1"/>
  <c r="Z3" i="11"/>
  <c r="Z3" i="11" a="1"/>
  <c r="AE2" i="11" a="1"/>
  <c r="AE2" i="11" s="1"/>
  <c r="AD2" i="11" s="1"/>
  <c r="AC2" i="11" a="1"/>
  <c r="AC2" i="11" s="1"/>
  <c r="AB2" i="11" a="1"/>
  <c r="AB2" i="11" s="1"/>
  <c r="AA2" i="11" a="1"/>
  <c r="AA2" i="11" s="1"/>
  <c r="Z2" i="11"/>
  <c r="Z2" i="11" a="1"/>
  <c r="AE3" i="3"/>
  <c r="AE4" i="3"/>
  <c r="AE5" i="3"/>
  <c r="AF3" i="3" a="1"/>
  <c r="AF3" i="3" s="1"/>
  <c r="AF4" i="3" a="1"/>
  <c r="AF4" i="3" s="1"/>
  <c r="AF5" i="3" a="1"/>
  <c r="AF5" i="3" s="1"/>
  <c r="AE2" i="3"/>
  <c r="AF2" i="3" a="1"/>
  <c r="AF2" i="3" s="1"/>
  <c r="AA3" i="3" a="1"/>
  <c r="AA3" i="3" s="1"/>
  <c r="AB3" i="3" a="1"/>
  <c r="AB3" i="3" s="1"/>
  <c r="AC3" i="3" a="1"/>
  <c r="AC3" i="3" s="1"/>
  <c r="AD3" i="3" a="1"/>
  <c r="AD3" i="3" s="1"/>
  <c r="AA4" i="3" a="1"/>
  <c r="AA4" i="3" s="1"/>
  <c r="AB4" i="3" a="1"/>
  <c r="AB4" i="3"/>
  <c r="AC4" i="3" a="1"/>
  <c r="AC4" i="3" s="1"/>
  <c r="AD4" i="3" a="1"/>
  <c r="AD4" i="3" s="1"/>
  <c r="AA5" i="3" a="1"/>
  <c r="AA5" i="3" s="1"/>
  <c r="AB5" i="3" a="1"/>
  <c r="AB5" i="3" s="1"/>
  <c r="AC5" i="3" a="1"/>
  <c r="AC5" i="3" s="1"/>
  <c r="AD5" i="3" a="1"/>
  <c r="AD5" i="3" s="1"/>
  <c r="AD2" i="3" a="1"/>
  <c r="AD2" i="3" s="1"/>
  <c r="AC2" i="3" a="1"/>
  <c r="AC2" i="3" s="1"/>
  <c r="AB2" i="3" a="1"/>
  <c r="AB2" i="3" s="1"/>
  <c r="AA2" i="3" a="1"/>
  <c r="AA2" i="3" s="1"/>
  <c r="AD5" i="11" l="1"/>
  <c r="AC5" i="5"/>
  <c r="AC4" i="5"/>
  <c r="AC3" i="5"/>
  <c r="AC2" i="5"/>
  <c r="AC5" i="2"/>
  <c r="AC4" i="2"/>
  <c r="AC3" i="2"/>
  <c r="AC2" i="2"/>
  <c r="AC3" i="4"/>
  <c r="AC4" i="4"/>
  <c r="AC5" i="4"/>
  <c r="AC2" i="4"/>
  <c r="AD5" i="4" a="1"/>
  <c r="AD5" i="4" s="1"/>
  <c r="AD4" i="4" a="1"/>
  <c r="AD4" i="4" s="1"/>
  <c r="AD3" i="4" a="1"/>
  <c r="AD3" i="4" s="1"/>
  <c r="AD2" i="4" a="1"/>
  <c r="AD2" i="4" s="1"/>
  <c r="AD5" i="2" a="1"/>
  <c r="AD5" i="2" s="1"/>
  <c r="AD4" i="2" a="1"/>
  <c r="AD4" i="2" s="1"/>
  <c r="AD3" i="2" a="1"/>
  <c r="AD3" i="2" s="1"/>
  <c r="AD2" i="2" a="1"/>
  <c r="AD2" i="2" s="1"/>
  <c r="AD3" i="5" a="1"/>
  <c r="AD3" i="5" s="1"/>
  <c r="AD4" i="5" a="1"/>
  <c r="AD4" i="5" s="1"/>
  <c r="AD5" i="5" a="1"/>
  <c r="AD5" i="5" s="1"/>
  <c r="AD2" i="5" a="1"/>
  <c r="AD2" i="5" s="1"/>
  <c r="AB5" i="4" a="1"/>
  <c r="AB5" i="4" s="1"/>
  <c r="AA5" i="4" a="1"/>
  <c r="AA5" i="4" s="1"/>
  <c r="Z5" i="4" a="1"/>
  <c r="Z5" i="4" s="1"/>
  <c r="Y5" i="4" a="1"/>
  <c r="Y5" i="4" s="1"/>
  <c r="AB4" i="4"/>
  <c r="AB4" i="4" a="1"/>
  <c r="AA4" i="4" a="1"/>
  <c r="AA4" i="4" s="1"/>
  <c r="Z4" i="4"/>
  <c r="Z4" i="4" a="1"/>
  <c r="Y4" i="4"/>
  <c r="Y4" i="4" a="1"/>
  <c r="AB3" i="4" a="1"/>
  <c r="AB3" i="4" s="1"/>
  <c r="AA3" i="4" a="1"/>
  <c r="AA3" i="4" s="1"/>
  <c r="Z3" i="4" a="1"/>
  <c r="Z3" i="4" s="1"/>
  <c r="Y3" i="4" a="1"/>
  <c r="Y3" i="4" s="1"/>
  <c r="AB2" i="4"/>
  <c r="AB2" i="4" a="1"/>
  <c r="AA2" i="4" a="1"/>
  <c r="AA2" i="4" s="1"/>
  <c r="Z2" i="4" a="1"/>
  <c r="Z2" i="4" s="1"/>
  <c r="Y2" i="4" a="1"/>
  <c r="Y2" i="4" s="1"/>
  <c r="AB5" i="2" a="1"/>
  <c r="AB5" i="2" s="1"/>
  <c r="AA5" i="2" a="1"/>
  <c r="AA5" i="2" s="1"/>
  <c r="Z5" i="2" a="1"/>
  <c r="Z5" i="2" s="1"/>
  <c r="Y5" i="2" a="1"/>
  <c r="Y5" i="2" s="1"/>
  <c r="AB4" i="2" a="1"/>
  <c r="AB4" i="2" s="1"/>
  <c r="AA4" i="2" a="1"/>
  <c r="AA4" i="2" s="1"/>
  <c r="Z4" i="2" a="1"/>
  <c r="Z4" i="2" s="1"/>
  <c r="Y4" i="2"/>
  <c r="Y4" i="2" a="1"/>
  <c r="AB3" i="2" a="1"/>
  <c r="AB3" i="2" s="1"/>
  <c r="AA3" i="2" a="1"/>
  <c r="AA3" i="2" s="1"/>
  <c r="Z3" i="2" a="1"/>
  <c r="Z3" i="2" s="1"/>
  <c r="Y3" i="2" a="1"/>
  <c r="Y3" i="2" s="1"/>
  <c r="AB2" i="2"/>
  <c r="AB2" i="2" a="1"/>
  <c r="AA2" i="2" a="1"/>
  <c r="AA2" i="2" s="1"/>
  <c r="Z2" i="2" a="1"/>
  <c r="Z2" i="2" s="1"/>
  <c r="Y2" i="2" a="1"/>
  <c r="Y2" i="2" s="1"/>
  <c r="Y3" i="5" a="1"/>
  <c r="Y3" i="5" s="1"/>
  <c r="Z3" i="5" a="1"/>
  <c r="Z3" i="5" s="1"/>
  <c r="AA3" i="5" a="1"/>
  <c r="AA3" i="5" s="1"/>
  <c r="AB3" i="5" a="1"/>
  <c r="AB3" i="5" s="1"/>
  <c r="Y4" i="5" a="1"/>
  <c r="Y4" i="5"/>
  <c r="Z4" i="5" a="1"/>
  <c r="Z4" i="5"/>
  <c r="AA4" i="5" a="1"/>
  <c r="AA4" i="5"/>
  <c r="AB4" i="5" a="1"/>
  <c r="AB4" i="5" s="1"/>
  <c r="Y5" i="5" a="1"/>
  <c r="Y5" i="5" s="1"/>
  <c r="Z5" i="5" a="1"/>
  <c r="Z5" i="5" s="1"/>
  <c r="AA5" i="5" a="1"/>
  <c r="AA5" i="5" s="1"/>
  <c r="AB5" i="5" a="1"/>
  <c r="AB5" i="5" s="1"/>
  <c r="AB2" i="5" a="1"/>
  <c r="AB2" i="5" s="1"/>
  <c r="AA2" i="5" a="1"/>
  <c r="AA2" i="5" s="1"/>
  <c r="Z2" i="5" a="1"/>
  <c r="Z2" i="5" s="1"/>
  <c r="Y2" i="5" a="1"/>
  <c r="Y2" i="5" s="1"/>
  <c r="X46" i="1" l="1"/>
  <c r="X45" i="1"/>
  <c r="X36" i="1"/>
  <c r="X35" i="1"/>
  <c r="X26" i="1"/>
  <c r="X25" i="1"/>
  <c r="X16" i="1"/>
  <c r="X15" i="1"/>
  <c r="X6" i="1"/>
  <c r="X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<sst xmlns="http://schemas.openxmlformats.org/spreadsheetml/2006/main" count="777" uniqueCount="71">
  <si>
    <t>Task</t>
  </si>
  <si>
    <t>Run</t>
  </si>
  <si>
    <t>Result</t>
  </si>
  <si>
    <t>Domain to logic transformation time</t>
  </si>
  <si>
    <t>Logic to solver transformation time</t>
  </si>
  <si>
    <t>Solver time</t>
  </si>
  <si>
    <t>Postprocessing time</t>
  </si>
  <si>
    <t>_Solution0FoundAt</t>
  </si>
  <si>
    <t>TransformationExecutionTime</t>
  </si>
  <si>
    <t>TypeAnalysisTime</t>
  </si>
  <si>
    <t>StateCoderTime</t>
  </si>
  <si>
    <t>StateCoderFailCount</t>
  </si>
  <si>
    <t>SolutionCopyTime</t>
  </si>
  <si>
    <t>ActivationSelectionTime</t>
  </si>
  <si>
    <t>NumericalSolverSumTime</t>
  </si>
  <si>
    <t>NumericalSolverProblemFormingTime</t>
  </si>
  <si>
    <t>NumericalSolverSolvingTime</t>
  </si>
  <si>
    <t>NumericalSolverInterpretingSolution</t>
  </si>
  <si>
    <t>NumericalSolverCachingTime</t>
  </si>
  <si>
    <t>NumericalSolverCallNumber</t>
  </si>
  <si>
    <t>NumericalSolverCachedAnswerNumber</t>
  </si>
  <si>
    <t>ModelResultImpl</t>
  </si>
  <si>
    <t>InsuficientResourcesResultImpl</t>
  </si>
  <si>
    <t>Size</t>
  </si>
  <si>
    <t>Average:</t>
  </si>
  <si>
    <t xml:space="preserve">Median: </t>
  </si>
  <si>
    <t>50to100</t>
  </si>
  <si>
    <t>100to150</t>
  </si>
  <si>
    <t>150to200</t>
  </si>
  <si>
    <t>200to250</t>
  </si>
  <si>
    <t>200to251</t>
  </si>
  <si>
    <t>200to252</t>
  </si>
  <si>
    <t>200to253</t>
  </si>
  <si>
    <t>200to254</t>
  </si>
  <si>
    <t>200to255</t>
  </si>
  <si>
    <t>200to256</t>
  </si>
  <si>
    <t>200to257</t>
  </si>
  <si>
    <t>200to258</t>
  </si>
  <si>
    <t>200to259</t>
  </si>
  <si>
    <t>150to201</t>
  </si>
  <si>
    <t>150to202</t>
  </si>
  <si>
    <t>150to203</t>
  </si>
  <si>
    <t>150to204</t>
  </si>
  <si>
    <t>150to205</t>
  </si>
  <si>
    <t>150to206</t>
  </si>
  <si>
    <t>150to207</t>
  </si>
  <si>
    <t>150to208</t>
  </si>
  <si>
    <t>150to209</t>
  </si>
  <si>
    <t>logic2Solver</t>
  </si>
  <si>
    <t>Exploration</t>
  </si>
  <si>
    <t>State Coding</t>
  </si>
  <si>
    <t>Numeric
Constraint
Handling</t>
  </si>
  <si>
    <t>Other</t>
  </si>
  <si>
    <t>Solver
Time</t>
  </si>
  <si>
    <t>x-axis</t>
  </si>
  <si>
    <t>y-axis</t>
  </si>
  <si>
    <t>Family Tree</t>
  </si>
  <si>
    <t>Model Size (# nodes)</t>
  </si>
  <si>
    <t>Runtime (s)</t>
  </si>
  <si>
    <t>Satellite</t>
  </si>
  <si>
    <t>Taxation No Resource</t>
  </si>
  <si>
    <t>Taxation With Resource</t>
  </si>
  <si>
    <t>y-axis-1</t>
  </si>
  <si>
    <t>Numeric Problem Runtime (s)</t>
  </si>
  <si>
    <t>RQ1-A</t>
  </si>
  <si>
    <t>RQ1-B</t>
  </si>
  <si>
    <t>Continuous SMT calls</t>
  </si>
  <si>
    <t>SMT call at end</t>
  </si>
  <si>
    <t>ExplorationInitializationTime</t>
  </si>
  <si>
    <t>Preprocessing</t>
  </si>
  <si>
    <t>FamilyTree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</si>
</sst>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0" xfId="0" applyFont="1"/>
    <xf numFmtId="0" fontId="1" fillId="2" borderId="5" xfId="0" applyFont="1" applyFill="1" applyBorder="1"/>
    <xf numFmtId="0" fontId="0" fillId="3" borderId="0" xfId="0" applyFill="1"/>
    <xf numFmtId="0" fontId="0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0" borderId="7" xfId="0" applyFont="1" applyBorder="1"/>
    <xf numFmtId="0" fontId="3" fillId="4" borderId="0" xfId="0" applyFont="1" applyFill="1"/>
    <xf numFmtId="0" fontId="2" fillId="4" borderId="0" xfId="0" applyFont="1" applyFill="1"/>
    <xf numFmtId="0" fontId="0" fillId="0" borderId="4" xfId="0" applyFill="1" applyBorder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0" borderId="2" xfId="0" applyFont="1" applyBorder="1"/>
    <xf numFmtId="0" fontId="0" fillId="0" borderId="3" xfId="0" applyFont="1" applyBorder="1"/>
    <xf numFmtId="0" fontId="1" fillId="0" borderId="0" xfId="0" applyFont="1" applyBorder="1"/>
    <xf numFmtId="0" fontId="0" fillId="0" borderId="5" xfId="0" applyFont="1" applyBorder="1"/>
    <xf numFmtId="0" fontId="1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FamilyTree!$X$1</c:f>
          <c:strCache>
            <c:ptCount val="1"/>
            <c:pt idx="0">
              <c:v>Family Tree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FamilyTree!$Y$1</c:f>
              <c:strCache>
                <c:ptCount val="1"/>
                <c:pt idx="0">
                  <c:v>logic2Solver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FamilyTree!$X$2:$X$5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FamilyTree!$Y$2:$Y$5</c:f>
              <c:numCache>
                <c:formatCode>General</c:formatCode>
                <c:ptCount val="4"/>
                <c:pt idx="0">
                  <c:v>21.433</c:v>
                </c:pt>
                <c:pt idx="1">
                  <c:v>19.236000000000001</c:v>
                </c:pt>
                <c:pt idx="2">
                  <c:v>17.120999999999999</c:v>
                </c:pt>
                <c:pt idx="3">
                  <c:v>22.045000000000002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3-435F-9319-140F3193966E}"/>
            </c:ext>
          </c:extLst>
        </c:ser>
        <c:ser>
          <c:idx val="1"/>
          <c:order val="1"/>
          <c:tx>
            <c:strRef>
              <c:f>FamilyTree!$Z$1</c:f>
              <c:strCache>
                <c:ptCount val="1"/>
                <c:pt idx="0">
                  <c:v>Exploration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FamilyTree!$X$2:$X$5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FamilyTree!$Z$2:$Z$5</c:f>
              <c:numCache>
                <c:formatCode>General</c:formatCode>
                <c:ptCount val="4"/>
                <c:pt idx="0">
                  <c:v>2.2555000000000001</c:v>
                </c:pt>
                <c:pt idx="1">
                  <c:v>4.7225000000000001</c:v>
                </c:pt>
                <c:pt idx="2">
                  <c:v>11.539</c:v>
                </c:pt>
                <c:pt idx="3">
                  <c:v>11.494999999999999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3-435F-9319-140F3193966E}"/>
            </c:ext>
          </c:extLst>
        </c:ser>
        <c:ser>
          <c:idx val="2"/>
          <c:order val="2"/>
          <c:tx>
            <c:strRef>
              <c:f>FamilyTree!$AA$1</c:f>
              <c:strCache>
                <c:ptCount val="1"/>
                <c:pt idx="0">
                  <c:v>State Coding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FamilyTree!$X$2:$X$5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FamilyTree!$AA$2:$AA$5</c:f>
              <c:numCache>
                <c:formatCode>General</c:formatCode>
                <c:ptCount val="4"/>
                <c:pt idx="0">
                  <c:v>7.024</c:v>
                </c:pt>
                <c:pt idx="1">
                  <c:v>46.578499999999998</c:v>
                </c:pt>
                <c:pt idx="2">
                  <c:v>204.75399999999999</c:v>
                </c:pt>
                <c:pt idx="3">
                  <c:v>272.74200000000002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3-435F-9319-140F3193966E}"/>
            </c:ext>
          </c:extLst>
        </c:ser>
        <c:ser>
          <c:idx val="3"/>
          <c:order val="3"/>
          <c:tx>
            <c:strRef>
              <c:f>FamilyTree!$AB$1</c:f>
              <c:strCache>
                <c:ptCount val="1"/>
                <c:pt idx="0">
                  <c:v>Numeric
Constraint
Handling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FamilyTree!$X$2:$X$5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FamilyTree!$AB$2:$AB$5</c:f>
              <c:numCache>
                <c:formatCode>General</c:formatCode>
                <c:ptCount val="4"/>
                <c:pt idx="0">
                  <c:v>45.993499999999997</c:v>
                </c:pt>
                <c:pt idx="1">
                  <c:v>113.6675</c:v>
                </c:pt>
                <c:pt idx="2">
                  <c:v>263.98700000000002</c:v>
                </c:pt>
                <c:pt idx="3">
                  <c:v>265.12700000000001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3-435F-9319-140F3193966E}"/>
            </c:ext>
          </c:extLst>
        </c:ser>
        <c:ser>
          <c:idx val="4"/>
          <c:order val="4"/>
          <c:tx>
            <c:strRef>
              <c:f>FamilyTree!$AC$1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FamilyTree!$X$2:$X$5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FamilyTree!$AC$2:$AC$5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2.1129999999999995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3-435F-9319-140F31939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156600"/>
        <c:axId val="962159552"/>
      </c:barChart>
      <c:catAx>
        <c:axId val="962156600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9552"/>
        <c:crosses val="autoZero"/>
        <c:auto val="1"/>
        <c:lblAlgn val="ctr"/>
        <c:lblOffset val="100"/>
        <c:noMultiLvlLbl val="0"/>
      </c:catAx>
      <c:valAx>
        <c:axId val="9621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Figure!$B$2</c:f>
              <c:strCache>
                <c:ptCount val="1"/>
                <c:pt idx="0">
                  <c:v>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Satellite!$X$1</c:f>
          <c:strCache>
            <c:ptCount val="1"/>
            <c:pt idx="0">
              <c:v>Satellite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Satellite!$Y$1</c:f>
              <c:strCache>
                <c:ptCount val="1"/>
                <c:pt idx="0">
                  <c:v>logic2Solver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Satellite!$X$2:$X$5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Satellite!$Y$2:$Y$5</c:f>
              <c:numCache>
                <c:formatCode>General</c:formatCode>
                <c:ptCount val="4"/>
                <c:pt idx="0">
                  <c:v>22.5395</c:v>
                </c:pt>
                <c:pt idx="1">
                  <c:v>19.021999999999998</c:v>
                </c:pt>
                <c:pt idx="2">
                  <c:v>18.562999999999999</c:v>
                </c:pt>
                <c:pt idx="3">
                  <c:v>20.307500000000001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3-435F-9319-140F3193966E}"/>
            </c:ext>
          </c:extLst>
        </c:ser>
        <c:ser>
          <c:idx val="1"/>
          <c:order val="1"/>
          <c:tx>
            <c:strRef>
              <c:f>Satellite!$Z$1</c:f>
              <c:strCache>
                <c:ptCount val="1"/>
                <c:pt idx="0">
                  <c:v>Exploration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Satellite!$X$2:$X$5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Satellite!$Z$2:$Z$5</c:f>
              <c:numCache>
                <c:formatCode>General</c:formatCode>
                <c:ptCount val="4"/>
                <c:pt idx="0">
                  <c:v>0.95299999999999996</c:v>
                </c:pt>
                <c:pt idx="1">
                  <c:v>1.9035</c:v>
                </c:pt>
                <c:pt idx="2">
                  <c:v>4.0330000000000004</c:v>
                </c:pt>
                <c:pt idx="3">
                  <c:v>8.2114999999999991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3-435F-9319-140F3193966E}"/>
            </c:ext>
          </c:extLst>
        </c:ser>
        <c:ser>
          <c:idx val="2"/>
          <c:order val="2"/>
          <c:tx>
            <c:strRef>
              <c:f>Satellite!$AA$1</c:f>
              <c:strCache>
                <c:ptCount val="1"/>
                <c:pt idx="0">
                  <c:v>State Coding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Satellite!$X$2:$X$5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Satellite!$AA$2:$AA$5</c:f>
              <c:numCache>
                <c:formatCode>General</c:formatCode>
                <c:ptCount val="4"/>
                <c:pt idx="0">
                  <c:v>0.29049999999999998</c:v>
                </c:pt>
                <c:pt idx="1">
                  <c:v>3.5914999999999999</c:v>
                </c:pt>
                <c:pt idx="2">
                  <c:v>19.636500000000002</c:v>
                </c:pt>
                <c:pt idx="3">
                  <c:v>79.165999999999997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3-435F-9319-140F3193966E}"/>
            </c:ext>
          </c:extLst>
        </c:ser>
        <c:ser>
          <c:idx val="3"/>
          <c:order val="3"/>
          <c:tx>
            <c:strRef>
              <c:f>Satellite!$AB$1</c:f>
              <c:strCache>
                <c:ptCount val="1"/>
                <c:pt idx="0">
                  <c:v>Numeric
Constraint
Handling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Satellite!$X$2:$X$5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Satellite!$AB$2:$AB$5</c:f>
              <c:numCache>
                <c:formatCode>General</c:formatCode>
                <c:ptCount val="4"/>
                <c:pt idx="0">
                  <c:v>0.81499999999999995</c:v>
                </c:pt>
                <c:pt idx="1">
                  <c:v>1.0805</c:v>
                </c:pt>
                <c:pt idx="2">
                  <c:v>1.6659999999999999</c:v>
                </c:pt>
                <c:pt idx="3">
                  <c:v>2.5514999999999999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3-435F-9319-140F3193966E}"/>
            </c:ext>
          </c:extLst>
        </c:ser>
        <c:ser>
          <c:idx val="4"/>
          <c:order val="4"/>
          <c:tx>
            <c:strRef>
              <c:f>Satellite!$AC$1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Satellite!$X$2:$X$5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Satellite!$AC$2:$AC$5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3-435F-9319-140F31939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156600"/>
        <c:axId val="962159552"/>
      </c:barChart>
      <c:catAx>
        <c:axId val="962156600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9552"/>
        <c:crosses val="autoZero"/>
        <c:auto val="1"/>
        <c:lblAlgn val="ctr"/>
        <c:lblOffset val="100"/>
        <c:noMultiLvlLbl val="0"/>
      </c:catAx>
      <c:valAx>
        <c:axId val="9621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Figure!$B$2</c:f>
              <c:strCache>
                <c:ptCount val="1"/>
                <c:pt idx="0">
                  <c:v>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TaxationNoRoot!$Z$1</c:f>
          <c:strCache>
            <c:ptCount val="1"/>
            <c:pt idx="0">
              <c:v>Taxation No Resource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TaxationNoRoot!$AA$1</c:f>
              <c:strCache>
                <c:ptCount val="1"/>
                <c:pt idx="0">
                  <c:v>Preprocessing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TaxationNoRoot!$Z$2:$Z$5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TaxationNoRoot!$AA$2:$AA$5</c:f>
              <c:numCache>
                <c:formatCode>General</c:formatCode>
                <c:ptCount val="4"/>
                <c:pt idx="0">
                  <c:v>138.98500000000001</c:v>
                </c:pt>
                <c:pt idx="1">
                  <c:v>121.1405</c:v>
                </c:pt>
                <c:pt idx="2">
                  <c:v>115.05800000000001</c:v>
                </c:pt>
                <c:pt idx="3">
                  <c:v>116.599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3-435F-9319-140F3193966E}"/>
            </c:ext>
          </c:extLst>
        </c:ser>
        <c:ser>
          <c:idx val="1"/>
          <c:order val="1"/>
          <c:tx>
            <c:strRef>
              <c:f>TaxationNoRoot!$AB$1</c:f>
              <c:strCache>
                <c:ptCount val="1"/>
                <c:pt idx="0">
                  <c:v>Exploration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TaxationNoRoot!$Z$2:$Z$5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TaxationNoRoot!$AB$2:$AB$5</c:f>
              <c:numCache>
                <c:formatCode>General</c:formatCode>
                <c:ptCount val="4"/>
                <c:pt idx="0">
                  <c:v>40.8825</c:v>
                </c:pt>
                <c:pt idx="1">
                  <c:v>43.52</c:v>
                </c:pt>
                <c:pt idx="2">
                  <c:v>166.91200000000001</c:v>
                </c:pt>
                <c:pt idx="3">
                  <c:v>162.47300000000001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3-435F-9319-140F3193966E}"/>
            </c:ext>
          </c:extLst>
        </c:ser>
        <c:ser>
          <c:idx val="2"/>
          <c:order val="2"/>
          <c:tx>
            <c:strRef>
              <c:f>TaxationNoRoot!$AC$1</c:f>
              <c:strCache>
                <c:ptCount val="1"/>
                <c:pt idx="0">
                  <c:v>State Coding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TaxationNoRoot!$Z$2:$Z$5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TaxationNoRoot!$AC$2:$AC$5</c:f>
              <c:numCache>
                <c:formatCode>General</c:formatCode>
                <c:ptCount val="4"/>
                <c:pt idx="0">
                  <c:v>6.4999999999999997E-3</c:v>
                </c:pt>
                <c:pt idx="1">
                  <c:v>0.03</c:v>
                </c:pt>
                <c:pt idx="2">
                  <c:v>0.52800000000000002</c:v>
                </c:pt>
                <c:pt idx="3">
                  <c:v>0.57850000000000001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3-435F-9319-140F3193966E}"/>
            </c:ext>
          </c:extLst>
        </c:ser>
        <c:ser>
          <c:idx val="3"/>
          <c:order val="3"/>
          <c:tx>
            <c:strRef>
              <c:f>TaxationNoRoot!$AD$1</c:f>
              <c:strCache>
                <c:ptCount val="1"/>
                <c:pt idx="0">
                  <c:v>Numeric
Constraint
Handling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TaxationNoRoot!$Z$2:$Z$5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TaxationNoRoot!$AD$2:$AD$5</c:f>
              <c:numCache>
                <c:formatCode>General</c:formatCode>
                <c:ptCount val="4"/>
                <c:pt idx="0">
                  <c:v>0.55249999999999999</c:v>
                </c:pt>
                <c:pt idx="1">
                  <c:v>0.54249999999999998</c:v>
                </c:pt>
                <c:pt idx="2">
                  <c:v>0.98199999999999998</c:v>
                </c:pt>
                <c:pt idx="3">
                  <c:v>0.88700000000000001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3-435F-9319-140F3193966E}"/>
            </c:ext>
          </c:extLst>
        </c:ser>
        <c:ser>
          <c:idx val="4"/>
          <c:order val="4"/>
          <c:tx>
            <c:strRef>
              <c:f>TaxationNoRoot!$AE$1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TaxationNoRoot!$Z$2:$Z$5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TaxationNoRoot!$AE$2:$AE$5</c:f>
              <c:numCache>
                <c:formatCode>General</c:formatCode>
                <c:ptCount val="4"/>
                <c:pt idx="0">
                  <c:v>17.272999999999996</c:v>
                </c:pt>
                <c:pt idx="1">
                  <c:v>9.5889999999999986</c:v>
                </c:pt>
                <c:pt idx="2">
                  <c:v>38.775000000000006</c:v>
                </c:pt>
                <c:pt idx="3">
                  <c:v>37.273499999999984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3-435F-9319-140F31939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156600"/>
        <c:axId val="962159552"/>
      </c:barChart>
      <c:catAx>
        <c:axId val="962156600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9552"/>
        <c:crosses val="autoZero"/>
        <c:auto val="1"/>
        <c:lblAlgn val="ctr"/>
        <c:lblOffset val="100"/>
        <c:noMultiLvlLbl val="0"/>
      </c:catAx>
      <c:valAx>
        <c:axId val="9621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Figure!$B$2</c:f>
              <c:strCache>
                <c:ptCount val="1"/>
                <c:pt idx="0">
                  <c:v>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TaxationWithResource!$X$1</c:f>
          <c:strCache>
            <c:ptCount val="1"/>
            <c:pt idx="0">
              <c:v>Taxation With Resource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TaxationWithResource!$Y$1</c:f>
              <c:strCache>
                <c:ptCount val="1"/>
                <c:pt idx="0">
                  <c:v>logic2Solver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TaxationWithResource!$X$2:$X$5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TaxationWithResource!$Y$2:$Y$5</c:f>
              <c:numCache>
                <c:formatCode>General</c:formatCode>
                <c:ptCount val="4"/>
                <c:pt idx="0">
                  <c:v>35.031500000000001</c:v>
                </c:pt>
                <c:pt idx="1">
                  <c:v>33.884999999999998</c:v>
                </c:pt>
                <c:pt idx="2">
                  <c:v>31.315999999999999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3-435F-9319-140F3193966E}"/>
            </c:ext>
          </c:extLst>
        </c:ser>
        <c:ser>
          <c:idx val="1"/>
          <c:order val="1"/>
          <c:tx>
            <c:strRef>
              <c:f>TaxationWithResource!$Z$1</c:f>
              <c:strCache>
                <c:ptCount val="1"/>
                <c:pt idx="0">
                  <c:v>Exploration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TaxationWithResource!$X$2:$X$5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TaxationWithResource!$Z$2:$Z$5</c:f>
              <c:numCache>
                <c:formatCode>General</c:formatCode>
                <c:ptCount val="4"/>
                <c:pt idx="0">
                  <c:v>85.394499999999994</c:v>
                </c:pt>
                <c:pt idx="1">
                  <c:v>75.528000000000006</c:v>
                </c:pt>
                <c:pt idx="2">
                  <c:v>71.075000000000003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33-435F-9319-140F3193966E}"/>
            </c:ext>
          </c:extLst>
        </c:ser>
        <c:ser>
          <c:idx val="2"/>
          <c:order val="2"/>
          <c:tx>
            <c:strRef>
              <c:f>TaxationWithResource!$AA$1</c:f>
              <c:strCache>
                <c:ptCount val="1"/>
                <c:pt idx="0">
                  <c:v>State Coding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TaxationWithResource!$X$2:$X$5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TaxationWithResource!$AA$2:$AA$5</c:f>
              <c:numCache>
                <c:formatCode>General</c:formatCode>
                <c:ptCount val="4"/>
                <c:pt idx="0">
                  <c:v>2.4E-2</c:v>
                </c:pt>
                <c:pt idx="1">
                  <c:v>8.3000000000000004E-2</c:v>
                </c:pt>
                <c:pt idx="2">
                  <c:v>0.17599999999999999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33-435F-9319-140F3193966E}"/>
            </c:ext>
          </c:extLst>
        </c:ser>
        <c:ser>
          <c:idx val="3"/>
          <c:order val="3"/>
          <c:tx>
            <c:strRef>
              <c:f>TaxationWithResource!$AB$1</c:f>
              <c:strCache>
                <c:ptCount val="1"/>
                <c:pt idx="0">
                  <c:v>Numeric
Constraint
Handling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TaxationWithResource!$X$2:$X$5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TaxationWithResource!$AB$2:$AB$5</c:f>
              <c:numCache>
                <c:formatCode>General</c:formatCode>
                <c:ptCount val="4"/>
                <c:pt idx="0">
                  <c:v>0.60250000000000004</c:v>
                </c:pt>
                <c:pt idx="1">
                  <c:v>1.0780000000000001</c:v>
                </c:pt>
                <c:pt idx="2">
                  <c:v>1.048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33-435F-9319-140F3193966E}"/>
            </c:ext>
          </c:extLst>
        </c:ser>
        <c:ser>
          <c:idx val="4"/>
          <c:order val="4"/>
          <c:tx>
            <c:strRef>
              <c:f>TaxationWithResource!$AC$1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TaxationWithResource!$X$2:$X$5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TaxationWithResource!$AC$2:$AC$5</c:f>
              <c:numCache>
                <c:formatCode>General</c:formatCode>
                <c:ptCount val="4"/>
                <c:pt idx="0">
                  <c:v>87.104500000000016</c:v>
                </c:pt>
                <c:pt idx="1">
                  <c:v>106.12899999999999</c:v>
                </c:pt>
                <c:pt idx="2">
                  <c:v>108.67099999999999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3-435F-9319-140F31939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2156600"/>
        <c:axId val="962159552"/>
      </c:barChart>
      <c:catAx>
        <c:axId val="962156600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9552"/>
        <c:crosses val="autoZero"/>
        <c:auto val="1"/>
        <c:lblAlgn val="ctr"/>
        <c:lblOffset val="100"/>
        <c:noMultiLvlLbl val="0"/>
      </c:catAx>
      <c:valAx>
        <c:axId val="9621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Figure!$B$2</c:f>
              <c:strCache>
                <c:ptCount val="1"/>
                <c:pt idx="0">
                  <c:v>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5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FamilyTree</a:t>
            </a:r>
            <a:r>
              <a:rPr lang="en-CA" baseline="0"/>
              <a:t> w/ continuous SMT calls vs. w/ SMT call only at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Figure!$B$6</c:f>
              <c:strCache>
                <c:ptCount val="1"/>
                <c:pt idx="0">
                  <c:v>SMT call at 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FamilyTreeEndSMTCall!$Y$2:$Y$5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cat>
          <c:val>
            <c:numRef>
              <c:f>FamilyTreeEndSMTCall!$AC$2:$AC$5</c:f>
              <c:numCache>
                <c:formatCode>General</c:formatCode>
                <c:ptCount val="4"/>
                <c:pt idx="0">
                  <c:v>41.228999999999999</c:v>
                </c:pt>
                <c:pt idx="1">
                  <c:v>130.69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D-4ABF-9311-339B000410C9}"/>
            </c:ext>
          </c:extLst>
        </c:ser>
        <c:ser>
          <c:idx val="1"/>
          <c:order val="1"/>
          <c:tx>
            <c:strRef>
              <c:f>Figure!$B$5</c:f>
              <c:strCache>
                <c:ptCount val="1"/>
                <c:pt idx="0">
                  <c:v>Continuous SMT calls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FamilyTree!$AB$2:$AB$5</c:f>
              <c:numCache>
                <c:formatCode>General</c:formatCode>
                <c:ptCount val="4"/>
                <c:pt idx="0">
                  <c:v>45.993499999999997</c:v>
                </c:pt>
                <c:pt idx="1">
                  <c:v>113.6675</c:v>
                </c:pt>
                <c:pt idx="2">
                  <c:v>263.98700000000002</c:v>
                </c:pt>
                <c:pt idx="3">
                  <c:v>265.12700000000001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D-4ABF-9311-339B00041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60632"/>
        <c:axId val="387561288"/>
      </c:lineChart>
      <c:catAx>
        <c:axId val="387560632"/>
        <c:scaling>
          <c:orientation val="minMax"/>
        </c:scaling>
        <c:delete val="0"/>
        <c:axPos val="b"/>
        <c:title>
          <c:tx>
            <c:strRef>
              <c:f>Figure!$B$1</c:f>
              <c:strCache>
                <c:ptCount val="1"/>
                <c:pt idx="0">
                  <c:v>Model Size (# nodes)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61288"/>
        <c:crosses val="autoZero"/>
        <c:auto val="1"/>
        <c:lblAlgn val="ctr"/>
        <c:lblOffset val="100"/>
        <c:noMultiLvlLbl val="0"/>
      </c:catAx>
      <c:valAx>
        <c:axId val="38756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Figure!$B$3</c:f>
              <c:strCache>
                <c:ptCount val="1"/>
                <c:pt idx="0">
                  <c:v>Numeric Problem Runtime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6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11569</xdr:colOff>
      <xdr:row>17</xdr:row>
      <xdr:rowOff>5041</xdr:rowOff>
    </xdr:from>
    <xdr:to>
      <xdr:col>8</xdr:col>
      <xdr:colOff>330889</xdr:colOff>
      <xdr:row>31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9AEFB-F11F-4807-9C63-EC70F7227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9085</xdr:colOff>
      <xdr:row>16</xdr:row>
      <xdr:rowOff>189744</xdr:rowOff>
    </xdr:from>
    <xdr:to>
      <xdr:col>16</xdr:col>
      <xdr:colOff>325092</xdr:colOff>
      <xdr:row>31</xdr:row>
      <xdr:rowOff>79927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9AA3F-86F9-465E-8301-C0296C8B9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607917</xdr:colOff>
      <xdr:row>36</xdr:row>
      <xdr:rowOff>178976</xdr:rowOff>
    </xdr:from>
    <xdr:to>
      <xdr:col>8</xdr:col>
      <xdr:colOff>314324</xdr:colOff>
      <xdr:row>51</xdr:row>
      <xdr:rowOff>69159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2A7E25-423C-405E-B3F7-F05226FC1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10327</xdr:colOff>
      <xdr:row>37</xdr:row>
      <xdr:rowOff>10010</xdr:rowOff>
    </xdr:from>
    <xdr:to>
      <xdr:col>16</xdr:col>
      <xdr:colOff>326334</xdr:colOff>
      <xdr:row>51</xdr:row>
      <xdr:rowOff>90693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26C4FB-F8CA-43DA-9B32-3F660CF31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189940</xdr:colOff>
      <xdr:row>2</xdr:row>
      <xdr:rowOff>24092</xdr:rowOff>
    </xdr:from>
    <xdr:to>
      <xdr:col>12</xdr:col>
      <xdr:colOff>494740</xdr:colOff>
      <xdr:row>16</xdr:row>
      <xdr:rowOff>100292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21758E49-85DA-4C03-848E-49B9C0C8C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FDED-7F58-4B24-84D9-6112C7E0EC30}">
  <dimension ref="A1:AE41"/>
  <sheetViews>
    <sheetView zoomScale="85" zoomScaleNormal="85" workbookViewId="0">
      <selection activeCell="Z10" sqref="Z10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21" max="21" width="9.140625" style="13"/>
    <col min="22" max="23" width="9.140625" style="10"/>
    <col min="25" max="25" width="11.28515625" bestFit="1" customWidth="1"/>
    <col min="26" max="26" width="12.140625" bestFit="1" customWidth="1"/>
    <col min="27" max="27" width="11.5703125" bestFit="1" customWidth="1"/>
    <col min="28" max="28" width="12.5703125" bestFit="1" customWidth="1"/>
    <col min="29" max="29" width="10.5703125" bestFit="1" customWidth="1"/>
  </cols>
  <sheetData>
    <row r="1" spans="1:31" ht="45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68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8" t="s">
        <v>19</v>
      </c>
      <c r="W1" s="18" t="s">
        <v>20</v>
      </c>
      <c r="Y1" s="17" t="s">
        <v>70</v>
      </c>
      <c r="Z1" s="17" t="s">
        <v>69</v>
      </c>
      <c r="AA1" s="17" t="s">
        <v>49</v>
      </c>
      <c r="AB1" s="17" t="s">
        <v>50</v>
      </c>
      <c r="AC1" s="20" t="s">
        <v>51</v>
      </c>
      <c r="AD1" s="17" t="s">
        <v>52</v>
      </c>
      <c r="AE1" s="21" t="s">
        <v>53</v>
      </c>
    </row>
    <row r="2" spans="1:31" x14ac:dyDescent="0.25">
      <c r="A2">
        <v>50</v>
      </c>
      <c r="B2">
        <v>2</v>
      </c>
      <c r="C2">
        <v>1</v>
      </c>
      <c r="D2" t="s">
        <v>21</v>
      </c>
      <c r="E2">
        <v>863</v>
      </c>
      <c r="F2">
        <v>18203</v>
      </c>
      <c r="G2">
        <v>70774</v>
      </c>
      <c r="H2">
        <v>37</v>
      </c>
      <c r="I2">
        <v>70378</v>
      </c>
      <c r="J2">
        <v>386</v>
      </c>
      <c r="K2">
        <v>2735</v>
      </c>
      <c r="L2">
        <v>9</v>
      </c>
      <c r="M2">
        <v>8173</v>
      </c>
      <c r="N2">
        <v>0</v>
      </c>
      <c r="O2">
        <v>1</v>
      </c>
      <c r="P2">
        <v>1</v>
      </c>
      <c r="Q2">
        <v>55621</v>
      </c>
      <c r="R2">
        <v>22227</v>
      </c>
      <c r="S2">
        <v>30022</v>
      </c>
      <c r="T2">
        <v>0</v>
      </c>
      <c r="U2" s="13">
        <v>101</v>
      </c>
      <c r="V2" s="10">
        <v>3441</v>
      </c>
      <c r="W2" s="10">
        <v>0</v>
      </c>
      <c r="X2" s="13"/>
      <c r="Y2">
        <v>50</v>
      </c>
      <c r="Z2">
        <f t="array" ref="Z2">MEDIAN(IF(($A:$A = $Y2)*(I:I&gt;0), F:F+J:J))/1000</f>
        <v>17.265999999999998</v>
      </c>
      <c r="AA2">
        <f t="array" ref="AA2">MEDIAN(IF(($A:$A = $Y2)*(I:I&gt;0), K:K))/1000</f>
        <v>1.83</v>
      </c>
      <c r="AB2">
        <f t="array" ref="AB2">MEDIAN(IF(($A:$A = $Y2)*(I:I&gt;0), M:M))/1000</f>
        <v>6.4394999999999998</v>
      </c>
      <c r="AC2" s="4">
        <f t="array" ref="AC2">MEDIAN(IF(($A:$A = $Y2)*(I:I&gt;0), Q:Q))/1000</f>
        <v>41.228999999999999</v>
      </c>
      <c r="AD2">
        <f>IF(AE2-SUM(AA2:AC2) &gt; 0, AE2-SUM(AA2:AC2), 0)</f>
        <v>2.5240000000000009</v>
      </c>
      <c r="AE2">
        <f t="array" ref="AE2">MEDIAN(IF(($A:$A = $Y2)*(I:I&gt;0), I:I))/1000</f>
        <v>52.022500000000001</v>
      </c>
    </row>
    <row r="3" spans="1:31" x14ac:dyDescent="0.25">
      <c r="A3">
        <v>50</v>
      </c>
      <c r="B3">
        <v>2</v>
      </c>
      <c r="C3">
        <v>2</v>
      </c>
      <c r="D3" t="s">
        <v>21</v>
      </c>
      <c r="E3">
        <v>863</v>
      </c>
      <c r="F3">
        <v>17287</v>
      </c>
      <c r="G3">
        <v>83227</v>
      </c>
      <c r="H3">
        <v>34</v>
      </c>
      <c r="I3">
        <v>82964</v>
      </c>
      <c r="J3">
        <v>242</v>
      </c>
      <c r="K3">
        <v>3486</v>
      </c>
      <c r="L3">
        <v>0</v>
      </c>
      <c r="M3">
        <v>10255</v>
      </c>
      <c r="N3">
        <v>0</v>
      </c>
      <c r="O3">
        <v>0</v>
      </c>
      <c r="P3">
        <v>1</v>
      </c>
      <c r="Q3">
        <v>64617</v>
      </c>
      <c r="R3">
        <v>25746</v>
      </c>
      <c r="S3">
        <v>35185</v>
      </c>
      <c r="T3">
        <v>0</v>
      </c>
      <c r="U3" s="13">
        <v>109</v>
      </c>
      <c r="V3" s="10">
        <v>4129</v>
      </c>
      <c r="W3" s="10">
        <v>0</v>
      </c>
      <c r="X3" s="13"/>
      <c r="Y3">
        <v>100</v>
      </c>
      <c r="Z3" cm="1">
        <f t="array" ref="Z3">MEDIAN(IF(($A:$A = $Y3)*(I:I&gt;0), F:F+J:J))/1000</f>
        <v>17.0365</v>
      </c>
      <c r="AA3">
        <f t="array" ref="AA3">MEDIAN(IF(($A:$A = $Y3)*(I:I&gt;0), K:K))/1000</f>
        <v>5.5640000000000001</v>
      </c>
      <c r="AB3">
        <f t="array" ref="AB3">MEDIAN(IF(($A:$A = $Y3)*(I:I&gt;0), M:M))/1000</f>
        <v>53.947499999999998</v>
      </c>
      <c r="AC3" s="4">
        <f t="array" ref="AC3">MEDIAN(IF(($A:$A = $Y3)*(I:I&gt;0), Q:Q))/1000</f>
        <v>130.69</v>
      </c>
      <c r="AD3">
        <f t="shared" ref="AD3:AD5" si="0">IF(AE3-SUM(AA3:AC3) &gt; 0, AE3-SUM(AA3:AC3), 0)</f>
        <v>8.3889999999999816</v>
      </c>
      <c r="AE3">
        <f t="array" ref="AE3">MEDIAN(IF(($A:$A = $Y3)*(I:I&gt;0), I:I))/1000</f>
        <v>198.59049999999999</v>
      </c>
    </row>
    <row r="4" spans="1:31" x14ac:dyDescent="0.25">
      <c r="A4">
        <v>50</v>
      </c>
      <c r="B4">
        <v>2</v>
      </c>
      <c r="C4">
        <v>3</v>
      </c>
      <c r="D4" t="s">
        <v>21</v>
      </c>
      <c r="E4">
        <v>863</v>
      </c>
      <c r="F4">
        <v>16906</v>
      </c>
      <c r="G4">
        <v>66313</v>
      </c>
      <c r="H4">
        <v>35</v>
      </c>
      <c r="I4">
        <v>66031</v>
      </c>
      <c r="J4">
        <v>214</v>
      </c>
      <c r="K4">
        <v>2227</v>
      </c>
      <c r="L4">
        <v>0</v>
      </c>
      <c r="M4">
        <v>8510</v>
      </c>
      <c r="N4">
        <v>0</v>
      </c>
      <c r="O4">
        <v>1</v>
      </c>
      <c r="P4">
        <v>0</v>
      </c>
      <c r="Q4">
        <v>52111</v>
      </c>
      <c r="R4">
        <v>20614</v>
      </c>
      <c r="S4">
        <v>28517</v>
      </c>
      <c r="T4">
        <v>0</v>
      </c>
      <c r="U4" s="13">
        <v>84</v>
      </c>
      <c r="V4" s="10">
        <v>3239</v>
      </c>
      <c r="W4" s="10">
        <v>0</v>
      </c>
      <c r="X4" s="13"/>
      <c r="Y4">
        <v>150</v>
      </c>
      <c r="Z4" t="e">
        <f t="array" ref="Z4">MEDIAN(IF(($A:$A = $Y4)*(I:I&gt;0), F:F+J:J))/1000</f>
        <v>#NUM!</v>
      </c>
      <c r="AA4" t="e">
        <f t="array" ref="AA4">MEDIAN(IF(($A:$A = $Y4)*(I:I&gt;0), K:K))/1000</f>
        <v>#NUM!</v>
      </c>
      <c r="AB4" t="e">
        <f t="array" ref="AB4">MEDIAN(IF(($A:$A = $Y4)*(I:I&gt;0), M:M))/1000</f>
        <v>#NUM!</v>
      </c>
      <c r="AC4" s="4" t="e">
        <f t="array" ref="AC4">MEDIAN(IF(($A:$A = $Y4)*(I:I&gt;0), Q:Q))/1000</f>
        <v>#NUM!</v>
      </c>
      <c r="AD4" t="e">
        <f t="shared" si="0"/>
        <v>#NUM!</v>
      </c>
      <c r="AE4" t="e">
        <f t="array" ref="AE4">MEDIAN(IF(($A:$A = $Y4)*(I:I&gt;0), I:I))/1000</f>
        <v>#NUM!</v>
      </c>
    </row>
    <row r="5" spans="1:31" x14ac:dyDescent="0.25">
      <c r="A5">
        <v>50</v>
      </c>
      <c r="B5">
        <v>2</v>
      </c>
      <c r="C5">
        <v>4</v>
      </c>
      <c r="D5" t="s">
        <v>21</v>
      </c>
      <c r="E5">
        <v>863</v>
      </c>
      <c r="F5">
        <v>18173</v>
      </c>
      <c r="G5">
        <v>50941</v>
      </c>
      <c r="H5">
        <v>30</v>
      </c>
      <c r="I5">
        <v>50702</v>
      </c>
      <c r="J5">
        <v>214</v>
      </c>
      <c r="K5">
        <v>1786</v>
      </c>
      <c r="L5">
        <v>0</v>
      </c>
      <c r="M5">
        <v>6363</v>
      </c>
      <c r="N5">
        <v>0</v>
      </c>
      <c r="O5">
        <v>0</v>
      </c>
      <c r="P5">
        <v>0</v>
      </c>
      <c r="Q5">
        <v>40086</v>
      </c>
      <c r="R5">
        <v>16002</v>
      </c>
      <c r="S5">
        <v>21804</v>
      </c>
      <c r="T5">
        <v>0</v>
      </c>
      <c r="U5" s="13">
        <v>66</v>
      </c>
      <c r="V5" s="10">
        <v>2580</v>
      </c>
      <c r="W5" s="10">
        <v>0</v>
      </c>
      <c r="X5" s="13"/>
      <c r="Y5">
        <v>200</v>
      </c>
      <c r="Z5" t="e">
        <f t="array" ref="Z5">MEDIAN(IF(($A:$A = $Y5)*(I:I&gt;0), F:F+J:J))/1000</f>
        <v>#NUM!</v>
      </c>
      <c r="AA5" t="e">
        <f t="array" ref="AA5">MEDIAN(IF(($A:$A = $Y5)*(I:I&gt;0), K:K))/1000</f>
        <v>#NUM!</v>
      </c>
      <c r="AB5" t="e">
        <f t="array" ref="AB5">MEDIAN(IF(($A:$A = $Y5)*(I:I&gt;0), M:M))/1000</f>
        <v>#NUM!</v>
      </c>
      <c r="AC5" s="4" t="e">
        <f t="array" ref="AC5">MEDIAN(IF(($A:$A = $Y5)*(I:I&gt;0), Q:Q))/1000</f>
        <v>#NUM!</v>
      </c>
      <c r="AD5" t="e">
        <f t="shared" si="0"/>
        <v>#NUM!</v>
      </c>
      <c r="AE5" t="e">
        <f t="array" ref="AE5">MEDIAN(IF(($A:$A = $Y5)*(I:I&gt;0), I:I))/1000</f>
        <v>#NUM!</v>
      </c>
    </row>
    <row r="6" spans="1:31" x14ac:dyDescent="0.25">
      <c r="A6">
        <v>50</v>
      </c>
      <c r="B6">
        <v>2</v>
      </c>
      <c r="C6">
        <v>5</v>
      </c>
      <c r="D6" t="s">
        <v>21</v>
      </c>
      <c r="E6">
        <v>863</v>
      </c>
      <c r="F6">
        <v>16768</v>
      </c>
      <c r="G6">
        <v>53553</v>
      </c>
      <c r="H6">
        <v>39</v>
      </c>
      <c r="I6">
        <v>53343</v>
      </c>
      <c r="J6">
        <v>186</v>
      </c>
      <c r="K6">
        <v>1874</v>
      </c>
      <c r="L6">
        <v>0</v>
      </c>
      <c r="M6">
        <v>6516</v>
      </c>
      <c r="N6">
        <v>0</v>
      </c>
      <c r="O6">
        <v>0</v>
      </c>
      <c r="P6">
        <v>0</v>
      </c>
      <c r="Q6">
        <v>42372</v>
      </c>
      <c r="R6">
        <v>16939</v>
      </c>
      <c r="S6">
        <v>23038</v>
      </c>
      <c r="T6">
        <v>0</v>
      </c>
      <c r="U6" s="13">
        <v>69</v>
      </c>
      <c r="V6" s="10">
        <v>2728</v>
      </c>
      <c r="W6" s="10">
        <v>0</v>
      </c>
      <c r="X6" s="13"/>
    </row>
    <row r="7" spans="1:31" x14ac:dyDescent="0.25">
      <c r="A7">
        <v>50</v>
      </c>
      <c r="B7">
        <v>2</v>
      </c>
      <c r="C7">
        <v>6</v>
      </c>
      <c r="D7" t="s">
        <v>21</v>
      </c>
      <c r="E7">
        <v>863</v>
      </c>
      <c r="F7">
        <v>17072</v>
      </c>
      <c r="G7">
        <v>9513</v>
      </c>
      <c r="H7">
        <v>33</v>
      </c>
      <c r="I7">
        <v>9317</v>
      </c>
      <c r="J7">
        <v>166</v>
      </c>
      <c r="K7">
        <v>399</v>
      </c>
      <c r="L7">
        <v>0</v>
      </c>
      <c r="M7">
        <v>882</v>
      </c>
      <c r="N7">
        <v>0</v>
      </c>
      <c r="O7">
        <v>0</v>
      </c>
      <c r="P7">
        <v>0</v>
      </c>
      <c r="Q7">
        <v>7568</v>
      </c>
      <c r="R7">
        <v>3036</v>
      </c>
      <c r="S7">
        <v>4102</v>
      </c>
      <c r="T7">
        <v>0</v>
      </c>
      <c r="U7" s="13">
        <v>11</v>
      </c>
      <c r="V7" s="10">
        <v>503</v>
      </c>
      <c r="W7" s="10">
        <v>0</v>
      </c>
      <c r="X7" s="13"/>
    </row>
    <row r="8" spans="1:31" x14ac:dyDescent="0.25">
      <c r="A8">
        <v>50</v>
      </c>
      <c r="B8">
        <v>2</v>
      </c>
      <c r="C8">
        <v>7</v>
      </c>
      <c r="D8" t="s">
        <v>21</v>
      </c>
      <c r="E8">
        <v>863</v>
      </c>
      <c r="F8">
        <v>17122</v>
      </c>
      <c r="G8">
        <v>8039</v>
      </c>
      <c r="H8">
        <v>35</v>
      </c>
      <c r="I8">
        <v>7839</v>
      </c>
      <c r="J8">
        <v>172</v>
      </c>
      <c r="K8">
        <v>333</v>
      </c>
      <c r="L8">
        <v>0</v>
      </c>
      <c r="M8">
        <v>655</v>
      </c>
      <c r="N8">
        <v>0</v>
      </c>
      <c r="O8">
        <v>0</v>
      </c>
      <c r="P8">
        <v>0</v>
      </c>
      <c r="Q8">
        <v>6465</v>
      </c>
      <c r="R8">
        <v>2605</v>
      </c>
      <c r="S8">
        <v>3490</v>
      </c>
      <c r="T8">
        <v>0</v>
      </c>
      <c r="U8" s="13">
        <v>9</v>
      </c>
      <c r="V8" s="10">
        <v>439</v>
      </c>
      <c r="W8" s="10">
        <v>0</v>
      </c>
      <c r="X8" s="13"/>
    </row>
    <row r="9" spans="1:31" x14ac:dyDescent="0.25">
      <c r="A9">
        <v>50</v>
      </c>
      <c r="B9">
        <v>2</v>
      </c>
      <c r="C9">
        <v>8</v>
      </c>
      <c r="D9" t="s">
        <v>21</v>
      </c>
      <c r="E9">
        <v>863</v>
      </c>
      <c r="F9">
        <v>16700</v>
      </c>
      <c r="G9">
        <v>68450</v>
      </c>
      <c r="H9">
        <v>33</v>
      </c>
      <c r="I9">
        <v>68252</v>
      </c>
      <c r="J9">
        <v>170</v>
      </c>
      <c r="K9">
        <v>2980</v>
      </c>
      <c r="L9">
        <v>0</v>
      </c>
      <c r="M9">
        <v>8659</v>
      </c>
      <c r="N9">
        <v>0</v>
      </c>
      <c r="O9">
        <v>0</v>
      </c>
      <c r="P9">
        <v>0</v>
      </c>
      <c r="Q9">
        <v>52950</v>
      </c>
      <c r="R9">
        <v>21138</v>
      </c>
      <c r="S9">
        <v>28790</v>
      </c>
      <c r="T9">
        <v>0</v>
      </c>
      <c r="U9" s="13">
        <v>86</v>
      </c>
      <c r="V9" s="10">
        <v>3311</v>
      </c>
      <c r="W9" s="10">
        <v>0</v>
      </c>
      <c r="X9" s="13"/>
    </row>
    <row r="10" spans="1:31" x14ac:dyDescent="0.25">
      <c r="A10">
        <v>50</v>
      </c>
      <c r="B10">
        <v>2</v>
      </c>
      <c r="C10">
        <v>9</v>
      </c>
      <c r="D10" t="s">
        <v>21</v>
      </c>
      <c r="E10">
        <v>863</v>
      </c>
      <c r="F10">
        <v>17140</v>
      </c>
      <c r="G10">
        <v>26671</v>
      </c>
      <c r="H10">
        <v>262</v>
      </c>
      <c r="I10">
        <v>26476</v>
      </c>
      <c r="J10">
        <v>166</v>
      </c>
      <c r="K10">
        <v>952</v>
      </c>
      <c r="L10">
        <v>0</v>
      </c>
      <c r="M10">
        <v>3338</v>
      </c>
      <c r="N10">
        <v>0</v>
      </c>
      <c r="O10">
        <v>0</v>
      </c>
      <c r="P10">
        <v>0</v>
      </c>
      <c r="Q10">
        <v>20887</v>
      </c>
      <c r="R10">
        <v>8329</v>
      </c>
      <c r="S10">
        <v>11371</v>
      </c>
      <c r="T10">
        <v>0</v>
      </c>
      <c r="U10" s="13">
        <v>33</v>
      </c>
      <c r="V10" s="10">
        <v>1335</v>
      </c>
      <c r="W10" s="10">
        <v>0</v>
      </c>
      <c r="X10" s="13"/>
    </row>
    <row r="11" spans="1:31" x14ac:dyDescent="0.25">
      <c r="A11">
        <v>50</v>
      </c>
      <c r="B11">
        <v>2</v>
      </c>
      <c r="C11">
        <v>10</v>
      </c>
      <c r="D11" t="s">
        <v>21</v>
      </c>
      <c r="E11">
        <v>863</v>
      </c>
      <c r="F11">
        <v>16941</v>
      </c>
      <c r="G11">
        <v>30025</v>
      </c>
      <c r="H11">
        <v>49</v>
      </c>
      <c r="I11">
        <v>29808</v>
      </c>
      <c r="J11">
        <v>187</v>
      </c>
      <c r="K11">
        <v>1056</v>
      </c>
      <c r="L11">
        <v>0</v>
      </c>
      <c r="M11">
        <v>3644</v>
      </c>
      <c r="N11">
        <v>0</v>
      </c>
      <c r="O11">
        <v>0</v>
      </c>
      <c r="P11">
        <v>0</v>
      </c>
      <c r="Q11">
        <v>23645</v>
      </c>
      <c r="R11">
        <v>9451</v>
      </c>
      <c r="S11">
        <v>12846</v>
      </c>
      <c r="T11">
        <v>0</v>
      </c>
      <c r="U11" s="13">
        <v>38</v>
      </c>
      <c r="V11" s="10">
        <v>1510</v>
      </c>
      <c r="W11" s="10">
        <v>0</v>
      </c>
      <c r="X11" s="13"/>
    </row>
    <row r="12" spans="1:31" x14ac:dyDescent="0.25">
      <c r="A12" s="1">
        <v>100</v>
      </c>
      <c r="B12" s="2">
        <v>2</v>
      </c>
      <c r="C12" s="2">
        <v>1</v>
      </c>
      <c r="D12" s="2" t="s">
        <v>21</v>
      </c>
      <c r="E12" s="2">
        <v>821</v>
      </c>
      <c r="F12" s="2">
        <v>16416</v>
      </c>
      <c r="G12" s="2">
        <v>166241</v>
      </c>
      <c r="H12" s="2">
        <v>112</v>
      </c>
      <c r="I12" s="2">
        <v>165910</v>
      </c>
      <c r="J12" s="2">
        <v>268</v>
      </c>
      <c r="K12" s="2">
        <v>4408</v>
      </c>
      <c r="L12" s="2">
        <v>6</v>
      </c>
      <c r="M12" s="2">
        <v>46754</v>
      </c>
      <c r="N12" s="2">
        <v>0</v>
      </c>
      <c r="O12" s="2">
        <v>3</v>
      </c>
      <c r="P12" s="2">
        <v>1</v>
      </c>
      <c r="Q12" s="2">
        <v>107428</v>
      </c>
      <c r="R12" s="2">
        <v>42414</v>
      </c>
      <c r="S12" s="2">
        <v>58456</v>
      </c>
      <c r="T12" s="2">
        <v>0</v>
      </c>
      <c r="U12" s="15">
        <v>260</v>
      </c>
      <c r="V12" s="8">
        <v>5972</v>
      </c>
      <c r="W12" s="24">
        <v>0</v>
      </c>
      <c r="X12" s="13"/>
    </row>
    <row r="13" spans="1:31" x14ac:dyDescent="0.25">
      <c r="A13" s="3">
        <v>100</v>
      </c>
      <c r="B13" s="4">
        <v>2</v>
      </c>
      <c r="C13" s="4">
        <v>2</v>
      </c>
      <c r="D13" s="4" t="s">
        <v>21</v>
      </c>
      <c r="E13" s="4">
        <v>821</v>
      </c>
      <c r="F13" s="4">
        <v>19260</v>
      </c>
      <c r="G13" s="4">
        <v>211534</v>
      </c>
      <c r="H13" s="4">
        <v>111</v>
      </c>
      <c r="I13" s="4">
        <v>211090</v>
      </c>
      <c r="J13" s="4">
        <v>341</v>
      </c>
      <c r="K13" s="4">
        <v>6143</v>
      </c>
      <c r="L13" s="4">
        <v>0</v>
      </c>
      <c r="M13" s="4">
        <v>56499</v>
      </c>
      <c r="N13" s="4">
        <v>0</v>
      </c>
      <c r="O13" s="4">
        <v>1</v>
      </c>
      <c r="P13" s="4">
        <v>1</v>
      </c>
      <c r="Q13" s="4">
        <v>139508</v>
      </c>
      <c r="R13" s="4">
        <v>53969</v>
      </c>
      <c r="S13" s="4">
        <v>77063</v>
      </c>
      <c r="T13" s="4">
        <v>0</v>
      </c>
      <c r="U13" s="14">
        <v>304</v>
      </c>
      <c r="V13" s="7">
        <v>6667</v>
      </c>
      <c r="W13" s="24">
        <v>0</v>
      </c>
      <c r="X13" s="13"/>
    </row>
    <row r="14" spans="1:31" x14ac:dyDescent="0.25">
      <c r="A14" s="3">
        <v>100</v>
      </c>
      <c r="B14" s="4">
        <v>2</v>
      </c>
      <c r="C14" s="4">
        <v>3</v>
      </c>
      <c r="D14" s="4" t="s">
        <v>21</v>
      </c>
      <c r="E14" s="4">
        <v>821</v>
      </c>
      <c r="F14" s="4">
        <v>25797</v>
      </c>
      <c r="G14" s="4">
        <v>448045</v>
      </c>
      <c r="H14" s="4">
        <v>73</v>
      </c>
      <c r="I14" s="4">
        <v>447600</v>
      </c>
      <c r="J14" s="4">
        <v>398</v>
      </c>
      <c r="K14" s="4">
        <v>12386</v>
      </c>
      <c r="L14" s="4">
        <v>0</v>
      </c>
      <c r="M14" s="4">
        <v>125829</v>
      </c>
      <c r="N14" s="4">
        <v>0</v>
      </c>
      <c r="O14" s="4">
        <v>0</v>
      </c>
      <c r="P14" s="4">
        <v>1</v>
      </c>
      <c r="Q14" s="4">
        <v>290531</v>
      </c>
      <c r="R14" s="4">
        <v>112481</v>
      </c>
      <c r="S14" s="4">
        <v>161122</v>
      </c>
      <c r="T14" s="4">
        <v>0</v>
      </c>
      <c r="U14" s="14">
        <v>644</v>
      </c>
      <c r="V14" s="7">
        <v>14429</v>
      </c>
      <c r="W14" s="24">
        <v>0</v>
      </c>
      <c r="X14" s="13"/>
    </row>
    <row r="15" spans="1:31" x14ac:dyDescent="0.25">
      <c r="A15" s="3">
        <v>100</v>
      </c>
      <c r="B15" s="4">
        <v>2</v>
      </c>
      <c r="C15" s="4">
        <v>4</v>
      </c>
      <c r="D15" s="4" t="s">
        <v>21</v>
      </c>
      <c r="E15" s="4">
        <v>821</v>
      </c>
      <c r="F15" s="4">
        <v>19356</v>
      </c>
      <c r="G15" s="4">
        <v>277955</v>
      </c>
      <c r="H15" s="4">
        <v>389</v>
      </c>
      <c r="I15" s="4">
        <v>277658</v>
      </c>
      <c r="J15" s="4">
        <v>234</v>
      </c>
      <c r="K15" s="4">
        <v>7376</v>
      </c>
      <c r="L15" s="4">
        <v>0</v>
      </c>
      <c r="M15" s="4">
        <v>79027</v>
      </c>
      <c r="N15" s="4">
        <v>0</v>
      </c>
      <c r="O15" s="4">
        <v>0</v>
      </c>
      <c r="P15" s="4">
        <v>1</v>
      </c>
      <c r="Q15" s="4">
        <v>179422</v>
      </c>
      <c r="R15" s="4">
        <v>70169</v>
      </c>
      <c r="S15" s="4">
        <v>99027</v>
      </c>
      <c r="T15" s="4">
        <v>0</v>
      </c>
      <c r="U15" s="14">
        <v>405</v>
      </c>
      <c r="V15" s="7">
        <v>10113</v>
      </c>
      <c r="W15" s="24">
        <v>0</v>
      </c>
      <c r="X15" s="13"/>
    </row>
    <row r="16" spans="1:31" x14ac:dyDescent="0.25">
      <c r="A16" s="3">
        <v>100</v>
      </c>
      <c r="B16" s="4">
        <v>2</v>
      </c>
      <c r="C16" s="4">
        <v>5</v>
      </c>
      <c r="D16" s="4" t="s">
        <v>21</v>
      </c>
      <c r="E16" s="4">
        <v>821</v>
      </c>
      <c r="F16" s="4">
        <v>16840</v>
      </c>
      <c r="G16" s="4">
        <v>162882</v>
      </c>
      <c r="H16" s="4">
        <v>74</v>
      </c>
      <c r="I16" s="4">
        <v>162604</v>
      </c>
      <c r="J16" s="4">
        <v>191</v>
      </c>
      <c r="K16" s="4">
        <v>4159</v>
      </c>
      <c r="L16" s="4">
        <v>0</v>
      </c>
      <c r="M16" s="4">
        <v>46445</v>
      </c>
      <c r="N16" s="4">
        <v>0</v>
      </c>
      <c r="O16" s="4">
        <v>0</v>
      </c>
      <c r="P16" s="4">
        <v>0</v>
      </c>
      <c r="Q16" s="4">
        <v>105223</v>
      </c>
      <c r="R16" s="4">
        <v>40972</v>
      </c>
      <c r="S16" s="4">
        <v>58207</v>
      </c>
      <c r="T16" s="4">
        <v>0</v>
      </c>
      <c r="U16" s="14">
        <v>236</v>
      </c>
      <c r="V16" s="7">
        <v>5884</v>
      </c>
      <c r="W16" s="24">
        <v>0</v>
      </c>
      <c r="X16" s="13"/>
    </row>
    <row r="17" spans="1:24" x14ac:dyDescent="0.25">
      <c r="A17" s="3">
        <v>100</v>
      </c>
      <c r="B17" s="4">
        <v>2</v>
      </c>
      <c r="C17" s="4">
        <v>6</v>
      </c>
      <c r="D17" s="4" t="s">
        <v>21</v>
      </c>
      <c r="E17" s="4">
        <v>821</v>
      </c>
      <c r="F17" s="4">
        <v>16849</v>
      </c>
      <c r="G17" s="4">
        <v>166356</v>
      </c>
      <c r="H17" s="4">
        <v>79</v>
      </c>
      <c r="I17" s="4">
        <v>166092</v>
      </c>
      <c r="J17" s="4">
        <v>193</v>
      </c>
      <c r="K17" s="4">
        <v>4262</v>
      </c>
      <c r="L17" s="4">
        <v>0</v>
      </c>
      <c r="M17" s="4">
        <v>46237</v>
      </c>
      <c r="N17" s="4">
        <v>0</v>
      </c>
      <c r="O17" s="4">
        <v>0</v>
      </c>
      <c r="P17" s="4">
        <v>0</v>
      </c>
      <c r="Q17" s="4">
        <v>108685</v>
      </c>
      <c r="R17" s="4">
        <v>42374</v>
      </c>
      <c r="S17" s="4">
        <v>60103</v>
      </c>
      <c r="T17" s="4">
        <v>0</v>
      </c>
      <c r="U17" s="14">
        <v>243</v>
      </c>
      <c r="V17" s="7">
        <v>6134</v>
      </c>
      <c r="W17" s="24">
        <v>0</v>
      </c>
      <c r="X17" s="13"/>
    </row>
    <row r="18" spans="1:24" x14ac:dyDescent="0.25">
      <c r="A18" s="3">
        <v>100</v>
      </c>
      <c r="B18" s="4">
        <v>2</v>
      </c>
      <c r="C18" s="4">
        <v>7</v>
      </c>
      <c r="D18" s="4" t="s">
        <v>21</v>
      </c>
      <c r="E18" s="4">
        <v>821</v>
      </c>
      <c r="F18" s="4">
        <v>16838</v>
      </c>
      <c r="G18" s="4">
        <v>318199</v>
      </c>
      <c r="H18" s="4">
        <v>51</v>
      </c>
      <c r="I18" s="4">
        <v>317931</v>
      </c>
      <c r="J18" s="4">
        <v>189</v>
      </c>
      <c r="K18" s="4">
        <v>8805</v>
      </c>
      <c r="L18" s="4">
        <v>0</v>
      </c>
      <c r="M18" s="4">
        <v>89054</v>
      </c>
      <c r="N18" s="4">
        <v>0</v>
      </c>
      <c r="O18" s="4">
        <v>0</v>
      </c>
      <c r="P18" s="4">
        <v>1</v>
      </c>
      <c r="Q18" s="4">
        <v>206342</v>
      </c>
      <c r="R18" s="4">
        <v>80285</v>
      </c>
      <c r="S18" s="4">
        <v>114228</v>
      </c>
      <c r="T18" s="4">
        <v>0</v>
      </c>
      <c r="U18" s="14">
        <v>454</v>
      </c>
      <c r="V18" s="7">
        <v>11694</v>
      </c>
      <c r="W18" s="24">
        <v>0</v>
      </c>
      <c r="X18" s="13"/>
    </row>
    <row r="19" spans="1:24" x14ac:dyDescent="0.25">
      <c r="A19" s="3">
        <v>100</v>
      </c>
      <c r="B19" s="4">
        <v>2</v>
      </c>
      <c r="C19" s="4">
        <v>8</v>
      </c>
      <c r="D19" s="4" t="s">
        <v>21</v>
      </c>
      <c r="E19" s="4">
        <v>821</v>
      </c>
      <c r="F19" s="4">
        <v>16974</v>
      </c>
      <c r="G19" s="4">
        <v>325453</v>
      </c>
      <c r="H19" s="4">
        <v>100</v>
      </c>
      <c r="I19" s="4">
        <v>325212</v>
      </c>
      <c r="J19" s="4">
        <v>170</v>
      </c>
      <c r="K19" s="4">
        <v>8234</v>
      </c>
      <c r="L19" s="4">
        <v>0</v>
      </c>
      <c r="M19" s="4">
        <v>93979</v>
      </c>
      <c r="N19" s="4">
        <v>0</v>
      </c>
      <c r="O19" s="4">
        <v>0</v>
      </c>
      <c r="P19" s="4">
        <v>1</v>
      </c>
      <c r="Q19" s="4">
        <v>209616</v>
      </c>
      <c r="R19" s="4">
        <v>81438</v>
      </c>
      <c r="S19" s="4">
        <v>116230</v>
      </c>
      <c r="T19" s="4">
        <v>0</v>
      </c>
      <c r="U19" s="14">
        <v>472</v>
      </c>
      <c r="V19" s="7">
        <v>11911</v>
      </c>
      <c r="W19" s="24">
        <v>0</v>
      </c>
      <c r="X19" s="13"/>
    </row>
    <row r="20" spans="1:24" x14ac:dyDescent="0.25">
      <c r="A20" s="3">
        <v>100</v>
      </c>
      <c r="B20" s="4">
        <v>2</v>
      </c>
      <c r="C20" s="4">
        <v>9</v>
      </c>
      <c r="D20" s="4" t="s">
        <v>21</v>
      </c>
      <c r="E20" s="4">
        <v>821</v>
      </c>
      <c r="F20" s="4">
        <v>16799</v>
      </c>
      <c r="G20" s="4">
        <v>186338</v>
      </c>
      <c r="H20" s="4">
        <v>52</v>
      </c>
      <c r="I20" s="4">
        <v>186091</v>
      </c>
      <c r="J20" s="4">
        <v>170</v>
      </c>
      <c r="K20" s="4">
        <v>4985</v>
      </c>
      <c r="L20" s="4">
        <v>0</v>
      </c>
      <c r="M20" s="4">
        <v>51396</v>
      </c>
      <c r="N20" s="4">
        <v>0</v>
      </c>
      <c r="O20" s="4">
        <v>0</v>
      </c>
      <c r="P20" s="4">
        <v>0</v>
      </c>
      <c r="Q20" s="4">
        <v>121872</v>
      </c>
      <c r="R20" s="4">
        <v>47650</v>
      </c>
      <c r="S20" s="4">
        <v>67275</v>
      </c>
      <c r="T20" s="4">
        <v>0</v>
      </c>
      <c r="U20" s="14">
        <v>270</v>
      </c>
      <c r="V20" s="7">
        <v>6994</v>
      </c>
      <c r="W20" s="24">
        <v>0</v>
      </c>
      <c r="X20" s="13"/>
    </row>
    <row r="21" spans="1:24" x14ac:dyDescent="0.25">
      <c r="A21" s="5">
        <v>100</v>
      </c>
      <c r="B21" s="6">
        <v>2</v>
      </c>
      <c r="C21" s="6">
        <v>10</v>
      </c>
      <c r="D21" s="6" t="s">
        <v>21</v>
      </c>
      <c r="E21" s="6">
        <v>821</v>
      </c>
      <c r="F21" s="6">
        <v>16761</v>
      </c>
      <c r="G21" s="6">
        <v>170357</v>
      </c>
      <c r="H21" s="6">
        <v>293</v>
      </c>
      <c r="I21" s="6">
        <v>170093</v>
      </c>
      <c r="J21" s="6">
        <v>192</v>
      </c>
      <c r="K21" s="6">
        <v>4524</v>
      </c>
      <c r="L21" s="6">
        <v>0</v>
      </c>
      <c r="M21" s="6">
        <v>46805</v>
      </c>
      <c r="N21" s="6">
        <v>0</v>
      </c>
      <c r="O21" s="6">
        <v>0</v>
      </c>
      <c r="P21" s="6">
        <v>0</v>
      </c>
      <c r="Q21" s="6">
        <v>111600</v>
      </c>
      <c r="R21" s="6">
        <v>43167</v>
      </c>
      <c r="S21" s="6">
        <v>62063</v>
      </c>
      <c r="T21" s="6">
        <v>0</v>
      </c>
      <c r="U21" s="16">
        <v>245</v>
      </c>
      <c r="V21" s="9">
        <v>6328</v>
      </c>
      <c r="W21" s="24">
        <v>0</v>
      </c>
      <c r="X21" s="13"/>
    </row>
    <row r="22" spans="1:24" x14ac:dyDescent="0.25">
      <c r="A22">
        <v>150</v>
      </c>
      <c r="X22" s="13"/>
    </row>
    <row r="23" spans="1:24" x14ac:dyDescent="0.25">
      <c r="A23">
        <v>150</v>
      </c>
      <c r="X23" s="13"/>
    </row>
    <row r="24" spans="1:24" x14ac:dyDescent="0.25">
      <c r="A24">
        <v>150</v>
      </c>
      <c r="X24" s="13"/>
    </row>
    <row r="25" spans="1:24" x14ac:dyDescent="0.25">
      <c r="A25">
        <v>150</v>
      </c>
      <c r="X25" s="13"/>
    </row>
    <row r="26" spans="1:24" x14ac:dyDescent="0.25">
      <c r="A26">
        <v>150</v>
      </c>
      <c r="X26" s="13"/>
    </row>
    <row r="27" spans="1:24" x14ac:dyDescent="0.25">
      <c r="A27">
        <v>150</v>
      </c>
      <c r="X27" s="13"/>
    </row>
    <row r="28" spans="1:24" x14ac:dyDescent="0.25">
      <c r="A28">
        <v>150</v>
      </c>
      <c r="X28" s="13"/>
    </row>
    <row r="29" spans="1:24" x14ac:dyDescent="0.25">
      <c r="A29">
        <v>150</v>
      </c>
      <c r="X29" s="13"/>
    </row>
    <row r="30" spans="1:24" x14ac:dyDescent="0.25">
      <c r="A30">
        <v>150</v>
      </c>
      <c r="X30" s="13"/>
    </row>
    <row r="31" spans="1:24" x14ac:dyDescent="0.25">
      <c r="A31">
        <v>150</v>
      </c>
      <c r="X31" s="13"/>
    </row>
    <row r="32" spans="1:24" x14ac:dyDescent="0.25">
      <c r="A32" s="1">
        <v>200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5"/>
      <c r="V32" s="8"/>
      <c r="W32" s="24"/>
      <c r="X32" s="13"/>
    </row>
    <row r="33" spans="1:24" x14ac:dyDescent="0.25">
      <c r="A33" s="3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4"/>
      <c r="V33" s="7"/>
      <c r="W33" s="24"/>
      <c r="X33" s="13"/>
    </row>
    <row r="34" spans="1:24" x14ac:dyDescent="0.25">
      <c r="A34" s="3">
        <v>200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4"/>
      <c r="V34" s="7"/>
      <c r="W34" s="24"/>
      <c r="X34" s="13"/>
    </row>
    <row r="35" spans="1:24" x14ac:dyDescent="0.25">
      <c r="A35" s="3">
        <v>200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4"/>
      <c r="V35" s="7"/>
      <c r="W35" s="24"/>
      <c r="X35" s="13"/>
    </row>
    <row r="36" spans="1:24" x14ac:dyDescent="0.25">
      <c r="A36" s="3">
        <v>200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4"/>
      <c r="V36" s="7"/>
      <c r="W36" s="24"/>
      <c r="X36" s="13"/>
    </row>
    <row r="37" spans="1:24" x14ac:dyDescent="0.25">
      <c r="A37" s="3">
        <v>200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4"/>
      <c r="V37" s="7"/>
      <c r="W37" s="24"/>
      <c r="X37" s="13"/>
    </row>
    <row r="38" spans="1:24" x14ac:dyDescent="0.25">
      <c r="A38" s="3">
        <v>200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4"/>
      <c r="V38" s="7"/>
      <c r="W38" s="24"/>
      <c r="X38" s="13"/>
    </row>
    <row r="39" spans="1:24" x14ac:dyDescent="0.25">
      <c r="A39" s="3">
        <v>200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4"/>
      <c r="V39" s="7"/>
      <c r="W39" s="24"/>
      <c r="X39" s="13"/>
    </row>
    <row r="40" spans="1:24" x14ac:dyDescent="0.25">
      <c r="A40" s="3">
        <v>200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4"/>
      <c r="V40" s="7"/>
      <c r="W40" s="24"/>
      <c r="X40" s="13"/>
    </row>
    <row r="41" spans="1:24" x14ac:dyDescent="0.25">
      <c r="A41" s="5">
        <v>200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6"/>
      <c r="V41" s="9"/>
      <c r="W41" s="24"/>
      <c r="X41" s="13"/>
    </row>
  </sheetData>
  <conditionalFormatting sqref="D2:D41">
    <cfRule type="expression" dxfId="10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274A-A6D1-4EC5-91C8-0126C16421E0}">
  <dimension ref="A1:AD41"/>
  <sheetViews>
    <sheetView topLeftCell="G1" zoomScale="85" zoomScaleNormal="85" workbookViewId="0">
      <selection activeCell="T1" sqref="T1:T1048576"/>
    </sheetView>
  </sheetViews>
  <sheetFormatPr defaultRowHeight="15" x14ac:dyDescent="0.25"/>
  <cols>
    <col min="1" max="1" width="4.85546875" bestFit="1" customWidth="1"/>
    <col min="2" max="2" width="5.28515625" bestFit="1" customWidth="1"/>
    <col min="3" max="3" width="4.7109375" bestFit="1" customWidth="1"/>
    <col min="6" max="6" width="10.28515625" customWidth="1"/>
    <col min="7" max="7" width="11.140625" bestFit="1" customWidth="1"/>
    <col min="9" max="9" width="10" customWidth="1"/>
    <col min="11" max="11" width="10" customWidth="1"/>
    <col min="15" max="15" width="9.28515625" customWidth="1"/>
    <col min="16" max="16" width="14.7109375" customWidth="1"/>
    <col min="17" max="17" width="9.28515625" customWidth="1"/>
    <col min="20" max="20" width="27.5703125" bestFit="1" customWidth="1"/>
    <col min="21" max="21" width="9.140625" style="13"/>
    <col min="22" max="22" width="9.140625" style="10"/>
    <col min="24" max="24" width="11.28515625" bestFit="1" customWidth="1"/>
    <col min="25" max="25" width="12.140625" bestFit="1" customWidth="1"/>
    <col min="26" max="26" width="11.5703125" bestFit="1" customWidth="1"/>
    <col min="27" max="27" width="12.5703125" bestFit="1" customWidth="1"/>
    <col min="28" max="28" width="10.5703125" bestFit="1" customWidth="1"/>
  </cols>
  <sheetData>
    <row r="1" spans="1:30" ht="45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  <c r="X1" s="17" t="s">
        <v>56</v>
      </c>
      <c r="Y1" s="17" t="s">
        <v>48</v>
      </c>
      <c r="Z1" s="17" t="s">
        <v>49</v>
      </c>
      <c r="AA1" s="17" t="s">
        <v>50</v>
      </c>
      <c r="AB1" s="20" t="s">
        <v>51</v>
      </c>
      <c r="AC1" s="17" t="s">
        <v>52</v>
      </c>
      <c r="AD1" s="21" t="s">
        <v>53</v>
      </c>
    </row>
    <row r="2" spans="1:30" x14ac:dyDescent="0.25">
      <c r="A2">
        <v>50</v>
      </c>
      <c r="B2">
        <v>2</v>
      </c>
      <c r="C2">
        <v>1</v>
      </c>
      <c r="D2" t="s">
        <v>21</v>
      </c>
      <c r="E2">
        <v>1183</v>
      </c>
      <c r="F2">
        <v>22542</v>
      </c>
      <c r="G2">
        <v>101077</v>
      </c>
      <c r="H2">
        <v>44</v>
      </c>
      <c r="I2">
        <v>4195</v>
      </c>
      <c r="J2">
        <v>14</v>
      </c>
      <c r="K2">
        <v>13166</v>
      </c>
      <c r="L2">
        <v>0</v>
      </c>
      <c r="M2">
        <v>1</v>
      </c>
      <c r="N2">
        <v>2</v>
      </c>
      <c r="O2">
        <v>77588</v>
      </c>
      <c r="P2">
        <v>30267</v>
      </c>
      <c r="Q2">
        <v>42363</v>
      </c>
      <c r="R2">
        <v>0</v>
      </c>
      <c r="S2">
        <v>137</v>
      </c>
      <c r="T2">
        <v>3832</v>
      </c>
      <c r="U2" s="13">
        <v>0</v>
      </c>
      <c r="V2" s="10">
        <v>100529</v>
      </c>
      <c r="W2" s="13"/>
      <c r="X2">
        <v>50</v>
      </c>
      <c r="Y2">
        <f t="array" ref="Y2">MEDIAN(IF(($A:$A = $X2)*(V:V&gt;0), F:F))/1000</f>
        <v>21.433</v>
      </c>
      <c r="Z2">
        <f t="array" ref="Z2">MEDIAN(IF(($A:$A = $X2)*(V:V&gt;0), I:I))/1000</f>
        <v>2.2555000000000001</v>
      </c>
      <c r="AA2">
        <f t="array" ref="AA2">MEDIAN(IF(($A:$A = $X2)*(V:V&gt;0), K:K))/1000</f>
        <v>7.024</v>
      </c>
      <c r="AB2">
        <f t="array" ref="AB2">MEDIAN(IF(($A:$A = $X2)*(V:V&gt;0), O:O))/1000</f>
        <v>45.993499999999997</v>
      </c>
      <c r="AC2">
        <f>IF(AD2-SUM(Y2:AB2) &gt; 0, AD2-SUM(Y2:AB2), 0)</f>
        <v>0</v>
      </c>
      <c r="AD2">
        <f t="array" ref="AD2">MEDIAN(IF(($A:$A = $X2)*(V:V&gt;0), G:G))/1000</f>
        <v>58.464500000000001</v>
      </c>
    </row>
    <row r="3" spans="1:30" x14ac:dyDescent="0.25">
      <c r="A3">
        <v>50</v>
      </c>
      <c r="B3">
        <v>2</v>
      </c>
      <c r="C3">
        <v>2</v>
      </c>
      <c r="D3" t="s">
        <v>21</v>
      </c>
      <c r="E3">
        <v>1183</v>
      </c>
      <c r="F3">
        <v>23301</v>
      </c>
      <c r="G3">
        <v>10597</v>
      </c>
      <c r="H3">
        <v>36</v>
      </c>
      <c r="I3">
        <v>438</v>
      </c>
      <c r="J3">
        <v>0</v>
      </c>
      <c r="K3">
        <v>899</v>
      </c>
      <c r="L3">
        <v>0</v>
      </c>
      <c r="M3">
        <v>0</v>
      </c>
      <c r="N3">
        <v>0</v>
      </c>
      <c r="O3">
        <v>8402</v>
      </c>
      <c r="P3">
        <v>3308</v>
      </c>
      <c r="Q3">
        <v>4579</v>
      </c>
      <c r="R3">
        <v>0</v>
      </c>
      <c r="S3">
        <v>13</v>
      </c>
      <c r="T3">
        <v>438</v>
      </c>
      <c r="U3" s="13">
        <v>0</v>
      </c>
      <c r="V3" s="10">
        <v>10254</v>
      </c>
      <c r="W3" s="13"/>
      <c r="X3">
        <v>100</v>
      </c>
      <c r="Y3">
        <f t="array" ref="Y3">MEDIAN(IF(($A:$A = $X3)*(V:V&gt;0), F:F))/1000</f>
        <v>19.236000000000001</v>
      </c>
      <c r="Z3">
        <f t="array" ref="Z3">MEDIAN(IF(($A:$A = $X3)*(V:V&gt;0), I:I))/1000</f>
        <v>4.7225000000000001</v>
      </c>
      <c r="AA3">
        <f t="array" ref="AA3">MEDIAN(IF(($A:$A = $X3)*(V:V&gt;0), K:K))/1000</f>
        <v>46.578499999999998</v>
      </c>
      <c r="AB3">
        <f t="array" ref="AB3">MEDIAN(IF(($A:$A = $X3)*(V:V&gt;0), O:O))/1000</f>
        <v>113.6675</v>
      </c>
      <c r="AC3">
        <f t="shared" ref="AC3:AC5" si="0">IF(AD3-SUM(Y3:AB3) &gt; 0, AD3-SUM(Y3:AB3), 0)</f>
        <v>0</v>
      </c>
      <c r="AD3">
        <f t="array" ref="AD3">MEDIAN(IF(($A:$A = $X3)*(V:V&gt;0), G:G))/1000</f>
        <v>174.35050000000001</v>
      </c>
    </row>
    <row r="4" spans="1:30" x14ac:dyDescent="0.25">
      <c r="A4">
        <v>50</v>
      </c>
      <c r="B4">
        <v>2</v>
      </c>
      <c r="C4">
        <v>3</v>
      </c>
      <c r="D4" t="s">
        <v>21</v>
      </c>
      <c r="E4">
        <v>1183</v>
      </c>
      <c r="F4">
        <v>21411</v>
      </c>
      <c r="G4">
        <v>77513</v>
      </c>
      <c r="H4">
        <v>32</v>
      </c>
      <c r="I4">
        <v>2985</v>
      </c>
      <c r="J4">
        <v>0</v>
      </c>
      <c r="K4">
        <v>9092</v>
      </c>
      <c r="L4">
        <v>0</v>
      </c>
      <c r="M4">
        <v>0</v>
      </c>
      <c r="N4">
        <v>0</v>
      </c>
      <c r="O4">
        <v>61198</v>
      </c>
      <c r="P4">
        <v>23766</v>
      </c>
      <c r="Q4">
        <v>33713</v>
      </c>
      <c r="R4">
        <v>0</v>
      </c>
      <c r="S4">
        <v>97</v>
      </c>
      <c r="T4">
        <v>3061</v>
      </c>
      <c r="U4" s="13">
        <v>0</v>
      </c>
      <c r="V4" s="10">
        <v>77187</v>
      </c>
      <c r="W4" s="13"/>
      <c r="X4">
        <v>150</v>
      </c>
      <c r="Y4">
        <f t="array" ref="Y4">MEDIAN(IF(($A:$A = $X4)*(V:V&gt;0), F:F))/1000</f>
        <v>17.120999999999999</v>
      </c>
      <c r="Z4">
        <f t="array" ref="Z4">MEDIAN(IF(($A:$A = $X4)*(V:V&gt;0), I:I))/1000</f>
        <v>11.539</v>
      </c>
      <c r="AA4">
        <f t="array" ref="AA4">MEDIAN(IF(($A:$A = $X4)*(V:V&gt;0), K:K))/1000</f>
        <v>204.75399999999999</v>
      </c>
      <c r="AB4">
        <f t="array" ref="AB4">MEDIAN(IF(($A:$A = $X4)*(V:V&gt;0), O:O))/1000</f>
        <v>263.98700000000002</v>
      </c>
      <c r="AC4">
        <f t="shared" si="0"/>
        <v>2.1129999999999995</v>
      </c>
      <c r="AD4">
        <f t="array" ref="AD4">MEDIAN(IF(($A:$A = $X4)*(V:V&gt;0), G:G))/1000</f>
        <v>499.51400000000001</v>
      </c>
    </row>
    <row r="5" spans="1:30" x14ac:dyDescent="0.25">
      <c r="A5">
        <v>50</v>
      </c>
      <c r="B5">
        <v>2</v>
      </c>
      <c r="C5">
        <v>4</v>
      </c>
      <c r="D5" t="s">
        <v>21</v>
      </c>
      <c r="E5">
        <v>1183</v>
      </c>
      <c r="F5">
        <v>21329</v>
      </c>
      <c r="G5">
        <v>112532</v>
      </c>
      <c r="H5">
        <v>25</v>
      </c>
      <c r="I5">
        <v>4634</v>
      </c>
      <c r="J5">
        <v>0</v>
      </c>
      <c r="K5">
        <v>13579</v>
      </c>
      <c r="L5">
        <v>0</v>
      </c>
      <c r="M5">
        <v>0</v>
      </c>
      <c r="N5">
        <v>0</v>
      </c>
      <c r="O5">
        <v>88036</v>
      </c>
      <c r="P5">
        <v>34199</v>
      </c>
      <c r="Q5">
        <v>48489</v>
      </c>
      <c r="R5">
        <v>0</v>
      </c>
      <c r="S5">
        <v>134</v>
      </c>
      <c r="T5">
        <v>4526</v>
      </c>
      <c r="U5" s="13">
        <v>0</v>
      </c>
      <c r="V5" s="10">
        <v>112205</v>
      </c>
      <c r="W5" s="13"/>
      <c r="X5">
        <v>200</v>
      </c>
      <c r="Y5">
        <f t="array" ref="Y5">MEDIAN(IF(($A:$A = $X5)*(V:V&gt;0), F:F))/1000</f>
        <v>22.045000000000002</v>
      </c>
      <c r="Z5">
        <f t="array" ref="Z5">MEDIAN(IF(($A:$A = $X5)*(V:V&gt;0), I:I))/1000</f>
        <v>11.494999999999999</v>
      </c>
      <c r="AA5">
        <f t="array" ref="AA5">MEDIAN(IF(($A:$A = $X5)*(V:V&gt;0), K:K))/1000</f>
        <v>272.74200000000002</v>
      </c>
      <c r="AB5">
        <f t="array" ref="AB5">MEDIAN(IF(($A:$A = $X5)*(V:V&gt;0), O:O))/1000</f>
        <v>265.12700000000001</v>
      </c>
      <c r="AC5">
        <f t="shared" si="0"/>
        <v>0</v>
      </c>
      <c r="AD5">
        <f t="array" ref="AD5">MEDIAN(IF(($A:$A = $X5)*(V:V&gt;0), G:G))/1000</f>
        <v>567.48599999999999</v>
      </c>
    </row>
    <row r="6" spans="1:30" x14ac:dyDescent="0.25">
      <c r="A6">
        <v>50</v>
      </c>
      <c r="B6">
        <v>2</v>
      </c>
      <c r="C6">
        <v>5</v>
      </c>
      <c r="D6" t="s">
        <v>21</v>
      </c>
      <c r="E6">
        <v>1183</v>
      </c>
      <c r="F6">
        <v>21178</v>
      </c>
      <c r="G6">
        <v>72247</v>
      </c>
      <c r="H6">
        <v>26</v>
      </c>
      <c r="I6">
        <v>2743</v>
      </c>
      <c r="J6">
        <v>0</v>
      </c>
      <c r="K6">
        <v>8634</v>
      </c>
      <c r="L6">
        <v>0</v>
      </c>
      <c r="M6">
        <v>0</v>
      </c>
      <c r="N6">
        <v>0</v>
      </c>
      <c r="O6">
        <v>57013</v>
      </c>
      <c r="P6">
        <v>22254</v>
      </c>
      <c r="Q6">
        <v>31273</v>
      </c>
      <c r="R6">
        <v>0</v>
      </c>
      <c r="S6">
        <v>92</v>
      </c>
      <c r="T6">
        <v>2866</v>
      </c>
      <c r="U6" s="13">
        <v>0</v>
      </c>
      <c r="V6" s="10">
        <v>71968</v>
      </c>
      <c r="W6" s="13"/>
    </row>
    <row r="7" spans="1:30" x14ac:dyDescent="0.25">
      <c r="A7">
        <v>50</v>
      </c>
      <c r="B7">
        <v>2</v>
      </c>
      <c r="C7">
        <v>6</v>
      </c>
      <c r="D7" t="s">
        <v>21</v>
      </c>
      <c r="E7">
        <v>1183</v>
      </c>
      <c r="F7">
        <v>21916</v>
      </c>
      <c r="G7">
        <v>10852</v>
      </c>
      <c r="H7">
        <v>24</v>
      </c>
      <c r="I7">
        <v>467</v>
      </c>
      <c r="J7">
        <v>0</v>
      </c>
      <c r="K7">
        <v>845</v>
      </c>
      <c r="L7">
        <v>0</v>
      </c>
      <c r="M7">
        <v>0</v>
      </c>
      <c r="N7">
        <v>0</v>
      </c>
      <c r="O7">
        <v>8705</v>
      </c>
      <c r="P7">
        <v>3425</v>
      </c>
      <c r="Q7">
        <v>4757</v>
      </c>
      <c r="R7">
        <v>0</v>
      </c>
      <c r="S7">
        <v>11</v>
      </c>
      <c r="T7">
        <v>469</v>
      </c>
      <c r="U7" s="13">
        <v>0</v>
      </c>
      <c r="V7" s="10">
        <v>10553</v>
      </c>
      <c r="W7" s="13"/>
    </row>
    <row r="8" spans="1:30" x14ac:dyDescent="0.25">
      <c r="A8">
        <v>50</v>
      </c>
      <c r="B8">
        <v>2</v>
      </c>
      <c r="C8">
        <v>7</v>
      </c>
      <c r="D8" t="s">
        <v>21</v>
      </c>
      <c r="E8">
        <v>1183</v>
      </c>
      <c r="F8">
        <v>21248</v>
      </c>
      <c r="G8">
        <v>44682</v>
      </c>
      <c r="H8">
        <v>166</v>
      </c>
      <c r="I8">
        <v>1768</v>
      </c>
      <c r="J8">
        <v>0</v>
      </c>
      <c r="K8">
        <v>5414</v>
      </c>
      <c r="L8">
        <v>0</v>
      </c>
      <c r="M8">
        <v>0</v>
      </c>
      <c r="N8">
        <v>0</v>
      </c>
      <c r="O8">
        <v>34974</v>
      </c>
      <c r="P8">
        <v>13544</v>
      </c>
      <c r="Q8">
        <v>19315</v>
      </c>
      <c r="R8">
        <v>0</v>
      </c>
      <c r="S8">
        <v>55</v>
      </c>
      <c r="T8">
        <v>1743</v>
      </c>
      <c r="U8" s="13">
        <v>0</v>
      </c>
      <c r="V8" s="10">
        <v>44409</v>
      </c>
      <c r="W8" s="13"/>
    </row>
    <row r="9" spans="1:30" x14ac:dyDescent="0.25">
      <c r="A9">
        <v>50</v>
      </c>
      <c r="B9">
        <v>2</v>
      </c>
      <c r="C9">
        <v>8</v>
      </c>
      <c r="D9" t="s">
        <v>21</v>
      </c>
      <c r="E9">
        <v>1183</v>
      </c>
      <c r="F9">
        <v>21455</v>
      </c>
      <c r="G9">
        <v>75975</v>
      </c>
      <c r="H9">
        <v>24</v>
      </c>
      <c r="I9">
        <v>3059</v>
      </c>
      <c r="J9">
        <v>0</v>
      </c>
      <c r="K9">
        <v>8952</v>
      </c>
      <c r="L9">
        <v>0</v>
      </c>
      <c r="M9">
        <v>0</v>
      </c>
      <c r="N9">
        <v>0</v>
      </c>
      <c r="O9">
        <v>59768</v>
      </c>
      <c r="P9">
        <v>23441</v>
      </c>
      <c r="Q9">
        <v>32755</v>
      </c>
      <c r="R9">
        <v>0</v>
      </c>
      <c r="S9">
        <v>93</v>
      </c>
      <c r="T9">
        <v>3066</v>
      </c>
      <c r="U9" s="13">
        <v>0</v>
      </c>
      <c r="V9" s="10">
        <v>75688</v>
      </c>
      <c r="W9" s="13"/>
    </row>
    <row r="10" spans="1:30" x14ac:dyDescent="0.25">
      <c r="A10">
        <v>50</v>
      </c>
      <c r="B10">
        <v>2</v>
      </c>
      <c r="C10">
        <v>9</v>
      </c>
      <c r="D10" t="s">
        <v>21</v>
      </c>
      <c r="E10">
        <v>1183</v>
      </c>
      <c r="F10">
        <v>21892</v>
      </c>
      <c r="G10">
        <v>34651</v>
      </c>
      <c r="H10">
        <v>25</v>
      </c>
      <c r="I10">
        <v>1374</v>
      </c>
      <c r="J10">
        <v>0</v>
      </c>
      <c r="K10">
        <v>4060</v>
      </c>
      <c r="L10">
        <v>0</v>
      </c>
      <c r="M10">
        <v>0</v>
      </c>
      <c r="N10">
        <v>0</v>
      </c>
      <c r="O10">
        <v>27206</v>
      </c>
      <c r="P10">
        <v>10589</v>
      </c>
      <c r="Q10">
        <v>14988</v>
      </c>
      <c r="R10">
        <v>0</v>
      </c>
      <c r="S10">
        <v>41</v>
      </c>
      <c r="T10">
        <v>1379</v>
      </c>
      <c r="U10" s="13">
        <v>0</v>
      </c>
      <c r="V10" s="10">
        <v>34399</v>
      </c>
      <c r="W10" s="13"/>
    </row>
    <row r="11" spans="1:30" x14ac:dyDescent="0.25">
      <c r="A11">
        <v>50</v>
      </c>
      <c r="B11">
        <v>2</v>
      </c>
      <c r="C11">
        <v>10</v>
      </c>
      <c r="D11" t="s">
        <v>21</v>
      </c>
      <c r="E11">
        <v>1183</v>
      </c>
      <c r="F11">
        <v>20002</v>
      </c>
      <c r="G11">
        <v>34838</v>
      </c>
      <c r="H11">
        <v>24</v>
      </c>
      <c r="I11">
        <v>1404</v>
      </c>
      <c r="J11">
        <v>0</v>
      </c>
      <c r="K11">
        <v>4123</v>
      </c>
      <c r="L11">
        <v>0</v>
      </c>
      <c r="M11">
        <v>0</v>
      </c>
      <c r="N11">
        <v>0</v>
      </c>
      <c r="O11">
        <v>27201</v>
      </c>
      <c r="P11">
        <v>10810</v>
      </c>
      <c r="Q11">
        <v>14830</v>
      </c>
      <c r="R11">
        <v>0</v>
      </c>
      <c r="S11">
        <v>46</v>
      </c>
      <c r="T11">
        <v>1630</v>
      </c>
      <c r="U11" s="13">
        <v>0</v>
      </c>
      <c r="V11" s="10">
        <v>34573</v>
      </c>
      <c r="W11" s="13"/>
    </row>
    <row r="12" spans="1:30" x14ac:dyDescent="0.25">
      <c r="A12" s="1">
        <v>100</v>
      </c>
      <c r="B12" s="2">
        <v>2</v>
      </c>
      <c r="C12" s="2">
        <v>1</v>
      </c>
      <c r="D12" s="2" t="s">
        <v>21</v>
      </c>
      <c r="E12" s="2">
        <v>879</v>
      </c>
      <c r="F12" s="2">
        <v>19443</v>
      </c>
      <c r="G12" s="2">
        <v>651643</v>
      </c>
      <c r="H12" s="2">
        <v>184</v>
      </c>
      <c r="I12" s="2">
        <v>21212</v>
      </c>
      <c r="J12" s="2">
        <v>11</v>
      </c>
      <c r="K12" s="2">
        <v>179104</v>
      </c>
      <c r="L12" s="2">
        <v>0</v>
      </c>
      <c r="M12" s="2">
        <v>4</v>
      </c>
      <c r="N12" s="2">
        <v>7</v>
      </c>
      <c r="O12" s="2">
        <v>419575</v>
      </c>
      <c r="P12" s="2">
        <v>164831</v>
      </c>
      <c r="Q12" s="2">
        <v>230210</v>
      </c>
      <c r="R12" s="2">
        <v>0</v>
      </c>
      <c r="S12" s="2">
        <v>947</v>
      </c>
      <c r="T12" s="2">
        <v>23537</v>
      </c>
      <c r="U12" s="15">
        <v>0</v>
      </c>
      <c r="V12" s="8">
        <v>651257</v>
      </c>
      <c r="W12" s="13"/>
    </row>
    <row r="13" spans="1:30" x14ac:dyDescent="0.25">
      <c r="A13" s="3">
        <v>100</v>
      </c>
      <c r="B13" s="4">
        <v>2</v>
      </c>
      <c r="C13" s="4">
        <v>2</v>
      </c>
      <c r="D13" s="4" t="s">
        <v>21</v>
      </c>
      <c r="E13" s="4">
        <v>879</v>
      </c>
      <c r="F13" s="4">
        <v>18046</v>
      </c>
      <c r="G13" s="4">
        <v>182316</v>
      </c>
      <c r="H13" s="4">
        <v>62</v>
      </c>
      <c r="I13" s="4">
        <v>5071</v>
      </c>
      <c r="J13" s="4">
        <v>0</v>
      </c>
      <c r="K13" s="4">
        <v>49236</v>
      </c>
      <c r="L13" s="4">
        <v>0</v>
      </c>
      <c r="M13" s="4">
        <v>1</v>
      </c>
      <c r="N13" s="4">
        <v>0</v>
      </c>
      <c r="O13" s="4">
        <v>119651</v>
      </c>
      <c r="P13" s="4">
        <v>46315</v>
      </c>
      <c r="Q13" s="4">
        <v>66413</v>
      </c>
      <c r="R13" s="4">
        <v>0</v>
      </c>
      <c r="S13" s="4">
        <v>254</v>
      </c>
      <c r="T13" s="4">
        <v>6726</v>
      </c>
      <c r="U13" s="14">
        <v>0</v>
      </c>
      <c r="V13" s="7">
        <v>181935</v>
      </c>
      <c r="W13" s="13"/>
    </row>
    <row r="14" spans="1:30" x14ac:dyDescent="0.25">
      <c r="A14" s="3">
        <v>100</v>
      </c>
      <c r="B14" s="4">
        <v>2</v>
      </c>
      <c r="C14" s="4">
        <v>3</v>
      </c>
      <c r="D14" s="4" t="s">
        <v>21</v>
      </c>
      <c r="E14" s="4">
        <v>879</v>
      </c>
      <c r="F14" s="4">
        <v>20068</v>
      </c>
      <c r="G14" s="4">
        <v>161063</v>
      </c>
      <c r="H14" s="4">
        <v>58</v>
      </c>
      <c r="I14" s="4">
        <v>4742</v>
      </c>
      <c r="J14" s="4">
        <v>0</v>
      </c>
      <c r="K14" s="4">
        <v>41326</v>
      </c>
      <c r="L14" s="4">
        <v>0</v>
      </c>
      <c r="M14" s="4">
        <v>0</v>
      </c>
      <c r="N14" s="4">
        <v>0</v>
      </c>
      <c r="O14" s="4">
        <v>107511</v>
      </c>
      <c r="P14" s="4">
        <v>42225</v>
      </c>
      <c r="Q14" s="4">
        <v>59151</v>
      </c>
      <c r="R14" s="4">
        <v>0</v>
      </c>
      <c r="S14" s="4">
        <v>227</v>
      </c>
      <c r="T14" s="4">
        <v>6076</v>
      </c>
      <c r="U14" s="14">
        <v>0</v>
      </c>
      <c r="V14" s="7">
        <v>160742</v>
      </c>
      <c r="W14" s="13"/>
    </row>
    <row r="15" spans="1:30" x14ac:dyDescent="0.25">
      <c r="A15" s="3">
        <v>100</v>
      </c>
      <c r="B15" s="4">
        <v>2</v>
      </c>
      <c r="C15" s="4">
        <v>4</v>
      </c>
      <c r="D15" s="4" t="s">
        <v>21</v>
      </c>
      <c r="E15" s="4">
        <v>879</v>
      </c>
      <c r="F15" s="4">
        <v>18426</v>
      </c>
      <c r="G15" s="4">
        <v>465629</v>
      </c>
      <c r="H15" s="4">
        <v>46</v>
      </c>
      <c r="I15" s="4">
        <v>12648</v>
      </c>
      <c r="J15" s="4">
        <v>0</v>
      </c>
      <c r="K15" s="4">
        <v>131101</v>
      </c>
      <c r="L15" s="4">
        <v>0</v>
      </c>
      <c r="M15" s="4">
        <v>0</v>
      </c>
      <c r="N15" s="4">
        <v>1</v>
      </c>
      <c r="O15" s="4">
        <v>301285</v>
      </c>
      <c r="P15" s="4">
        <v>116841</v>
      </c>
      <c r="Q15" s="4">
        <v>167252</v>
      </c>
      <c r="R15" s="4">
        <v>0</v>
      </c>
      <c r="S15" s="4">
        <v>659</v>
      </c>
      <c r="T15" s="4">
        <v>16812</v>
      </c>
      <c r="U15" s="14">
        <v>0</v>
      </c>
      <c r="V15" s="7">
        <v>465315</v>
      </c>
      <c r="W15" s="13"/>
    </row>
    <row r="16" spans="1:30" x14ac:dyDescent="0.25">
      <c r="A16" s="3">
        <v>100</v>
      </c>
      <c r="B16" s="4">
        <v>2</v>
      </c>
      <c r="C16" s="4">
        <v>5</v>
      </c>
      <c r="D16" s="4" t="s">
        <v>21</v>
      </c>
      <c r="E16" s="4">
        <v>879</v>
      </c>
      <c r="F16" s="4">
        <v>17705</v>
      </c>
      <c r="G16" s="4">
        <v>168215</v>
      </c>
      <c r="H16" s="4">
        <v>49</v>
      </c>
      <c r="I16" s="4">
        <v>4703</v>
      </c>
      <c r="J16" s="4">
        <v>0</v>
      </c>
      <c r="K16" s="4">
        <v>43921</v>
      </c>
      <c r="L16" s="4">
        <v>0</v>
      </c>
      <c r="M16" s="4">
        <v>0</v>
      </c>
      <c r="N16" s="4">
        <v>0</v>
      </c>
      <c r="O16" s="4">
        <v>112242</v>
      </c>
      <c r="P16" s="4">
        <v>43654</v>
      </c>
      <c r="Q16" s="4">
        <v>62123</v>
      </c>
      <c r="R16" s="4">
        <v>0</v>
      </c>
      <c r="S16" s="4">
        <v>245</v>
      </c>
      <c r="T16" s="4">
        <v>5883</v>
      </c>
      <c r="U16" s="14">
        <v>0</v>
      </c>
      <c r="V16" s="7">
        <v>167927</v>
      </c>
      <c r="W16" s="13"/>
    </row>
    <row r="17" spans="1:23" x14ac:dyDescent="0.25">
      <c r="A17" s="3">
        <v>100</v>
      </c>
      <c r="B17" s="4">
        <v>2</v>
      </c>
      <c r="C17" s="4">
        <v>6</v>
      </c>
      <c r="D17" s="4" t="s">
        <v>21</v>
      </c>
      <c r="E17" s="4">
        <v>879</v>
      </c>
      <c r="F17" s="4">
        <v>18076</v>
      </c>
      <c r="G17" s="4">
        <v>549336</v>
      </c>
      <c r="H17" s="4">
        <v>63</v>
      </c>
      <c r="I17" s="4">
        <v>17591</v>
      </c>
      <c r="J17" s="4">
        <v>0</v>
      </c>
      <c r="K17" s="4">
        <v>159262</v>
      </c>
      <c r="L17" s="4">
        <v>0</v>
      </c>
      <c r="M17" s="4">
        <v>0</v>
      </c>
      <c r="N17" s="4">
        <v>2</v>
      </c>
      <c r="O17" s="4">
        <v>346772</v>
      </c>
      <c r="P17" s="4">
        <v>135097</v>
      </c>
      <c r="Q17" s="4">
        <v>191753</v>
      </c>
      <c r="R17" s="4">
        <v>1</v>
      </c>
      <c r="S17" s="4">
        <v>752</v>
      </c>
      <c r="T17" s="4">
        <v>18459</v>
      </c>
      <c r="U17" s="14">
        <v>0</v>
      </c>
      <c r="V17" s="7">
        <v>548983</v>
      </c>
      <c r="W17" s="13"/>
    </row>
    <row r="18" spans="1:23" x14ac:dyDescent="0.25">
      <c r="A18" s="3">
        <v>100</v>
      </c>
      <c r="B18" s="4">
        <v>2</v>
      </c>
      <c r="C18" s="4">
        <v>7</v>
      </c>
      <c r="D18" s="4" t="s">
        <v>21</v>
      </c>
      <c r="E18" s="4">
        <v>879</v>
      </c>
      <c r="F18" s="4">
        <v>21873</v>
      </c>
      <c r="G18" s="4">
        <v>137218</v>
      </c>
      <c r="H18" s="4">
        <v>59</v>
      </c>
      <c r="I18" s="4">
        <v>4064</v>
      </c>
      <c r="J18" s="4">
        <v>0</v>
      </c>
      <c r="K18" s="4">
        <v>34744</v>
      </c>
      <c r="L18" s="4">
        <v>0</v>
      </c>
      <c r="M18" s="4">
        <v>0</v>
      </c>
      <c r="N18" s="4">
        <v>0</v>
      </c>
      <c r="O18" s="4">
        <v>92329</v>
      </c>
      <c r="P18" s="4">
        <v>34957</v>
      </c>
      <c r="Q18" s="4">
        <v>51811</v>
      </c>
      <c r="R18" s="4">
        <v>0</v>
      </c>
      <c r="S18" s="4">
        <v>180</v>
      </c>
      <c r="T18" s="4">
        <v>4164</v>
      </c>
      <c r="U18" s="14">
        <v>0</v>
      </c>
      <c r="V18" s="7">
        <v>136910</v>
      </c>
      <c r="W18" s="13"/>
    </row>
    <row r="19" spans="1:23" x14ac:dyDescent="0.25">
      <c r="A19" s="3">
        <v>100</v>
      </c>
      <c r="B19" s="4">
        <v>2</v>
      </c>
      <c r="C19" s="4">
        <v>8</v>
      </c>
      <c r="D19" s="4" t="s">
        <v>21</v>
      </c>
      <c r="E19" s="4">
        <v>879</v>
      </c>
      <c r="F19" s="4">
        <v>21797</v>
      </c>
      <c r="G19" s="4">
        <v>148870</v>
      </c>
      <c r="H19" s="4">
        <v>57</v>
      </c>
      <c r="I19" s="4">
        <v>4279</v>
      </c>
      <c r="J19" s="4">
        <v>0</v>
      </c>
      <c r="K19" s="4">
        <v>40173</v>
      </c>
      <c r="L19" s="4">
        <v>0</v>
      </c>
      <c r="M19" s="4">
        <v>0</v>
      </c>
      <c r="N19" s="4">
        <v>0</v>
      </c>
      <c r="O19" s="4">
        <v>97936</v>
      </c>
      <c r="P19" s="4">
        <v>37760</v>
      </c>
      <c r="Q19" s="4">
        <v>54439</v>
      </c>
      <c r="R19" s="4">
        <v>0</v>
      </c>
      <c r="S19" s="4">
        <v>212</v>
      </c>
      <c r="T19" s="4">
        <v>4724</v>
      </c>
      <c r="U19" s="14">
        <v>0</v>
      </c>
      <c r="V19" s="7">
        <v>148576</v>
      </c>
      <c r="W19" s="13"/>
    </row>
    <row r="20" spans="1:23" x14ac:dyDescent="0.25">
      <c r="A20" s="3">
        <v>100</v>
      </c>
      <c r="B20" s="4">
        <v>2</v>
      </c>
      <c r="C20" s="4">
        <v>9</v>
      </c>
      <c r="D20" s="4" t="s">
        <v>21</v>
      </c>
      <c r="E20" s="4">
        <v>879</v>
      </c>
      <c r="F20" s="4">
        <v>19029</v>
      </c>
      <c r="G20" s="4">
        <v>180486</v>
      </c>
      <c r="H20" s="4">
        <v>47</v>
      </c>
      <c r="I20" s="4">
        <v>4602</v>
      </c>
      <c r="J20" s="4">
        <v>0</v>
      </c>
      <c r="K20" s="4">
        <v>53289</v>
      </c>
      <c r="L20" s="4">
        <v>0</v>
      </c>
      <c r="M20" s="4">
        <v>0</v>
      </c>
      <c r="N20" s="4">
        <v>0</v>
      </c>
      <c r="O20" s="4">
        <v>115093</v>
      </c>
      <c r="P20" s="4">
        <v>44670</v>
      </c>
      <c r="Q20" s="4">
        <v>63808</v>
      </c>
      <c r="R20" s="4">
        <v>0</v>
      </c>
      <c r="S20" s="4">
        <v>256</v>
      </c>
      <c r="T20" s="4">
        <v>6258</v>
      </c>
      <c r="U20" s="14">
        <v>0</v>
      </c>
      <c r="V20" s="7">
        <v>180232</v>
      </c>
      <c r="W20" s="13"/>
    </row>
    <row r="21" spans="1:23" x14ac:dyDescent="0.25">
      <c r="A21" s="5">
        <v>100</v>
      </c>
      <c r="B21" s="6">
        <v>2</v>
      </c>
      <c r="C21" s="6">
        <v>10</v>
      </c>
      <c r="D21" s="6" t="s">
        <v>21</v>
      </c>
      <c r="E21" s="6">
        <v>879</v>
      </c>
      <c r="F21" s="6">
        <v>19549</v>
      </c>
      <c r="G21" s="6">
        <v>40959</v>
      </c>
      <c r="H21" s="6">
        <v>48</v>
      </c>
      <c r="I21" s="6">
        <v>1381</v>
      </c>
      <c r="J21" s="6">
        <v>0</v>
      </c>
      <c r="K21" s="6">
        <v>8712</v>
      </c>
      <c r="L21" s="6">
        <v>0</v>
      </c>
      <c r="M21" s="6">
        <v>0</v>
      </c>
      <c r="N21" s="6">
        <v>0</v>
      </c>
      <c r="O21" s="6">
        <v>28736</v>
      </c>
      <c r="P21" s="6">
        <v>11403</v>
      </c>
      <c r="Q21" s="6">
        <v>15729</v>
      </c>
      <c r="R21" s="6">
        <v>0</v>
      </c>
      <c r="S21" s="6">
        <v>58</v>
      </c>
      <c r="T21" s="6">
        <v>1606</v>
      </c>
      <c r="U21" s="16">
        <v>0</v>
      </c>
      <c r="V21" s="9">
        <v>40646</v>
      </c>
      <c r="W21" s="13"/>
    </row>
    <row r="22" spans="1:23" x14ac:dyDescent="0.25">
      <c r="A22">
        <v>150</v>
      </c>
      <c r="B22">
        <v>2</v>
      </c>
      <c r="C22">
        <v>1</v>
      </c>
      <c r="D22" t="s">
        <v>21</v>
      </c>
      <c r="E22">
        <v>846</v>
      </c>
      <c r="F22">
        <v>17526</v>
      </c>
      <c r="G22">
        <v>499514</v>
      </c>
      <c r="H22">
        <v>227</v>
      </c>
      <c r="I22">
        <v>11539</v>
      </c>
      <c r="J22">
        <v>8</v>
      </c>
      <c r="K22">
        <v>204754</v>
      </c>
      <c r="L22">
        <v>0</v>
      </c>
      <c r="M22">
        <v>4</v>
      </c>
      <c r="N22">
        <v>3</v>
      </c>
      <c r="O22">
        <v>263987</v>
      </c>
      <c r="P22">
        <v>104227</v>
      </c>
      <c r="Q22">
        <v>144444</v>
      </c>
      <c r="R22">
        <v>0</v>
      </c>
      <c r="S22">
        <v>717</v>
      </c>
      <c r="T22">
        <v>12852</v>
      </c>
      <c r="U22" s="13">
        <v>0</v>
      </c>
      <c r="V22" s="10">
        <v>499045</v>
      </c>
      <c r="W22" s="13"/>
    </row>
    <row r="23" spans="1:23" x14ac:dyDescent="0.25">
      <c r="A23">
        <v>150</v>
      </c>
      <c r="B23">
        <v>2</v>
      </c>
      <c r="C23">
        <v>2</v>
      </c>
      <c r="D23" t="s">
        <v>21</v>
      </c>
      <c r="E23">
        <v>846</v>
      </c>
      <c r="F23">
        <v>17121</v>
      </c>
      <c r="G23">
        <v>781803</v>
      </c>
      <c r="H23">
        <v>122</v>
      </c>
      <c r="I23">
        <v>18102</v>
      </c>
      <c r="J23">
        <v>0</v>
      </c>
      <c r="K23">
        <v>318949</v>
      </c>
      <c r="L23">
        <v>0</v>
      </c>
      <c r="M23">
        <v>1</v>
      </c>
      <c r="N23">
        <v>2</v>
      </c>
      <c r="O23">
        <v>415501</v>
      </c>
      <c r="P23">
        <v>164007</v>
      </c>
      <c r="Q23">
        <v>228056</v>
      </c>
      <c r="R23">
        <v>0</v>
      </c>
      <c r="S23">
        <v>1104</v>
      </c>
      <c r="T23">
        <v>20830</v>
      </c>
      <c r="U23" s="13">
        <v>0</v>
      </c>
      <c r="V23" s="10">
        <v>781328</v>
      </c>
      <c r="W23" s="13"/>
    </row>
    <row r="24" spans="1:23" x14ac:dyDescent="0.25">
      <c r="A24">
        <v>150</v>
      </c>
      <c r="B24">
        <v>2</v>
      </c>
      <c r="C24">
        <v>3</v>
      </c>
      <c r="D24" t="s">
        <v>21</v>
      </c>
      <c r="E24">
        <v>846</v>
      </c>
      <c r="F24">
        <v>18440</v>
      </c>
      <c r="G24">
        <v>634127</v>
      </c>
      <c r="H24">
        <v>128</v>
      </c>
      <c r="I24">
        <v>14051</v>
      </c>
      <c r="J24">
        <v>0</v>
      </c>
      <c r="K24">
        <v>262104</v>
      </c>
      <c r="L24">
        <v>0</v>
      </c>
      <c r="M24">
        <v>1</v>
      </c>
      <c r="N24">
        <v>1</v>
      </c>
      <c r="O24">
        <v>334660</v>
      </c>
      <c r="P24">
        <v>130992</v>
      </c>
      <c r="Q24">
        <v>184595</v>
      </c>
      <c r="R24">
        <v>0</v>
      </c>
      <c r="S24">
        <v>884</v>
      </c>
      <c r="T24">
        <v>16475</v>
      </c>
      <c r="U24" s="13">
        <v>0</v>
      </c>
      <c r="V24" s="10">
        <v>633692</v>
      </c>
      <c r="W24" s="13"/>
    </row>
    <row r="25" spans="1:23" x14ac:dyDescent="0.25">
      <c r="A25">
        <v>150</v>
      </c>
      <c r="B25">
        <v>2</v>
      </c>
      <c r="C25">
        <v>4</v>
      </c>
      <c r="D25" t="s">
        <v>21</v>
      </c>
      <c r="E25">
        <v>846</v>
      </c>
      <c r="F25">
        <v>16794</v>
      </c>
      <c r="G25">
        <v>473754</v>
      </c>
      <c r="H25">
        <v>116</v>
      </c>
      <c r="I25">
        <v>10986</v>
      </c>
      <c r="J25">
        <v>0</v>
      </c>
      <c r="K25">
        <v>192322</v>
      </c>
      <c r="L25">
        <v>0</v>
      </c>
      <c r="M25">
        <v>1</v>
      </c>
      <c r="N25">
        <v>1</v>
      </c>
      <c r="O25">
        <v>252834</v>
      </c>
      <c r="P25">
        <v>99825</v>
      </c>
      <c r="Q25">
        <v>138699</v>
      </c>
      <c r="R25">
        <v>0</v>
      </c>
      <c r="S25">
        <v>658</v>
      </c>
      <c r="T25">
        <v>12657</v>
      </c>
      <c r="U25" s="13">
        <v>0</v>
      </c>
      <c r="V25" s="10">
        <v>473338</v>
      </c>
      <c r="W25" s="13"/>
    </row>
    <row r="26" spans="1:23" x14ac:dyDescent="0.25">
      <c r="A26">
        <v>150</v>
      </c>
      <c r="B26">
        <v>2</v>
      </c>
      <c r="C26">
        <v>5</v>
      </c>
      <c r="D26" t="s">
        <v>21</v>
      </c>
      <c r="E26">
        <v>846</v>
      </c>
      <c r="F26">
        <v>16617</v>
      </c>
      <c r="G26">
        <v>618165</v>
      </c>
      <c r="H26">
        <v>124</v>
      </c>
      <c r="I26">
        <v>13785</v>
      </c>
      <c r="J26">
        <v>0</v>
      </c>
      <c r="K26">
        <v>253493</v>
      </c>
      <c r="L26">
        <v>0</v>
      </c>
      <c r="M26">
        <v>0</v>
      </c>
      <c r="N26">
        <v>1</v>
      </c>
      <c r="O26">
        <v>328033</v>
      </c>
      <c r="P26">
        <v>129218</v>
      </c>
      <c r="Q26">
        <v>180178</v>
      </c>
      <c r="R26">
        <v>0</v>
      </c>
      <c r="S26">
        <v>935</v>
      </c>
      <c r="T26">
        <v>16546</v>
      </c>
      <c r="U26" s="13">
        <v>0</v>
      </c>
      <c r="V26" s="10">
        <v>617781</v>
      </c>
      <c r="W26" s="13"/>
    </row>
    <row r="27" spans="1:23" x14ac:dyDescent="0.25">
      <c r="A27">
        <v>150</v>
      </c>
      <c r="B27">
        <v>2</v>
      </c>
      <c r="C27">
        <v>6</v>
      </c>
      <c r="D27" t="s">
        <v>22</v>
      </c>
      <c r="E27">
        <v>846</v>
      </c>
      <c r="F27">
        <v>16582</v>
      </c>
      <c r="G27">
        <v>900172</v>
      </c>
      <c r="H27">
        <v>0</v>
      </c>
      <c r="I27">
        <v>20695</v>
      </c>
      <c r="J27">
        <v>0</v>
      </c>
      <c r="K27">
        <v>377036</v>
      </c>
      <c r="L27">
        <v>0</v>
      </c>
      <c r="M27">
        <v>0</v>
      </c>
      <c r="N27">
        <v>2</v>
      </c>
      <c r="O27">
        <v>469034</v>
      </c>
      <c r="P27">
        <v>185289</v>
      </c>
      <c r="Q27">
        <v>257187</v>
      </c>
      <c r="R27">
        <v>0</v>
      </c>
      <c r="S27">
        <v>1240</v>
      </c>
      <c r="T27">
        <v>23469</v>
      </c>
      <c r="U27" s="13">
        <v>0</v>
      </c>
      <c r="W27" s="13"/>
    </row>
    <row r="28" spans="1:23" x14ac:dyDescent="0.25">
      <c r="A28">
        <v>150</v>
      </c>
      <c r="B28">
        <v>2</v>
      </c>
      <c r="C28">
        <v>7</v>
      </c>
      <c r="D28" t="s">
        <v>22</v>
      </c>
      <c r="E28">
        <v>846</v>
      </c>
      <c r="F28">
        <v>16704</v>
      </c>
      <c r="G28">
        <v>900155</v>
      </c>
      <c r="H28">
        <v>0</v>
      </c>
      <c r="I28">
        <v>22081</v>
      </c>
      <c r="J28">
        <v>0</v>
      </c>
      <c r="K28">
        <v>372235</v>
      </c>
      <c r="L28">
        <v>0</v>
      </c>
      <c r="M28">
        <v>0</v>
      </c>
      <c r="N28">
        <v>2</v>
      </c>
      <c r="O28">
        <v>471061</v>
      </c>
      <c r="P28">
        <v>186112</v>
      </c>
      <c r="Q28">
        <v>258265</v>
      </c>
      <c r="R28">
        <v>0</v>
      </c>
      <c r="S28">
        <v>1253</v>
      </c>
      <c r="T28">
        <v>23454</v>
      </c>
      <c r="U28" s="13">
        <v>0</v>
      </c>
      <c r="W28" s="13"/>
    </row>
    <row r="29" spans="1:23" x14ac:dyDescent="0.25">
      <c r="A29">
        <v>150</v>
      </c>
      <c r="B29">
        <v>2</v>
      </c>
      <c r="C29">
        <v>8</v>
      </c>
      <c r="D29" t="s">
        <v>22</v>
      </c>
      <c r="E29">
        <v>846</v>
      </c>
      <c r="F29">
        <v>16728</v>
      </c>
      <c r="G29">
        <v>900135</v>
      </c>
      <c r="H29">
        <v>0</v>
      </c>
      <c r="I29">
        <v>20527</v>
      </c>
      <c r="J29">
        <v>0</v>
      </c>
      <c r="K29">
        <v>360416</v>
      </c>
      <c r="L29">
        <v>0</v>
      </c>
      <c r="M29">
        <v>0</v>
      </c>
      <c r="N29">
        <v>2</v>
      </c>
      <c r="O29">
        <v>485823</v>
      </c>
      <c r="P29">
        <v>191650</v>
      </c>
      <c r="Q29">
        <v>266384</v>
      </c>
      <c r="R29">
        <v>0</v>
      </c>
      <c r="S29">
        <v>1329</v>
      </c>
      <c r="T29">
        <v>24358</v>
      </c>
      <c r="U29" s="13">
        <v>0</v>
      </c>
      <c r="W29" s="13"/>
    </row>
    <row r="30" spans="1:23" x14ac:dyDescent="0.25">
      <c r="A30">
        <v>150</v>
      </c>
      <c r="B30">
        <v>2</v>
      </c>
      <c r="C30">
        <v>9</v>
      </c>
      <c r="D30" t="s">
        <v>21</v>
      </c>
      <c r="E30">
        <v>846</v>
      </c>
      <c r="F30">
        <v>17015</v>
      </c>
      <c r="G30">
        <v>375812</v>
      </c>
      <c r="H30">
        <v>158</v>
      </c>
      <c r="I30">
        <v>8248</v>
      </c>
      <c r="J30">
        <v>0</v>
      </c>
      <c r="K30">
        <v>150348</v>
      </c>
      <c r="L30">
        <v>0</v>
      </c>
      <c r="M30">
        <v>0</v>
      </c>
      <c r="N30">
        <v>0</v>
      </c>
      <c r="O30">
        <v>203584</v>
      </c>
      <c r="P30">
        <v>80702</v>
      </c>
      <c r="Q30">
        <v>111475</v>
      </c>
      <c r="R30">
        <v>0</v>
      </c>
      <c r="S30">
        <v>549</v>
      </c>
      <c r="T30">
        <v>10157</v>
      </c>
      <c r="U30" s="13">
        <v>0</v>
      </c>
      <c r="V30" s="10">
        <v>375453</v>
      </c>
      <c r="W30" s="13"/>
    </row>
    <row r="31" spans="1:23" x14ac:dyDescent="0.25">
      <c r="A31">
        <v>150</v>
      </c>
      <c r="B31">
        <v>2</v>
      </c>
      <c r="C31">
        <v>10</v>
      </c>
      <c r="D31" t="s">
        <v>21</v>
      </c>
      <c r="E31">
        <v>846</v>
      </c>
      <c r="F31">
        <v>18025</v>
      </c>
      <c r="G31">
        <v>283944</v>
      </c>
      <c r="H31">
        <v>110</v>
      </c>
      <c r="I31">
        <v>7055</v>
      </c>
      <c r="J31">
        <v>0</v>
      </c>
      <c r="K31">
        <v>111058</v>
      </c>
      <c r="L31">
        <v>0</v>
      </c>
      <c r="M31">
        <v>0</v>
      </c>
      <c r="N31">
        <v>0</v>
      </c>
      <c r="O31">
        <v>154650</v>
      </c>
      <c r="P31">
        <v>61330</v>
      </c>
      <c r="Q31">
        <v>84558</v>
      </c>
      <c r="R31">
        <v>0</v>
      </c>
      <c r="S31">
        <v>394</v>
      </c>
      <c r="T31">
        <v>8027</v>
      </c>
      <c r="U31" s="13">
        <v>0</v>
      </c>
      <c r="V31" s="10">
        <v>283517</v>
      </c>
      <c r="W31" s="13"/>
    </row>
    <row r="32" spans="1:23" x14ac:dyDescent="0.25">
      <c r="A32" s="1">
        <v>200</v>
      </c>
      <c r="B32" s="2">
        <v>2</v>
      </c>
      <c r="C32" s="2">
        <v>1</v>
      </c>
      <c r="D32" s="2" t="s">
        <v>22</v>
      </c>
      <c r="E32" s="2">
        <v>841</v>
      </c>
      <c r="F32" s="2">
        <v>18104</v>
      </c>
      <c r="G32" s="2">
        <v>900305</v>
      </c>
      <c r="H32" s="2">
        <v>0</v>
      </c>
      <c r="I32" s="2">
        <v>18940</v>
      </c>
      <c r="J32" s="2">
        <v>12</v>
      </c>
      <c r="K32" s="2">
        <v>425486</v>
      </c>
      <c r="L32" s="2">
        <v>0</v>
      </c>
      <c r="M32" s="2">
        <v>0</v>
      </c>
      <c r="N32" s="2">
        <v>4</v>
      </c>
      <c r="O32" s="2">
        <v>425586</v>
      </c>
      <c r="P32" s="2">
        <v>165624</v>
      </c>
      <c r="Q32" s="2">
        <v>234398</v>
      </c>
      <c r="R32" s="2">
        <v>0</v>
      </c>
      <c r="S32" s="2">
        <v>1201</v>
      </c>
      <c r="T32" s="2">
        <v>16274</v>
      </c>
      <c r="U32" s="15">
        <v>0</v>
      </c>
      <c r="V32" s="8"/>
      <c r="W32" s="13"/>
    </row>
    <row r="33" spans="1:23" x14ac:dyDescent="0.25">
      <c r="A33" s="3">
        <v>200</v>
      </c>
      <c r="B33" s="4">
        <v>2</v>
      </c>
      <c r="C33" s="4">
        <v>2</v>
      </c>
      <c r="D33" s="4" t="s">
        <v>22</v>
      </c>
      <c r="E33" s="4">
        <v>841</v>
      </c>
      <c r="F33" s="4">
        <v>24094</v>
      </c>
      <c r="G33" s="4">
        <v>900138</v>
      </c>
      <c r="H33" s="4">
        <v>0</v>
      </c>
      <c r="I33" s="4">
        <v>17717</v>
      </c>
      <c r="J33" s="4">
        <v>0</v>
      </c>
      <c r="K33" s="4">
        <v>428415</v>
      </c>
      <c r="L33" s="4">
        <v>0</v>
      </c>
      <c r="M33" s="4">
        <v>0</v>
      </c>
      <c r="N33" s="4">
        <v>3</v>
      </c>
      <c r="O33" s="4">
        <v>426865</v>
      </c>
      <c r="P33" s="4">
        <v>163595</v>
      </c>
      <c r="Q33" s="4">
        <v>237107</v>
      </c>
      <c r="R33" s="4">
        <v>0</v>
      </c>
      <c r="S33" s="4">
        <v>1183</v>
      </c>
      <c r="T33" s="4">
        <v>13497</v>
      </c>
      <c r="U33" s="14">
        <v>0</v>
      </c>
      <c r="V33" s="7"/>
      <c r="W33" s="13"/>
    </row>
    <row r="34" spans="1:23" x14ac:dyDescent="0.25">
      <c r="A34" s="3">
        <v>200</v>
      </c>
      <c r="B34" s="4">
        <v>2</v>
      </c>
      <c r="C34" s="4">
        <v>3</v>
      </c>
      <c r="D34" s="4" t="s">
        <v>21</v>
      </c>
      <c r="E34" s="4">
        <v>841</v>
      </c>
      <c r="F34" s="4">
        <v>22045</v>
      </c>
      <c r="G34" s="4">
        <v>525967</v>
      </c>
      <c r="H34" s="4">
        <v>416</v>
      </c>
      <c r="I34" s="4">
        <v>10914</v>
      </c>
      <c r="J34" s="4">
        <v>0</v>
      </c>
      <c r="K34" s="4">
        <v>244081</v>
      </c>
      <c r="L34" s="4">
        <v>0</v>
      </c>
      <c r="M34" s="4">
        <v>6</v>
      </c>
      <c r="N34" s="4">
        <v>1</v>
      </c>
      <c r="O34" s="4">
        <v>253732</v>
      </c>
      <c r="P34" s="4">
        <v>97746</v>
      </c>
      <c r="Q34" s="4">
        <v>140683</v>
      </c>
      <c r="R34" s="4">
        <v>0</v>
      </c>
      <c r="S34" s="4">
        <v>738</v>
      </c>
      <c r="T34" s="4">
        <v>10095</v>
      </c>
      <c r="U34" s="14">
        <v>0</v>
      </c>
      <c r="V34" s="7">
        <v>525436</v>
      </c>
      <c r="W34" s="13"/>
    </row>
    <row r="35" spans="1:23" x14ac:dyDescent="0.25">
      <c r="A35" s="3">
        <v>200</v>
      </c>
      <c r="B35" s="4">
        <v>2</v>
      </c>
      <c r="C35" s="4">
        <v>4</v>
      </c>
      <c r="D35" s="4" t="s">
        <v>22</v>
      </c>
      <c r="E35" s="4">
        <v>841</v>
      </c>
      <c r="F35" s="4">
        <v>20817</v>
      </c>
      <c r="G35" s="4">
        <v>900438</v>
      </c>
      <c r="H35" s="4">
        <v>0</v>
      </c>
      <c r="I35" s="4">
        <v>17159</v>
      </c>
      <c r="J35" s="4">
        <v>0</v>
      </c>
      <c r="K35" s="4">
        <v>460530</v>
      </c>
      <c r="L35" s="4">
        <v>0</v>
      </c>
      <c r="M35" s="4">
        <v>0</v>
      </c>
      <c r="N35" s="4">
        <v>1</v>
      </c>
      <c r="O35" s="4">
        <v>395623</v>
      </c>
      <c r="P35" s="4">
        <v>151924</v>
      </c>
      <c r="Q35" s="4">
        <v>219999</v>
      </c>
      <c r="R35" s="4">
        <v>0</v>
      </c>
      <c r="S35" s="4">
        <v>1181</v>
      </c>
      <c r="T35" s="4">
        <v>12909</v>
      </c>
      <c r="U35" s="14">
        <v>0</v>
      </c>
      <c r="V35" s="7"/>
      <c r="W35" s="13"/>
    </row>
    <row r="36" spans="1:23" x14ac:dyDescent="0.25">
      <c r="A36" s="3">
        <v>200</v>
      </c>
      <c r="B36" s="4">
        <v>2</v>
      </c>
      <c r="C36" s="4">
        <v>5</v>
      </c>
      <c r="D36" s="4" t="s">
        <v>22</v>
      </c>
      <c r="E36" s="4">
        <v>841</v>
      </c>
      <c r="F36" s="4">
        <v>32166</v>
      </c>
      <c r="G36" s="4">
        <v>900310</v>
      </c>
      <c r="H36" s="4">
        <v>0</v>
      </c>
      <c r="I36" s="4">
        <v>19862</v>
      </c>
      <c r="J36" s="4">
        <v>0</v>
      </c>
      <c r="K36" s="4">
        <v>406510</v>
      </c>
      <c r="L36" s="4">
        <v>0</v>
      </c>
      <c r="M36" s="4">
        <v>0</v>
      </c>
      <c r="N36" s="4">
        <v>2</v>
      </c>
      <c r="O36" s="4">
        <v>445819</v>
      </c>
      <c r="P36" s="4">
        <v>170328</v>
      </c>
      <c r="Q36" s="4">
        <v>248642</v>
      </c>
      <c r="R36" s="4">
        <v>0</v>
      </c>
      <c r="S36" s="4">
        <v>1198</v>
      </c>
      <c r="T36" s="4">
        <v>10626</v>
      </c>
      <c r="U36" s="14">
        <v>0</v>
      </c>
      <c r="V36" s="7"/>
      <c r="W36" s="13"/>
    </row>
    <row r="37" spans="1:23" x14ac:dyDescent="0.25">
      <c r="A37" s="3">
        <v>200</v>
      </c>
      <c r="B37" s="4">
        <v>2</v>
      </c>
      <c r="C37" s="4">
        <v>6</v>
      </c>
      <c r="D37" s="4" t="s">
        <v>22</v>
      </c>
      <c r="E37" s="4">
        <v>841</v>
      </c>
      <c r="F37" s="4">
        <v>28905</v>
      </c>
      <c r="G37" s="4">
        <v>900353</v>
      </c>
      <c r="H37" s="4">
        <v>0</v>
      </c>
      <c r="I37" s="4">
        <v>20293</v>
      </c>
      <c r="J37" s="4">
        <v>0</v>
      </c>
      <c r="K37" s="4">
        <v>389725</v>
      </c>
      <c r="L37" s="4">
        <v>0</v>
      </c>
      <c r="M37" s="4">
        <v>0</v>
      </c>
      <c r="N37" s="4">
        <v>2</v>
      </c>
      <c r="O37" s="4">
        <v>460717</v>
      </c>
      <c r="P37" s="4">
        <v>175989</v>
      </c>
      <c r="Q37" s="4">
        <v>256460</v>
      </c>
      <c r="R37" s="4">
        <v>0</v>
      </c>
      <c r="S37" s="4">
        <v>1253</v>
      </c>
      <c r="T37" s="4">
        <v>14242</v>
      </c>
      <c r="U37" s="14">
        <v>0</v>
      </c>
      <c r="V37" s="7"/>
      <c r="W37" s="13"/>
    </row>
    <row r="38" spans="1:23" x14ac:dyDescent="0.25">
      <c r="A38" s="3">
        <v>200</v>
      </c>
      <c r="B38" s="4">
        <v>2</v>
      </c>
      <c r="C38" s="4">
        <v>7</v>
      </c>
      <c r="D38" s="4" t="s">
        <v>21</v>
      </c>
      <c r="E38" s="4">
        <v>841</v>
      </c>
      <c r="F38" s="4">
        <v>28314</v>
      </c>
      <c r="G38" s="4">
        <v>683887</v>
      </c>
      <c r="H38" s="4">
        <v>356</v>
      </c>
      <c r="I38" s="4">
        <v>13652</v>
      </c>
      <c r="J38" s="4">
        <v>0</v>
      </c>
      <c r="K38" s="4">
        <v>325962</v>
      </c>
      <c r="L38" s="4">
        <v>0</v>
      </c>
      <c r="M38" s="4">
        <v>1</v>
      </c>
      <c r="N38" s="4">
        <v>1</v>
      </c>
      <c r="O38" s="4">
        <v>323090</v>
      </c>
      <c r="P38" s="4">
        <v>122439</v>
      </c>
      <c r="Q38" s="4">
        <v>180612</v>
      </c>
      <c r="R38" s="4">
        <v>0</v>
      </c>
      <c r="S38" s="4">
        <v>886</v>
      </c>
      <c r="T38" s="4">
        <v>10611</v>
      </c>
      <c r="U38" s="14">
        <v>0</v>
      </c>
      <c r="V38" s="7">
        <v>683279</v>
      </c>
      <c r="W38" s="13"/>
    </row>
    <row r="39" spans="1:23" x14ac:dyDescent="0.25">
      <c r="A39" s="3">
        <v>200</v>
      </c>
      <c r="B39" s="4">
        <v>2</v>
      </c>
      <c r="C39" s="4">
        <v>8</v>
      </c>
      <c r="D39" s="4" t="s">
        <v>22</v>
      </c>
      <c r="E39" s="4">
        <v>841</v>
      </c>
      <c r="F39" s="4">
        <v>21569</v>
      </c>
      <c r="G39" s="4">
        <v>900335</v>
      </c>
      <c r="H39" s="4">
        <v>0</v>
      </c>
      <c r="I39" s="4">
        <v>19478</v>
      </c>
      <c r="J39" s="4">
        <v>0</v>
      </c>
      <c r="K39" s="4">
        <v>407751</v>
      </c>
      <c r="L39" s="4">
        <v>0</v>
      </c>
      <c r="M39" s="4">
        <v>0</v>
      </c>
      <c r="N39" s="4">
        <v>2</v>
      </c>
      <c r="O39" s="4">
        <v>442917</v>
      </c>
      <c r="P39" s="4">
        <v>170685</v>
      </c>
      <c r="Q39" s="4">
        <v>245324</v>
      </c>
      <c r="R39" s="4">
        <v>0</v>
      </c>
      <c r="S39" s="4">
        <v>1240</v>
      </c>
      <c r="T39" s="4">
        <v>17691</v>
      </c>
      <c r="U39" s="14">
        <v>0</v>
      </c>
      <c r="V39" s="7"/>
      <c r="W39" s="13"/>
    </row>
    <row r="40" spans="1:23" x14ac:dyDescent="0.25">
      <c r="A40" s="3">
        <v>200</v>
      </c>
      <c r="B40" s="4">
        <v>2</v>
      </c>
      <c r="C40" s="4">
        <v>9</v>
      </c>
      <c r="D40" s="4" t="s">
        <v>22</v>
      </c>
      <c r="E40" s="4">
        <v>841</v>
      </c>
      <c r="F40" s="4">
        <v>19437</v>
      </c>
      <c r="G40" s="4">
        <v>900284</v>
      </c>
      <c r="H40" s="4">
        <v>0</v>
      </c>
      <c r="I40" s="4">
        <v>17237</v>
      </c>
      <c r="J40" s="4">
        <v>0</v>
      </c>
      <c r="K40" s="4">
        <v>449483</v>
      </c>
      <c r="L40" s="4">
        <v>0</v>
      </c>
      <c r="M40" s="4">
        <v>0</v>
      </c>
      <c r="N40" s="4">
        <v>1</v>
      </c>
      <c r="O40" s="4">
        <v>406246</v>
      </c>
      <c r="P40" s="4">
        <v>154278</v>
      </c>
      <c r="Q40" s="4">
        <v>227246</v>
      </c>
      <c r="R40" s="4">
        <v>0</v>
      </c>
      <c r="S40" s="4">
        <v>1169</v>
      </c>
      <c r="T40" s="4">
        <v>15877</v>
      </c>
      <c r="U40" s="14">
        <v>0</v>
      </c>
      <c r="V40" s="7"/>
      <c r="W40" s="13"/>
    </row>
    <row r="41" spans="1:23" x14ac:dyDescent="0.25">
      <c r="A41" s="5">
        <v>200</v>
      </c>
      <c r="B41" s="6">
        <v>2</v>
      </c>
      <c r="C41" s="6">
        <v>10</v>
      </c>
      <c r="D41" s="6" t="s">
        <v>21</v>
      </c>
      <c r="E41" s="6">
        <v>841</v>
      </c>
      <c r="F41" s="6">
        <v>18266</v>
      </c>
      <c r="G41" s="6">
        <v>567486</v>
      </c>
      <c r="H41" s="6">
        <v>297</v>
      </c>
      <c r="I41" s="6">
        <v>11495</v>
      </c>
      <c r="J41" s="6">
        <v>0</v>
      </c>
      <c r="K41" s="6">
        <v>272742</v>
      </c>
      <c r="L41" s="6">
        <v>0</v>
      </c>
      <c r="M41" s="6">
        <v>1</v>
      </c>
      <c r="N41" s="6">
        <v>1</v>
      </c>
      <c r="O41" s="6">
        <v>265127</v>
      </c>
      <c r="P41" s="6">
        <v>102344</v>
      </c>
      <c r="Q41" s="6">
        <v>146877</v>
      </c>
      <c r="R41" s="6">
        <v>0</v>
      </c>
      <c r="S41" s="6">
        <v>788</v>
      </c>
      <c r="T41" s="6">
        <v>10938</v>
      </c>
      <c r="U41" s="16">
        <v>0</v>
      </c>
      <c r="V41" s="9">
        <v>566980</v>
      </c>
      <c r="W41" s="13"/>
    </row>
  </sheetData>
  <conditionalFormatting sqref="D2:D41">
    <cfRule type="expression" dxfId="9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FCC3-3055-4CEC-BBF2-F08BB979D751}">
  <dimension ref="A1:AD41"/>
  <sheetViews>
    <sheetView zoomScale="85" zoomScaleNormal="85" workbookViewId="0">
      <selection activeCell="Y26" sqref="Y26"/>
    </sheetView>
  </sheetViews>
  <sheetFormatPr defaultRowHeight="15" x14ac:dyDescent="0.25"/>
  <cols>
    <col min="1" max="1" width="4.5703125" bestFit="1" customWidth="1"/>
    <col min="2" max="2" width="4.85546875" bestFit="1" customWidth="1"/>
    <col min="3" max="3" width="4.42578125" bestFit="1" customWidth="1"/>
    <col min="4" max="4" width="4.85546875" customWidth="1"/>
    <col min="20" max="20" width="27.5703125" bestFit="1" customWidth="1"/>
    <col min="21" max="21" width="9.140625" customWidth="1"/>
    <col min="22" max="22" width="9.140625" style="10"/>
  </cols>
  <sheetData>
    <row r="1" spans="1:30" ht="60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  <c r="X1" s="17" t="s">
        <v>59</v>
      </c>
      <c r="Y1" s="17" t="s">
        <v>48</v>
      </c>
      <c r="Z1" s="17" t="s">
        <v>49</v>
      </c>
      <c r="AA1" s="17" t="s">
        <v>50</v>
      </c>
      <c r="AB1" s="20" t="s">
        <v>51</v>
      </c>
      <c r="AC1" s="17" t="s">
        <v>52</v>
      </c>
      <c r="AD1" s="21" t="s">
        <v>53</v>
      </c>
    </row>
    <row r="2" spans="1:30" x14ac:dyDescent="0.25">
      <c r="A2">
        <v>50</v>
      </c>
      <c r="B2">
        <v>2</v>
      </c>
      <c r="C2">
        <v>1</v>
      </c>
      <c r="D2" t="s">
        <v>21</v>
      </c>
      <c r="E2">
        <v>1028</v>
      </c>
      <c r="F2">
        <v>24134</v>
      </c>
      <c r="G2">
        <v>7468</v>
      </c>
      <c r="H2">
        <v>26</v>
      </c>
      <c r="I2">
        <v>1990</v>
      </c>
      <c r="J2">
        <v>19</v>
      </c>
      <c r="K2">
        <v>656</v>
      </c>
      <c r="L2">
        <v>0</v>
      </c>
      <c r="M2">
        <v>2</v>
      </c>
      <c r="N2">
        <v>0</v>
      </c>
      <c r="O2">
        <v>1580</v>
      </c>
      <c r="P2">
        <v>738</v>
      </c>
      <c r="Q2">
        <v>722</v>
      </c>
      <c r="R2">
        <v>0</v>
      </c>
      <c r="S2">
        <v>2</v>
      </c>
      <c r="T2">
        <v>60</v>
      </c>
      <c r="U2">
        <v>0</v>
      </c>
      <c r="V2" s="10">
        <v>5321</v>
      </c>
      <c r="X2">
        <v>50</v>
      </c>
      <c r="Y2">
        <f t="array" ref="Y2">MEDIAN(IF(($A:$A = $X2)*(V:V&gt;0), F:F))/1000</f>
        <v>22.5395</v>
      </c>
      <c r="Z2">
        <f t="array" ref="Z2">MEDIAN(IF(($A:$A = $X2)*(V:V&gt;0), I:I))/1000</f>
        <v>0.95299999999999996</v>
      </c>
      <c r="AA2">
        <f t="array" ref="AA2">MEDIAN(IF(($A:$A = $X2)*(V:V&gt;0), K:K))/1000</f>
        <v>0.29049999999999998</v>
      </c>
      <c r="AB2">
        <f t="array" ref="AB2">MEDIAN(IF(($A:$A = $X2)*(V:V&gt;0), O:O))/1000</f>
        <v>0.81499999999999995</v>
      </c>
      <c r="AC2">
        <f>IF(AD2-SUM(Y2:AB2) &gt; 0, AD2-SUM(Y2:AB2), 0)</f>
        <v>0</v>
      </c>
      <c r="AD2">
        <f t="array" ref="AD2">MEDIAN(IF(($A:$A = $X2)*(V:V&gt;0), G:G))/1000</f>
        <v>4.1955</v>
      </c>
    </row>
    <row r="3" spans="1:30" x14ac:dyDescent="0.25">
      <c r="A3">
        <v>50</v>
      </c>
      <c r="B3">
        <v>2</v>
      </c>
      <c r="C3">
        <v>2</v>
      </c>
      <c r="D3" t="s">
        <v>21</v>
      </c>
      <c r="E3">
        <v>1028</v>
      </c>
      <c r="F3">
        <v>22526</v>
      </c>
      <c r="G3">
        <v>3357</v>
      </c>
      <c r="H3">
        <v>19</v>
      </c>
      <c r="I3">
        <v>843</v>
      </c>
      <c r="J3">
        <v>0</v>
      </c>
      <c r="K3">
        <v>193</v>
      </c>
      <c r="L3">
        <v>0</v>
      </c>
      <c r="M3">
        <v>1</v>
      </c>
      <c r="N3">
        <v>0</v>
      </c>
      <c r="O3">
        <v>503</v>
      </c>
      <c r="P3">
        <v>192</v>
      </c>
      <c r="Q3">
        <v>268</v>
      </c>
      <c r="R3">
        <v>0</v>
      </c>
      <c r="S3">
        <v>1</v>
      </c>
      <c r="T3">
        <v>25</v>
      </c>
      <c r="U3">
        <v>0</v>
      </c>
      <c r="V3" s="10">
        <v>2022</v>
      </c>
      <c r="X3">
        <v>100</v>
      </c>
      <c r="Y3">
        <f t="array" ref="Y3">MEDIAN(IF(($A:$A = $X3)*(V:V&gt;0), F:F))/1000</f>
        <v>19.021999999999998</v>
      </c>
      <c r="Z3">
        <f t="array" ref="Z3">MEDIAN(IF(($A:$A = $X3)*(V:V&gt;0), I:I))/1000</f>
        <v>1.9035</v>
      </c>
      <c r="AA3">
        <f t="array" ref="AA3">MEDIAN(IF(($A:$A = $X3)*(V:V&gt;0), K:K))/1000</f>
        <v>3.5914999999999999</v>
      </c>
      <c r="AB3">
        <f t="array" ref="AB3">MEDIAN(IF(($A:$A = $X3)*(V:V&gt;0), O:O))/1000</f>
        <v>1.0805</v>
      </c>
      <c r="AC3">
        <f t="shared" ref="AC3:AC5" si="0">IF(AD3-SUM(Y3:AB3) &gt; 0, AD3-SUM(Y3:AB3), 0)</f>
        <v>0</v>
      </c>
      <c r="AD3">
        <f t="array" ref="AD3">MEDIAN(IF(($A:$A = $X3)*(V:V&gt;0), G:G))/1000</f>
        <v>8.8529999999999998</v>
      </c>
    </row>
    <row r="4" spans="1:30" x14ac:dyDescent="0.25">
      <c r="A4">
        <v>50</v>
      </c>
      <c r="B4">
        <v>2</v>
      </c>
      <c r="C4">
        <v>3</v>
      </c>
      <c r="D4" t="s">
        <v>21</v>
      </c>
      <c r="E4">
        <v>1028</v>
      </c>
      <c r="F4">
        <v>22680</v>
      </c>
      <c r="G4">
        <v>4108</v>
      </c>
      <c r="H4">
        <v>17</v>
      </c>
      <c r="I4">
        <v>911</v>
      </c>
      <c r="J4">
        <v>0</v>
      </c>
      <c r="K4">
        <v>375</v>
      </c>
      <c r="L4">
        <v>0</v>
      </c>
      <c r="M4">
        <v>1</v>
      </c>
      <c r="N4">
        <v>0</v>
      </c>
      <c r="O4">
        <v>806</v>
      </c>
      <c r="P4">
        <v>318</v>
      </c>
      <c r="Q4">
        <v>426</v>
      </c>
      <c r="R4">
        <v>0</v>
      </c>
      <c r="S4">
        <v>1</v>
      </c>
      <c r="T4">
        <v>38</v>
      </c>
      <c r="U4">
        <v>0</v>
      </c>
      <c r="V4" s="10">
        <v>2638</v>
      </c>
      <c r="X4">
        <v>150</v>
      </c>
      <c r="Y4">
        <f t="array" ref="Y4">MEDIAN(IF(($A:$A = $X4)*(V:V&gt;0), F:F))/1000</f>
        <v>18.562999999999999</v>
      </c>
      <c r="Z4">
        <f t="array" ref="Z4">MEDIAN(IF(($A:$A = $X4)*(V:V&gt;0), I:I))/1000</f>
        <v>4.0330000000000004</v>
      </c>
      <c r="AA4">
        <f t="array" ref="AA4">MEDIAN(IF(($A:$A = $X4)*(V:V&gt;0), K:K))/1000</f>
        <v>19.636500000000002</v>
      </c>
      <c r="AB4">
        <f t="array" ref="AB4">MEDIAN(IF(($A:$A = $X4)*(V:V&gt;0), O:O))/1000</f>
        <v>1.6659999999999999</v>
      </c>
      <c r="AC4">
        <f t="shared" si="0"/>
        <v>0</v>
      </c>
      <c r="AD4">
        <f t="array" ref="AD4">MEDIAN(IF(($A:$A = $X4)*(V:V&gt;0), G:G))/1000</f>
        <v>29.770499999999998</v>
      </c>
    </row>
    <row r="5" spans="1:30" x14ac:dyDescent="0.25">
      <c r="A5">
        <v>50</v>
      </c>
      <c r="B5">
        <v>2</v>
      </c>
      <c r="C5">
        <v>4</v>
      </c>
      <c r="D5" t="s">
        <v>21</v>
      </c>
      <c r="E5">
        <v>1028</v>
      </c>
      <c r="F5">
        <v>22520</v>
      </c>
      <c r="G5">
        <v>3368</v>
      </c>
      <c r="H5">
        <v>21</v>
      </c>
      <c r="I5">
        <v>724</v>
      </c>
      <c r="J5">
        <v>0</v>
      </c>
      <c r="K5">
        <v>206</v>
      </c>
      <c r="L5">
        <v>0</v>
      </c>
      <c r="M5">
        <v>2</v>
      </c>
      <c r="N5">
        <v>0</v>
      </c>
      <c r="O5">
        <v>642</v>
      </c>
      <c r="P5">
        <v>234</v>
      </c>
      <c r="Q5">
        <v>356</v>
      </c>
      <c r="R5">
        <v>0</v>
      </c>
      <c r="S5">
        <v>1</v>
      </c>
      <c r="T5">
        <v>32</v>
      </c>
      <c r="U5">
        <v>0</v>
      </c>
      <c r="V5" s="10">
        <v>2054</v>
      </c>
      <c r="X5">
        <v>200</v>
      </c>
      <c r="Y5">
        <f t="array" ref="Y5">MEDIAN(IF(($A:$A = $X5)*(V:V&gt;0), F:F))/1000</f>
        <v>20.307500000000001</v>
      </c>
      <c r="Z5">
        <f t="array" ref="Z5">MEDIAN(IF(($A:$A = $X5)*(V:V&gt;0), I:I))/1000</f>
        <v>8.2114999999999991</v>
      </c>
      <c r="AA5">
        <f t="array" ref="AA5">MEDIAN(IF(($A:$A = $X5)*(V:V&gt;0), K:K))/1000</f>
        <v>79.165999999999997</v>
      </c>
      <c r="AB5">
        <f t="array" ref="AB5">MEDIAN(IF(($A:$A = $X5)*(V:V&gt;0), O:O))/1000</f>
        <v>2.5514999999999999</v>
      </c>
      <c r="AC5">
        <f t="shared" si="0"/>
        <v>0</v>
      </c>
      <c r="AD5">
        <f t="array" ref="AD5">MEDIAN(IF(($A:$A = $X5)*(V:V&gt;0), G:G))/1000</f>
        <v>103.62</v>
      </c>
    </row>
    <row r="6" spans="1:30" x14ac:dyDescent="0.25">
      <c r="A6">
        <v>50</v>
      </c>
      <c r="B6">
        <v>2</v>
      </c>
      <c r="C6">
        <v>5</v>
      </c>
      <c r="D6" t="s">
        <v>21</v>
      </c>
      <c r="E6">
        <v>1028</v>
      </c>
      <c r="F6">
        <v>22611</v>
      </c>
      <c r="G6">
        <v>4908</v>
      </c>
      <c r="H6">
        <v>20</v>
      </c>
      <c r="I6">
        <v>1134</v>
      </c>
      <c r="J6">
        <v>0</v>
      </c>
      <c r="K6">
        <v>622</v>
      </c>
      <c r="L6">
        <v>0</v>
      </c>
      <c r="M6">
        <v>1</v>
      </c>
      <c r="N6">
        <v>0</v>
      </c>
      <c r="O6">
        <v>919</v>
      </c>
      <c r="P6">
        <v>357</v>
      </c>
      <c r="Q6">
        <v>482</v>
      </c>
      <c r="R6">
        <v>0</v>
      </c>
      <c r="S6">
        <v>2</v>
      </c>
      <c r="T6">
        <v>48</v>
      </c>
      <c r="U6">
        <v>0</v>
      </c>
      <c r="V6" s="10">
        <v>3368</v>
      </c>
    </row>
    <row r="7" spans="1:30" x14ac:dyDescent="0.25">
      <c r="A7">
        <v>50</v>
      </c>
      <c r="B7">
        <v>2</v>
      </c>
      <c r="C7">
        <v>6</v>
      </c>
      <c r="D7" t="s">
        <v>21</v>
      </c>
      <c r="E7">
        <v>1028</v>
      </c>
      <c r="F7">
        <v>22086</v>
      </c>
      <c r="G7">
        <v>4773</v>
      </c>
      <c r="H7">
        <v>24</v>
      </c>
      <c r="I7">
        <v>1224</v>
      </c>
      <c r="J7">
        <v>0</v>
      </c>
      <c r="K7">
        <v>448</v>
      </c>
      <c r="L7">
        <v>0</v>
      </c>
      <c r="M7">
        <v>2</v>
      </c>
      <c r="N7">
        <v>0</v>
      </c>
      <c r="O7">
        <v>962</v>
      </c>
      <c r="P7">
        <v>382</v>
      </c>
      <c r="Q7">
        <v>495</v>
      </c>
      <c r="R7">
        <v>0</v>
      </c>
      <c r="S7">
        <v>1</v>
      </c>
      <c r="T7">
        <v>36</v>
      </c>
      <c r="U7">
        <v>0</v>
      </c>
      <c r="V7" s="10">
        <v>3337</v>
      </c>
    </row>
    <row r="8" spans="1:30" x14ac:dyDescent="0.25">
      <c r="A8">
        <v>50</v>
      </c>
      <c r="B8">
        <v>2</v>
      </c>
      <c r="C8">
        <v>7</v>
      </c>
      <c r="D8" t="s">
        <v>21</v>
      </c>
      <c r="E8">
        <v>1028</v>
      </c>
      <c r="F8">
        <v>22553</v>
      </c>
      <c r="G8">
        <v>4283</v>
      </c>
      <c r="H8">
        <v>16</v>
      </c>
      <c r="I8">
        <v>995</v>
      </c>
      <c r="J8">
        <v>0</v>
      </c>
      <c r="K8">
        <v>196</v>
      </c>
      <c r="L8">
        <v>0</v>
      </c>
      <c r="M8">
        <v>1</v>
      </c>
      <c r="N8">
        <v>0</v>
      </c>
      <c r="O8">
        <v>824</v>
      </c>
      <c r="P8">
        <v>316</v>
      </c>
      <c r="Q8">
        <v>449</v>
      </c>
      <c r="R8">
        <v>0</v>
      </c>
      <c r="S8">
        <v>1</v>
      </c>
      <c r="T8">
        <v>34</v>
      </c>
      <c r="U8">
        <v>0</v>
      </c>
      <c r="V8" s="10">
        <v>2550</v>
      </c>
    </row>
    <row r="9" spans="1:30" x14ac:dyDescent="0.25">
      <c r="A9">
        <v>50</v>
      </c>
      <c r="B9">
        <v>2</v>
      </c>
      <c r="C9">
        <v>8</v>
      </c>
      <c r="D9" t="s">
        <v>21</v>
      </c>
      <c r="E9">
        <v>1028</v>
      </c>
      <c r="F9">
        <v>26022</v>
      </c>
      <c r="G9">
        <v>5545</v>
      </c>
      <c r="H9">
        <v>17</v>
      </c>
      <c r="I9">
        <v>1401</v>
      </c>
      <c r="J9">
        <v>0</v>
      </c>
      <c r="K9">
        <v>911</v>
      </c>
      <c r="L9">
        <v>0</v>
      </c>
      <c r="M9">
        <v>1</v>
      </c>
      <c r="N9">
        <v>0</v>
      </c>
      <c r="O9">
        <v>1073</v>
      </c>
      <c r="P9">
        <v>406</v>
      </c>
      <c r="Q9">
        <v>585</v>
      </c>
      <c r="R9">
        <v>0</v>
      </c>
      <c r="S9">
        <v>2</v>
      </c>
      <c r="T9">
        <v>52</v>
      </c>
      <c r="U9">
        <v>0</v>
      </c>
      <c r="V9" s="10">
        <v>4181</v>
      </c>
    </row>
    <row r="10" spans="1:30" x14ac:dyDescent="0.25">
      <c r="A10">
        <v>50</v>
      </c>
      <c r="B10">
        <v>2</v>
      </c>
      <c r="C10">
        <v>9</v>
      </c>
      <c r="D10" t="s">
        <v>21</v>
      </c>
      <c r="E10">
        <v>1028</v>
      </c>
      <c r="F10">
        <v>22378</v>
      </c>
      <c r="G10">
        <v>3105</v>
      </c>
      <c r="H10">
        <v>10</v>
      </c>
      <c r="I10">
        <v>553</v>
      </c>
      <c r="J10">
        <v>0</v>
      </c>
      <c r="K10">
        <v>88</v>
      </c>
      <c r="L10">
        <v>0</v>
      </c>
      <c r="M10">
        <v>1</v>
      </c>
      <c r="N10">
        <v>0</v>
      </c>
      <c r="O10">
        <v>630</v>
      </c>
      <c r="P10">
        <v>219</v>
      </c>
      <c r="Q10">
        <v>289</v>
      </c>
      <c r="R10">
        <v>0</v>
      </c>
      <c r="S10">
        <v>0</v>
      </c>
      <c r="T10">
        <v>27</v>
      </c>
      <c r="U10">
        <v>0</v>
      </c>
      <c r="V10" s="10">
        <v>1618</v>
      </c>
    </row>
    <row r="11" spans="1:30" x14ac:dyDescent="0.25">
      <c r="A11">
        <v>50</v>
      </c>
      <c r="B11">
        <v>2</v>
      </c>
      <c r="C11">
        <v>10</v>
      </c>
      <c r="D11" t="s">
        <v>21</v>
      </c>
      <c r="E11">
        <v>1028</v>
      </c>
      <c r="F11">
        <v>22013</v>
      </c>
      <c r="G11">
        <v>2510</v>
      </c>
      <c r="H11">
        <v>9</v>
      </c>
      <c r="I11">
        <v>537</v>
      </c>
      <c r="J11">
        <v>0</v>
      </c>
      <c r="K11">
        <v>139</v>
      </c>
      <c r="L11">
        <v>0</v>
      </c>
      <c r="M11">
        <v>1</v>
      </c>
      <c r="N11">
        <v>0</v>
      </c>
      <c r="O11">
        <v>408</v>
      </c>
      <c r="P11">
        <v>162</v>
      </c>
      <c r="Q11">
        <v>215</v>
      </c>
      <c r="R11">
        <v>0</v>
      </c>
      <c r="S11">
        <v>0</v>
      </c>
      <c r="T11">
        <v>26</v>
      </c>
      <c r="U11">
        <v>0</v>
      </c>
      <c r="V11" s="10">
        <v>1423</v>
      </c>
    </row>
    <row r="12" spans="1:30" x14ac:dyDescent="0.25">
      <c r="A12" s="1">
        <v>100</v>
      </c>
      <c r="B12" s="2">
        <v>2</v>
      </c>
      <c r="C12" s="2">
        <v>1</v>
      </c>
      <c r="D12" s="2" t="s">
        <v>21</v>
      </c>
      <c r="E12" s="2">
        <v>791</v>
      </c>
      <c r="F12" s="2">
        <v>20417</v>
      </c>
      <c r="G12" s="2">
        <v>14898</v>
      </c>
      <c r="H12" s="2">
        <v>42</v>
      </c>
      <c r="I12" s="2">
        <v>2785</v>
      </c>
      <c r="J12" s="2">
        <v>17</v>
      </c>
      <c r="K12" s="2">
        <v>6469</v>
      </c>
      <c r="L12" s="2">
        <v>0</v>
      </c>
      <c r="M12" s="2">
        <v>5</v>
      </c>
      <c r="N12" s="2">
        <v>1</v>
      </c>
      <c r="O12" s="2">
        <v>1853</v>
      </c>
      <c r="P12" s="2">
        <v>877</v>
      </c>
      <c r="Q12" s="2">
        <v>819</v>
      </c>
      <c r="R12" s="2">
        <v>0</v>
      </c>
      <c r="S12" s="2">
        <v>4</v>
      </c>
      <c r="T12" s="2">
        <v>80</v>
      </c>
      <c r="U12" s="2">
        <v>0</v>
      </c>
      <c r="V12" s="8">
        <v>13162</v>
      </c>
    </row>
    <row r="13" spans="1:30" x14ac:dyDescent="0.25">
      <c r="A13" s="3">
        <v>100</v>
      </c>
      <c r="B13" s="4">
        <v>2</v>
      </c>
      <c r="C13" s="4">
        <v>2</v>
      </c>
      <c r="D13" s="4" t="s">
        <v>21</v>
      </c>
      <c r="E13" s="4">
        <v>791</v>
      </c>
      <c r="F13" s="4">
        <v>19342</v>
      </c>
      <c r="G13" s="4">
        <v>7073</v>
      </c>
      <c r="H13" s="4">
        <v>34</v>
      </c>
      <c r="I13" s="4">
        <v>1725</v>
      </c>
      <c r="J13" s="4">
        <v>0</v>
      </c>
      <c r="K13" s="4">
        <v>2266</v>
      </c>
      <c r="L13" s="4">
        <v>0</v>
      </c>
      <c r="M13" s="4">
        <v>1</v>
      </c>
      <c r="N13" s="4">
        <v>0</v>
      </c>
      <c r="O13" s="4">
        <v>1054</v>
      </c>
      <c r="P13" s="4">
        <v>429</v>
      </c>
      <c r="Q13" s="4">
        <v>547</v>
      </c>
      <c r="R13" s="4">
        <v>0</v>
      </c>
      <c r="S13" s="4">
        <v>2</v>
      </c>
      <c r="T13" s="4">
        <v>64</v>
      </c>
      <c r="U13" s="4">
        <v>0</v>
      </c>
      <c r="V13" s="7">
        <v>5935</v>
      </c>
    </row>
    <row r="14" spans="1:30" x14ac:dyDescent="0.25">
      <c r="A14" s="3">
        <v>100</v>
      </c>
      <c r="B14" s="4">
        <v>2</v>
      </c>
      <c r="C14" s="4">
        <v>3</v>
      </c>
      <c r="D14" s="4" t="s">
        <v>21</v>
      </c>
      <c r="E14" s="4">
        <v>791</v>
      </c>
      <c r="F14" s="4">
        <v>18958</v>
      </c>
      <c r="G14" s="4">
        <v>11024</v>
      </c>
      <c r="H14" s="4">
        <v>33</v>
      </c>
      <c r="I14" s="4">
        <v>2217</v>
      </c>
      <c r="J14" s="4">
        <v>0</v>
      </c>
      <c r="K14" s="4">
        <v>5020</v>
      </c>
      <c r="L14" s="4">
        <v>0</v>
      </c>
      <c r="M14" s="4">
        <v>1</v>
      </c>
      <c r="N14" s="4">
        <v>0</v>
      </c>
      <c r="O14" s="4">
        <v>916</v>
      </c>
      <c r="P14" s="4">
        <v>365</v>
      </c>
      <c r="Q14" s="4">
        <v>477</v>
      </c>
      <c r="R14" s="4">
        <v>0</v>
      </c>
      <c r="S14" s="4">
        <v>2</v>
      </c>
      <c r="T14" s="4">
        <v>57</v>
      </c>
      <c r="U14" s="4">
        <v>0</v>
      </c>
      <c r="V14" s="7">
        <v>9730</v>
      </c>
    </row>
    <row r="15" spans="1:30" x14ac:dyDescent="0.25">
      <c r="A15" s="3">
        <v>100</v>
      </c>
      <c r="B15" s="4">
        <v>2</v>
      </c>
      <c r="C15" s="4">
        <v>4</v>
      </c>
      <c r="D15" s="4" t="s">
        <v>21</v>
      </c>
      <c r="E15" s="4">
        <v>791</v>
      </c>
      <c r="F15" s="4">
        <v>19062</v>
      </c>
      <c r="G15" s="4">
        <v>18042</v>
      </c>
      <c r="H15" s="4">
        <v>39</v>
      </c>
      <c r="I15" s="4">
        <v>2955</v>
      </c>
      <c r="J15" s="4">
        <v>0</v>
      </c>
      <c r="K15" s="4">
        <v>10110</v>
      </c>
      <c r="L15" s="4">
        <v>0</v>
      </c>
      <c r="M15" s="4">
        <v>3</v>
      </c>
      <c r="N15" s="4">
        <v>0</v>
      </c>
      <c r="O15" s="4">
        <v>1516</v>
      </c>
      <c r="P15" s="4">
        <v>598</v>
      </c>
      <c r="Q15" s="4">
        <v>815</v>
      </c>
      <c r="R15" s="4">
        <v>0</v>
      </c>
      <c r="S15" s="4">
        <v>3</v>
      </c>
      <c r="T15" s="4">
        <v>89</v>
      </c>
      <c r="U15" s="4">
        <v>0</v>
      </c>
      <c r="V15" s="7">
        <v>16883</v>
      </c>
    </row>
    <row r="16" spans="1:30" x14ac:dyDescent="0.25">
      <c r="A16" s="3">
        <v>100</v>
      </c>
      <c r="B16" s="4">
        <v>2</v>
      </c>
      <c r="C16" s="4">
        <v>5</v>
      </c>
      <c r="D16" s="4" t="s">
        <v>21</v>
      </c>
      <c r="E16" s="4">
        <v>791</v>
      </c>
      <c r="F16" s="4">
        <v>18584</v>
      </c>
      <c r="G16" s="4">
        <v>8407</v>
      </c>
      <c r="H16" s="4">
        <v>28</v>
      </c>
      <c r="I16" s="4">
        <v>1794</v>
      </c>
      <c r="J16" s="4">
        <v>0</v>
      </c>
      <c r="K16" s="4">
        <v>3143</v>
      </c>
      <c r="L16" s="4">
        <v>0</v>
      </c>
      <c r="M16" s="4">
        <v>1</v>
      </c>
      <c r="N16" s="4">
        <v>0</v>
      </c>
      <c r="O16" s="4">
        <v>1179</v>
      </c>
      <c r="P16" s="4">
        <v>464</v>
      </c>
      <c r="Q16" s="4">
        <v>600</v>
      </c>
      <c r="R16" s="4">
        <v>0</v>
      </c>
      <c r="S16" s="4">
        <v>2</v>
      </c>
      <c r="T16" s="4">
        <v>71</v>
      </c>
      <c r="U16" s="4">
        <v>0</v>
      </c>
      <c r="V16" s="7">
        <v>7155</v>
      </c>
    </row>
    <row r="17" spans="1:22" x14ac:dyDescent="0.25">
      <c r="A17" s="3">
        <v>100</v>
      </c>
      <c r="B17" s="4">
        <v>2</v>
      </c>
      <c r="C17" s="4">
        <v>6</v>
      </c>
      <c r="D17" s="4" t="s">
        <v>21</v>
      </c>
      <c r="E17" s="4">
        <v>791</v>
      </c>
      <c r="F17" s="4">
        <v>19070</v>
      </c>
      <c r="G17" s="4">
        <v>9088</v>
      </c>
      <c r="H17" s="4">
        <v>30</v>
      </c>
      <c r="I17" s="4">
        <v>1937</v>
      </c>
      <c r="J17" s="4">
        <v>0</v>
      </c>
      <c r="K17" s="4">
        <v>3730</v>
      </c>
      <c r="L17" s="4">
        <v>0</v>
      </c>
      <c r="M17" s="4">
        <v>1</v>
      </c>
      <c r="N17" s="4">
        <v>0</v>
      </c>
      <c r="O17" s="4">
        <v>1085</v>
      </c>
      <c r="P17" s="4">
        <v>441</v>
      </c>
      <c r="Q17" s="4">
        <v>571</v>
      </c>
      <c r="R17" s="4">
        <v>0</v>
      </c>
      <c r="S17" s="4">
        <v>2</v>
      </c>
      <c r="T17" s="4">
        <v>69</v>
      </c>
      <c r="U17" s="4">
        <v>0</v>
      </c>
      <c r="V17" s="7">
        <v>7956</v>
      </c>
    </row>
    <row r="18" spans="1:22" x14ac:dyDescent="0.25">
      <c r="A18" s="3">
        <v>100</v>
      </c>
      <c r="B18" s="4">
        <v>2</v>
      </c>
      <c r="C18" s="4">
        <v>7</v>
      </c>
      <c r="D18" s="4" t="s">
        <v>21</v>
      </c>
      <c r="E18" s="4">
        <v>791</v>
      </c>
      <c r="F18" s="4">
        <v>18723</v>
      </c>
      <c r="G18" s="4">
        <v>6627</v>
      </c>
      <c r="H18" s="4">
        <v>29</v>
      </c>
      <c r="I18" s="4">
        <v>1675</v>
      </c>
      <c r="J18" s="4">
        <v>0</v>
      </c>
      <c r="K18" s="4">
        <v>2008</v>
      </c>
      <c r="L18" s="4">
        <v>0</v>
      </c>
      <c r="M18" s="4">
        <v>1</v>
      </c>
      <c r="N18" s="4">
        <v>0</v>
      </c>
      <c r="O18" s="4">
        <v>950</v>
      </c>
      <c r="P18" s="4">
        <v>386</v>
      </c>
      <c r="Q18" s="4">
        <v>501</v>
      </c>
      <c r="R18" s="4">
        <v>0</v>
      </c>
      <c r="S18" s="4">
        <v>1</v>
      </c>
      <c r="T18" s="4">
        <v>60</v>
      </c>
      <c r="U18" s="4">
        <v>0</v>
      </c>
      <c r="V18" s="7">
        <v>5544</v>
      </c>
    </row>
    <row r="19" spans="1:22" x14ac:dyDescent="0.25">
      <c r="A19" s="3">
        <v>100</v>
      </c>
      <c r="B19" s="4">
        <v>2</v>
      </c>
      <c r="C19" s="4">
        <v>8</v>
      </c>
      <c r="D19" s="4" t="s">
        <v>21</v>
      </c>
      <c r="E19" s="4">
        <v>791</v>
      </c>
      <c r="F19" s="4">
        <v>19349</v>
      </c>
      <c r="G19" s="4">
        <v>5547</v>
      </c>
      <c r="H19" s="4">
        <v>22</v>
      </c>
      <c r="I19" s="4">
        <v>1289</v>
      </c>
      <c r="J19" s="4">
        <v>0</v>
      </c>
      <c r="K19" s="4">
        <v>1532</v>
      </c>
      <c r="L19" s="4">
        <v>0</v>
      </c>
      <c r="M19" s="4">
        <v>1</v>
      </c>
      <c r="N19" s="4">
        <v>0</v>
      </c>
      <c r="O19" s="4">
        <v>898</v>
      </c>
      <c r="P19" s="4">
        <v>365</v>
      </c>
      <c r="Q19" s="4">
        <v>474</v>
      </c>
      <c r="R19" s="4">
        <v>0</v>
      </c>
      <c r="S19" s="4">
        <v>1</v>
      </c>
      <c r="T19" s="4">
        <v>58</v>
      </c>
      <c r="U19" s="4">
        <v>0</v>
      </c>
      <c r="V19" s="7">
        <v>4397</v>
      </c>
    </row>
    <row r="20" spans="1:22" x14ac:dyDescent="0.25">
      <c r="A20" s="3">
        <v>100</v>
      </c>
      <c r="B20" s="4">
        <v>2</v>
      </c>
      <c r="C20" s="4">
        <v>9</v>
      </c>
      <c r="D20" s="4" t="s">
        <v>21</v>
      </c>
      <c r="E20" s="4">
        <v>791</v>
      </c>
      <c r="F20" s="4">
        <v>18486</v>
      </c>
      <c r="G20" s="4">
        <v>11656</v>
      </c>
      <c r="H20" s="4">
        <v>29</v>
      </c>
      <c r="I20" s="4">
        <v>2177</v>
      </c>
      <c r="J20" s="4">
        <v>0</v>
      </c>
      <c r="K20" s="4">
        <v>5533</v>
      </c>
      <c r="L20" s="4">
        <v>0</v>
      </c>
      <c r="M20" s="4">
        <v>1</v>
      </c>
      <c r="N20" s="4">
        <v>0</v>
      </c>
      <c r="O20" s="4">
        <v>1224</v>
      </c>
      <c r="P20" s="4">
        <v>501</v>
      </c>
      <c r="Q20" s="4">
        <v>641</v>
      </c>
      <c r="R20" s="4">
        <v>0</v>
      </c>
      <c r="S20" s="4">
        <v>2</v>
      </c>
      <c r="T20" s="4">
        <v>75</v>
      </c>
      <c r="U20" s="4">
        <v>0</v>
      </c>
      <c r="V20" s="7">
        <v>10486</v>
      </c>
    </row>
    <row r="21" spans="1:22" x14ac:dyDescent="0.25">
      <c r="A21" s="5">
        <v>100</v>
      </c>
      <c r="B21" s="6">
        <v>2</v>
      </c>
      <c r="C21" s="6">
        <v>10</v>
      </c>
      <c r="D21" s="6" t="s">
        <v>21</v>
      </c>
      <c r="E21" s="6">
        <v>791</v>
      </c>
      <c r="F21" s="6">
        <v>18982</v>
      </c>
      <c r="G21" s="6">
        <v>8618</v>
      </c>
      <c r="H21" s="6">
        <v>28</v>
      </c>
      <c r="I21" s="6">
        <v>1870</v>
      </c>
      <c r="J21" s="6">
        <v>0</v>
      </c>
      <c r="K21" s="6">
        <v>3453</v>
      </c>
      <c r="L21" s="6">
        <v>0</v>
      </c>
      <c r="M21" s="6">
        <v>1</v>
      </c>
      <c r="N21" s="6">
        <v>0</v>
      </c>
      <c r="O21" s="6">
        <v>1076</v>
      </c>
      <c r="P21" s="6">
        <v>435</v>
      </c>
      <c r="Q21" s="6">
        <v>568</v>
      </c>
      <c r="R21" s="6">
        <v>0</v>
      </c>
      <c r="S21" s="6">
        <v>1</v>
      </c>
      <c r="T21" s="6">
        <v>69</v>
      </c>
      <c r="U21" s="6">
        <v>0</v>
      </c>
      <c r="V21" s="9">
        <v>7534</v>
      </c>
    </row>
    <row r="22" spans="1:22" x14ac:dyDescent="0.25">
      <c r="A22">
        <v>150</v>
      </c>
      <c r="B22">
        <v>2</v>
      </c>
      <c r="C22">
        <v>1</v>
      </c>
      <c r="D22" t="s">
        <v>21</v>
      </c>
      <c r="E22">
        <v>785</v>
      </c>
      <c r="F22">
        <v>20333</v>
      </c>
      <c r="G22">
        <v>27619</v>
      </c>
      <c r="H22">
        <v>82</v>
      </c>
      <c r="I22">
        <v>4135</v>
      </c>
      <c r="J22">
        <v>9</v>
      </c>
      <c r="K22">
        <v>15623</v>
      </c>
      <c r="L22">
        <v>0</v>
      </c>
      <c r="M22">
        <v>4</v>
      </c>
      <c r="N22">
        <v>1</v>
      </c>
      <c r="O22">
        <v>2284</v>
      </c>
      <c r="P22">
        <v>986</v>
      </c>
      <c r="Q22">
        <v>1092</v>
      </c>
      <c r="R22">
        <v>0</v>
      </c>
      <c r="S22">
        <v>5</v>
      </c>
      <c r="T22">
        <v>92</v>
      </c>
      <c r="U22">
        <v>0</v>
      </c>
      <c r="V22" s="10">
        <v>25666</v>
      </c>
    </row>
    <row r="23" spans="1:22" x14ac:dyDescent="0.25">
      <c r="A23">
        <v>150</v>
      </c>
      <c r="B23">
        <v>2</v>
      </c>
      <c r="C23">
        <v>2</v>
      </c>
      <c r="D23" t="s">
        <v>21</v>
      </c>
      <c r="E23">
        <v>785</v>
      </c>
      <c r="F23">
        <v>18978</v>
      </c>
      <c r="G23">
        <v>57199</v>
      </c>
      <c r="H23">
        <v>55</v>
      </c>
      <c r="I23">
        <v>7190</v>
      </c>
      <c r="J23">
        <v>0</v>
      </c>
      <c r="K23">
        <v>38319</v>
      </c>
      <c r="L23">
        <v>0</v>
      </c>
      <c r="M23">
        <v>1</v>
      </c>
      <c r="N23">
        <v>2</v>
      </c>
      <c r="O23">
        <v>3527</v>
      </c>
      <c r="P23">
        <v>1412</v>
      </c>
      <c r="Q23">
        <v>1826</v>
      </c>
      <c r="R23">
        <v>0</v>
      </c>
      <c r="S23">
        <v>8</v>
      </c>
      <c r="T23">
        <v>199</v>
      </c>
      <c r="U23">
        <v>0</v>
      </c>
      <c r="V23" s="10">
        <v>55959</v>
      </c>
    </row>
    <row r="24" spans="1:22" x14ac:dyDescent="0.25">
      <c r="A24">
        <v>150</v>
      </c>
      <c r="B24">
        <v>2</v>
      </c>
      <c r="C24">
        <v>3</v>
      </c>
      <c r="D24" t="s">
        <v>21</v>
      </c>
      <c r="E24">
        <v>785</v>
      </c>
      <c r="F24">
        <v>18736</v>
      </c>
      <c r="G24">
        <v>20107</v>
      </c>
      <c r="H24">
        <v>58</v>
      </c>
      <c r="I24">
        <v>2963</v>
      </c>
      <c r="J24">
        <v>0</v>
      </c>
      <c r="K24">
        <v>11893</v>
      </c>
      <c r="L24">
        <v>0</v>
      </c>
      <c r="M24">
        <v>1</v>
      </c>
      <c r="N24">
        <v>0</v>
      </c>
      <c r="O24">
        <v>1734</v>
      </c>
      <c r="P24">
        <v>725</v>
      </c>
      <c r="Q24">
        <v>826</v>
      </c>
      <c r="R24">
        <v>0</v>
      </c>
      <c r="S24">
        <v>3</v>
      </c>
      <c r="T24">
        <v>94</v>
      </c>
      <c r="U24">
        <v>0</v>
      </c>
      <c r="V24" s="10">
        <v>18843</v>
      </c>
    </row>
    <row r="25" spans="1:22" x14ac:dyDescent="0.25">
      <c r="A25">
        <v>150</v>
      </c>
      <c r="B25">
        <v>2</v>
      </c>
      <c r="C25">
        <v>4</v>
      </c>
      <c r="D25" t="s">
        <v>21</v>
      </c>
      <c r="E25">
        <v>785</v>
      </c>
      <c r="F25">
        <v>18687</v>
      </c>
      <c r="G25">
        <v>33152</v>
      </c>
      <c r="H25">
        <v>39</v>
      </c>
      <c r="I25">
        <v>4060</v>
      </c>
      <c r="J25">
        <v>0</v>
      </c>
      <c r="K25">
        <v>22495</v>
      </c>
      <c r="L25">
        <v>0</v>
      </c>
      <c r="M25">
        <v>1</v>
      </c>
      <c r="N25">
        <v>0</v>
      </c>
      <c r="O25">
        <v>1598</v>
      </c>
      <c r="P25">
        <v>651</v>
      </c>
      <c r="Q25">
        <v>844</v>
      </c>
      <c r="R25">
        <v>0</v>
      </c>
      <c r="S25">
        <v>3</v>
      </c>
      <c r="T25">
        <v>98</v>
      </c>
      <c r="U25">
        <v>0</v>
      </c>
      <c r="V25" s="10">
        <v>31960</v>
      </c>
    </row>
    <row r="26" spans="1:22" x14ac:dyDescent="0.25">
      <c r="A26">
        <v>150</v>
      </c>
      <c r="B26">
        <v>2</v>
      </c>
      <c r="C26">
        <v>5</v>
      </c>
      <c r="D26" t="s">
        <v>21</v>
      </c>
      <c r="E26">
        <v>785</v>
      </c>
      <c r="F26">
        <v>18950</v>
      </c>
      <c r="G26">
        <v>33598</v>
      </c>
      <c r="H26">
        <v>40</v>
      </c>
      <c r="I26">
        <v>4756</v>
      </c>
      <c r="J26">
        <v>0</v>
      </c>
      <c r="K26">
        <v>21354</v>
      </c>
      <c r="L26">
        <v>0</v>
      </c>
      <c r="M26">
        <v>1</v>
      </c>
      <c r="N26">
        <v>0</v>
      </c>
      <c r="O26">
        <v>1909</v>
      </c>
      <c r="P26">
        <v>772</v>
      </c>
      <c r="Q26">
        <v>1013</v>
      </c>
      <c r="R26">
        <v>0</v>
      </c>
      <c r="S26">
        <v>4</v>
      </c>
      <c r="T26">
        <v>104</v>
      </c>
      <c r="U26">
        <v>0</v>
      </c>
      <c r="V26" s="10">
        <v>32210</v>
      </c>
    </row>
    <row r="27" spans="1:22" x14ac:dyDescent="0.25">
      <c r="A27">
        <v>150</v>
      </c>
      <c r="B27">
        <v>2</v>
      </c>
      <c r="C27">
        <v>6</v>
      </c>
      <c r="D27" t="s">
        <v>21</v>
      </c>
      <c r="E27">
        <v>785</v>
      </c>
      <c r="F27">
        <v>17973</v>
      </c>
      <c r="G27">
        <v>41228</v>
      </c>
      <c r="H27">
        <v>37</v>
      </c>
      <c r="I27">
        <v>4972</v>
      </c>
      <c r="J27">
        <v>0</v>
      </c>
      <c r="K27">
        <v>28117</v>
      </c>
      <c r="L27">
        <v>0</v>
      </c>
      <c r="M27">
        <v>1</v>
      </c>
      <c r="N27">
        <v>0</v>
      </c>
      <c r="O27">
        <v>1861</v>
      </c>
      <c r="P27">
        <v>742</v>
      </c>
      <c r="Q27">
        <v>1002</v>
      </c>
      <c r="R27">
        <v>0</v>
      </c>
      <c r="S27">
        <v>3</v>
      </c>
      <c r="T27">
        <v>107</v>
      </c>
      <c r="U27">
        <v>0</v>
      </c>
      <c r="V27" s="10">
        <v>39950</v>
      </c>
    </row>
    <row r="28" spans="1:22" x14ac:dyDescent="0.25">
      <c r="A28">
        <v>150</v>
      </c>
      <c r="B28">
        <v>2</v>
      </c>
      <c r="C28">
        <v>7</v>
      </c>
      <c r="D28" t="s">
        <v>21</v>
      </c>
      <c r="E28">
        <v>785</v>
      </c>
      <c r="F28">
        <v>18313</v>
      </c>
      <c r="G28">
        <v>29620</v>
      </c>
      <c r="H28">
        <v>404</v>
      </c>
      <c r="I28">
        <v>4006</v>
      </c>
      <c r="J28">
        <v>0</v>
      </c>
      <c r="K28">
        <v>19476</v>
      </c>
      <c r="L28">
        <v>0</v>
      </c>
      <c r="M28">
        <v>1</v>
      </c>
      <c r="N28">
        <v>0</v>
      </c>
      <c r="O28">
        <v>1545</v>
      </c>
      <c r="P28">
        <v>633</v>
      </c>
      <c r="Q28">
        <v>810</v>
      </c>
      <c r="R28">
        <v>0</v>
      </c>
      <c r="S28">
        <v>3</v>
      </c>
      <c r="T28">
        <v>93</v>
      </c>
      <c r="U28">
        <v>0</v>
      </c>
      <c r="V28" s="10">
        <v>28456</v>
      </c>
    </row>
    <row r="29" spans="1:22" x14ac:dyDescent="0.25">
      <c r="A29">
        <v>150</v>
      </c>
      <c r="B29">
        <v>2</v>
      </c>
      <c r="C29">
        <v>8</v>
      </c>
      <c r="D29" t="s">
        <v>21</v>
      </c>
      <c r="E29">
        <v>785</v>
      </c>
      <c r="F29">
        <v>18439</v>
      </c>
      <c r="G29">
        <v>24905</v>
      </c>
      <c r="H29">
        <v>32</v>
      </c>
      <c r="I29">
        <v>3468</v>
      </c>
      <c r="J29">
        <v>0</v>
      </c>
      <c r="K29">
        <v>15772</v>
      </c>
      <c r="L29">
        <v>0</v>
      </c>
      <c r="M29">
        <v>1</v>
      </c>
      <c r="N29">
        <v>0</v>
      </c>
      <c r="O29">
        <v>1550</v>
      </c>
      <c r="P29">
        <v>629</v>
      </c>
      <c r="Q29">
        <v>819</v>
      </c>
      <c r="R29">
        <v>0</v>
      </c>
      <c r="S29">
        <v>3</v>
      </c>
      <c r="T29">
        <v>98</v>
      </c>
      <c r="U29">
        <v>0</v>
      </c>
      <c r="V29" s="10">
        <v>23663</v>
      </c>
    </row>
    <row r="30" spans="1:22" x14ac:dyDescent="0.25">
      <c r="A30">
        <v>150</v>
      </c>
      <c r="B30">
        <v>2</v>
      </c>
      <c r="C30">
        <v>9</v>
      </c>
      <c r="D30" t="s">
        <v>21</v>
      </c>
      <c r="E30">
        <v>785</v>
      </c>
      <c r="F30">
        <v>18368</v>
      </c>
      <c r="G30">
        <v>17932</v>
      </c>
      <c r="H30">
        <v>28</v>
      </c>
      <c r="I30">
        <v>2916</v>
      </c>
      <c r="J30">
        <v>0</v>
      </c>
      <c r="K30">
        <v>10104</v>
      </c>
      <c r="L30">
        <v>0</v>
      </c>
      <c r="M30">
        <v>1</v>
      </c>
      <c r="N30">
        <v>0</v>
      </c>
      <c r="O30">
        <v>1491</v>
      </c>
      <c r="P30">
        <v>616</v>
      </c>
      <c r="Q30">
        <v>782</v>
      </c>
      <c r="R30">
        <v>0</v>
      </c>
      <c r="S30">
        <v>3</v>
      </c>
      <c r="T30">
        <v>92</v>
      </c>
      <c r="U30">
        <v>0</v>
      </c>
      <c r="V30" s="10">
        <v>16631</v>
      </c>
    </row>
    <row r="31" spans="1:22" x14ac:dyDescent="0.25">
      <c r="A31">
        <v>150</v>
      </c>
      <c r="B31">
        <v>2</v>
      </c>
      <c r="C31">
        <v>10</v>
      </c>
      <c r="D31" t="s">
        <v>21</v>
      </c>
      <c r="E31">
        <v>785</v>
      </c>
      <c r="F31">
        <v>18387</v>
      </c>
      <c r="G31">
        <v>29921</v>
      </c>
      <c r="H31">
        <v>438</v>
      </c>
      <c r="I31">
        <v>3999</v>
      </c>
      <c r="J31">
        <v>0</v>
      </c>
      <c r="K31">
        <v>19797</v>
      </c>
      <c r="L31">
        <v>0</v>
      </c>
      <c r="M31">
        <v>1</v>
      </c>
      <c r="N31">
        <v>0</v>
      </c>
      <c r="O31">
        <v>1469</v>
      </c>
      <c r="P31">
        <v>603</v>
      </c>
      <c r="Q31">
        <v>771</v>
      </c>
      <c r="R31">
        <v>0</v>
      </c>
      <c r="S31">
        <v>3</v>
      </c>
      <c r="T31">
        <v>91</v>
      </c>
      <c r="U31">
        <v>0</v>
      </c>
      <c r="V31" s="10">
        <v>28853</v>
      </c>
    </row>
    <row r="32" spans="1:22" x14ac:dyDescent="0.25">
      <c r="A32" s="1">
        <v>200</v>
      </c>
      <c r="B32" s="2">
        <v>2</v>
      </c>
      <c r="C32" s="2">
        <v>1</v>
      </c>
      <c r="D32" s="2" t="s">
        <v>21</v>
      </c>
      <c r="E32" s="2">
        <v>804</v>
      </c>
      <c r="F32" s="2">
        <v>20488</v>
      </c>
      <c r="G32" s="2">
        <v>105316</v>
      </c>
      <c r="H32" s="2">
        <v>109</v>
      </c>
      <c r="I32" s="2">
        <v>9367</v>
      </c>
      <c r="J32" s="2">
        <v>18</v>
      </c>
      <c r="K32" s="2">
        <v>79443</v>
      </c>
      <c r="L32" s="2">
        <v>0</v>
      </c>
      <c r="M32" s="2">
        <v>4</v>
      </c>
      <c r="N32" s="2">
        <v>3</v>
      </c>
      <c r="O32" s="2">
        <v>2595</v>
      </c>
      <c r="P32" s="2">
        <v>1156</v>
      </c>
      <c r="Q32" s="2">
        <v>1232</v>
      </c>
      <c r="R32" s="2">
        <v>0</v>
      </c>
      <c r="S32" s="2">
        <v>6</v>
      </c>
      <c r="T32" s="2">
        <v>118</v>
      </c>
      <c r="U32" s="15">
        <v>0</v>
      </c>
      <c r="V32" s="8">
        <v>103361</v>
      </c>
    </row>
    <row r="33" spans="1:22" x14ac:dyDescent="0.25">
      <c r="A33" s="3">
        <v>200</v>
      </c>
      <c r="B33" s="4">
        <v>2</v>
      </c>
      <c r="C33" s="4">
        <v>2</v>
      </c>
      <c r="D33" s="4" t="s">
        <v>21</v>
      </c>
      <c r="E33" s="4">
        <v>804</v>
      </c>
      <c r="F33" s="4">
        <v>18751</v>
      </c>
      <c r="G33" s="4">
        <v>70173</v>
      </c>
      <c r="H33" s="4">
        <v>71</v>
      </c>
      <c r="I33" s="4">
        <v>6588</v>
      </c>
      <c r="J33" s="4">
        <v>0</v>
      </c>
      <c r="K33" s="4">
        <v>52401</v>
      </c>
      <c r="L33" s="4">
        <v>0</v>
      </c>
      <c r="M33" s="4">
        <v>1</v>
      </c>
      <c r="N33" s="4">
        <v>1</v>
      </c>
      <c r="O33" s="4">
        <v>2389</v>
      </c>
      <c r="P33" s="4">
        <v>968</v>
      </c>
      <c r="Q33" s="4">
        <v>1249</v>
      </c>
      <c r="R33" s="4">
        <v>0</v>
      </c>
      <c r="S33" s="4">
        <v>6</v>
      </c>
      <c r="T33" s="4">
        <v>124</v>
      </c>
      <c r="U33" s="14">
        <v>0</v>
      </c>
      <c r="V33" s="7">
        <v>68826</v>
      </c>
    </row>
    <row r="34" spans="1:22" x14ac:dyDescent="0.25">
      <c r="A34" s="3">
        <v>200</v>
      </c>
      <c r="B34" s="4">
        <v>2</v>
      </c>
      <c r="C34" s="4">
        <v>3</v>
      </c>
      <c r="D34" s="4" t="s">
        <v>21</v>
      </c>
      <c r="E34" s="4">
        <v>804</v>
      </c>
      <c r="F34" s="4">
        <v>20265</v>
      </c>
      <c r="G34" s="4">
        <v>97060</v>
      </c>
      <c r="H34" s="4">
        <v>65</v>
      </c>
      <c r="I34" s="4">
        <v>7544</v>
      </c>
      <c r="J34" s="4">
        <v>0</v>
      </c>
      <c r="K34" s="4">
        <v>75977</v>
      </c>
      <c r="L34" s="4">
        <v>0</v>
      </c>
      <c r="M34" s="4">
        <v>2</v>
      </c>
      <c r="N34" s="4">
        <v>1</v>
      </c>
      <c r="O34" s="4">
        <v>2508</v>
      </c>
      <c r="P34" s="4">
        <v>990</v>
      </c>
      <c r="Q34" s="4">
        <v>1274</v>
      </c>
      <c r="R34" s="4">
        <v>0</v>
      </c>
      <c r="S34" s="4">
        <v>6</v>
      </c>
      <c r="T34" s="4">
        <v>132</v>
      </c>
      <c r="U34" s="14">
        <v>0</v>
      </c>
      <c r="V34" s="7">
        <v>95352</v>
      </c>
    </row>
    <row r="35" spans="1:22" x14ac:dyDescent="0.25">
      <c r="A35" s="3">
        <v>200</v>
      </c>
      <c r="B35" s="4">
        <v>2</v>
      </c>
      <c r="C35" s="4">
        <v>4</v>
      </c>
      <c r="D35" s="4" t="s">
        <v>21</v>
      </c>
      <c r="E35" s="4">
        <v>804</v>
      </c>
      <c r="F35" s="4">
        <v>20350</v>
      </c>
      <c r="G35" s="4">
        <v>106620</v>
      </c>
      <c r="H35" s="4">
        <v>56</v>
      </c>
      <c r="I35" s="4">
        <v>9032</v>
      </c>
      <c r="J35" s="4">
        <v>0</v>
      </c>
      <c r="K35" s="4">
        <v>82673</v>
      </c>
      <c r="L35" s="4">
        <v>0</v>
      </c>
      <c r="M35" s="4">
        <v>2</v>
      </c>
      <c r="N35" s="4">
        <v>0</v>
      </c>
      <c r="O35" s="4">
        <v>2452</v>
      </c>
      <c r="P35" s="4">
        <v>987</v>
      </c>
      <c r="Q35" s="4">
        <v>1299</v>
      </c>
      <c r="R35" s="4">
        <v>0</v>
      </c>
      <c r="S35" s="4">
        <v>6</v>
      </c>
      <c r="T35" s="4">
        <v>121</v>
      </c>
      <c r="U35" s="14">
        <v>0</v>
      </c>
      <c r="V35" s="7">
        <v>105279</v>
      </c>
    </row>
    <row r="36" spans="1:22" x14ac:dyDescent="0.25">
      <c r="A36" s="3">
        <v>200</v>
      </c>
      <c r="B36" s="4">
        <v>2</v>
      </c>
      <c r="C36" s="4">
        <v>5</v>
      </c>
      <c r="D36" s="4" t="s">
        <v>21</v>
      </c>
      <c r="E36" s="4">
        <v>804</v>
      </c>
      <c r="F36" s="4">
        <v>19080</v>
      </c>
      <c r="G36" s="4">
        <v>110361</v>
      </c>
      <c r="H36" s="4">
        <v>55</v>
      </c>
      <c r="I36" s="4">
        <v>8972</v>
      </c>
      <c r="J36" s="4">
        <v>0</v>
      </c>
      <c r="K36" s="4">
        <v>86066</v>
      </c>
      <c r="L36" s="4">
        <v>0</v>
      </c>
      <c r="M36" s="4">
        <v>2</v>
      </c>
      <c r="N36" s="4">
        <v>1</v>
      </c>
      <c r="O36" s="4">
        <v>2239</v>
      </c>
      <c r="P36" s="4">
        <v>901</v>
      </c>
      <c r="Q36" s="4">
        <v>1192</v>
      </c>
      <c r="R36" s="4">
        <v>0</v>
      </c>
      <c r="S36" s="4">
        <v>4</v>
      </c>
      <c r="T36" s="4">
        <v>123</v>
      </c>
      <c r="U36" s="14">
        <v>0</v>
      </c>
      <c r="V36" s="7">
        <v>109008</v>
      </c>
    </row>
    <row r="37" spans="1:22" x14ac:dyDescent="0.25">
      <c r="A37" s="3">
        <v>200</v>
      </c>
      <c r="B37" s="4">
        <v>2</v>
      </c>
      <c r="C37" s="4">
        <v>6</v>
      </c>
      <c r="D37" s="4" t="s">
        <v>21</v>
      </c>
      <c r="E37" s="4">
        <v>804</v>
      </c>
      <c r="F37" s="4">
        <v>19911</v>
      </c>
      <c r="G37" s="4">
        <v>80396</v>
      </c>
      <c r="H37" s="4">
        <v>51</v>
      </c>
      <c r="I37" s="4">
        <v>6980</v>
      </c>
      <c r="J37" s="4">
        <v>0</v>
      </c>
      <c r="K37" s="4">
        <v>61459</v>
      </c>
      <c r="L37" s="4">
        <v>0</v>
      </c>
      <c r="M37" s="4">
        <v>1</v>
      </c>
      <c r="N37" s="4">
        <v>0</v>
      </c>
      <c r="O37" s="4">
        <v>2268</v>
      </c>
      <c r="P37" s="4">
        <v>933</v>
      </c>
      <c r="Q37" s="4">
        <v>1189</v>
      </c>
      <c r="R37" s="4">
        <v>0</v>
      </c>
      <c r="S37" s="4">
        <v>5</v>
      </c>
      <c r="T37" s="4">
        <v>126</v>
      </c>
      <c r="U37" s="14">
        <v>0</v>
      </c>
      <c r="V37" s="7">
        <v>78970</v>
      </c>
    </row>
    <row r="38" spans="1:22" x14ac:dyDescent="0.25">
      <c r="A38" s="3">
        <v>200</v>
      </c>
      <c r="B38" s="4">
        <v>2</v>
      </c>
      <c r="C38" s="4">
        <v>7</v>
      </c>
      <c r="D38" s="4" t="s">
        <v>21</v>
      </c>
      <c r="E38" s="4">
        <v>804</v>
      </c>
      <c r="F38" s="4">
        <v>18662</v>
      </c>
      <c r="G38" s="4">
        <v>110373</v>
      </c>
      <c r="H38" s="4">
        <v>66</v>
      </c>
      <c r="I38" s="4">
        <v>8172</v>
      </c>
      <c r="J38" s="4">
        <v>0</v>
      </c>
      <c r="K38" s="4">
        <v>87693</v>
      </c>
      <c r="L38" s="4">
        <v>0</v>
      </c>
      <c r="M38" s="4">
        <v>1</v>
      </c>
      <c r="N38" s="4">
        <v>1</v>
      </c>
      <c r="O38" s="4">
        <v>2662</v>
      </c>
      <c r="P38" s="4">
        <v>1091</v>
      </c>
      <c r="Q38" s="4">
        <v>1400</v>
      </c>
      <c r="R38" s="4">
        <v>0</v>
      </c>
      <c r="S38" s="4">
        <v>6</v>
      </c>
      <c r="T38" s="4">
        <v>148</v>
      </c>
      <c r="U38" s="14">
        <v>0</v>
      </c>
      <c r="V38" s="7">
        <v>108919</v>
      </c>
    </row>
    <row r="39" spans="1:22" x14ac:dyDescent="0.25">
      <c r="A39" s="3">
        <v>200</v>
      </c>
      <c r="B39" s="4">
        <v>2</v>
      </c>
      <c r="C39" s="4">
        <v>8</v>
      </c>
      <c r="D39" s="4" t="s">
        <v>21</v>
      </c>
      <c r="E39" s="4">
        <v>804</v>
      </c>
      <c r="F39" s="4">
        <v>20870</v>
      </c>
      <c r="G39" s="4">
        <v>101924</v>
      </c>
      <c r="H39" s="4">
        <v>59</v>
      </c>
      <c r="I39" s="4">
        <v>8251</v>
      </c>
      <c r="J39" s="4">
        <v>0</v>
      </c>
      <c r="K39" s="4">
        <v>78889</v>
      </c>
      <c r="L39" s="4">
        <v>0</v>
      </c>
      <c r="M39" s="4">
        <v>2</v>
      </c>
      <c r="N39" s="4">
        <v>1</v>
      </c>
      <c r="O39" s="4">
        <v>2732</v>
      </c>
      <c r="P39" s="4">
        <v>1091</v>
      </c>
      <c r="Q39" s="4">
        <v>1453</v>
      </c>
      <c r="R39" s="4">
        <v>0</v>
      </c>
      <c r="S39" s="4">
        <v>6</v>
      </c>
      <c r="T39" s="4">
        <v>131</v>
      </c>
      <c r="U39" s="14">
        <v>0</v>
      </c>
      <c r="V39" s="7">
        <v>100023</v>
      </c>
    </row>
    <row r="40" spans="1:22" x14ac:dyDescent="0.25">
      <c r="A40" s="3">
        <v>200</v>
      </c>
      <c r="B40" s="4">
        <v>2</v>
      </c>
      <c r="C40" s="4">
        <v>9</v>
      </c>
      <c r="D40" s="4" t="s">
        <v>21</v>
      </c>
      <c r="E40" s="4">
        <v>804</v>
      </c>
      <c r="F40" s="4">
        <v>26393</v>
      </c>
      <c r="G40" s="4">
        <v>49272</v>
      </c>
      <c r="H40" s="4">
        <v>79</v>
      </c>
      <c r="I40" s="4">
        <v>5930</v>
      </c>
      <c r="J40" s="4">
        <v>0</v>
      </c>
      <c r="K40" s="4">
        <v>32563</v>
      </c>
      <c r="L40" s="4">
        <v>0</v>
      </c>
      <c r="M40" s="4">
        <v>2</v>
      </c>
      <c r="N40" s="4">
        <v>1</v>
      </c>
      <c r="O40" s="4">
        <v>3454</v>
      </c>
      <c r="P40" s="4">
        <v>1376</v>
      </c>
      <c r="Q40" s="4">
        <v>1847</v>
      </c>
      <c r="R40" s="4">
        <v>0</v>
      </c>
      <c r="S40" s="4">
        <v>7</v>
      </c>
      <c r="T40" s="4">
        <v>125</v>
      </c>
      <c r="U40" s="14">
        <v>0</v>
      </c>
      <c r="V40" s="7">
        <v>46966</v>
      </c>
    </row>
    <row r="41" spans="1:22" x14ac:dyDescent="0.25">
      <c r="A41" s="5">
        <v>200</v>
      </c>
      <c r="B41" s="6">
        <v>2</v>
      </c>
      <c r="C41" s="6">
        <v>10</v>
      </c>
      <c r="D41" s="6" t="s">
        <v>21</v>
      </c>
      <c r="E41" s="6">
        <v>804</v>
      </c>
      <c r="F41" s="6">
        <v>26856</v>
      </c>
      <c r="G41" s="6">
        <v>255522</v>
      </c>
      <c r="H41" s="6">
        <v>55</v>
      </c>
      <c r="I41" s="6">
        <v>17730</v>
      </c>
      <c r="J41" s="6">
        <v>0</v>
      </c>
      <c r="K41" s="6">
        <v>208033</v>
      </c>
      <c r="L41" s="6">
        <v>0</v>
      </c>
      <c r="M41" s="6">
        <v>1</v>
      </c>
      <c r="N41" s="6">
        <v>1</v>
      </c>
      <c r="O41" s="6">
        <v>3868</v>
      </c>
      <c r="P41" s="6">
        <v>1576</v>
      </c>
      <c r="Q41" s="6">
        <v>2031</v>
      </c>
      <c r="R41" s="6">
        <v>0</v>
      </c>
      <c r="S41" s="6">
        <v>9</v>
      </c>
      <c r="T41" s="6">
        <v>165</v>
      </c>
      <c r="U41" s="16">
        <v>0</v>
      </c>
      <c r="V41" s="9">
        <v>253610</v>
      </c>
    </row>
  </sheetData>
  <conditionalFormatting sqref="D2:D41">
    <cfRule type="expression" dxfId="8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1C20-499E-45DE-9FFA-C2A905D84B1C}">
  <dimension ref="A1:AF41"/>
  <sheetViews>
    <sheetView zoomScale="85" zoomScaleNormal="85" workbookViewId="0">
      <selection activeCell="I1" sqref="I1"/>
    </sheetView>
  </sheetViews>
  <sheetFormatPr defaultRowHeight="15" x14ac:dyDescent="0.25"/>
  <cols>
    <col min="1" max="1" width="4.5703125" bestFit="1" customWidth="1"/>
    <col min="2" max="2" width="4.85546875" bestFit="1" customWidth="1"/>
    <col min="3" max="3" width="4.42578125" bestFit="1" customWidth="1"/>
    <col min="9" max="9" width="18.85546875" bestFit="1" customWidth="1"/>
    <col min="22" max="22" width="9.140625" style="10"/>
    <col min="30" max="30" width="10.5703125" bestFit="1" customWidth="1"/>
  </cols>
  <sheetData>
    <row r="1" spans="1:32" ht="45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68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8" t="s">
        <v>19</v>
      </c>
      <c r="W1" s="18" t="s">
        <v>20</v>
      </c>
      <c r="Z1" s="17" t="s">
        <v>60</v>
      </c>
      <c r="AA1" s="17" t="s">
        <v>69</v>
      </c>
      <c r="AB1" s="17" t="s">
        <v>49</v>
      </c>
      <c r="AC1" s="17" t="s">
        <v>50</v>
      </c>
      <c r="AD1" s="20" t="s">
        <v>51</v>
      </c>
      <c r="AE1" s="17" t="s">
        <v>52</v>
      </c>
      <c r="AF1" s="21" t="s">
        <v>53</v>
      </c>
    </row>
    <row r="2" spans="1:32" x14ac:dyDescent="0.25">
      <c r="A2">
        <v>50</v>
      </c>
      <c r="B2">
        <v>2</v>
      </c>
      <c r="C2">
        <v>1</v>
      </c>
      <c r="D2" t="s">
        <v>21</v>
      </c>
      <c r="E2">
        <v>1612</v>
      </c>
      <c r="F2">
        <v>35059</v>
      </c>
      <c r="G2">
        <v>170901</v>
      </c>
      <c r="H2">
        <v>45</v>
      </c>
      <c r="I2">
        <v>71614</v>
      </c>
      <c r="J2">
        <v>100956</v>
      </c>
      <c r="K2">
        <v>50552</v>
      </c>
      <c r="L2">
        <v>57</v>
      </c>
      <c r="M2">
        <v>18</v>
      </c>
      <c r="N2">
        <v>0</v>
      </c>
      <c r="O2">
        <v>11</v>
      </c>
      <c r="P2">
        <v>0</v>
      </c>
      <c r="Q2">
        <v>633</v>
      </c>
      <c r="R2">
        <v>124</v>
      </c>
      <c r="S2">
        <v>131</v>
      </c>
      <c r="T2">
        <v>0</v>
      </c>
      <c r="U2">
        <v>0</v>
      </c>
      <c r="V2" s="10">
        <v>12</v>
      </c>
      <c r="W2" s="13">
        <v>0</v>
      </c>
      <c r="X2" s="13">
        <f>J2/V2/1000</f>
        <v>8.4130000000000003</v>
      </c>
      <c r="Y2" s="13">
        <f>X2*A2</f>
        <v>420.65000000000003</v>
      </c>
      <c r="Z2">
        <v>50</v>
      </c>
      <c r="AA2">
        <f t="array" ref="AA2">MEDIAN(IF(($A:$A = $Z2)*(I:I&gt;0), F:F+J:J))/1000</f>
        <v>138.98500000000001</v>
      </c>
      <c r="AB2">
        <f t="array" ref="AB2">MEDIAN(IF(($A:$A = $Z2)*(I:I&gt;0), K:K))/1000</f>
        <v>40.8825</v>
      </c>
      <c r="AC2">
        <f t="array" ref="AC2">MEDIAN(IF(($A:$A = $Z2)*(I:I&gt;0), M:M))/1000</f>
        <v>6.4999999999999997E-3</v>
      </c>
      <c r="AD2" s="4">
        <f t="array" ref="AD2">MEDIAN(IF(($A:$A = $Z2)*(I:I&gt;0), Q:Q))/1000</f>
        <v>0.55249999999999999</v>
      </c>
      <c r="AE2">
        <f>IF(AF2-SUM(AB2:AD2) &gt; 0, AF2-SUM(AB2:AD2), 0)</f>
        <v>17.272999999999996</v>
      </c>
      <c r="AF2">
        <f t="array" ref="AF2">MEDIAN(IF(($A:$A = $Z2)*(I:I&gt;0), I:I))/1000</f>
        <v>58.714500000000001</v>
      </c>
    </row>
    <row r="3" spans="1:32" x14ac:dyDescent="0.25">
      <c r="A3">
        <v>50</v>
      </c>
      <c r="B3">
        <v>2</v>
      </c>
      <c r="C3">
        <v>2</v>
      </c>
      <c r="D3" t="s">
        <v>21</v>
      </c>
      <c r="E3">
        <v>1612</v>
      </c>
      <c r="F3">
        <v>36229</v>
      </c>
      <c r="G3">
        <v>144464</v>
      </c>
      <c r="H3">
        <v>20</v>
      </c>
      <c r="I3">
        <v>46263</v>
      </c>
      <c r="J3">
        <v>99966</v>
      </c>
      <c r="K3">
        <v>31714</v>
      </c>
      <c r="L3">
        <v>1</v>
      </c>
      <c r="M3">
        <v>6</v>
      </c>
      <c r="N3">
        <v>0</v>
      </c>
      <c r="O3">
        <v>7</v>
      </c>
      <c r="P3">
        <v>0</v>
      </c>
      <c r="Q3">
        <v>593</v>
      </c>
      <c r="R3">
        <v>152</v>
      </c>
      <c r="S3">
        <v>83</v>
      </c>
      <c r="T3">
        <v>0</v>
      </c>
      <c r="U3">
        <v>0</v>
      </c>
      <c r="V3" s="10">
        <v>8</v>
      </c>
      <c r="W3" s="13">
        <v>0</v>
      </c>
      <c r="X3" s="13">
        <f t="shared" ref="X3:X41" si="0">J3/V3/1000</f>
        <v>12.495749999999999</v>
      </c>
      <c r="Y3" s="13">
        <f t="shared" ref="Y3:Y40" si="1">X3*A3</f>
        <v>624.78749999999991</v>
      </c>
      <c r="Z3">
        <v>100</v>
      </c>
      <c r="AA3" cm="1">
        <f t="array" ref="AA3">MEDIAN(IF(($A:$A = $Z3)*(I:I&gt;0), F:F+J:J))/1000</f>
        <v>121.1405</v>
      </c>
      <c r="AB3">
        <f t="array" ref="AB3">MEDIAN(IF(($A:$A = $Z3)*(I:I&gt;0), K:K))/1000</f>
        <v>43.52</v>
      </c>
      <c r="AC3">
        <f t="array" ref="AC3">MEDIAN(IF(($A:$A = $Z3)*(I:I&gt;0), M:M))/1000</f>
        <v>0.03</v>
      </c>
      <c r="AD3" s="4">
        <f t="array" ref="AD3">MEDIAN(IF(($A:$A = $Z3)*(I:I&gt;0), Q:Q))/1000</f>
        <v>0.54249999999999998</v>
      </c>
      <c r="AE3">
        <f t="shared" ref="AE3:AE5" si="2">IF(AF3-SUM(AB3:AD3) &gt; 0, AF3-SUM(AB3:AD3), 0)</f>
        <v>9.5889999999999986</v>
      </c>
      <c r="AF3">
        <f t="array" ref="AF3">MEDIAN(IF(($A:$A = $Z3)*(I:I&gt;0), I:I))/1000</f>
        <v>53.6815</v>
      </c>
    </row>
    <row r="4" spans="1:32" x14ac:dyDescent="0.25">
      <c r="A4">
        <v>50</v>
      </c>
      <c r="B4">
        <v>2</v>
      </c>
      <c r="C4">
        <v>3</v>
      </c>
      <c r="D4" t="s">
        <v>21</v>
      </c>
      <c r="E4">
        <v>1612</v>
      </c>
      <c r="F4">
        <v>33863</v>
      </c>
      <c r="G4">
        <v>173936</v>
      </c>
      <c r="H4">
        <v>24</v>
      </c>
      <c r="I4">
        <v>64648</v>
      </c>
      <c r="J4">
        <v>111456</v>
      </c>
      <c r="K4">
        <v>45182</v>
      </c>
      <c r="L4">
        <v>1</v>
      </c>
      <c r="M4">
        <v>10</v>
      </c>
      <c r="N4">
        <v>0</v>
      </c>
      <c r="O4">
        <v>7</v>
      </c>
      <c r="P4">
        <v>0</v>
      </c>
      <c r="Q4">
        <v>558</v>
      </c>
      <c r="R4">
        <v>92</v>
      </c>
      <c r="S4">
        <v>113</v>
      </c>
      <c r="T4">
        <v>0</v>
      </c>
      <c r="U4">
        <v>0</v>
      </c>
      <c r="V4" s="10">
        <v>11</v>
      </c>
      <c r="W4" s="13">
        <v>0</v>
      </c>
      <c r="X4" s="13">
        <f t="shared" si="0"/>
        <v>10.132363636363635</v>
      </c>
      <c r="Y4" s="13">
        <f t="shared" si="1"/>
        <v>506.61818181818177</v>
      </c>
      <c r="Z4">
        <v>150</v>
      </c>
      <c r="AA4">
        <f t="array" ref="AA4">MEDIAN(IF(($A:$A = $Z4)*(I:I&gt;0), F:F+J:J))/1000</f>
        <v>115.05800000000001</v>
      </c>
      <c r="AB4">
        <f t="array" ref="AB4">MEDIAN(IF(($A:$A = $Z4)*(I:I&gt;0), K:K))/1000</f>
        <v>166.91200000000001</v>
      </c>
      <c r="AC4">
        <f t="array" ref="AC4">MEDIAN(IF(($A:$A = $Z4)*(I:I&gt;0), M:M))/1000</f>
        <v>0.52800000000000002</v>
      </c>
      <c r="AD4" s="4">
        <f t="array" ref="AD4">MEDIAN(IF(($A:$A = $Z4)*(I:I&gt;0), Q:Q))/1000</f>
        <v>0.98199999999999998</v>
      </c>
      <c r="AE4">
        <f t="shared" si="2"/>
        <v>38.775000000000006</v>
      </c>
      <c r="AF4">
        <f t="array" ref="AF4">MEDIAN(IF(($A:$A = $Z4)*(I:I&gt;0), I:I))/1000</f>
        <v>207.197</v>
      </c>
    </row>
    <row r="5" spans="1:32" x14ac:dyDescent="0.25">
      <c r="A5">
        <v>50</v>
      </c>
      <c r="B5">
        <v>2</v>
      </c>
      <c r="C5">
        <v>4</v>
      </c>
      <c r="D5" t="s">
        <v>21</v>
      </c>
      <c r="E5">
        <v>1612</v>
      </c>
      <c r="F5">
        <v>33874</v>
      </c>
      <c r="G5">
        <v>176664</v>
      </c>
      <c r="H5">
        <v>82</v>
      </c>
      <c r="I5">
        <v>70438</v>
      </c>
      <c r="J5">
        <v>107901</v>
      </c>
      <c r="K5">
        <v>50036</v>
      </c>
      <c r="L5">
        <v>0</v>
      </c>
      <c r="M5">
        <v>7</v>
      </c>
      <c r="N5">
        <v>0</v>
      </c>
      <c r="O5">
        <v>8</v>
      </c>
      <c r="P5">
        <v>0</v>
      </c>
      <c r="Q5">
        <v>520</v>
      </c>
      <c r="R5">
        <v>68</v>
      </c>
      <c r="S5">
        <v>96</v>
      </c>
      <c r="T5">
        <v>0</v>
      </c>
      <c r="U5">
        <v>0</v>
      </c>
      <c r="V5" s="10">
        <v>9</v>
      </c>
      <c r="W5" s="13">
        <v>0</v>
      </c>
      <c r="X5" s="13">
        <f t="shared" si="0"/>
        <v>11.989000000000001</v>
      </c>
      <c r="Y5" s="13">
        <f t="shared" si="1"/>
        <v>599.45000000000005</v>
      </c>
      <c r="Z5">
        <v>200</v>
      </c>
      <c r="AA5">
        <f t="array" ref="AA5">MEDIAN(IF(($A:$A = $Z5)*(I:I&gt;0), F:F+J:J))/1000</f>
        <v>116.599</v>
      </c>
      <c r="AB5">
        <f t="array" ref="AB5">MEDIAN(IF(($A:$A = $Z5)*(I:I&gt;0), K:K))/1000</f>
        <v>162.47300000000001</v>
      </c>
      <c r="AC5">
        <f t="array" ref="AC5">MEDIAN(IF(($A:$A = $Z5)*(I:I&gt;0), M:M))/1000</f>
        <v>0.57850000000000001</v>
      </c>
      <c r="AD5" s="4">
        <f t="array" ref="AD5">MEDIAN(IF(($A:$A = $Z5)*(I:I&gt;0), Q:Q))/1000</f>
        <v>0.88700000000000001</v>
      </c>
      <c r="AE5">
        <f t="shared" si="2"/>
        <v>37.273499999999984</v>
      </c>
      <c r="AF5">
        <f t="array" ref="AF5">MEDIAN(IF(($A:$A = $Z5)*(I:I&gt;0), I:I))/1000</f>
        <v>201.21199999999999</v>
      </c>
    </row>
    <row r="6" spans="1:32" x14ac:dyDescent="0.25">
      <c r="A6">
        <v>50</v>
      </c>
      <c r="B6">
        <v>2</v>
      </c>
      <c r="C6">
        <v>5</v>
      </c>
      <c r="D6" t="s">
        <v>21</v>
      </c>
      <c r="E6">
        <v>1612</v>
      </c>
      <c r="F6">
        <v>36516</v>
      </c>
      <c r="G6">
        <v>283641</v>
      </c>
      <c r="H6">
        <v>43</v>
      </c>
      <c r="I6">
        <v>159558</v>
      </c>
      <c r="J6">
        <v>109394</v>
      </c>
      <c r="K6">
        <v>127415</v>
      </c>
      <c r="L6">
        <v>0</v>
      </c>
      <c r="M6">
        <v>34</v>
      </c>
      <c r="N6">
        <v>0</v>
      </c>
      <c r="O6">
        <v>8</v>
      </c>
      <c r="P6">
        <v>0</v>
      </c>
      <c r="Q6">
        <v>845</v>
      </c>
      <c r="R6">
        <v>185</v>
      </c>
      <c r="S6">
        <v>228</v>
      </c>
      <c r="T6">
        <v>0</v>
      </c>
      <c r="U6">
        <v>0</v>
      </c>
      <c r="V6" s="10">
        <v>17</v>
      </c>
      <c r="W6" s="13">
        <v>0</v>
      </c>
      <c r="X6" s="13">
        <f t="shared" si="0"/>
        <v>6.4349411764705886</v>
      </c>
      <c r="Y6" s="13">
        <f t="shared" si="1"/>
        <v>321.74705882352941</v>
      </c>
    </row>
    <row r="7" spans="1:32" x14ac:dyDescent="0.25">
      <c r="A7">
        <v>50</v>
      </c>
      <c r="B7">
        <v>2</v>
      </c>
      <c r="C7">
        <v>6</v>
      </c>
      <c r="D7" t="s">
        <v>21</v>
      </c>
      <c r="E7">
        <v>1612</v>
      </c>
      <c r="F7">
        <v>34071</v>
      </c>
      <c r="G7">
        <v>163227</v>
      </c>
      <c r="H7">
        <v>28</v>
      </c>
      <c r="I7">
        <v>52781</v>
      </c>
      <c r="J7">
        <v>112231</v>
      </c>
      <c r="K7">
        <v>36583</v>
      </c>
      <c r="L7">
        <v>0</v>
      </c>
      <c r="M7">
        <v>5</v>
      </c>
      <c r="N7">
        <v>0</v>
      </c>
      <c r="O7">
        <v>6</v>
      </c>
      <c r="P7">
        <v>0</v>
      </c>
      <c r="Q7">
        <v>547</v>
      </c>
      <c r="R7">
        <v>68</v>
      </c>
      <c r="S7">
        <v>136</v>
      </c>
      <c r="T7">
        <v>0</v>
      </c>
      <c r="U7">
        <v>0</v>
      </c>
      <c r="V7" s="10">
        <v>9</v>
      </c>
      <c r="W7" s="13">
        <v>0</v>
      </c>
      <c r="X7" s="13">
        <f t="shared" si="0"/>
        <v>12.470111111111111</v>
      </c>
      <c r="Y7" s="13">
        <f t="shared" si="1"/>
        <v>623.50555555555559</v>
      </c>
    </row>
    <row r="8" spans="1:32" x14ac:dyDescent="0.25">
      <c r="A8">
        <v>50</v>
      </c>
      <c r="B8">
        <v>2</v>
      </c>
      <c r="C8">
        <v>7</v>
      </c>
      <c r="D8" t="s">
        <v>21</v>
      </c>
      <c r="E8">
        <v>1612</v>
      </c>
      <c r="F8">
        <v>33466</v>
      </c>
      <c r="G8">
        <v>349838</v>
      </c>
      <c r="H8">
        <v>48</v>
      </c>
      <c r="I8">
        <v>235991</v>
      </c>
      <c r="J8">
        <v>114504</v>
      </c>
      <c r="K8">
        <v>172593</v>
      </c>
      <c r="L8">
        <v>1</v>
      </c>
      <c r="M8">
        <v>38</v>
      </c>
      <c r="N8">
        <v>0</v>
      </c>
      <c r="O8">
        <v>5</v>
      </c>
      <c r="P8">
        <v>0</v>
      </c>
      <c r="Q8">
        <v>1036</v>
      </c>
      <c r="R8">
        <v>269</v>
      </c>
      <c r="S8">
        <v>359</v>
      </c>
      <c r="T8">
        <v>0</v>
      </c>
      <c r="U8">
        <v>1</v>
      </c>
      <c r="V8" s="10">
        <v>38</v>
      </c>
      <c r="W8" s="13">
        <v>0</v>
      </c>
      <c r="X8" s="13">
        <f t="shared" si="0"/>
        <v>3.0132631578947366</v>
      </c>
      <c r="Y8" s="13">
        <f t="shared" si="1"/>
        <v>150.66315789473683</v>
      </c>
    </row>
    <row r="9" spans="1:32" x14ac:dyDescent="0.25">
      <c r="A9">
        <v>50</v>
      </c>
      <c r="B9">
        <v>2</v>
      </c>
      <c r="C9">
        <v>8</v>
      </c>
      <c r="D9" t="s">
        <v>21</v>
      </c>
      <c r="E9">
        <v>1612</v>
      </c>
      <c r="F9">
        <v>30706</v>
      </c>
      <c r="G9">
        <v>132014</v>
      </c>
      <c r="H9">
        <v>22</v>
      </c>
      <c r="I9">
        <v>45212</v>
      </c>
      <c r="J9">
        <v>87800</v>
      </c>
      <c r="K9">
        <v>31674</v>
      </c>
      <c r="L9">
        <v>0</v>
      </c>
      <c r="M9">
        <v>5</v>
      </c>
      <c r="N9">
        <v>0</v>
      </c>
      <c r="O9">
        <v>5</v>
      </c>
      <c r="P9">
        <v>0</v>
      </c>
      <c r="Q9">
        <v>412</v>
      </c>
      <c r="R9">
        <v>56</v>
      </c>
      <c r="S9">
        <v>76</v>
      </c>
      <c r="T9">
        <v>0</v>
      </c>
      <c r="U9">
        <v>0</v>
      </c>
      <c r="V9" s="10">
        <v>9</v>
      </c>
      <c r="W9" s="13">
        <v>0</v>
      </c>
      <c r="X9" s="13">
        <f t="shared" si="0"/>
        <v>9.7555555555555546</v>
      </c>
      <c r="Y9" s="13">
        <f t="shared" si="1"/>
        <v>487.77777777777771</v>
      </c>
    </row>
    <row r="10" spans="1:32" x14ac:dyDescent="0.25">
      <c r="A10">
        <v>50</v>
      </c>
      <c r="B10">
        <v>2</v>
      </c>
      <c r="C10">
        <v>9</v>
      </c>
      <c r="D10" t="s">
        <v>21</v>
      </c>
      <c r="E10">
        <v>1612</v>
      </c>
      <c r="F10">
        <v>28971</v>
      </c>
      <c r="G10">
        <v>124710</v>
      </c>
      <c r="H10">
        <v>23</v>
      </c>
      <c r="I10">
        <v>40344</v>
      </c>
      <c r="J10">
        <v>85661</v>
      </c>
      <c r="K10">
        <v>27744</v>
      </c>
      <c r="L10">
        <v>0</v>
      </c>
      <c r="M10">
        <v>4</v>
      </c>
      <c r="N10">
        <v>0</v>
      </c>
      <c r="O10">
        <v>5</v>
      </c>
      <c r="P10">
        <v>0</v>
      </c>
      <c r="Q10">
        <v>415</v>
      </c>
      <c r="R10">
        <v>59</v>
      </c>
      <c r="S10">
        <v>80</v>
      </c>
      <c r="T10">
        <v>0</v>
      </c>
      <c r="U10">
        <v>0</v>
      </c>
      <c r="V10" s="10">
        <v>9</v>
      </c>
      <c r="W10" s="13">
        <v>0</v>
      </c>
      <c r="X10" s="13">
        <f t="shared" si="0"/>
        <v>9.5178888888888888</v>
      </c>
      <c r="Y10" s="13">
        <f t="shared" si="1"/>
        <v>475.89444444444445</v>
      </c>
    </row>
    <row r="11" spans="1:32" x14ac:dyDescent="0.25">
      <c r="A11">
        <v>50</v>
      </c>
      <c r="B11">
        <v>2</v>
      </c>
      <c r="C11">
        <v>10</v>
      </c>
      <c r="D11" t="s">
        <v>21</v>
      </c>
      <c r="E11">
        <v>1612</v>
      </c>
      <c r="F11">
        <v>29534</v>
      </c>
      <c r="G11">
        <v>131836</v>
      </c>
      <c r="H11">
        <v>21</v>
      </c>
      <c r="I11">
        <v>45222</v>
      </c>
      <c r="J11">
        <v>87626</v>
      </c>
      <c r="K11">
        <v>31555</v>
      </c>
      <c r="L11">
        <v>0</v>
      </c>
      <c r="M11">
        <v>5</v>
      </c>
      <c r="N11">
        <v>0</v>
      </c>
      <c r="O11">
        <v>5</v>
      </c>
      <c r="P11">
        <v>0</v>
      </c>
      <c r="Q11">
        <v>426</v>
      </c>
      <c r="R11">
        <v>66</v>
      </c>
      <c r="S11">
        <v>87</v>
      </c>
      <c r="T11">
        <v>0</v>
      </c>
      <c r="U11">
        <v>0</v>
      </c>
      <c r="V11" s="10">
        <v>10</v>
      </c>
      <c r="W11" s="13">
        <v>0</v>
      </c>
      <c r="X11" s="13">
        <f t="shared" si="0"/>
        <v>8.7626000000000008</v>
      </c>
      <c r="Y11" s="13">
        <f t="shared" si="1"/>
        <v>438.13000000000005</v>
      </c>
    </row>
    <row r="12" spans="1:32" x14ac:dyDescent="0.25">
      <c r="A12" s="1">
        <v>100</v>
      </c>
      <c r="B12" s="2">
        <v>2</v>
      </c>
      <c r="C12" s="2">
        <v>1</v>
      </c>
      <c r="D12" s="2" t="s">
        <v>21</v>
      </c>
      <c r="E12" s="2">
        <v>1125</v>
      </c>
      <c r="F12" s="2">
        <v>30168</v>
      </c>
      <c r="G12" s="2">
        <v>134575</v>
      </c>
      <c r="H12" s="2">
        <v>44</v>
      </c>
      <c r="I12" s="2">
        <v>48008</v>
      </c>
      <c r="J12" s="2">
        <v>85724</v>
      </c>
      <c r="K12" s="2">
        <v>35265</v>
      </c>
      <c r="L12" s="2">
        <v>33</v>
      </c>
      <c r="M12" s="2">
        <v>40</v>
      </c>
      <c r="N12" s="2">
        <v>0</v>
      </c>
      <c r="O12" s="2">
        <v>10</v>
      </c>
      <c r="P12" s="2">
        <v>0</v>
      </c>
      <c r="Q12" s="2">
        <v>728</v>
      </c>
      <c r="R12" s="2">
        <v>246</v>
      </c>
      <c r="S12" s="2">
        <v>169</v>
      </c>
      <c r="T12" s="2">
        <v>0</v>
      </c>
      <c r="U12" s="2">
        <v>0</v>
      </c>
      <c r="V12" s="22">
        <v>18</v>
      </c>
      <c r="W12" s="23">
        <v>0</v>
      </c>
      <c r="X12" s="13">
        <f t="shared" si="0"/>
        <v>4.7624444444444443</v>
      </c>
      <c r="Y12" s="13">
        <f t="shared" si="1"/>
        <v>476.24444444444441</v>
      </c>
    </row>
    <row r="13" spans="1:32" x14ac:dyDescent="0.25">
      <c r="A13" s="3">
        <v>100</v>
      </c>
      <c r="B13" s="4">
        <v>2</v>
      </c>
      <c r="C13" s="4">
        <v>2</v>
      </c>
      <c r="D13" s="4" t="s">
        <v>21</v>
      </c>
      <c r="E13" s="4">
        <v>1125</v>
      </c>
      <c r="F13" s="4">
        <v>29110</v>
      </c>
      <c r="G13" s="4">
        <v>111617</v>
      </c>
      <c r="H13" s="4">
        <v>32</v>
      </c>
      <c r="I13" s="4">
        <v>18807</v>
      </c>
      <c r="J13" s="4">
        <v>91939</v>
      </c>
      <c r="K13" s="4">
        <v>13461</v>
      </c>
      <c r="L13" s="4">
        <v>1</v>
      </c>
      <c r="M13" s="4">
        <v>10</v>
      </c>
      <c r="N13" s="4">
        <v>0</v>
      </c>
      <c r="O13" s="4">
        <v>7</v>
      </c>
      <c r="P13" s="4">
        <v>0</v>
      </c>
      <c r="Q13" s="4">
        <v>540</v>
      </c>
      <c r="R13" s="4">
        <v>81</v>
      </c>
      <c r="S13" s="4">
        <v>106</v>
      </c>
      <c r="T13" s="4">
        <v>0</v>
      </c>
      <c r="U13" s="4">
        <v>0</v>
      </c>
      <c r="V13" s="24">
        <v>12</v>
      </c>
      <c r="W13" s="25">
        <v>0</v>
      </c>
      <c r="X13" s="13">
        <f t="shared" si="0"/>
        <v>7.6615833333333327</v>
      </c>
      <c r="Y13" s="13">
        <f t="shared" si="1"/>
        <v>766.1583333333333</v>
      </c>
    </row>
    <row r="14" spans="1:32" x14ac:dyDescent="0.25">
      <c r="A14" s="3">
        <v>100</v>
      </c>
      <c r="B14" s="4">
        <v>2</v>
      </c>
      <c r="C14" s="4">
        <v>3</v>
      </c>
      <c r="D14" s="4" t="s">
        <v>21</v>
      </c>
      <c r="E14" s="4">
        <v>1125</v>
      </c>
      <c r="F14" s="4">
        <v>28582</v>
      </c>
      <c r="G14" s="4">
        <v>172146</v>
      </c>
      <c r="H14" s="4">
        <v>42</v>
      </c>
      <c r="I14" s="4">
        <v>68263</v>
      </c>
      <c r="J14" s="4">
        <v>93285</v>
      </c>
      <c r="K14" s="4">
        <v>57177</v>
      </c>
      <c r="L14" s="4">
        <v>1</v>
      </c>
      <c r="M14" s="4">
        <v>45</v>
      </c>
      <c r="N14" s="4">
        <v>0</v>
      </c>
      <c r="O14" s="4">
        <v>6</v>
      </c>
      <c r="P14" s="4">
        <v>0</v>
      </c>
      <c r="Q14" s="4">
        <v>597</v>
      </c>
      <c r="R14" s="4">
        <v>134</v>
      </c>
      <c r="S14" s="4">
        <v>122</v>
      </c>
      <c r="T14" s="4">
        <v>0</v>
      </c>
      <c r="U14" s="4">
        <v>0</v>
      </c>
      <c r="V14" s="24">
        <v>14</v>
      </c>
      <c r="W14" s="25">
        <v>0</v>
      </c>
      <c r="X14" s="13">
        <f t="shared" si="0"/>
        <v>6.6632142857142851</v>
      </c>
      <c r="Y14" s="13">
        <f t="shared" si="1"/>
        <v>666.32142857142856</v>
      </c>
    </row>
    <row r="15" spans="1:32" x14ac:dyDescent="0.25">
      <c r="A15" s="3">
        <v>100</v>
      </c>
      <c r="B15" s="4">
        <v>2</v>
      </c>
      <c r="C15" s="4">
        <v>4</v>
      </c>
      <c r="D15" s="4" t="s">
        <v>21</v>
      </c>
      <c r="E15" s="4">
        <v>1125</v>
      </c>
      <c r="F15" s="4">
        <v>28663</v>
      </c>
      <c r="G15" s="4">
        <v>124394</v>
      </c>
      <c r="H15" s="4">
        <v>33</v>
      </c>
      <c r="I15" s="4">
        <v>32560</v>
      </c>
      <c r="J15" s="4">
        <v>91995</v>
      </c>
      <c r="K15" s="4">
        <v>23012</v>
      </c>
      <c r="L15" s="4">
        <v>0</v>
      </c>
      <c r="M15" s="4">
        <v>17</v>
      </c>
      <c r="N15" s="4">
        <v>0</v>
      </c>
      <c r="O15" s="4">
        <v>6</v>
      </c>
      <c r="P15" s="4">
        <v>0</v>
      </c>
      <c r="Q15" s="4">
        <v>521</v>
      </c>
      <c r="R15" s="4">
        <v>92</v>
      </c>
      <c r="S15" s="4">
        <v>122</v>
      </c>
      <c r="T15" s="4">
        <v>0</v>
      </c>
      <c r="U15" s="4">
        <v>0</v>
      </c>
      <c r="V15" s="24">
        <v>14</v>
      </c>
      <c r="W15" s="25">
        <v>0</v>
      </c>
      <c r="X15" s="13">
        <f t="shared" si="0"/>
        <v>6.571071428571428</v>
      </c>
      <c r="Y15" s="13">
        <f t="shared" si="1"/>
        <v>657.10714285714278</v>
      </c>
    </row>
    <row r="16" spans="1:32" x14ac:dyDescent="0.25">
      <c r="A16" s="3">
        <v>100</v>
      </c>
      <c r="B16" s="4">
        <v>2</v>
      </c>
      <c r="C16" s="4">
        <v>5</v>
      </c>
      <c r="D16" s="4" t="s">
        <v>21</v>
      </c>
      <c r="E16" s="4">
        <v>1125</v>
      </c>
      <c r="F16" s="4">
        <v>28667</v>
      </c>
      <c r="G16" s="4">
        <v>211226</v>
      </c>
      <c r="H16" s="4">
        <v>35</v>
      </c>
      <c r="I16" s="4">
        <v>107065</v>
      </c>
      <c r="J16" s="4">
        <v>92565</v>
      </c>
      <c r="K16" s="4">
        <v>86178</v>
      </c>
      <c r="L16" s="4">
        <v>0</v>
      </c>
      <c r="M16" s="4">
        <v>146</v>
      </c>
      <c r="N16" s="4">
        <v>0</v>
      </c>
      <c r="O16" s="4">
        <v>5</v>
      </c>
      <c r="P16" s="4">
        <v>0</v>
      </c>
      <c r="Q16" s="4">
        <v>545</v>
      </c>
      <c r="R16" s="4">
        <v>115</v>
      </c>
      <c r="S16" s="4">
        <v>150</v>
      </c>
      <c r="T16" s="4">
        <v>0</v>
      </c>
      <c r="U16" s="4">
        <v>0</v>
      </c>
      <c r="V16" s="24">
        <v>18</v>
      </c>
      <c r="W16" s="25">
        <v>0</v>
      </c>
      <c r="X16" s="13">
        <f t="shared" si="0"/>
        <v>5.1425000000000001</v>
      </c>
      <c r="Y16" s="13">
        <f t="shared" si="1"/>
        <v>514.25</v>
      </c>
    </row>
    <row r="17" spans="1:25" x14ac:dyDescent="0.25">
      <c r="A17" s="3">
        <v>100</v>
      </c>
      <c r="B17" s="4">
        <v>2</v>
      </c>
      <c r="C17" s="4">
        <v>6</v>
      </c>
      <c r="D17" s="4" t="s">
        <v>21</v>
      </c>
      <c r="E17" s="4">
        <v>1125</v>
      </c>
      <c r="F17" s="4">
        <v>29120</v>
      </c>
      <c r="G17" s="4">
        <v>175251</v>
      </c>
      <c r="H17" s="4">
        <v>34</v>
      </c>
      <c r="I17" s="4">
        <v>69527</v>
      </c>
      <c r="J17" s="4">
        <v>94048</v>
      </c>
      <c r="K17" s="4">
        <v>58815</v>
      </c>
      <c r="L17" s="4">
        <v>0</v>
      </c>
      <c r="M17" s="4">
        <v>56</v>
      </c>
      <c r="N17" s="4">
        <v>0</v>
      </c>
      <c r="O17" s="4">
        <v>5</v>
      </c>
      <c r="P17" s="4">
        <v>0</v>
      </c>
      <c r="Q17" s="4">
        <v>598</v>
      </c>
      <c r="R17" s="4">
        <v>111</v>
      </c>
      <c r="S17" s="4">
        <v>149</v>
      </c>
      <c r="T17" s="4">
        <v>0</v>
      </c>
      <c r="U17" s="4">
        <v>0</v>
      </c>
      <c r="V17" s="24">
        <v>18</v>
      </c>
      <c r="W17" s="25">
        <v>0</v>
      </c>
      <c r="X17" s="13">
        <f t="shared" si="0"/>
        <v>5.2248888888888887</v>
      </c>
      <c r="Y17" s="13">
        <f t="shared" si="1"/>
        <v>522.48888888888882</v>
      </c>
    </row>
    <row r="18" spans="1:25" x14ac:dyDescent="0.25">
      <c r="A18" s="3">
        <v>100</v>
      </c>
      <c r="B18" s="4">
        <v>2</v>
      </c>
      <c r="C18" s="4">
        <v>7</v>
      </c>
      <c r="D18" s="4" t="s">
        <v>21</v>
      </c>
      <c r="E18" s="4">
        <v>1125</v>
      </c>
      <c r="F18" s="4">
        <v>27844</v>
      </c>
      <c r="G18" s="4">
        <v>112311</v>
      </c>
      <c r="H18" s="4">
        <v>27</v>
      </c>
      <c r="I18" s="4">
        <v>20760</v>
      </c>
      <c r="J18" s="4">
        <v>91347</v>
      </c>
      <c r="K18" s="4">
        <v>14457</v>
      </c>
      <c r="L18" s="4">
        <v>0</v>
      </c>
      <c r="M18" s="4">
        <v>8</v>
      </c>
      <c r="N18" s="4">
        <v>0</v>
      </c>
      <c r="O18" s="4">
        <v>5</v>
      </c>
      <c r="P18" s="4">
        <v>0</v>
      </c>
      <c r="Q18" s="4">
        <v>465</v>
      </c>
      <c r="R18" s="4">
        <v>70</v>
      </c>
      <c r="S18" s="4">
        <v>99</v>
      </c>
      <c r="T18" s="4">
        <v>0</v>
      </c>
      <c r="U18" s="4">
        <v>0</v>
      </c>
      <c r="V18" s="24">
        <v>12</v>
      </c>
      <c r="W18" s="25">
        <v>0</v>
      </c>
      <c r="X18" s="13">
        <f t="shared" si="0"/>
        <v>7.6122500000000004</v>
      </c>
      <c r="Y18" s="13">
        <f t="shared" si="1"/>
        <v>761.22500000000002</v>
      </c>
    </row>
    <row r="19" spans="1:25" x14ac:dyDescent="0.25">
      <c r="A19" s="3">
        <v>100</v>
      </c>
      <c r="B19" s="4">
        <v>2</v>
      </c>
      <c r="C19" s="4">
        <v>8</v>
      </c>
      <c r="D19" s="4" t="s">
        <v>21</v>
      </c>
      <c r="E19" s="4">
        <v>1125</v>
      </c>
      <c r="F19" s="4">
        <v>27901</v>
      </c>
      <c r="G19" s="4">
        <v>170780</v>
      </c>
      <c r="H19" s="4">
        <v>35</v>
      </c>
      <c r="I19" s="4">
        <v>64886</v>
      </c>
      <c r="J19" s="4">
        <v>93563</v>
      </c>
      <c r="K19" s="4">
        <v>55684</v>
      </c>
      <c r="L19" s="4">
        <v>0</v>
      </c>
      <c r="M19" s="4">
        <v>89</v>
      </c>
      <c r="N19" s="4">
        <v>0</v>
      </c>
      <c r="O19" s="4">
        <v>5</v>
      </c>
      <c r="P19" s="4">
        <v>0</v>
      </c>
      <c r="Q19" s="4">
        <v>558</v>
      </c>
      <c r="R19" s="4">
        <v>109</v>
      </c>
      <c r="S19" s="4">
        <v>146</v>
      </c>
      <c r="T19" s="4">
        <v>0</v>
      </c>
      <c r="U19" s="4">
        <v>0</v>
      </c>
      <c r="V19" s="24">
        <v>17</v>
      </c>
      <c r="W19" s="25">
        <v>0</v>
      </c>
      <c r="X19" s="13">
        <f t="shared" si="0"/>
        <v>5.503705882352941</v>
      </c>
      <c r="Y19" s="13">
        <f t="shared" si="1"/>
        <v>550.37058823529412</v>
      </c>
    </row>
    <row r="20" spans="1:25" x14ac:dyDescent="0.25">
      <c r="A20" s="3">
        <v>100</v>
      </c>
      <c r="B20" s="4">
        <v>2</v>
      </c>
      <c r="C20" s="4">
        <v>9</v>
      </c>
      <c r="D20" s="4" t="s">
        <v>21</v>
      </c>
      <c r="E20" s="4">
        <v>1125</v>
      </c>
      <c r="F20" s="4">
        <v>28280</v>
      </c>
      <c r="G20" s="4">
        <v>124700</v>
      </c>
      <c r="H20" s="4">
        <v>30</v>
      </c>
      <c r="I20" s="4">
        <v>35082</v>
      </c>
      <c r="J20" s="4">
        <v>89407</v>
      </c>
      <c r="K20" s="4">
        <v>25193</v>
      </c>
      <c r="L20" s="4">
        <v>0</v>
      </c>
      <c r="M20" s="4">
        <v>10</v>
      </c>
      <c r="N20" s="4">
        <v>0</v>
      </c>
      <c r="O20" s="4">
        <v>5</v>
      </c>
      <c r="P20" s="4">
        <v>0</v>
      </c>
      <c r="Q20" s="4">
        <v>465</v>
      </c>
      <c r="R20" s="4">
        <v>76</v>
      </c>
      <c r="S20" s="4">
        <v>101</v>
      </c>
      <c r="T20" s="4">
        <v>0</v>
      </c>
      <c r="U20" s="4">
        <v>0</v>
      </c>
      <c r="V20" s="24">
        <v>12</v>
      </c>
      <c r="W20" s="25">
        <v>0</v>
      </c>
      <c r="X20" s="13">
        <f t="shared" si="0"/>
        <v>7.4505833333333333</v>
      </c>
      <c r="Y20" s="13">
        <f t="shared" si="1"/>
        <v>745.05833333333328</v>
      </c>
    </row>
    <row r="21" spans="1:25" x14ac:dyDescent="0.25">
      <c r="A21" s="5">
        <v>100</v>
      </c>
      <c r="B21" s="6">
        <v>2</v>
      </c>
      <c r="C21" s="6">
        <v>10</v>
      </c>
      <c r="D21" s="6" t="s">
        <v>21</v>
      </c>
      <c r="E21" s="6">
        <v>1125</v>
      </c>
      <c r="F21" s="6">
        <v>29721</v>
      </c>
      <c r="G21" s="6">
        <v>163206</v>
      </c>
      <c r="H21" s="6">
        <v>84</v>
      </c>
      <c r="I21" s="6">
        <v>59355</v>
      </c>
      <c r="J21" s="6">
        <v>92023</v>
      </c>
      <c r="K21" s="6">
        <v>51775</v>
      </c>
      <c r="L21" s="6">
        <v>0</v>
      </c>
      <c r="M21" s="6">
        <v>20</v>
      </c>
      <c r="N21" s="6">
        <v>0</v>
      </c>
      <c r="O21" s="6">
        <v>6</v>
      </c>
      <c r="P21" s="6">
        <v>0</v>
      </c>
      <c r="Q21" s="6">
        <v>487</v>
      </c>
      <c r="R21" s="6">
        <v>81</v>
      </c>
      <c r="S21" s="6">
        <v>105</v>
      </c>
      <c r="T21" s="6">
        <v>0</v>
      </c>
      <c r="U21" s="6">
        <v>0</v>
      </c>
      <c r="V21" s="26">
        <v>12</v>
      </c>
      <c r="W21" s="27">
        <v>0</v>
      </c>
      <c r="X21" s="13">
        <f t="shared" si="0"/>
        <v>7.6685833333333333</v>
      </c>
      <c r="Y21" s="13">
        <f t="shared" si="1"/>
        <v>766.85833333333335</v>
      </c>
    </row>
    <row r="22" spans="1:25" x14ac:dyDescent="0.25">
      <c r="A22">
        <v>150</v>
      </c>
      <c r="B22">
        <v>2</v>
      </c>
      <c r="C22">
        <v>1</v>
      </c>
      <c r="D22" t="s">
        <v>21</v>
      </c>
      <c r="E22">
        <v>1158</v>
      </c>
      <c r="F22">
        <v>29966</v>
      </c>
      <c r="G22">
        <v>609130</v>
      </c>
      <c r="H22">
        <v>230</v>
      </c>
      <c r="I22">
        <v>502212</v>
      </c>
      <c r="J22">
        <v>81390</v>
      </c>
      <c r="K22">
        <v>380156</v>
      </c>
      <c r="L22">
        <v>36</v>
      </c>
      <c r="M22">
        <v>979</v>
      </c>
      <c r="N22">
        <v>0</v>
      </c>
      <c r="O22">
        <v>10</v>
      </c>
      <c r="P22">
        <v>0</v>
      </c>
      <c r="Q22">
        <v>1303</v>
      </c>
      <c r="R22">
        <v>508</v>
      </c>
      <c r="S22">
        <v>456</v>
      </c>
      <c r="T22">
        <v>0</v>
      </c>
      <c r="U22">
        <v>2</v>
      </c>
      <c r="V22" s="10">
        <v>53</v>
      </c>
      <c r="W22" s="13">
        <v>0</v>
      </c>
      <c r="X22" s="13">
        <f t="shared" si="0"/>
        <v>1.5356603773584907</v>
      </c>
      <c r="Y22" s="13">
        <f t="shared" si="1"/>
        <v>230.34905660377362</v>
      </c>
    </row>
    <row r="23" spans="1:25" x14ac:dyDescent="0.25">
      <c r="A23">
        <v>150</v>
      </c>
      <c r="B23">
        <v>2</v>
      </c>
      <c r="C23">
        <v>2</v>
      </c>
      <c r="D23" t="s">
        <v>21</v>
      </c>
      <c r="E23">
        <v>1158</v>
      </c>
      <c r="F23">
        <v>29402</v>
      </c>
      <c r="G23">
        <v>180221</v>
      </c>
      <c r="H23">
        <v>50</v>
      </c>
      <c r="I23">
        <v>76365</v>
      </c>
      <c r="J23">
        <v>85686</v>
      </c>
      <c r="K23">
        <v>68681</v>
      </c>
      <c r="L23">
        <v>0</v>
      </c>
      <c r="M23">
        <v>89</v>
      </c>
      <c r="N23">
        <v>0</v>
      </c>
      <c r="O23">
        <v>7</v>
      </c>
      <c r="P23">
        <v>0</v>
      </c>
      <c r="Q23">
        <v>726</v>
      </c>
      <c r="R23">
        <v>190</v>
      </c>
      <c r="S23">
        <v>245</v>
      </c>
      <c r="T23">
        <v>0</v>
      </c>
      <c r="U23">
        <v>1</v>
      </c>
      <c r="V23" s="10">
        <v>30</v>
      </c>
      <c r="W23" s="13">
        <v>0</v>
      </c>
      <c r="X23" s="13">
        <f t="shared" si="0"/>
        <v>2.8561999999999999</v>
      </c>
      <c r="Y23" s="13">
        <f t="shared" si="1"/>
        <v>428.42999999999995</v>
      </c>
    </row>
    <row r="24" spans="1:25" x14ac:dyDescent="0.25">
      <c r="A24">
        <v>150</v>
      </c>
      <c r="B24">
        <v>2</v>
      </c>
      <c r="C24">
        <v>3</v>
      </c>
      <c r="D24" t="s">
        <v>21</v>
      </c>
      <c r="E24">
        <v>1158</v>
      </c>
      <c r="F24">
        <v>28360</v>
      </c>
      <c r="G24">
        <v>164020</v>
      </c>
      <c r="H24">
        <v>433</v>
      </c>
      <c r="I24">
        <v>64961</v>
      </c>
      <c r="J24">
        <v>85630</v>
      </c>
      <c r="K24">
        <v>56657</v>
      </c>
      <c r="L24">
        <v>1</v>
      </c>
      <c r="M24">
        <v>120</v>
      </c>
      <c r="N24">
        <v>0</v>
      </c>
      <c r="O24">
        <v>6</v>
      </c>
      <c r="P24">
        <v>0</v>
      </c>
      <c r="Q24">
        <v>600</v>
      </c>
      <c r="R24">
        <v>146</v>
      </c>
      <c r="S24">
        <v>184</v>
      </c>
      <c r="T24">
        <v>0</v>
      </c>
      <c r="U24">
        <v>1</v>
      </c>
      <c r="V24" s="10">
        <v>22</v>
      </c>
      <c r="W24" s="13">
        <v>0</v>
      </c>
      <c r="X24" s="13">
        <f t="shared" si="0"/>
        <v>3.8922727272727276</v>
      </c>
      <c r="Y24" s="13">
        <f t="shared" si="1"/>
        <v>583.84090909090912</v>
      </c>
    </row>
    <row r="25" spans="1:25" x14ac:dyDescent="0.25">
      <c r="A25">
        <v>150</v>
      </c>
      <c r="B25">
        <v>2</v>
      </c>
      <c r="C25">
        <v>4</v>
      </c>
      <c r="D25" t="s">
        <v>21</v>
      </c>
      <c r="E25">
        <v>1158</v>
      </c>
      <c r="F25">
        <v>28530</v>
      </c>
      <c r="G25">
        <v>515970</v>
      </c>
      <c r="H25">
        <v>32</v>
      </c>
      <c r="I25">
        <v>403526</v>
      </c>
      <c r="J25">
        <v>86533</v>
      </c>
      <c r="K25">
        <v>310561</v>
      </c>
      <c r="L25">
        <v>1</v>
      </c>
      <c r="M25">
        <v>620</v>
      </c>
      <c r="N25">
        <v>0</v>
      </c>
      <c r="O25">
        <v>8</v>
      </c>
      <c r="P25">
        <v>0</v>
      </c>
      <c r="Q25">
        <v>1065</v>
      </c>
      <c r="R25">
        <v>326</v>
      </c>
      <c r="S25">
        <v>412</v>
      </c>
      <c r="T25">
        <v>0</v>
      </c>
      <c r="U25">
        <v>2</v>
      </c>
      <c r="V25" s="10">
        <v>50</v>
      </c>
      <c r="W25" s="13">
        <v>0</v>
      </c>
      <c r="X25" s="13">
        <f t="shared" si="0"/>
        <v>1.7306600000000001</v>
      </c>
      <c r="Y25" s="13">
        <f t="shared" si="1"/>
        <v>259.59899999999999</v>
      </c>
    </row>
    <row r="26" spans="1:25" x14ac:dyDescent="0.25">
      <c r="A26">
        <v>150</v>
      </c>
      <c r="B26">
        <v>2</v>
      </c>
      <c r="C26">
        <v>5</v>
      </c>
      <c r="D26" t="s">
        <v>21</v>
      </c>
      <c r="E26">
        <v>1158</v>
      </c>
      <c r="F26">
        <v>28815</v>
      </c>
      <c r="G26">
        <v>247294</v>
      </c>
      <c r="H26">
        <v>36</v>
      </c>
      <c r="I26">
        <v>141427</v>
      </c>
      <c r="J26">
        <v>86883</v>
      </c>
      <c r="K26">
        <v>115240</v>
      </c>
      <c r="L26">
        <v>0</v>
      </c>
      <c r="M26">
        <v>307</v>
      </c>
      <c r="N26">
        <v>0</v>
      </c>
      <c r="O26">
        <v>5</v>
      </c>
      <c r="P26">
        <v>0</v>
      </c>
      <c r="Q26">
        <v>982</v>
      </c>
      <c r="R26">
        <v>303</v>
      </c>
      <c r="S26">
        <v>371</v>
      </c>
      <c r="T26">
        <v>0</v>
      </c>
      <c r="U26">
        <v>1</v>
      </c>
      <c r="V26" s="10">
        <v>43</v>
      </c>
      <c r="W26" s="13">
        <v>0</v>
      </c>
      <c r="X26" s="13">
        <f t="shared" si="0"/>
        <v>2.0205348837209303</v>
      </c>
      <c r="Y26" s="13">
        <f t="shared" si="1"/>
        <v>303.08023255813953</v>
      </c>
    </row>
    <row r="27" spans="1:25" x14ac:dyDescent="0.25">
      <c r="A27">
        <v>150</v>
      </c>
      <c r="B27">
        <v>2</v>
      </c>
      <c r="C27">
        <v>6</v>
      </c>
      <c r="D27" t="s">
        <v>22</v>
      </c>
      <c r="E27">
        <v>1158</v>
      </c>
      <c r="F27">
        <v>28049</v>
      </c>
      <c r="G27">
        <v>983095</v>
      </c>
      <c r="H27">
        <v>0</v>
      </c>
      <c r="J27">
        <v>84753</v>
      </c>
      <c r="K27">
        <v>658066</v>
      </c>
      <c r="L27">
        <v>0</v>
      </c>
      <c r="M27">
        <v>696</v>
      </c>
      <c r="N27">
        <v>0</v>
      </c>
      <c r="O27">
        <v>0</v>
      </c>
      <c r="P27">
        <v>0</v>
      </c>
      <c r="Q27">
        <v>1371</v>
      </c>
      <c r="R27">
        <v>523</v>
      </c>
      <c r="S27">
        <v>636</v>
      </c>
      <c r="T27">
        <v>0</v>
      </c>
      <c r="U27">
        <v>2</v>
      </c>
      <c r="V27" s="10">
        <v>79</v>
      </c>
      <c r="W27" s="13">
        <v>0</v>
      </c>
      <c r="X27" s="13">
        <f t="shared" si="0"/>
        <v>1.0728227848101266</v>
      </c>
      <c r="Y27" s="13">
        <f t="shared" si="1"/>
        <v>160.923417721519</v>
      </c>
    </row>
    <row r="28" spans="1:25" x14ac:dyDescent="0.25">
      <c r="A28">
        <v>150</v>
      </c>
      <c r="B28">
        <v>2</v>
      </c>
      <c r="C28">
        <v>7</v>
      </c>
      <c r="D28" t="s">
        <v>21</v>
      </c>
      <c r="E28">
        <v>1158</v>
      </c>
      <c r="F28">
        <v>27884</v>
      </c>
      <c r="G28">
        <v>149145</v>
      </c>
      <c r="H28">
        <v>36</v>
      </c>
      <c r="I28">
        <v>49013</v>
      </c>
      <c r="J28">
        <v>88071</v>
      </c>
      <c r="K28">
        <v>44070</v>
      </c>
      <c r="L28">
        <v>0</v>
      </c>
      <c r="M28">
        <v>23</v>
      </c>
      <c r="N28">
        <v>0</v>
      </c>
      <c r="O28">
        <v>5</v>
      </c>
      <c r="P28">
        <v>0</v>
      </c>
      <c r="Q28">
        <v>415</v>
      </c>
      <c r="R28">
        <v>66</v>
      </c>
      <c r="S28">
        <v>91</v>
      </c>
      <c r="T28">
        <v>0</v>
      </c>
      <c r="U28">
        <v>0</v>
      </c>
      <c r="V28" s="10">
        <v>11</v>
      </c>
      <c r="W28" s="13">
        <v>0</v>
      </c>
      <c r="X28" s="13">
        <f t="shared" si="0"/>
        <v>8.0064545454545453</v>
      </c>
      <c r="Y28" s="13">
        <f t="shared" si="1"/>
        <v>1200.9681818181818</v>
      </c>
    </row>
    <row r="29" spans="1:25" x14ac:dyDescent="0.25">
      <c r="A29">
        <v>150</v>
      </c>
      <c r="B29">
        <v>2</v>
      </c>
      <c r="C29">
        <v>8</v>
      </c>
      <c r="D29" t="s">
        <v>21</v>
      </c>
      <c r="E29">
        <v>1158</v>
      </c>
      <c r="F29">
        <v>28271</v>
      </c>
      <c r="G29">
        <v>390999</v>
      </c>
      <c r="H29">
        <v>38</v>
      </c>
      <c r="I29">
        <v>277609</v>
      </c>
      <c r="J29">
        <v>83548</v>
      </c>
      <c r="K29">
        <v>221170</v>
      </c>
      <c r="L29">
        <v>0</v>
      </c>
      <c r="M29">
        <v>950</v>
      </c>
      <c r="N29">
        <v>0</v>
      </c>
      <c r="O29">
        <v>5</v>
      </c>
      <c r="P29">
        <v>0</v>
      </c>
      <c r="Q29">
        <v>1143</v>
      </c>
      <c r="R29">
        <v>368</v>
      </c>
      <c r="S29">
        <v>468</v>
      </c>
      <c r="T29">
        <v>0</v>
      </c>
      <c r="U29">
        <v>2</v>
      </c>
      <c r="V29" s="10">
        <v>56</v>
      </c>
      <c r="W29" s="13">
        <v>0</v>
      </c>
      <c r="X29" s="13">
        <f t="shared" si="0"/>
        <v>1.4919285714285713</v>
      </c>
      <c r="Y29" s="13">
        <f t="shared" si="1"/>
        <v>223.78928571428568</v>
      </c>
    </row>
    <row r="30" spans="1:25" x14ac:dyDescent="0.25">
      <c r="A30">
        <v>150</v>
      </c>
      <c r="B30">
        <v>2</v>
      </c>
      <c r="C30">
        <v>9</v>
      </c>
      <c r="D30" t="s">
        <v>21</v>
      </c>
      <c r="E30">
        <v>1158</v>
      </c>
      <c r="F30">
        <v>28558</v>
      </c>
      <c r="G30">
        <v>318699</v>
      </c>
      <c r="H30">
        <v>31</v>
      </c>
      <c r="I30">
        <v>207197</v>
      </c>
      <c r="J30">
        <v>86500</v>
      </c>
      <c r="K30">
        <v>166912</v>
      </c>
      <c r="L30">
        <v>0</v>
      </c>
      <c r="M30">
        <v>528</v>
      </c>
      <c r="N30">
        <v>0</v>
      </c>
      <c r="O30">
        <v>5</v>
      </c>
      <c r="P30">
        <v>0</v>
      </c>
      <c r="Q30">
        <v>764</v>
      </c>
      <c r="R30">
        <v>182</v>
      </c>
      <c r="S30">
        <v>227</v>
      </c>
      <c r="T30">
        <v>0</v>
      </c>
      <c r="U30">
        <v>0</v>
      </c>
      <c r="V30" s="10">
        <v>27</v>
      </c>
      <c r="W30" s="13">
        <v>0</v>
      </c>
      <c r="X30" s="13">
        <f t="shared" si="0"/>
        <v>3.2037037037037037</v>
      </c>
      <c r="Y30" s="13">
        <f t="shared" si="1"/>
        <v>480.55555555555554</v>
      </c>
    </row>
    <row r="31" spans="1:25" x14ac:dyDescent="0.25">
      <c r="A31">
        <v>150</v>
      </c>
      <c r="B31">
        <v>2</v>
      </c>
      <c r="C31">
        <v>10</v>
      </c>
      <c r="D31" t="s">
        <v>21</v>
      </c>
      <c r="E31">
        <v>1158</v>
      </c>
      <c r="F31">
        <v>29034</v>
      </c>
      <c r="G31">
        <v>583584</v>
      </c>
      <c r="H31">
        <v>36</v>
      </c>
      <c r="I31">
        <v>465566</v>
      </c>
      <c r="J31">
        <v>85338</v>
      </c>
      <c r="K31">
        <v>359912</v>
      </c>
      <c r="L31">
        <v>0</v>
      </c>
      <c r="M31">
        <v>1407</v>
      </c>
      <c r="N31">
        <v>0</v>
      </c>
      <c r="O31">
        <v>6</v>
      </c>
      <c r="P31">
        <v>0</v>
      </c>
      <c r="Q31">
        <v>1892</v>
      </c>
      <c r="R31">
        <v>684</v>
      </c>
      <c r="S31">
        <v>833</v>
      </c>
      <c r="T31">
        <v>0</v>
      </c>
      <c r="U31">
        <v>3</v>
      </c>
      <c r="V31" s="10">
        <v>100</v>
      </c>
      <c r="W31" s="13">
        <v>0</v>
      </c>
      <c r="X31" s="13">
        <f t="shared" si="0"/>
        <v>0.85338000000000003</v>
      </c>
      <c r="Y31" s="13">
        <f t="shared" si="1"/>
        <v>128.00700000000001</v>
      </c>
    </row>
    <row r="32" spans="1:25" x14ac:dyDescent="0.25">
      <c r="A32">
        <v>200</v>
      </c>
      <c r="B32">
        <v>2</v>
      </c>
      <c r="C32">
        <v>1</v>
      </c>
      <c r="D32" t="s">
        <v>21</v>
      </c>
      <c r="E32">
        <v>1152</v>
      </c>
      <c r="F32">
        <v>29049</v>
      </c>
      <c r="G32">
        <v>297130</v>
      </c>
      <c r="H32">
        <v>105</v>
      </c>
      <c r="I32">
        <v>182052</v>
      </c>
      <c r="J32">
        <v>84512</v>
      </c>
      <c r="K32">
        <v>152722</v>
      </c>
      <c r="L32">
        <v>29</v>
      </c>
      <c r="M32">
        <v>582</v>
      </c>
      <c r="N32">
        <v>0</v>
      </c>
      <c r="O32">
        <v>12</v>
      </c>
      <c r="P32">
        <v>0</v>
      </c>
      <c r="Q32">
        <v>1102</v>
      </c>
      <c r="R32">
        <v>427</v>
      </c>
      <c r="S32">
        <v>355</v>
      </c>
      <c r="T32">
        <v>0</v>
      </c>
      <c r="U32">
        <v>2</v>
      </c>
      <c r="V32" s="10">
        <v>40</v>
      </c>
      <c r="W32" s="13">
        <v>0</v>
      </c>
      <c r="X32" s="13">
        <f t="shared" si="0"/>
        <v>2.1128</v>
      </c>
      <c r="Y32" s="13">
        <f t="shared" si="1"/>
        <v>422.56</v>
      </c>
    </row>
    <row r="33" spans="1:25" x14ac:dyDescent="0.25">
      <c r="A33" s="1">
        <v>200</v>
      </c>
      <c r="B33" s="2">
        <v>2</v>
      </c>
      <c r="C33" s="2">
        <v>2</v>
      </c>
      <c r="D33" s="2" t="s">
        <v>21</v>
      </c>
      <c r="E33" s="2">
        <v>1152</v>
      </c>
      <c r="F33" s="2">
        <v>31863</v>
      </c>
      <c r="G33" s="2">
        <v>440705</v>
      </c>
      <c r="H33" s="2">
        <v>73</v>
      </c>
      <c r="I33" s="2">
        <v>308895</v>
      </c>
      <c r="J33" s="2">
        <v>87722</v>
      </c>
      <c r="K33" s="2">
        <v>252546</v>
      </c>
      <c r="L33" s="2">
        <v>1</v>
      </c>
      <c r="M33" s="2">
        <v>3061</v>
      </c>
      <c r="N33" s="2">
        <v>0</v>
      </c>
      <c r="O33" s="2">
        <v>7</v>
      </c>
      <c r="P33" s="2">
        <v>0</v>
      </c>
      <c r="Q33" s="2">
        <v>1766</v>
      </c>
      <c r="R33" s="2">
        <v>627</v>
      </c>
      <c r="S33" s="2">
        <v>762</v>
      </c>
      <c r="T33" s="2">
        <v>0</v>
      </c>
      <c r="U33" s="2">
        <v>4</v>
      </c>
      <c r="V33" s="22">
        <v>86</v>
      </c>
      <c r="W33" s="23">
        <v>0</v>
      </c>
      <c r="X33" s="13">
        <f t="shared" si="0"/>
        <v>1.0200232558139535</v>
      </c>
      <c r="Y33" s="13">
        <f t="shared" si="1"/>
        <v>204.00465116279071</v>
      </c>
    </row>
    <row r="34" spans="1:25" x14ac:dyDescent="0.25">
      <c r="A34" s="3">
        <v>200</v>
      </c>
      <c r="B34" s="4">
        <v>2</v>
      </c>
      <c r="C34" s="4">
        <v>3</v>
      </c>
      <c r="D34" s="4" t="s">
        <v>21</v>
      </c>
      <c r="E34" s="4">
        <v>1152</v>
      </c>
      <c r="F34" s="4">
        <v>28631</v>
      </c>
      <c r="G34" s="4">
        <v>152050</v>
      </c>
      <c r="H34" s="4">
        <v>418</v>
      </c>
      <c r="I34" s="4">
        <v>52684</v>
      </c>
      <c r="J34" s="4">
        <v>86820</v>
      </c>
      <c r="K34" s="4">
        <v>47090</v>
      </c>
      <c r="L34" s="4">
        <v>0</v>
      </c>
      <c r="M34" s="4">
        <v>49</v>
      </c>
      <c r="N34" s="4">
        <v>0</v>
      </c>
      <c r="O34" s="4">
        <v>6</v>
      </c>
      <c r="P34" s="4">
        <v>0</v>
      </c>
      <c r="Q34" s="4">
        <v>486</v>
      </c>
      <c r="R34" s="4">
        <v>95</v>
      </c>
      <c r="S34" s="4">
        <v>125</v>
      </c>
      <c r="T34" s="4">
        <v>0</v>
      </c>
      <c r="U34" s="4">
        <v>0</v>
      </c>
      <c r="V34" s="24">
        <v>15</v>
      </c>
      <c r="W34" s="25">
        <v>0</v>
      </c>
      <c r="X34" s="13">
        <f t="shared" si="0"/>
        <v>5.7880000000000003</v>
      </c>
      <c r="Y34" s="13">
        <f t="shared" si="1"/>
        <v>1157.6000000000001</v>
      </c>
    </row>
    <row r="35" spans="1:25" x14ac:dyDescent="0.25">
      <c r="A35" s="3">
        <v>200</v>
      </c>
      <c r="B35" s="4">
        <v>2</v>
      </c>
      <c r="C35" s="4">
        <v>4</v>
      </c>
      <c r="D35" s="4" t="s">
        <v>21</v>
      </c>
      <c r="E35" s="4">
        <v>1152</v>
      </c>
      <c r="F35" s="4">
        <v>28836</v>
      </c>
      <c r="G35" s="4">
        <v>212155</v>
      </c>
      <c r="H35" s="4">
        <v>135</v>
      </c>
      <c r="I35" s="4">
        <v>109020</v>
      </c>
      <c r="J35" s="4">
        <v>88576</v>
      </c>
      <c r="K35" s="4">
        <v>89385</v>
      </c>
      <c r="L35" s="4">
        <v>0</v>
      </c>
      <c r="M35" s="4">
        <v>73</v>
      </c>
      <c r="N35" s="4">
        <v>0</v>
      </c>
      <c r="O35" s="4">
        <v>6</v>
      </c>
      <c r="P35" s="4">
        <v>0</v>
      </c>
      <c r="Q35" s="4">
        <v>593</v>
      </c>
      <c r="R35" s="4">
        <v>137</v>
      </c>
      <c r="S35" s="4">
        <v>177</v>
      </c>
      <c r="T35" s="4">
        <v>0</v>
      </c>
      <c r="U35" s="4">
        <v>0</v>
      </c>
      <c r="V35" s="24">
        <v>21</v>
      </c>
      <c r="W35" s="25">
        <v>0</v>
      </c>
      <c r="X35" s="13">
        <f t="shared" si="0"/>
        <v>4.2179047619047614</v>
      </c>
      <c r="Y35" s="13">
        <f t="shared" si="1"/>
        <v>843.58095238095223</v>
      </c>
    </row>
    <row r="36" spans="1:25" x14ac:dyDescent="0.25">
      <c r="A36" s="3">
        <v>200</v>
      </c>
      <c r="B36" s="4">
        <v>2</v>
      </c>
      <c r="C36" s="4">
        <v>5</v>
      </c>
      <c r="D36" s="4" t="s">
        <v>21</v>
      </c>
      <c r="E36" s="4">
        <v>1152</v>
      </c>
      <c r="F36" s="4">
        <v>27796</v>
      </c>
      <c r="G36" s="4">
        <v>173413</v>
      </c>
      <c r="H36" s="4">
        <v>27</v>
      </c>
      <c r="I36" s="4">
        <v>71856</v>
      </c>
      <c r="J36" s="4">
        <v>88046</v>
      </c>
      <c r="K36" s="4">
        <v>62041</v>
      </c>
      <c r="L36" s="4">
        <v>1</v>
      </c>
      <c r="M36" s="4">
        <v>48</v>
      </c>
      <c r="N36" s="4">
        <v>0</v>
      </c>
      <c r="O36" s="4">
        <v>5</v>
      </c>
      <c r="P36" s="4">
        <v>0</v>
      </c>
      <c r="Q36" s="4">
        <v>535</v>
      </c>
      <c r="R36" s="4">
        <v>107</v>
      </c>
      <c r="S36" s="4">
        <v>142</v>
      </c>
      <c r="T36" s="4">
        <v>0</v>
      </c>
      <c r="U36" s="4">
        <v>0</v>
      </c>
      <c r="V36" s="24">
        <v>17</v>
      </c>
      <c r="W36" s="25">
        <v>0</v>
      </c>
      <c r="X36" s="13">
        <f t="shared" si="0"/>
        <v>5.179176470588235</v>
      </c>
      <c r="Y36" s="13">
        <f t="shared" si="1"/>
        <v>1035.835294117647</v>
      </c>
    </row>
    <row r="37" spans="1:25" x14ac:dyDescent="0.25">
      <c r="A37" s="3">
        <v>200</v>
      </c>
      <c r="B37" s="4">
        <v>2</v>
      </c>
      <c r="C37" s="4">
        <v>6</v>
      </c>
      <c r="D37" s="4" t="s">
        <v>21</v>
      </c>
      <c r="E37" s="4">
        <v>1152</v>
      </c>
      <c r="F37" s="4">
        <v>27937</v>
      </c>
      <c r="G37" s="4">
        <v>378791</v>
      </c>
      <c r="H37" s="4">
        <v>315</v>
      </c>
      <c r="I37" s="4">
        <v>258878</v>
      </c>
      <c r="J37" s="4">
        <v>87508</v>
      </c>
      <c r="K37" s="4">
        <v>209773</v>
      </c>
      <c r="L37" s="4">
        <v>0</v>
      </c>
      <c r="M37" s="4">
        <v>743</v>
      </c>
      <c r="N37" s="4">
        <v>0</v>
      </c>
      <c r="O37" s="4">
        <v>6</v>
      </c>
      <c r="P37" s="4">
        <v>0</v>
      </c>
      <c r="Q37" s="4">
        <v>872</v>
      </c>
      <c r="R37" s="4">
        <v>241</v>
      </c>
      <c r="S37" s="4">
        <v>322</v>
      </c>
      <c r="T37" s="4">
        <v>0</v>
      </c>
      <c r="U37" s="4">
        <v>1</v>
      </c>
      <c r="V37" s="24">
        <v>38</v>
      </c>
      <c r="W37" s="25">
        <v>0</v>
      </c>
      <c r="X37" s="13">
        <f t="shared" si="0"/>
        <v>2.3028421052631578</v>
      </c>
      <c r="Y37" s="13">
        <f t="shared" si="1"/>
        <v>460.56842105263155</v>
      </c>
    </row>
    <row r="38" spans="1:25" x14ac:dyDescent="0.25">
      <c r="A38" s="3">
        <v>200</v>
      </c>
      <c r="B38" s="4">
        <v>2</v>
      </c>
      <c r="C38" s="4">
        <v>7</v>
      </c>
      <c r="D38" s="4" t="s">
        <v>21</v>
      </c>
      <c r="E38" s="4">
        <v>1152</v>
      </c>
      <c r="F38" s="4">
        <v>30626</v>
      </c>
      <c r="G38" s="4">
        <v>169142</v>
      </c>
      <c r="H38" s="4">
        <v>32</v>
      </c>
      <c r="I38" s="4">
        <v>67261</v>
      </c>
      <c r="J38" s="4">
        <v>87677</v>
      </c>
      <c r="K38" s="4">
        <v>59062</v>
      </c>
      <c r="L38" s="4">
        <v>0</v>
      </c>
      <c r="M38" s="4">
        <v>89</v>
      </c>
      <c r="N38" s="4">
        <v>0</v>
      </c>
      <c r="O38" s="4">
        <v>5</v>
      </c>
      <c r="P38" s="4">
        <v>0</v>
      </c>
      <c r="Q38" s="4">
        <v>603</v>
      </c>
      <c r="R38" s="4">
        <v>151</v>
      </c>
      <c r="S38" s="4">
        <v>180</v>
      </c>
      <c r="T38" s="4">
        <v>0</v>
      </c>
      <c r="U38" s="4">
        <v>0</v>
      </c>
      <c r="V38" s="24">
        <v>22</v>
      </c>
      <c r="W38" s="25">
        <v>0</v>
      </c>
      <c r="X38" s="13">
        <f t="shared" si="0"/>
        <v>3.9853181818181822</v>
      </c>
      <c r="Y38" s="13">
        <f t="shared" si="1"/>
        <v>797.06363636363642</v>
      </c>
    </row>
    <row r="39" spans="1:25" x14ac:dyDescent="0.25">
      <c r="A39" s="3">
        <v>200</v>
      </c>
      <c r="B39" s="4">
        <v>2</v>
      </c>
      <c r="C39" s="4">
        <v>8</v>
      </c>
      <c r="D39" s="4" t="s">
        <v>21</v>
      </c>
      <c r="E39" s="4">
        <v>1152</v>
      </c>
      <c r="F39" s="4">
        <v>28203</v>
      </c>
      <c r="G39" s="4">
        <v>388817</v>
      </c>
      <c r="H39" s="4">
        <v>48</v>
      </c>
      <c r="I39" s="4">
        <v>256571</v>
      </c>
      <c r="J39" s="4">
        <v>87356</v>
      </c>
      <c r="K39" s="4">
        <v>217912</v>
      </c>
      <c r="L39" s="4">
        <v>1</v>
      </c>
      <c r="M39" s="4">
        <v>2076</v>
      </c>
      <c r="N39" s="4">
        <v>0</v>
      </c>
      <c r="O39" s="4">
        <v>5</v>
      </c>
      <c r="P39" s="4">
        <v>0</v>
      </c>
      <c r="Q39" s="4">
        <v>1272</v>
      </c>
      <c r="R39" s="4">
        <v>434</v>
      </c>
      <c r="S39" s="4">
        <v>517</v>
      </c>
      <c r="T39" s="4">
        <v>0</v>
      </c>
      <c r="U39" s="4">
        <v>2</v>
      </c>
      <c r="V39" s="24">
        <v>61</v>
      </c>
      <c r="W39" s="25">
        <v>0</v>
      </c>
      <c r="X39" s="13">
        <f t="shared" si="0"/>
        <v>1.4320655737704917</v>
      </c>
      <c r="Y39" s="13">
        <f t="shared" si="1"/>
        <v>286.41311475409833</v>
      </c>
    </row>
    <row r="40" spans="1:25" x14ac:dyDescent="0.25">
      <c r="A40" s="3">
        <v>200</v>
      </c>
      <c r="B40" s="4">
        <v>2</v>
      </c>
      <c r="C40" s="4">
        <v>9</v>
      </c>
      <c r="D40" s="4" t="s">
        <v>21</v>
      </c>
      <c r="E40" s="4">
        <v>1152</v>
      </c>
      <c r="F40" s="4">
        <v>28043</v>
      </c>
      <c r="G40" s="4">
        <v>329855</v>
      </c>
      <c r="H40" s="4">
        <v>31</v>
      </c>
      <c r="I40" s="4">
        <v>220372</v>
      </c>
      <c r="J40" s="4">
        <v>91679</v>
      </c>
      <c r="K40" s="4">
        <v>172224</v>
      </c>
      <c r="L40" s="4">
        <v>0</v>
      </c>
      <c r="M40" s="4">
        <v>797</v>
      </c>
      <c r="N40" s="4">
        <v>0</v>
      </c>
      <c r="O40" s="4">
        <v>7</v>
      </c>
      <c r="P40" s="4">
        <v>0</v>
      </c>
      <c r="Q40" s="4">
        <v>1223</v>
      </c>
      <c r="R40" s="4">
        <v>365</v>
      </c>
      <c r="S40" s="4">
        <v>468</v>
      </c>
      <c r="T40" s="4">
        <v>0</v>
      </c>
      <c r="U40" s="4">
        <v>2</v>
      </c>
      <c r="V40" s="24">
        <v>54</v>
      </c>
      <c r="W40" s="25">
        <v>0</v>
      </c>
      <c r="X40" s="13">
        <f t="shared" si="0"/>
        <v>1.6977592592592594</v>
      </c>
      <c r="Y40" s="13">
        <f t="shared" si="1"/>
        <v>339.55185185185189</v>
      </c>
    </row>
    <row r="41" spans="1:25" x14ac:dyDescent="0.25">
      <c r="A41" s="5">
        <v>200</v>
      </c>
      <c r="B41" s="6">
        <v>2</v>
      </c>
      <c r="C41" s="6">
        <v>10</v>
      </c>
      <c r="D41" s="6" t="s">
        <v>21</v>
      </c>
      <c r="E41" s="6">
        <v>1152</v>
      </c>
      <c r="F41" s="6">
        <v>28230</v>
      </c>
      <c r="G41" s="6">
        <v>345008</v>
      </c>
      <c r="H41" s="6">
        <v>25</v>
      </c>
      <c r="I41" s="6">
        <v>241900</v>
      </c>
      <c r="J41" s="6">
        <v>89126</v>
      </c>
      <c r="K41" s="6">
        <v>184068</v>
      </c>
      <c r="L41" s="6">
        <v>0</v>
      </c>
      <c r="M41" s="6">
        <v>575</v>
      </c>
      <c r="N41" s="6">
        <v>0</v>
      </c>
      <c r="O41" s="6">
        <v>5</v>
      </c>
      <c r="P41" s="6">
        <v>0</v>
      </c>
      <c r="Q41" s="6">
        <v>902</v>
      </c>
      <c r="R41" s="6">
        <v>266</v>
      </c>
      <c r="S41" s="6">
        <v>343</v>
      </c>
      <c r="T41" s="6">
        <v>0</v>
      </c>
      <c r="U41" s="6">
        <v>1</v>
      </c>
      <c r="V41" s="26">
        <v>42</v>
      </c>
      <c r="W41" s="27">
        <v>0</v>
      </c>
      <c r="X41" s="13">
        <f t="shared" si="0"/>
        <v>2.1220476190476192</v>
      </c>
      <c r="Y41" s="13">
        <f>X41*A41</f>
        <v>424.40952380952382</v>
      </c>
    </row>
  </sheetData>
  <phoneticPr fontId="4" type="noConversion"/>
  <conditionalFormatting sqref="D2:D41">
    <cfRule type="expression" dxfId="7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88E8-9394-4865-A2AE-1BA90640BDD1}">
  <dimension ref="A1:AD31"/>
  <sheetViews>
    <sheetView workbookViewId="0"/>
  </sheetViews>
  <sheetFormatPr defaultRowHeight="15" x14ac:dyDescent="0.25"/>
  <cols>
    <col min="1" max="1" width="4.5703125" bestFit="1" customWidth="1"/>
    <col min="2" max="2" width="4.85546875" bestFit="1" customWidth="1"/>
    <col min="3" max="3" width="4.42578125" bestFit="1" customWidth="1"/>
    <col min="22" max="22" width="9.140625" style="10"/>
    <col min="28" max="28" width="10.140625" bestFit="1" customWidth="1"/>
  </cols>
  <sheetData>
    <row r="1" spans="1:30" ht="45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  <c r="X1" s="17" t="s">
        <v>61</v>
      </c>
      <c r="Y1" s="17" t="s">
        <v>48</v>
      </c>
      <c r="Z1" s="17" t="s">
        <v>49</v>
      </c>
      <c r="AA1" s="17" t="s">
        <v>50</v>
      </c>
      <c r="AB1" s="20" t="s">
        <v>51</v>
      </c>
      <c r="AC1" s="17" t="s">
        <v>52</v>
      </c>
      <c r="AD1" s="21" t="s">
        <v>53</v>
      </c>
    </row>
    <row r="2" spans="1:30" x14ac:dyDescent="0.25">
      <c r="A2">
        <v>50</v>
      </c>
      <c r="B2">
        <v>2</v>
      </c>
      <c r="C2">
        <v>1</v>
      </c>
      <c r="D2" t="s">
        <v>21</v>
      </c>
      <c r="E2">
        <v>1667</v>
      </c>
      <c r="F2">
        <v>36892</v>
      </c>
      <c r="G2">
        <v>235265</v>
      </c>
      <c r="H2">
        <v>42</v>
      </c>
      <c r="I2">
        <v>107699</v>
      </c>
      <c r="J2">
        <v>250</v>
      </c>
      <c r="K2">
        <v>60</v>
      </c>
      <c r="L2">
        <v>0</v>
      </c>
      <c r="M2">
        <v>14</v>
      </c>
      <c r="N2">
        <v>0</v>
      </c>
      <c r="O2">
        <v>1053</v>
      </c>
      <c r="P2">
        <v>346</v>
      </c>
      <c r="Q2">
        <v>291</v>
      </c>
      <c r="R2">
        <v>0</v>
      </c>
      <c r="S2">
        <v>1</v>
      </c>
      <c r="T2">
        <v>28</v>
      </c>
      <c r="U2">
        <v>0</v>
      </c>
      <c r="V2" s="10">
        <v>137202</v>
      </c>
      <c r="X2">
        <v>50</v>
      </c>
      <c r="Y2">
        <f t="array" ref="Y2">MEDIAN(IF(($A:$A = $X2)*(V:V&gt;0), F:F))/1000</f>
        <v>35.031500000000001</v>
      </c>
      <c r="Z2">
        <f t="array" ref="Z2">MEDIAN(IF(($A:$A = $X2)*(V:V&gt;0), I:I))/1000</f>
        <v>85.394499999999994</v>
      </c>
      <c r="AA2">
        <f t="array" ref="AA2">MEDIAN(IF(($A:$A = $X2)*(V:V&gt;0), K:K))/1000</f>
        <v>2.4E-2</v>
      </c>
      <c r="AB2">
        <f t="array" ref="AB2">MEDIAN(IF(($A:$A = $X2)*(V:V&gt;0), O:O))/1000</f>
        <v>0.60250000000000004</v>
      </c>
      <c r="AC2">
        <f>IF(AD2-SUM(Y2:AB2) &gt; 0, AD2-SUM(Y2:AB2), 0)</f>
        <v>87.104500000000016</v>
      </c>
      <c r="AD2">
        <f t="array" ref="AD2">MEDIAN(IF(($A:$A = $X2)*(V:V&gt;0), G:G))/1000</f>
        <v>208.15700000000001</v>
      </c>
    </row>
    <row r="3" spans="1:30" x14ac:dyDescent="0.25">
      <c r="A3">
        <v>50</v>
      </c>
      <c r="B3">
        <v>2</v>
      </c>
      <c r="C3">
        <v>2</v>
      </c>
      <c r="D3" t="s">
        <v>21</v>
      </c>
      <c r="E3">
        <v>1667</v>
      </c>
      <c r="F3">
        <v>35233</v>
      </c>
      <c r="G3">
        <v>150051</v>
      </c>
      <c r="H3">
        <v>29</v>
      </c>
      <c r="I3">
        <v>32871</v>
      </c>
      <c r="J3">
        <v>1</v>
      </c>
      <c r="K3">
        <v>13</v>
      </c>
      <c r="L3">
        <v>0</v>
      </c>
      <c r="M3">
        <v>8</v>
      </c>
      <c r="N3">
        <v>0</v>
      </c>
      <c r="O3">
        <v>580</v>
      </c>
      <c r="P3">
        <v>99</v>
      </c>
      <c r="Q3">
        <v>98</v>
      </c>
      <c r="R3">
        <v>0</v>
      </c>
      <c r="S3">
        <v>0</v>
      </c>
      <c r="T3">
        <v>8</v>
      </c>
      <c r="U3">
        <v>0</v>
      </c>
      <c r="V3" s="10">
        <v>46285</v>
      </c>
      <c r="X3">
        <v>100</v>
      </c>
      <c r="Y3">
        <f t="array" ref="Y3">MEDIAN(IF(($A:$A = $X3)*(V:V&gt;0), F:F))/1000</f>
        <v>33.884999999999998</v>
      </c>
      <c r="Z3">
        <f t="array" ref="Z3">MEDIAN(IF(($A:$A = $X3)*(V:V&gt;0), I:I))/1000</f>
        <v>75.528000000000006</v>
      </c>
      <c r="AA3">
        <f t="array" ref="AA3">MEDIAN(IF(($A:$A = $X3)*(V:V&gt;0), K:K))/1000</f>
        <v>8.3000000000000004E-2</v>
      </c>
      <c r="AB3">
        <f t="array" ref="AB3">MEDIAN(IF(($A:$A = $X3)*(V:V&gt;0), O:O))/1000</f>
        <v>1.0780000000000001</v>
      </c>
      <c r="AC3">
        <f t="shared" ref="AC3:AC5" si="0">IF(AD3-SUM(Y3:AB3) &gt; 0, AD3-SUM(Y3:AB3), 0)</f>
        <v>106.12899999999999</v>
      </c>
      <c r="AD3">
        <f t="array" ref="AD3">MEDIAN(IF(($A:$A = $X3)*(V:V&gt;0), G:G))/1000</f>
        <v>216.703</v>
      </c>
    </row>
    <row r="4" spans="1:30" x14ac:dyDescent="0.25">
      <c r="A4">
        <v>50</v>
      </c>
      <c r="B4">
        <v>2</v>
      </c>
      <c r="C4">
        <v>3</v>
      </c>
      <c r="D4" t="s">
        <v>21</v>
      </c>
      <c r="E4">
        <v>1667</v>
      </c>
      <c r="F4">
        <v>34810</v>
      </c>
      <c r="G4">
        <v>147324</v>
      </c>
      <c r="H4">
        <v>24</v>
      </c>
      <c r="I4">
        <v>37986</v>
      </c>
      <c r="J4">
        <v>1</v>
      </c>
      <c r="K4">
        <v>13</v>
      </c>
      <c r="L4">
        <v>0</v>
      </c>
      <c r="M4">
        <v>7</v>
      </c>
      <c r="N4">
        <v>0</v>
      </c>
      <c r="O4">
        <v>561</v>
      </c>
      <c r="P4">
        <v>101</v>
      </c>
      <c r="Q4">
        <v>126</v>
      </c>
      <c r="R4">
        <v>0</v>
      </c>
      <c r="S4">
        <v>0</v>
      </c>
      <c r="T4">
        <v>13</v>
      </c>
      <c r="U4">
        <v>0</v>
      </c>
      <c r="V4" s="10">
        <v>49717</v>
      </c>
      <c r="X4">
        <v>150</v>
      </c>
      <c r="Y4">
        <f t="array" ref="Y4">MEDIAN(IF(($A:$A = $X4)*(V:V&gt;0), F:F))/1000</f>
        <v>31.315999999999999</v>
      </c>
      <c r="Z4">
        <f t="array" ref="Z4">MEDIAN(IF(($A:$A = $X4)*(V:V&gt;0), I:I))/1000</f>
        <v>71.075000000000003</v>
      </c>
      <c r="AA4">
        <f t="array" ref="AA4">MEDIAN(IF(($A:$A = $X4)*(V:V&gt;0), K:K))/1000</f>
        <v>0.17599999999999999</v>
      </c>
      <c r="AB4">
        <f t="array" ref="AB4">MEDIAN(IF(($A:$A = $X4)*(V:V&gt;0), O:O))/1000</f>
        <v>1.048</v>
      </c>
      <c r="AC4">
        <f t="shared" si="0"/>
        <v>108.67099999999999</v>
      </c>
      <c r="AD4">
        <f t="array" ref="AD4">MEDIAN(IF(($A:$A = $X4)*(V:V&gt;0), G:G))/1000</f>
        <v>212.286</v>
      </c>
    </row>
    <row r="5" spans="1:30" x14ac:dyDescent="0.25">
      <c r="A5">
        <v>50</v>
      </c>
      <c r="B5">
        <v>2</v>
      </c>
      <c r="C5">
        <v>4</v>
      </c>
      <c r="D5" t="s">
        <v>21</v>
      </c>
      <c r="E5">
        <v>1667</v>
      </c>
      <c r="F5">
        <v>36318</v>
      </c>
      <c r="G5">
        <v>258217</v>
      </c>
      <c r="H5">
        <v>23</v>
      </c>
      <c r="I5">
        <v>125864</v>
      </c>
      <c r="J5">
        <v>2</v>
      </c>
      <c r="K5">
        <v>38</v>
      </c>
      <c r="L5">
        <v>0</v>
      </c>
      <c r="M5">
        <v>8</v>
      </c>
      <c r="N5">
        <v>0</v>
      </c>
      <c r="O5">
        <v>864</v>
      </c>
      <c r="P5">
        <v>209</v>
      </c>
      <c r="Q5">
        <v>288</v>
      </c>
      <c r="R5">
        <v>0</v>
      </c>
      <c r="S5">
        <v>1</v>
      </c>
      <c r="T5">
        <v>24</v>
      </c>
      <c r="U5">
        <v>0</v>
      </c>
      <c r="V5" s="10">
        <v>156571</v>
      </c>
      <c r="X5">
        <v>200</v>
      </c>
      <c r="Y5" t="e">
        <f t="array" ref="Y5">MEDIAN(IF(($A:$A = $X5)*(V:V&gt;0), F:F))/1000</f>
        <v>#NUM!</v>
      </c>
      <c r="Z5" t="e">
        <f t="array" ref="Z5">MEDIAN(IF(($A:$A = $X5)*(V:V&gt;0), I:I))/1000</f>
        <v>#NUM!</v>
      </c>
      <c r="AA5" t="e">
        <f t="array" ref="AA5">MEDIAN(IF(($A:$A = $X5)*(V:V&gt;0), K:K))/1000</f>
        <v>#NUM!</v>
      </c>
      <c r="AB5" t="e">
        <f t="array" ref="AB5">MEDIAN(IF(($A:$A = $X5)*(V:V&gt;0), O:O))/1000</f>
        <v>#NUM!</v>
      </c>
      <c r="AC5" t="e">
        <f t="shared" si="0"/>
        <v>#NUM!</v>
      </c>
      <c r="AD5" t="e">
        <f t="array" ref="AD5">MEDIAN(IF(($A:$A = $X5)*(V:V&gt;0), G:G))/1000</f>
        <v>#NUM!</v>
      </c>
    </row>
    <row r="6" spans="1:30" x14ac:dyDescent="0.25">
      <c r="A6">
        <v>50</v>
      </c>
      <c r="B6">
        <v>2</v>
      </c>
      <c r="C6">
        <v>5</v>
      </c>
      <c r="D6" t="s">
        <v>21</v>
      </c>
      <c r="E6">
        <v>1667</v>
      </c>
      <c r="F6">
        <v>36871</v>
      </c>
      <c r="G6">
        <v>234432</v>
      </c>
      <c r="H6">
        <v>24</v>
      </c>
      <c r="I6">
        <v>106465</v>
      </c>
      <c r="J6">
        <v>0</v>
      </c>
      <c r="K6">
        <v>29</v>
      </c>
      <c r="L6">
        <v>0</v>
      </c>
      <c r="M6">
        <v>7</v>
      </c>
      <c r="N6">
        <v>0</v>
      </c>
      <c r="O6">
        <v>549</v>
      </c>
      <c r="P6">
        <v>82</v>
      </c>
      <c r="Q6">
        <v>111</v>
      </c>
      <c r="R6">
        <v>0</v>
      </c>
      <c r="S6">
        <v>0</v>
      </c>
      <c r="T6">
        <v>11</v>
      </c>
      <c r="U6">
        <v>0</v>
      </c>
      <c r="V6" s="10">
        <v>135382</v>
      </c>
    </row>
    <row r="7" spans="1:30" x14ac:dyDescent="0.25">
      <c r="A7">
        <v>50</v>
      </c>
      <c r="B7">
        <v>2</v>
      </c>
      <c r="C7">
        <v>6</v>
      </c>
      <c r="D7" t="s">
        <v>21</v>
      </c>
      <c r="E7">
        <v>1667</v>
      </c>
      <c r="F7">
        <v>35200</v>
      </c>
      <c r="G7">
        <v>181882</v>
      </c>
      <c r="H7">
        <v>26</v>
      </c>
      <c r="I7">
        <v>58963</v>
      </c>
      <c r="J7">
        <v>1</v>
      </c>
      <c r="K7">
        <v>21</v>
      </c>
      <c r="L7">
        <v>0</v>
      </c>
      <c r="M7">
        <v>7</v>
      </c>
      <c r="N7">
        <v>0</v>
      </c>
      <c r="O7">
        <v>596</v>
      </c>
      <c r="P7">
        <v>102</v>
      </c>
      <c r="Q7">
        <v>136</v>
      </c>
      <c r="R7">
        <v>0</v>
      </c>
      <c r="S7">
        <v>0</v>
      </c>
      <c r="T7">
        <v>12</v>
      </c>
      <c r="U7">
        <v>0</v>
      </c>
      <c r="V7" s="10">
        <v>79879</v>
      </c>
    </row>
    <row r="8" spans="1:30" x14ac:dyDescent="0.25">
      <c r="A8">
        <v>50</v>
      </c>
      <c r="B8">
        <v>2</v>
      </c>
      <c r="C8">
        <v>7</v>
      </c>
      <c r="D8" t="s">
        <v>21</v>
      </c>
      <c r="E8">
        <v>1667</v>
      </c>
      <c r="F8">
        <v>34587</v>
      </c>
      <c r="G8">
        <v>314732</v>
      </c>
      <c r="H8">
        <v>19</v>
      </c>
      <c r="I8">
        <v>160354</v>
      </c>
      <c r="J8">
        <v>1</v>
      </c>
      <c r="K8">
        <v>36</v>
      </c>
      <c r="L8">
        <v>0</v>
      </c>
      <c r="M8">
        <v>6</v>
      </c>
      <c r="N8">
        <v>0</v>
      </c>
      <c r="O8">
        <v>892</v>
      </c>
      <c r="P8">
        <v>203</v>
      </c>
      <c r="Q8">
        <v>269</v>
      </c>
      <c r="R8">
        <v>0</v>
      </c>
      <c r="S8">
        <v>1</v>
      </c>
      <c r="T8">
        <v>27</v>
      </c>
      <c r="U8">
        <v>0</v>
      </c>
      <c r="V8" s="10">
        <v>214997</v>
      </c>
    </row>
    <row r="9" spans="1:30" x14ac:dyDescent="0.25">
      <c r="A9">
        <v>50</v>
      </c>
      <c r="B9">
        <v>2</v>
      </c>
      <c r="C9">
        <v>8</v>
      </c>
      <c r="D9" t="s">
        <v>21</v>
      </c>
      <c r="E9">
        <v>1667</v>
      </c>
      <c r="F9">
        <v>33870</v>
      </c>
      <c r="G9">
        <v>180626</v>
      </c>
      <c r="H9">
        <v>16</v>
      </c>
      <c r="I9">
        <v>64324</v>
      </c>
      <c r="J9">
        <v>0</v>
      </c>
      <c r="K9">
        <v>20</v>
      </c>
      <c r="L9">
        <v>0</v>
      </c>
      <c r="M9">
        <v>6</v>
      </c>
      <c r="N9">
        <v>0</v>
      </c>
      <c r="O9">
        <v>637</v>
      </c>
      <c r="P9">
        <v>119</v>
      </c>
      <c r="Q9">
        <v>160</v>
      </c>
      <c r="R9">
        <v>0</v>
      </c>
      <c r="S9">
        <v>0</v>
      </c>
      <c r="T9">
        <v>15</v>
      </c>
      <c r="U9">
        <v>0</v>
      </c>
      <c r="V9" s="10">
        <v>78885</v>
      </c>
    </row>
    <row r="10" spans="1:30" x14ac:dyDescent="0.25">
      <c r="A10">
        <v>50</v>
      </c>
      <c r="B10">
        <v>2</v>
      </c>
      <c r="C10">
        <v>9</v>
      </c>
      <c r="D10" t="s">
        <v>21</v>
      </c>
      <c r="E10">
        <v>1667</v>
      </c>
      <c r="F10">
        <v>34405</v>
      </c>
      <c r="G10">
        <v>273426</v>
      </c>
      <c r="H10">
        <v>18</v>
      </c>
      <c r="I10">
        <v>133843</v>
      </c>
      <c r="J10">
        <v>0</v>
      </c>
      <c r="K10">
        <v>27</v>
      </c>
      <c r="L10">
        <v>0</v>
      </c>
      <c r="M10">
        <v>7</v>
      </c>
      <c r="N10">
        <v>0</v>
      </c>
      <c r="O10">
        <v>576</v>
      </c>
      <c r="P10">
        <v>94</v>
      </c>
      <c r="Q10">
        <v>132</v>
      </c>
      <c r="R10">
        <v>0</v>
      </c>
      <c r="S10">
        <v>0</v>
      </c>
      <c r="T10">
        <v>13</v>
      </c>
      <c r="U10">
        <v>0</v>
      </c>
      <c r="V10" s="10">
        <v>173833</v>
      </c>
    </row>
    <row r="11" spans="1:30" x14ac:dyDescent="0.25">
      <c r="A11">
        <v>50</v>
      </c>
      <c r="B11">
        <v>2</v>
      </c>
      <c r="C11">
        <v>10</v>
      </c>
      <c r="D11" t="s">
        <v>21</v>
      </c>
      <c r="E11">
        <v>1667</v>
      </c>
      <c r="F11">
        <v>34863</v>
      </c>
      <c r="G11">
        <v>148896</v>
      </c>
      <c r="H11">
        <v>25</v>
      </c>
      <c r="I11">
        <v>36244</v>
      </c>
      <c r="J11">
        <v>0</v>
      </c>
      <c r="K11">
        <v>9</v>
      </c>
      <c r="L11">
        <v>0</v>
      </c>
      <c r="M11">
        <v>8</v>
      </c>
      <c r="N11">
        <v>0</v>
      </c>
      <c r="O11">
        <v>609</v>
      </c>
      <c r="P11">
        <v>95</v>
      </c>
      <c r="Q11">
        <v>123</v>
      </c>
      <c r="R11">
        <v>0</v>
      </c>
      <c r="S11">
        <v>0</v>
      </c>
      <c r="T11">
        <v>11</v>
      </c>
      <c r="U11">
        <v>0</v>
      </c>
      <c r="V11" s="10">
        <v>50008</v>
      </c>
    </row>
    <row r="12" spans="1:30" x14ac:dyDescent="0.25">
      <c r="A12" s="1">
        <v>100</v>
      </c>
      <c r="B12" s="2">
        <v>2</v>
      </c>
      <c r="C12" s="2">
        <v>1</v>
      </c>
      <c r="D12" s="2" t="s">
        <v>22</v>
      </c>
      <c r="E12" s="2">
        <v>1155</v>
      </c>
      <c r="F12" s="2">
        <v>31344</v>
      </c>
      <c r="G12" s="2">
        <v>911696</v>
      </c>
      <c r="H12" s="2">
        <v>0</v>
      </c>
      <c r="I12" s="2">
        <v>762642</v>
      </c>
      <c r="J12" s="2">
        <v>51</v>
      </c>
      <c r="K12" s="2">
        <v>3858</v>
      </c>
      <c r="L12" s="2">
        <v>0</v>
      </c>
      <c r="M12" s="2">
        <v>0</v>
      </c>
      <c r="N12" s="2">
        <v>1</v>
      </c>
      <c r="O12" s="2">
        <v>2657</v>
      </c>
      <c r="P12" s="2">
        <v>1087</v>
      </c>
      <c r="Q12" s="2">
        <v>1226</v>
      </c>
      <c r="R12" s="2">
        <v>0</v>
      </c>
      <c r="S12" s="2">
        <v>6</v>
      </c>
      <c r="T12" s="2">
        <v>124</v>
      </c>
      <c r="U12" s="2">
        <v>0</v>
      </c>
      <c r="V12" s="8"/>
    </row>
    <row r="13" spans="1:30" x14ac:dyDescent="0.25">
      <c r="A13" s="3">
        <v>100</v>
      </c>
      <c r="B13" s="4">
        <v>2</v>
      </c>
      <c r="C13" s="4">
        <v>2</v>
      </c>
      <c r="D13" s="4" t="s">
        <v>21</v>
      </c>
      <c r="E13" s="4">
        <v>1155</v>
      </c>
      <c r="F13" s="4">
        <v>35023</v>
      </c>
      <c r="G13" s="4">
        <v>216703</v>
      </c>
      <c r="H13" s="4">
        <v>383</v>
      </c>
      <c r="I13" s="4">
        <v>75528</v>
      </c>
      <c r="J13" s="4">
        <v>2</v>
      </c>
      <c r="K13" s="4">
        <v>83</v>
      </c>
      <c r="L13" s="4">
        <v>0</v>
      </c>
      <c r="M13" s="4">
        <v>13</v>
      </c>
      <c r="N13" s="4">
        <v>0</v>
      </c>
      <c r="O13" s="4">
        <v>1078</v>
      </c>
      <c r="P13" s="4">
        <v>268</v>
      </c>
      <c r="Q13" s="4">
        <v>359</v>
      </c>
      <c r="R13" s="4">
        <v>0</v>
      </c>
      <c r="S13" s="4">
        <v>1</v>
      </c>
      <c r="T13" s="4">
        <v>34</v>
      </c>
      <c r="U13" s="4">
        <v>0</v>
      </c>
      <c r="V13" s="7">
        <v>99519</v>
      </c>
    </row>
    <row r="14" spans="1:30" x14ac:dyDescent="0.25">
      <c r="A14" s="3">
        <v>100</v>
      </c>
      <c r="B14" s="4">
        <v>2</v>
      </c>
      <c r="C14" s="4">
        <v>3</v>
      </c>
      <c r="D14" s="4" t="s">
        <v>21</v>
      </c>
      <c r="E14" s="4">
        <v>1155</v>
      </c>
      <c r="F14" s="4">
        <v>33885</v>
      </c>
      <c r="G14" s="4">
        <v>261096</v>
      </c>
      <c r="H14" s="4">
        <v>33</v>
      </c>
      <c r="I14" s="4">
        <v>117210</v>
      </c>
      <c r="J14" s="4">
        <v>1</v>
      </c>
      <c r="K14" s="4">
        <v>148</v>
      </c>
      <c r="L14" s="4">
        <v>0</v>
      </c>
      <c r="M14" s="4">
        <v>6</v>
      </c>
      <c r="N14" s="4">
        <v>0</v>
      </c>
      <c r="O14" s="4">
        <v>1217</v>
      </c>
      <c r="P14" s="4">
        <v>362</v>
      </c>
      <c r="Q14" s="4">
        <v>437</v>
      </c>
      <c r="R14" s="4">
        <v>0</v>
      </c>
      <c r="S14" s="4">
        <v>2</v>
      </c>
      <c r="T14" s="4">
        <v>53</v>
      </c>
      <c r="U14" s="4">
        <v>0</v>
      </c>
      <c r="V14" s="7">
        <v>152798</v>
      </c>
    </row>
    <row r="15" spans="1:30" x14ac:dyDescent="0.25">
      <c r="A15" s="3">
        <v>100</v>
      </c>
      <c r="B15" s="4">
        <v>2</v>
      </c>
      <c r="C15" s="4">
        <v>4</v>
      </c>
      <c r="D15" s="4" t="s">
        <v>22</v>
      </c>
      <c r="E15" s="4">
        <v>1155</v>
      </c>
      <c r="F15" s="4">
        <v>29975</v>
      </c>
      <c r="G15" s="4">
        <v>940879</v>
      </c>
      <c r="H15" s="4">
        <v>0</v>
      </c>
      <c r="I15" s="4">
        <v>811764</v>
      </c>
      <c r="J15" s="4">
        <v>1</v>
      </c>
      <c r="K15" s="4">
        <v>6003</v>
      </c>
      <c r="L15" s="4">
        <v>0</v>
      </c>
      <c r="M15" s="4">
        <v>0</v>
      </c>
      <c r="N15" s="4">
        <v>0</v>
      </c>
      <c r="O15" s="4">
        <v>3447</v>
      </c>
      <c r="P15" s="4">
        <v>1326</v>
      </c>
      <c r="Q15" s="4">
        <v>1671</v>
      </c>
      <c r="R15" s="4">
        <v>0</v>
      </c>
      <c r="S15" s="4">
        <v>6</v>
      </c>
      <c r="T15" s="4">
        <v>213</v>
      </c>
      <c r="U15" s="4">
        <v>0</v>
      </c>
      <c r="V15" s="7"/>
    </row>
    <row r="16" spans="1:30" x14ac:dyDescent="0.25">
      <c r="A16" s="3">
        <v>100</v>
      </c>
      <c r="B16" s="4">
        <v>2</v>
      </c>
      <c r="C16" s="4">
        <v>5</v>
      </c>
      <c r="D16" s="4" t="s">
        <v>21</v>
      </c>
      <c r="E16" s="4">
        <v>1155</v>
      </c>
      <c r="F16" s="4">
        <v>29965</v>
      </c>
      <c r="G16" s="4">
        <v>166233</v>
      </c>
      <c r="H16" s="4">
        <v>26</v>
      </c>
      <c r="I16" s="4">
        <v>52941</v>
      </c>
      <c r="J16" s="4">
        <v>1</v>
      </c>
      <c r="K16" s="4">
        <v>44</v>
      </c>
      <c r="L16" s="4">
        <v>0</v>
      </c>
      <c r="M16" s="4">
        <v>6</v>
      </c>
      <c r="N16" s="4">
        <v>0</v>
      </c>
      <c r="O16" s="4">
        <v>748</v>
      </c>
      <c r="P16" s="4">
        <v>179</v>
      </c>
      <c r="Q16" s="4">
        <v>270</v>
      </c>
      <c r="R16" s="4">
        <v>0</v>
      </c>
      <c r="S16" s="4">
        <v>0</v>
      </c>
      <c r="T16" s="4">
        <v>28</v>
      </c>
      <c r="U16" s="4">
        <v>0</v>
      </c>
      <c r="V16" s="7">
        <v>69330</v>
      </c>
    </row>
    <row r="17" spans="1:22" x14ac:dyDescent="0.25">
      <c r="A17" s="3">
        <v>100</v>
      </c>
      <c r="B17" s="4">
        <v>2</v>
      </c>
      <c r="C17" s="4">
        <v>6</v>
      </c>
      <c r="D17" s="4" t="s">
        <v>22</v>
      </c>
      <c r="E17" s="4">
        <v>1155</v>
      </c>
      <c r="F17" s="4">
        <v>28697</v>
      </c>
      <c r="G17" s="4">
        <v>904036</v>
      </c>
      <c r="H17" s="4">
        <v>0</v>
      </c>
      <c r="I17" s="4">
        <v>687726</v>
      </c>
      <c r="J17" s="4">
        <v>0</v>
      </c>
      <c r="K17" s="4">
        <v>6912</v>
      </c>
      <c r="L17" s="4">
        <v>0</v>
      </c>
      <c r="M17" s="4">
        <v>0</v>
      </c>
      <c r="N17" s="4">
        <v>0</v>
      </c>
      <c r="O17" s="4">
        <v>3426</v>
      </c>
      <c r="P17" s="4">
        <v>1322</v>
      </c>
      <c r="Q17" s="4">
        <v>1698</v>
      </c>
      <c r="R17" s="4">
        <v>0</v>
      </c>
      <c r="S17" s="4">
        <v>6</v>
      </c>
      <c r="T17" s="4">
        <v>193</v>
      </c>
      <c r="U17" s="4">
        <v>0</v>
      </c>
      <c r="V17" s="7"/>
    </row>
    <row r="18" spans="1:22" x14ac:dyDescent="0.25">
      <c r="A18" s="3">
        <v>100</v>
      </c>
      <c r="B18" s="4">
        <v>2</v>
      </c>
      <c r="C18" s="4">
        <v>7</v>
      </c>
      <c r="D18" s="4" t="s">
        <v>22</v>
      </c>
      <c r="E18" s="4">
        <v>1155</v>
      </c>
      <c r="F18" s="4">
        <v>30242</v>
      </c>
      <c r="G18" s="4">
        <v>944666</v>
      </c>
      <c r="H18" s="4">
        <v>0</v>
      </c>
      <c r="I18" s="4">
        <v>754738</v>
      </c>
      <c r="J18" s="4">
        <v>0</v>
      </c>
      <c r="K18" s="4">
        <v>697</v>
      </c>
      <c r="L18" s="4">
        <v>0</v>
      </c>
      <c r="M18" s="4">
        <v>0</v>
      </c>
      <c r="N18" s="4">
        <v>0</v>
      </c>
      <c r="O18" s="4">
        <v>2058</v>
      </c>
      <c r="P18" s="4">
        <v>801</v>
      </c>
      <c r="Q18" s="4">
        <v>986</v>
      </c>
      <c r="R18" s="4">
        <v>0</v>
      </c>
      <c r="S18" s="4">
        <v>3</v>
      </c>
      <c r="T18" s="4">
        <v>106</v>
      </c>
      <c r="U18" s="4">
        <v>0</v>
      </c>
      <c r="V18" s="7"/>
    </row>
    <row r="19" spans="1:22" x14ac:dyDescent="0.25">
      <c r="A19" s="3">
        <v>100</v>
      </c>
      <c r="B19" s="4">
        <v>2</v>
      </c>
      <c r="C19" s="4">
        <v>8</v>
      </c>
      <c r="D19" s="4" t="s">
        <v>22</v>
      </c>
      <c r="E19" s="4">
        <v>1155</v>
      </c>
      <c r="F19" s="4">
        <v>29338</v>
      </c>
      <c r="G19" s="4">
        <v>911445</v>
      </c>
      <c r="H19" s="4">
        <v>0</v>
      </c>
      <c r="I19" s="4">
        <v>613989</v>
      </c>
      <c r="J19" s="4">
        <v>0</v>
      </c>
      <c r="K19" s="4">
        <v>984</v>
      </c>
      <c r="L19" s="4">
        <v>0</v>
      </c>
      <c r="M19" s="4">
        <v>0</v>
      </c>
      <c r="N19" s="4">
        <v>0</v>
      </c>
      <c r="O19" s="4">
        <v>3510</v>
      </c>
      <c r="P19" s="4">
        <v>1388</v>
      </c>
      <c r="Q19" s="4">
        <v>1754</v>
      </c>
      <c r="R19" s="4">
        <v>0</v>
      </c>
      <c r="S19" s="4">
        <v>6</v>
      </c>
      <c r="T19" s="4">
        <v>221</v>
      </c>
      <c r="U19" s="4">
        <v>0</v>
      </c>
      <c r="V19" s="7"/>
    </row>
    <row r="20" spans="1:22" x14ac:dyDescent="0.25">
      <c r="A20" s="3">
        <v>100</v>
      </c>
      <c r="B20" s="4">
        <v>2</v>
      </c>
      <c r="C20" s="4">
        <v>9</v>
      </c>
      <c r="D20" s="4" t="s">
        <v>22</v>
      </c>
      <c r="E20" s="4">
        <v>1155</v>
      </c>
      <c r="F20" s="4">
        <v>29253</v>
      </c>
      <c r="G20" s="4">
        <v>969335</v>
      </c>
      <c r="H20" s="4">
        <v>0</v>
      </c>
      <c r="I20" s="4">
        <v>792499</v>
      </c>
      <c r="J20" s="4">
        <v>0</v>
      </c>
      <c r="K20" s="4">
        <v>938</v>
      </c>
      <c r="L20" s="4">
        <v>0</v>
      </c>
      <c r="M20" s="4">
        <v>0</v>
      </c>
      <c r="N20" s="4">
        <v>0</v>
      </c>
      <c r="O20" s="4">
        <v>2417</v>
      </c>
      <c r="P20" s="4">
        <v>932</v>
      </c>
      <c r="Q20" s="4">
        <v>1191</v>
      </c>
      <c r="R20" s="4">
        <v>0</v>
      </c>
      <c r="S20" s="4">
        <v>4</v>
      </c>
      <c r="T20" s="4">
        <v>147</v>
      </c>
      <c r="U20" s="4">
        <v>0</v>
      </c>
      <c r="V20" s="7"/>
    </row>
    <row r="21" spans="1:22" x14ac:dyDescent="0.25">
      <c r="A21" s="5">
        <v>100</v>
      </c>
      <c r="B21" s="6">
        <v>2</v>
      </c>
      <c r="C21" s="6">
        <v>10</v>
      </c>
      <c r="D21" s="6" t="s">
        <v>22</v>
      </c>
      <c r="E21" s="6">
        <v>1155</v>
      </c>
      <c r="F21" s="6">
        <v>30617</v>
      </c>
      <c r="G21" s="6">
        <v>914869</v>
      </c>
      <c r="H21" s="6">
        <v>0</v>
      </c>
      <c r="I21" s="6">
        <v>756204</v>
      </c>
      <c r="J21" s="6">
        <v>0</v>
      </c>
      <c r="K21" s="6">
        <v>615</v>
      </c>
      <c r="L21" s="6">
        <v>0</v>
      </c>
      <c r="M21" s="6">
        <v>0</v>
      </c>
      <c r="N21" s="6">
        <v>0</v>
      </c>
      <c r="O21" s="6">
        <v>1881</v>
      </c>
      <c r="P21" s="6">
        <v>722</v>
      </c>
      <c r="Q21" s="6">
        <v>902</v>
      </c>
      <c r="R21" s="6">
        <v>0</v>
      </c>
      <c r="S21" s="6">
        <v>3</v>
      </c>
      <c r="T21" s="6">
        <v>112</v>
      </c>
      <c r="U21" s="6">
        <v>0</v>
      </c>
      <c r="V21" s="9"/>
    </row>
    <row r="22" spans="1:22" x14ac:dyDescent="0.25">
      <c r="A22" s="19">
        <v>150</v>
      </c>
      <c r="B22">
        <v>2</v>
      </c>
      <c r="C22">
        <v>1</v>
      </c>
      <c r="D22" t="s">
        <v>22</v>
      </c>
      <c r="E22">
        <v>1171</v>
      </c>
      <c r="F22">
        <v>30949</v>
      </c>
      <c r="G22">
        <v>932364</v>
      </c>
      <c r="H22">
        <v>0</v>
      </c>
      <c r="I22">
        <v>629478</v>
      </c>
      <c r="J22">
        <v>211</v>
      </c>
      <c r="K22">
        <v>1684</v>
      </c>
      <c r="L22">
        <v>0</v>
      </c>
      <c r="M22">
        <v>0</v>
      </c>
      <c r="N22">
        <v>1</v>
      </c>
      <c r="O22">
        <v>4270</v>
      </c>
      <c r="P22">
        <v>1801</v>
      </c>
      <c r="Q22">
        <v>2029</v>
      </c>
      <c r="R22">
        <v>0</v>
      </c>
      <c r="S22">
        <v>11</v>
      </c>
      <c r="T22">
        <v>252</v>
      </c>
      <c r="U22">
        <v>0</v>
      </c>
    </row>
    <row r="23" spans="1:22" x14ac:dyDescent="0.25">
      <c r="A23" s="19">
        <v>150</v>
      </c>
      <c r="B23">
        <v>2</v>
      </c>
      <c r="C23">
        <v>2</v>
      </c>
      <c r="D23" t="s">
        <v>22</v>
      </c>
      <c r="E23">
        <v>1171</v>
      </c>
      <c r="F23">
        <v>29261</v>
      </c>
      <c r="G23">
        <v>1003480</v>
      </c>
      <c r="H23">
        <v>0</v>
      </c>
      <c r="I23">
        <v>777496</v>
      </c>
      <c r="J23">
        <v>1</v>
      </c>
      <c r="K23">
        <v>28764</v>
      </c>
      <c r="L23">
        <v>0</v>
      </c>
      <c r="M23">
        <v>0</v>
      </c>
      <c r="N23">
        <v>1</v>
      </c>
      <c r="O23">
        <v>7958</v>
      </c>
      <c r="P23">
        <v>3202</v>
      </c>
      <c r="Q23">
        <v>4007</v>
      </c>
      <c r="R23">
        <v>0</v>
      </c>
      <c r="S23">
        <v>16</v>
      </c>
      <c r="T23">
        <v>487</v>
      </c>
      <c r="U23">
        <v>0</v>
      </c>
    </row>
    <row r="24" spans="1:22" x14ac:dyDescent="0.25">
      <c r="A24" s="19">
        <v>150</v>
      </c>
      <c r="B24">
        <v>2</v>
      </c>
      <c r="C24">
        <v>3</v>
      </c>
      <c r="D24" t="s">
        <v>22</v>
      </c>
      <c r="E24">
        <v>1171</v>
      </c>
      <c r="F24">
        <v>29141</v>
      </c>
      <c r="G24">
        <v>912296</v>
      </c>
      <c r="H24">
        <v>0</v>
      </c>
      <c r="I24">
        <v>604226</v>
      </c>
      <c r="J24">
        <v>0</v>
      </c>
      <c r="K24">
        <v>1981</v>
      </c>
      <c r="L24">
        <v>0</v>
      </c>
      <c r="M24">
        <v>0</v>
      </c>
      <c r="N24">
        <v>0</v>
      </c>
      <c r="O24">
        <v>3834</v>
      </c>
      <c r="P24">
        <v>1540</v>
      </c>
      <c r="Q24">
        <v>1902</v>
      </c>
      <c r="R24">
        <v>0</v>
      </c>
      <c r="S24">
        <v>9</v>
      </c>
      <c r="T24">
        <v>232</v>
      </c>
      <c r="U24">
        <v>0</v>
      </c>
    </row>
    <row r="25" spans="1:22" x14ac:dyDescent="0.25">
      <c r="A25" s="19">
        <v>150</v>
      </c>
      <c r="B25">
        <v>2</v>
      </c>
      <c r="C25">
        <v>4</v>
      </c>
      <c r="D25" t="s">
        <v>22</v>
      </c>
      <c r="E25">
        <v>1171</v>
      </c>
      <c r="F25">
        <v>28532</v>
      </c>
      <c r="G25">
        <v>1002825</v>
      </c>
      <c r="H25">
        <v>0</v>
      </c>
      <c r="I25">
        <v>809750</v>
      </c>
      <c r="J25">
        <v>0</v>
      </c>
      <c r="K25">
        <v>13516</v>
      </c>
      <c r="L25">
        <v>0</v>
      </c>
      <c r="M25">
        <v>0</v>
      </c>
      <c r="N25">
        <v>0</v>
      </c>
      <c r="O25">
        <v>3611</v>
      </c>
      <c r="P25">
        <v>1422</v>
      </c>
      <c r="Q25">
        <v>1816</v>
      </c>
      <c r="R25">
        <v>0</v>
      </c>
      <c r="S25">
        <v>7</v>
      </c>
      <c r="T25">
        <v>216</v>
      </c>
      <c r="U25">
        <v>0</v>
      </c>
    </row>
    <row r="26" spans="1:22" x14ac:dyDescent="0.25">
      <c r="A26" s="19">
        <v>150</v>
      </c>
      <c r="B26">
        <v>2</v>
      </c>
      <c r="C26">
        <v>5</v>
      </c>
      <c r="D26" t="s">
        <v>22</v>
      </c>
      <c r="E26">
        <v>1171</v>
      </c>
      <c r="F26">
        <v>29912</v>
      </c>
      <c r="G26">
        <v>952741</v>
      </c>
      <c r="H26">
        <v>0</v>
      </c>
      <c r="I26">
        <v>666457</v>
      </c>
      <c r="J26">
        <v>0</v>
      </c>
      <c r="K26">
        <v>12426</v>
      </c>
      <c r="L26">
        <v>0</v>
      </c>
      <c r="M26">
        <v>0</v>
      </c>
      <c r="N26">
        <v>0</v>
      </c>
      <c r="O26">
        <v>5656</v>
      </c>
      <c r="P26">
        <v>2268</v>
      </c>
      <c r="Q26">
        <v>2871</v>
      </c>
      <c r="R26">
        <v>0</v>
      </c>
      <c r="S26">
        <v>11</v>
      </c>
      <c r="T26">
        <v>347</v>
      </c>
      <c r="U26">
        <v>0</v>
      </c>
    </row>
    <row r="27" spans="1:22" x14ac:dyDescent="0.25">
      <c r="A27" s="19">
        <v>150</v>
      </c>
      <c r="B27">
        <v>2</v>
      </c>
      <c r="C27">
        <v>6</v>
      </c>
      <c r="D27" t="s">
        <v>22</v>
      </c>
      <c r="E27">
        <v>1171</v>
      </c>
      <c r="F27">
        <v>35584</v>
      </c>
      <c r="G27">
        <v>917627</v>
      </c>
      <c r="H27">
        <v>0</v>
      </c>
      <c r="I27">
        <v>727588</v>
      </c>
      <c r="J27">
        <v>0</v>
      </c>
      <c r="K27">
        <v>3349</v>
      </c>
      <c r="L27">
        <v>0</v>
      </c>
      <c r="M27">
        <v>0</v>
      </c>
      <c r="N27">
        <v>0</v>
      </c>
      <c r="O27">
        <v>2623</v>
      </c>
      <c r="P27">
        <v>1015</v>
      </c>
      <c r="Q27">
        <v>1293</v>
      </c>
      <c r="R27">
        <v>0</v>
      </c>
      <c r="S27">
        <v>5</v>
      </c>
      <c r="T27">
        <v>145</v>
      </c>
      <c r="U27">
        <v>0</v>
      </c>
    </row>
    <row r="28" spans="1:22" x14ac:dyDescent="0.25">
      <c r="A28" s="19">
        <v>150</v>
      </c>
      <c r="B28">
        <v>2</v>
      </c>
      <c r="C28">
        <v>7</v>
      </c>
      <c r="D28" t="s">
        <v>22</v>
      </c>
      <c r="E28">
        <v>1171</v>
      </c>
      <c r="F28">
        <v>31542</v>
      </c>
      <c r="G28">
        <v>929989</v>
      </c>
      <c r="H28">
        <v>0</v>
      </c>
      <c r="I28">
        <v>673119</v>
      </c>
      <c r="J28">
        <v>1</v>
      </c>
      <c r="K28">
        <v>1764</v>
      </c>
      <c r="L28">
        <v>0</v>
      </c>
      <c r="M28">
        <v>0</v>
      </c>
      <c r="N28">
        <v>0</v>
      </c>
      <c r="O28">
        <v>1744</v>
      </c>
      <c r="P28">
        <v>523</v>
      </c>
      <c r="Q28">
        <v>714</v>
      </c>
      <c r="R28">
        <v>0</v>
      </c>
      <c r="S28">
        <v>1</v>
      </c>
      <c r="T28">
        <v>41</v>
      </c>
      <c r="U28">
        <v>0</v>
      </c>
    </row>
    <row r="29" spans="1:22" x14ac:dyDescent="0.25">
      <c r="A29" s="19">
        <v>150</v>
      </c>
      <c r="B29">
        <v>2</v>
      </c>
      <c r="C29">
        <v>8</v>
      </c>
      <c r="D29" t="s">
        <v>22</v>
      </c>
      <c r="E29">
        <v>1171</v>
      </c>
      <c r="F29">
        <v>34632</v>
      </c>
      <c r="G29">
        <v>918056</v>
      </c>
      <c r="H29">
        <v>0</v>
      </c>
      <c r="I29">
        <v>645503</v>
      </c>
      <c r="J29">
        <v>0</v>
      </c>
      <c r="K29">
        <v>13528</v>
      </c>
      <c r="L29">
        <v>0</v>
      </c>
      <c r="M29">
        <v>0</v>
      </c>
      <c r="N29">
        <v>1</v>
      </c>
      <c r="O29">
        <v>10505</v>
      </c>
      <c r="P29">
        <v>4249</v>
      </c>
      <c r="Q29">
        <v>5404</v>
      </c>
      <c r="R29">
        <v>0</v>
      </c>
      <c r="S29">
        <v>20</v>
      </c>
      <c r="T29">
        <v>650</v>
      </c>
      <c r="U29">
        <v>0</v>
      </c>
    </row>
    <row r="30" spans="1:22" x14ac:dyDescent="0.25">
      <c r="A30" s="19">
        <v>150</v>
      </c>
      <c r="B30">
        <v>2</v>
      </c>
      <c r="C30">
        <v>9</v>
      </c>
      <c r="D30" t="s">
        <v>22</v>
      </c>
      <c r="E30">
        <v>1171</v>
      </c>
      <c r="F30">
        <v>29356</v>
      </c>
      <c r="G30">
        <v>931422</v>
      </c>
      <c r="H30">
        <v>0</v>
      </c>
      <c r="I30">
        <v>749908</v>
      </c>
      <c r="J30">
        <v>0</v>
      </c>
      <c r="K30">
        <v>1922</v>
      </c>
      <c r="L30">
        <v>0</v>
      </c>
      <c r="M30">
        <v>0</v>
      </c>
      <c r="N30">
        <v>0</v>
      </c>
      <c r="O30">
        <v>863</v>
      </c>
      <c r="P30">
        <v>297</v>
      </c>
      <c r="Q30">
        <v>373</v>
      </c>
      <c r="R30">
        <v>0</v>
      </c>
      <c r="S30">
        <v>1</v>
      </c>
      <c r="T30">
        <v>46</v>
      </c>
      <c r="U30">
        <v>0</v>
      </c>
    </row>
    <row r="31" spans="1:22" x14ac:dyDescent="0.25">
      <c r="A31" s="19">
        <v>150</v>
      </c>
      <c r="B31">
        <v>2</v>
      </c>
      <c r="C31">
        <v>10</v>
      </c>
      <c r="D31" t="s">
        <v>21</v>
      </c>
      <c r="E31">
        <v>1171</v>
      </c>
      <c r="F31">
        <v>31316</v>
      </c>
      <c r="G31">
        <v>212286</v>
      </c>
      <c r="H31">
        <v>83</v>
      </c>
      <c r="I31">
        <v>71075</v>
      </c>
      <c r="J31">
        <v>0</v>
      </c>
      <c r="K31">
        <v>176</v>
      </c>
      <c r="L31">
        <v>0</v>
      </c>
      <c r="M31">
        <v>26</v>
      </c>
      <c r="N31">
        <v>0</v>
      </c>
      <c r="O31">
        <v>1048</v>
      </c>
      <c r="P31">
        <v>256</v>
      </c>
      <c r="Q31">
        <v>341</v>
      </c>
      <c r="R31">
        <v>1</v>
      </c>
      <c r="S31">
        <v>1</v>
      </c>
      <c r="T31">
        <v>34</v>
      </c>
      <c r="U31">
        <v>0</v>
      </c>
      <c r="V31" s="10">
        <v>89974</v>
      </c>
    </row>
  </sheetData>
  <phoneticPr fontId="4" type="noConversion"/>
  <conditionalFormatting sqref="D32:D43">
    <cfRule type="expression" dxfId="6" priority="3">
      <formula>D32&lt;&gt;"ModelResultImpl"</formula>
    </cfRule>
  </conditionalFormatting>
  <conditionalFormatting sqref="D2:D31">
    <cfRule type="expression" dxfId="5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36AE-E5D3-441C-B044-85EC7E656C69}">
  <dimension ref="A1:B6"/>
  <sheetViews>
    <sheetView tabSelected="1" topLeftCell="A19" zoomScale="145" zoomScaleNormal="145" workbookViewId="0">
      <selection activeCell="G1" sqref="G1:I16"/>
    </sheetView>
  </sheetViews>
  <sheetFormatPr defaultRowHeight="15" x14ac:dyDescent="0.25"/>
  <sheetData>
    <row r="1" spans="1:2" x14ac:dyDescent="0.25">
      <c r="A1" t="s">
        <v>54</v>
      </c>
      <c r="B1" t="s">
        <v>57</v>
      </c>
    </row>
    <row r="2" spans="1:2" x14ac:dyDescent="0.25">
      <c r="A2" t="s">
        <v>55</v>
      </c>
      <c r="B2" t="s">
        <v>58</v>
      </c>
    </row>
    <row r="3" spans="1:2" x14ac:dyDescent="0.25">
      <c r="A3" t="s">
        <v>62</v>
      </c>
      <c r="B3" t="s">
        <v>63</v>
      </c>
    </row>
    <row r="5" spans="1:2" x14ac:dyDescent="0.25">
      <c r="A5" t="s">
        <v>64</v>
      </c>
      <c r="B5" t="s">
        <v>66</v>
      </c>
    </row>
    <row r="6" spans="1:2" x14ac:dyDescent="0.25">
      <c r="A6" t="s">
        <v>65</v>
      </c>
      <c r="B6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DF48-E4A8-4C90-8E5B-4633EBDD0166}">
  <dimension ref="A1:V41"/>
  <sheetViews>
    <sheetView workbookViewId="0">
      <selection activeCell="V41" sqref="A2:V41"/>
    </sheetView>
  </sheetViews>
  <sheetFormatPr defaultRowHeight="15" x14ac:dyDescent="0.25"/>
  <cols>
    <col min="21" max="21" width="9.140625" style="13"/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1183</v>
      </c>
      <c r="F2">
        <v>22542</v>
      </c>
      <c r="G2">
        <v>101077</v>
      </c>
      <c r="H2">
        <v>44</v>
      </c>
      <c r="I2">
        <v>4195</v>
      </c>
      <c r="J2">
        <v>14</v>
      </c>
      <c r="K2">
        <v>13166</v>
      </c>
      <c r="L2">
        <v>0</v>
      </c>
      <c r="M2">
        <v>1</v>
      </c>
      <c r="N2">
        <v>2</v>
      </c>
      <c r="O2">
        <v>77588</v>
      </c>
      <c r="P2">
        <v>30267</v>
      </c>
      <c r="Q2">
        <v>42363</v>
      </c>
      <c r="R2">
        <v>0</v>
      </c>
      <c r="S2">
        <v>137</v>
      </c>
      <c r="T2">
        <v>3832</v>
      </c>
      <c r="U2" s="13">
        <v>0</v>
      </c>
      <c r="V2" s="10">
        <v>100529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1183</v>
      </c>
      <c r="F3">
        <v>23301</v>
      </c>
      <c r="G3">
        <v>10597</v>
      </c>
      <c r="H3">
        <v>36</v>
      </c>
      <c r="I3">
        <v>438</v>
      </c>
      <c r="J3">
        <v>0</v>
      </c>
      <c r="K3">
        <v>899</v>
      </c>
      <c r="L3">
        <v>0</v>
      </c>
      <c r="M3">
        <v>0</v>
      </c>
      <c r="N3">
        <v>0</v>
      </c>
      <c r="O3">
        <v>8402</v>
      </c>
      <c r="P3">
        <v>3308</v>
      </c>
      <c r="Q3">
        <v>4579</v>
      </c>
      <c r="R3">
        <v>0</v>
      </c>
      <c r="S3">
        <v>13</v>
      </c>
      <c r="T3">
        <v>438</v>
      </c>
      <c r="U3" s="13">
        <v>0</v>
      </c>
      <c r="V3" s="10">
        <v>10254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1183</v>
      </c>
      <c r="F4">
        <v>21411</v>
      </c>
      <c r="G4">
        <v>77513</v>
      </c>
      <c r="H4">
        <v>32</v>
      </c>
      <c r="I4">
        <v>2985</v>
      </c>
      <c r="J4">
        <v>0</v>
      </c>
      <c r="K4">
        <v>9092</v>
      </c>
      <c r="L4">
        <v>0</v>
      </c>
      <c r="M4">
        <v>0</v>
      </c>
      <c r="N4">
        <v>0</v>
      </c>
      <c r="O4">
        <v>61198</v>
      </c>
      <c r="P4">
        <v>23766</v>
      </c>
      <c r="Q4">
        <v>33713</v>
      </c>
      <c r="R4">
        <v>0</v>
      </c>
      <c r="S4">
        <v>97</v>
      </c>
      <c r="T4">
        <v>3061</v>
      </c>
      <c r="U4" s="13">
        <v>0</v>
      </c>
      <c r="V4" s="10">
        <v>77187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1183</v>
      </c>
      <c r="F5">
        <v>21329</v>
      </c>
      <c r="G5">
        <v>112532</v>
      </c>
      <c r="H5">
        <v>25</v>
      </c>
      <c r="I5">
        <v>4634</v>
      </c>
      <c r="J5">
        <v>0</v>
      </c>
      <c r="K5">
        <v>13579</v>
      </c>
      <c r="L5">
        <v>0</v>
      </c>
      <c r="M5">
        <v>0</v>
      </c>
      <c r="N5">
        <v>0</v>
      </c>
      <c r="O5">
        <v>88036</v>
      </c>
      <c r="P5">
        <v>34199</v>
      </c>
      <c r="Q5">
        <v>48489</v>
      </c>
      <c r="R5">
        <v>0</v>
      </c>
      <c r="S5">
        <v>134</v>
      </c>
      <c r="T5">
        <v>4526</v>
      </c>
      <c r="U5" s="13">
        <v>0</v>
      </c>
      <c r="V5" s="10">
        <v>112205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1183</v>
      </c>
      <c r="F6">
        <v>21178</v>
      </c>
      <c r="G6">
        <v>72247</v>
      </c>
      <c r="H6">
        <v>26</v>
      </c>
      <c r="I6">
        <v>2743</v>
      </c>
      <c r="J6">
        <v>0</v>
      </c>
      <c r="K6">
        <v>8634</v>
      </c>
      <c r="L6">
        <v>0</v>
      </c>
      <c r="M6">
        <v>0</v>
      </c>
      <c r="N6">
        <v>0</v>
      </c>
      <c r="O6">
        <v>57013</v>
      </c>
      <c r="P6">
        <v>22254</v>
      </c>
      <c r="Q6">
        <v>31273</v>
      </c>
      <c r="R6">
        <v>0</v>
      </c>
      <c r="S6">
        <v>92</v>
      </c>
      <c r="T6">
        <v>2866</v>
      </c>
      <c r="U6" s="13">
        <v>0</v>
      </c>
      <c r="V6" s="10">
        <v>71968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1183</v>
      </c>
      <c r="F7">
        <v>21916</v>
      </c>
      <c r="G7">
        <v>10852</v>
      </c>
      <c r="H7">
        <v>24</v>
      </c>
      <c r="I7">
        <v>467</v>
      </c>
      <c r="J7">
        <v>0</v>
      </c>
      <c r="K7">
        <v>845</v>
      </c>
      <c r="L7">
        <v>0</v>
      </c>
      <c r="M7">
        <v>0</v>
      </c>
      <c r="N7">
        <v>0</v>
      </c>
      <c r="O7">
        <v>8705</v>
      </c>
      <c r="P7">
        <v>3425</v>
      </c>
      <c r="Q7">
        <v>4757</v>
      </c>
      <c r="R7">
        <v>0</v>
      </c>
      <c r="S7">
        <v>11</v>
      </c>
      <c r="T7">
        <v>469</v>
      </c>
      <c r="U7" s="13">
        <v>0</v>
      </c>
      <c r="V7" s="10">
        <v>10553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1183</v>
      </c>
      <c r="F8">
        <v>21248</v>
      </c>
      <c r="G8">
        <v>44682</v>
      </c>
      <c r="H8">
        <v>166</v>
      </c>
      <c r="I8">
        <v>1768</v>
      </c>
      <c r="J8">
        <v>0</v>
      </c>
      <c r="K8">
        <v>5414</v>
      </c>
      <c r="L8">
        <v>0</v>
      </c>
      <c r="M8">
        <v>0</v>
      </c>
      <c r="N8">
        <v>0</v>
      </c>
      <c r="O8">
        <v>34974</v>
      </c>
      <c r="P8">
        <v>13544</v>
      </c>
      <c r="Q8">
        <v>19315</v>
      </c>
      <c r="R8">
        <v>0</v>
      </c>
      <c r="S8">
        <v>55</v>
      </c>
      <c r="T8">
        <v>1743</v>
      </c>
      <c r="U8" s="13">
        <v>0</v>
      </c>
      <c r="V8" s="10">
        <v>44409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1183</v>
      </c>
      <c r="F9">
        <v>21455</v>
      </c>
      <c r="G9">
        <v>75975</v>
      </c>
      <c r="H9">
        <v>24</v>
      </c>
      <c r="I9">
        <v>3059</v>
      </c>
      <c r="J9">
        <v>0</v>
      </c>
      <c r="K9">
        <v>8952</v>
      </c>
      <c r="L9">
        <v>0</v>
      </c>
      <c r="M9">
        <v>0</v>
      </c>
      <c r="N9">
        <v>0</v>
      </c>
      <c r="O9">
        <v>59768</v>
      </c>
      <c r="P9">
        <v>23441</v>
      </c>
      <c r="Q9">
        <v>32755</v>
      </c>
      <c r="R9">
        <v>0</v>
      </c>
      <c r="S9">
        <v>93</v>
      </c>
      <c r="T9">
        <v>3066</v>
      </c>
      <c r="U9" s="13">
        <v>0</v>
      </c>
      <c r="V9" s="10">
        <v>75688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1183</v>
      </c>
      <c r="F10">
        <v>21892</v>
      </c>
      <c r="G10">
        <v>34651</v>
      </c>
      <c r="H10">
        <v>25</v>
      </c>
      <c r="I10">
        <v>1374</v>
      </c>
      <c r="J10">
        <v>0</v>
      </c>
      <c r="K10">
        <v>4060</v>
      </c>
      <c r="L10">
        <v>0</v>
      </c>
      <c r="M10">
        <v>0</v>
      </c>
      <c r="N10">
        <v>0</v>
      </c>
      <c r="O10">
        <v>27206</v>
      </c>
      <c r="P10">
        <v>10589</v>
      </c>
      <c r="Q10">
        <v>14988</v>
      </c>
      <c r="R10">
        <v>0</v>
      </c>
      <c r="S10">
        <v>41</v>
      </c>
      <c r="T10">
        <v>1379</v>
      </c>
      <c r="U10" s="13">
        <v>0</v>
      </c>
      <c r="V10" s="10">
        <v>34399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1183</v>
      </c>
      <c r="F11">
        <v>20002</v>
      </c>
      <c r="G11">
        <v>34838</v>
      </c>
      <c r="H11">
        <v>24</v>
      </c>
      <c r="I11">
        <v>1404</v>
      </c>
      <c r="J11">
        <v>0</v>
      </c>
      <c r="K11">
        <v>4123</v>
      </c>
      <c r="L11">
        <v>0</v>
      </c>
      <c r="M11">
        <v>0</v>
      </c>
      <c r="N11">
        <v>0</v>
      </c>
      <c r="O11">
        <v>27201</v>
      </c>
      <c r="P11">
        <v>10810</v>
      </c>
      <c r="Q11">
        <v>14830</v>
      </c>
      <c r="R11">
        <v>0</v>
      </c>
      <c r="S11">
        <v>46</v>
      </c>
      <c r="T11">
        <v>1630</v>
      </c>
      <c r="U11" s="13">
        <v>0</v>
      </c>
      <c r="V11" s="10">
        <v>34573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21</v>
      </c>
      <c r="E12" s="2">
        <v>879</v>
      </c>
      <c r="F12" s="2">
        <v>19443</v>
      </c>
      <c r="G12" s="2">
        <v>651643</v>
      </c>
      <c r="H12" s="2">
        <v>184</v>
      </c>
      <c r="I12" s="2">
        <v>21212</v>
      </c>
      <c r="J12" s="2">
        <v>11</v>
      </c>
      <c r="K12" s="2">
        <v>179104</v>
      </c>
      <c r="L12" s="2">
        <v>0</v>
      </c>
      <c r="M12" s="2">
        <v>4</v>
      </c>
      <c r="N12" s="2">
        <v>7</v>
      </c>
      <c r="O12" s="2">
        <v>419575</v>
      </c>
      <c r="P12" s="2">
        <v>164831</v>
      </c>
      <c r="Q12" s="2">
        <v>230210</v>
      </c>
      <c r="R12" s="2">
        <v>0</v>
      </c>
      <c r="S12" s="2">
        <v>947</v>
      </c>
      <c r="T12" s="2">
        <v>23537</v>
      </c>
      <c r="U12" s="15">
        <v>0</v>
      </c>
      <c r="V12" s="8">
        <v>651257</v>
      </c>
    </row>
    <row r="13" spans="1:22" x14ac:dyDescent="0.25">
      <c r="A13" s="3" t="s">
        <v>27</v>
      </c>
      <c r="B13" s="4">
        <v>2</v>
      </c>
      <c r="C13" s="4">
        <v>2</v>
      </c>
      <c r="D13" s="4" t="s">
        <v>21</v>
      </c>
      <c r="E13" s="4">
        <v>879</v>
      </c>
      <c r="F13" s="4">
        <v>18046</v>
      </c>
      <c r="G13" s="4">
        <v>182316</v>
      </c>
      <c r="H13" s="4">
        <v>62</v>
      </c>
      <c r="I13" s="4">
        <v>5071</v>
      </c>
      <c r="J13" s="4">
        <v>0</v>
      </c>
      <c r="K13" s="4">
        <v>49236</v>
      </c>
      <c r="L13" s="4">
        <v>0</v>
      </c>
      <c r="M13" s="4">
        <v>1</v>
      </c>
      <c r="N13" s="4">
        <v>0</v>
      </c>
      <c r="O13" s="4">
        <v>119651</v>
      </c>
      <c r="P13" s="4">
        <v>46315</v>
      </c>
      <c r="Q13" s="4">
        <v>66413</v>
      </c>
      <c r="R13" s="4">
        <v>0</v>
      </c>
      <c r="S13" s="4">
        <v>254</v>
      </c>
      <c r="T13" s="4">
        <v>6726</v>
      </c>
      <c r="U13" s="14">
        <v>0</v>
      </c>
      <c r="V13" s="7">
        <v>181935</v>
      </c>
    </row>
    <row r="14" spans="1:22" x14ac:dyDescent="0.25">
      <c r="A14" s="3" t="s">
        <v>27</v>
      </c>
      <c r="B14" s="4">
        <v>2</v>
      </c>
      <c r="C14" s="4">
        <v>3</v>
      </c>
      <c r="D14" s="4" t="s">
        <v>21</v>
      </c>
      <c r="E14" s="4">
        <v>879</v>
      </c>
      <c r="F14" s="4">
        <v>20068</v>
      </c>
      <c r="G14" s="4">
        <v>161063</v>
      </c>
      <c r="H14" s="4">
        <v>58</v>
      </c>
      <c r="I14" s="4">
        <v>4742</v>
      </c>
      <c r="J14" s="4">
        <v>0</v>
      </c>
      <c r="K14" s="4">
        <v>41326</v>
      </c>
      <c r="L14" s="4">
        <v>0</v>
      </c>
      <c r="M14" s="4">
        <v>0</v>
      </c>
      <c r="N14" s="4">
        <v>0</v>
      </c>
      <c r="O14" s="4">
        <v>107511</v>
      </c>
      <c r="P14" s="4">
        <v>42225</v>
      </c>
      <c r="Q14" s="4">
        <v>59151</v>
      </c>
      <c r="R14" s="4">
        <v>0</v>
      </c>
      <c r="S14" s="4">
        <v>227</v>
      </c>
      <c r="T14" s="4">
        <v>6076</v>
      </c>
      <c r="U14" s="14">
        <v>0</v>
      </c>
      <c r="V14" s="7">
        <v>160742</v>
      </c>
    </row>
    <row r="15" spans="1:22" x14ac:dyDescent="0.25">
      <c r="A15" s="3" t="s">
        <v>27</v>
      </c>
      <c r="B15" s="4">
        <v>2</v>
      </c>
      <c r="C15" s="4">
        <v>4</v>
      </c>
      <c r="D15" s="4" t="s">
        <v>21</v>
      </c>
      <c r="E15" s="4">
        <v>879</v>
      </c>
      <c r="F15" s="4">
        <v>18426</v>
      </c>
      <c r="G15" s="4">
        <v>465629</v>
      </c>
      <c r="H15" s="4">
        <v>46</v>
      </c>
      <c r="I15" s="4">
        <v>12648</v>
      </c>
      <c r="J15" s="4">
        <v>0</v>
      </c>
      <c r="K15" s="4">
        <v>131101</v>
      </c>
      <c r="L15" s="4">
        <v>0</v>
      </c>
      <c r="M15" s="4">
        <v>0</v>
      </c>
      <c r="N15" s="4">
        <v>1</v>
      </c>
      <c r="O15" s="4">
        <v>301285</v>
      </c>
      <c r="P15" s="4">
        <v>116841</v>
      </c>
      <c r="Q15" s="4">
        <v>167252</v>
      </c>
      <c r="R15" s="4">
        <v>0</v>
      </c>
      <c r="S15" s="4">
        <v>659</v>
      </c>
      <c r="T15" s="4">
        <v>16812</v>
      </c>
      <c r="U15" s="14">
        <v>0</v>
      </c>
      <c r="V15" s="7">
        <v>465315</v>
      </c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879</v>
      </c>
      <c r="F16" s="4">
        <v>17705</v>
      </c>
      <c r="G16" s="4">
        <v>168215</v>
      </c>
      <c r="H16" s="4">
        <v>49</v>
      </c>
      <c r="I16" s="4">
        <v>4703</v>
      </c>
      <c r="J16" s="4">
        <v>0</v>
      </c>
      <c r="K16" s="4">
        <v>43921</v>
      </c>
      <c r="L16" s="4">
        <v>0</v>
      </c>
      <c r="M16" s="4">
        <v>0</v>
      </c>
      <c r="N16" s="4">
        <v>0</v>
      </c>
      <c r="O16" s="4">
        <v>112242</v>
      </c>
      <c r="P16" s="4">
        <v>43654</v>
      </c>
      <c r="Q16" s="4">
        <v>62123</v>
      </c>
      <c r="R16" s="4">
        <v>0</v>
      </c>
      <c r="S16" s="4">
        <v>245</v>
      </c>
      <c r="T16" s="4">
        <v>5883</v>
      </c>
      <c r="U16" s="14">
        <v>0</v>
      </c>
      <c r="V16" s="7">
        <v>167927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21</v>
      </c>
      <c r="E17" s="4">
        <v>879</v>
      </c>
      <c r="F17" s="4">
        <v>18076</v>
      </c>
      <c r="G17" s="4">
        <v>549336</v>
      </c>
      <c r="H17" s="4">
        <v>63</v>
      </c>
      <c r="I17" s="4">
        <v>17591</v>
      </c>
      <c r="J17" s="4">
        <v>0</v>
      </c>
      <c r="K17" s="4">
        <v>159262</v>
      </c>
      <c r="L17" s="4">
        <v>0</v>
      </c>
      <c r="M17" s="4">
        <v>0</v>
      </c>
      <c r="N17" s="4">
        <v>2</v>
      </c>
      <c r="O17" s="4">
        <v>346772</v>
      </c>
      <c r="P17" s="4">
        <v>135097</v>
      </c>
      <c r="Q17" s="4">
        <v>191753</v>
      </c>
      <c r="R17" s="4">
        <v>1</v>
      </c>
      <c r="S17" s="4">
        <v>752</v>
      </c>
      <c r="T17" s="4">
        <v>18459</v>
      </c>
      <c r="U17" s="14">
        <v>0</v>
      </c>
      <c r="V17" s="7">
        <v>548983</v>
      </c>
    </row>
    <row r="18" spans="1:22" x14ac:dyDescent="0.25">
      <c r="A18" s="3" t="s">
        <v>27</v>
      </c>
      <c r="B18" s="4">
        <v>2</v>
      </c>
      <c r="C18" s="4">
        <v>7</v>
      </c>
      <c r="D18" s="4" t="s">
        <v>21</v>
      </c>
      <c r="E18" s="4">
        <v>879</v>
      </c>
      <c r="F18" s="4">
        <v>21873</v>
      </c>
      <c r="G18" s="4">
        <v>137218</v>
      </c>
      <c r="H18" s="4">
        <v>59</v>
      </c>
      <c r="I18" s="4">
        <v>4064</v>
      </c>
      <c r="J18" s="4">
        <v>0</v>
      </c>
      <c r="K18" s="4">
        <v>34744</v>
      </c>
      <c r="L18" s="4">
        <v>0</v>
      </c>
      <c r="M18" s="4">
        <v>0</v>
      </c>
      <c r="N18" s="4">
        <v>0</v>
      </c>
      <c r="O18" s="4">
        <v>92329</v>
      </c>
      <c r="P18" s="4">
        <v>34957</v>
      </c>
      <c r="Q18" s="4">
        <v>51811</v>
      </c>
      <c r="R18" s="4">
        <v>0</v>
      </c>
      <c r="S18" s="4">
        <v>180</v>
      </c>
      <c r="T18" s="4">
        <v>4164</v>
      </c>
      <c r="U18" s="14">
        <v>0</v>
      </c>
      <c r="V18" s="7">
        <v>136910</v>
      </c>
    </row>
    <row r="19" spans="1:22" x14ac:dyDescent="0.25">
      <c r="A19" s="3" t="s">
        <v>27</v>
      </c>
      <c r="B19" s="4">
        <v>2</v>
      </c>
      <c r="C19" s="4">
        <v>8</v>
      </c>
      <c r="D19" s="4" t="s">
        <v>21</v>
      </c>
      <c r="E19" s="4">
        <v>879</v>
      </c>
      <c r="F19" s="4">
        <v>21797</v>
      </c>
      <c r="G19" s="4">
        <v>148870</v>
      </c>
      <c r="H19" s="4">
        <v>57</v>
      </c>
      <c r="I19" s="4">
        <v>4279</v>
      </c>
      <c r="J19" s="4">
        <v>0</v>
      </c>
      <c r="K19" s="4">
        <v>40173</v>
      </c>
      <c r="L19" s="4">
        <v>0</v>
      </c>
      <c r="M19" s="4">
        <v>0</v>
      </c>
      <c r="N19" s="4">
        <v>0</v>
      </c>
      <c r="O19" s="4">
        <v>97936</v>
      </c>
      <c r="P19" s="4">
        <v>37760</v>
      </c>
      <c r="Q19" s="4">
        <v>54439</v>
      </c>
      <c r="R19" s="4">
        <v>0</v>
      </c>
      <c r="S19" s="4">
        <v>212</v>
      </c>
      <c r="T19" s="4">
        <v>4724</v>
      </c>
      <c r="U19" s="14">
        <v>0</v>
      </c>
      <c r="V19" s="7">
        <v>148576</v>
      </c>
    </row>
    <row r="20" spans="1:22" x14ac:dyDescent="0.25">
      <c r="A20" s="3" t="s">
        <v>27</v>
      </c>
      <c r="B20" s="4">
        <v>2</v>
      </c>
      <c r="C20" s="4">
        <v>9</v>
      </c>
      <c r="D20" s="4" t="s">
        <v>21</v>
      </c>
      <c r="E20" s="4">
        <v>879</v>
      </c>
      <c r="F20" s="4">
        <v>19029</v>
      </c>
      <c r="G20" s="4">
        <v>180486</v>
      </c>
      <c r="H20" s="4">
        <v>47</v>
      </c>
      <c r="I20" s="4">
        <v>4602</v>
      </c>
      <c r="J20" s="4">
        <v>0</v>
      </c>
      <c r="K20" s="4">
        <v>53289</v>
      </c>
      <c r="L20" s="4">
        <v>0</v>
      </c>
      <c r="M20" s="4">
        <v>0</v>
      </c>
      <c r="N20" s="4">
        <v>0</v>
      </c>
      <c r="O20" s="4">
        <v>115093</v>
      </c>
      <c r="P20" s="4">
        <v>44670</v>
      </c>
      <c r="Q20" s="4">
        <v>63808</v>
      </c>
      <c r="R20" s="4">
        <v>0</v>
      </c>
      <c r="S20" s="4">
        <v>256</v>
      </c>
      <c r="T20" s="4">
        <v>6258</v>
      </c>
      <c r="U20" s="14">
        <v>0</v>
      </c>
      <c r="V20" s="7">
        <v>180232</v>
      </c>
    </row>
    <row r="21" spans="1:22" x14ac:dyDescent="0.25">
      <c r="A21" s="5" t="s">
        <v>27</v>
      </c>
      <c r="B21" s="6">
        <v>2</v>
      </c>
      <c r="C21" s="6">
        <v>10</v>
      </c>
      <c r="D21" s="6" t="s">
        <v>21</v>
      </c>
      <c r="E21" s="6">
        <v>879</v>
      </c>
      <c r="F21" s="6">
        <v>19549</v>
      </c>
      <c r="G21" s="6">
        <v>40959</v>
      </c>
      <c r="H21" s="6">
        <v>48</v>
      </c>
      <c r="I21" s="6">
        <v>1381</v>
      </c>
      <c r="J21" s="6">
        <v>0</v>
      </c>
      <c r="K21" s="6">
        <v>8712</v>
      </c>
      <c r="L21" s="6">
        <v>0</v>
      </c>
      <c r="M21" s="6">
        <v>0</v>
      </c>
      <c r="N21" s="6">
        <v>0</v>
      </c>
      <c r="O21" s="6">
        <v>28736</v>
      </c>
      <c r="P21" s="6">
        <v>11403</v>
      </c>
      <c r="Q21" s="6">
        <v>15729</v>
      </c>
      <c r="R21" s="6">
        <v>0</v>
      </c>
      <c r="S21" s="6">
        <v>58</v>
      </c>
      <c r="T21" s="6">
        <v>1606</v>
      </c>
      <c r="U21" s="16">
        <v>0</v>
      </c>
      <c r="V21" s="9">
        <v>40646</v>
      </c>
    </row>
    <row r="22" spans="1:22" x14ac:dyDescent="0.25">
      <c r="A22" t="s">
        <v>28</v>
      </c>
      <c r="B22">
        <v>2</v>
      </c>
      <c r="C22">
        <v>1</v>
      </c>
      <c r="D22" t="s">
        <v>21</v>
      </c>
      <c r="E22">
        <v>846</v>
      </c>
      <c r="F22">
        <v>17526</v>
      </c>
      <c r="G22">
        <v>499514</v>
      </c>
      <c r="H22">
        <v>227</v>
      </c>
      <c r="I22">
        <v>11539</v>
      </c>
      <c r="J22">
        <v>8</v>
      </c>
      <c r="K22">
        <v>204754</v>
      </c>
      <c r="L22">
        <v>0</v>
      </c>
      <c r="M22">
        <v>4</v>
      </c>
      <c r="N22">
        <v>3</v>
      </c>
      <c r="O22">
        <v>263987</v>
      </c>
      <c r="P22">
        <v>104227</v>
      </c>
      <c r="Q22">
        <v>144444</v>
      </c>
      <c r="R22">
        <v>0</v>
      </c>
      <c r="S22">
        <v>717</v>
      </c>
      <c r="T22">
        <v>12852</v>
      </c>
      <c r="U22" s="13">
        <v>0</v>
      </c>
      <c r="V22" s="10">
        <v>499045</v>
      </c>
    </row>
    <row r="23" spans="1:22" x14ac:dyDescent="0.25">
      <c r="A23" t="s">
        <v>28</v>
      </c>
      <c r="B23">
        <v>2</v>
      </c>
      <c r="C23">
        <v>2</v>
      </c>
      <c r="D23" t="s">
        <v>21</v>
      </c>
      <c r="E23">
        <v>846</v>
      </c>
      <c r="F23">
        <v>17121</v>
      </c>
      <c r="G23">
        <v>781803</v>
      </c>
      <c r="H23">
        <v>122</v>
      </c>
      <c r="I23">
        <v>18102</v>
      </c>
      <c r="J23">
        <v>0</v>
      </c>
      <c r="K23">
        <v>318949</v>
      </c>
      <c r="L23">
        <v>0</v>
      </c>
      <c r="M23">
        <v>1</v>
      </c>
      <c r="N23">
        <v>2</v>
      </c>
      <c r="O23">
        <v>415501</v>
      </c>
      <c r="P23">
        <v>164007</v>
      </c>
      <c r="Q23">
        <v>228056</v>
      </c>
      <c r="R23">
        <v>0</v>
      </c>
      <c r="S23">
        <v>1104</v>
      </c>
      <c r="T23">
        <v>20830</v>
      </c>
      <c r="U23" s="13">
        <v>0</v>
      </c>
      <c r="V23" s="10">
        <v>781328</v>
      </c>
    </row>
    <row r="24" spans="1:22" x14ac:dyDescent="0.25">
      <c r="A24" t="s">
        <v>28</v>
      </c>
      <c r="B24">
        <v>2</v>
      </c>
      <c r="C24">
        <v>3</v>
      </c>
      <c r="D24" t="s">
        <v>21</v>
      </c>
      <c r="E24">
        <v>846</v>
      </c>
      <c r="F24">
        <v>18440</v>
      </c>
      <c r="G24">
        <v>634127</v>
      </c>
      <c r="H24">
        <v>128</v>
      </c>
      <c r="I24">
        <v>14051</v>
      </c>
      <c r="J24">
        <v>0</v>
      </c>
      <c r="K24">
        <v>262104</v>
      </c>
      <c r="L24">
        <v>0</v>
      </c>
      <c r="M24">
        <v>1</v>
      </c>
      <c r="N24">
        <v>1</v>
      </c>
      <c r="O24">
        <v>334660</v>
      </c>
      <c r="P24">
        <v>130992</v>
      </c>
      <c r="Q24">
        <v>184595</v>
      </c>
      <c r="R24">
        <v>0</v>
      </c>
      <c r="S24">
        <v>884</v>
      </c>
      <c r="T24">
        <v>16475</v>
      </c>
      <c r="U24" s="13">
        <v>0</v>
      </c>
      <c r="V24" s="10">
        <v>633692</v>
      </c>
    </row>
    <row r="25" spans="1:22" x14ac:dyDescent="0.25">
      <c r="A25" t="s">
        <v>28</v>
      </c>
      <c r="B25">
        <v>2</v>
      </c>
      <c r="C25">
        <v>4</v>
      </c>
      <c r="D25" t="s">
        <v>21</v>
      </c>
      <c r="E25">
        <v>846</v>
      </c>
      <c r="F25">
        <v>16794</v>
      </c>
      <c r="G25">
        <v>473754</v>
      </c>
      <c r="H25">
        <v>116</v>
      </c>
      <c r="I25">
        <v>10986</v>
      </c>
      <c r="J25">
        <v>0</v>
      </c>
      <c r="K25">
        <v>192322</v>
      </c>
      <c r="L25">
        <v>0</v>
      </c>
      <c r="M25">
        <v>1</v>
      </c>
      <c r="N25">
        <v>1</v>
      </c>
      <c r="O25">
        <v>252834</v>
      </c>
      <c r="P25">
        <v>99825</v>
      </c>
      <c r="Q25">
        <v>138699</v>
      </c>
      <c r="R25">
        <v>0</v>
      </c>
      <c r="S25">
        <v>658</v>
      </c>
      <c r="T25">
        <v>12657</v>
      </c>
      <c r="U25" s="13">
        <v>0</v>
      </c>
      <c r="V25" s="10">
        <v>473338</v>
      </c>
    </row>
    <row r="26" spans="1:22" x14ac:dyDescent="0.25">
      <c r="A26" t="s">
        <v>28</v>
      </c>
      <c r="B26">
        <v>2</v>
      </c>
      <c r="C26">
        <v>5</v>
      </c>
      <c r="D26" t="s">
        <v>21</v>
      </c>
      <c r="E26">
        <v>846</v>
      </c>
      <c r="F26">
        <v>16617</v>
      </c>
      <c r="G26">
        <v>618165</v>
      </c>
      <c r="H26">
        <v>124</v>
      </c>
      <c r="I26">
        <v>13785</v>
      </c>
      <c r="J26">
        <v>0</v>
      </c>
      <c r="K26">
        <v>253493</v>
      </c>
      <c r="L26">
        <v>0</v>
      </c>
      <c r="M26">
        <v>0</v>
      </c>
      <c r="N26">
        <v>1</v>
      </c>
      <c r="O26">
        <v>328033</v>
      </c>
      <c r="P26">
        <v>129218</v>
      </c>
      <c r="Q26">
        <v>180178</v>
      </c>
      <c r="R26">
        <v>0</v>
      </c>
      <c r="S26">
        <v>935</v>
      </c>
      <c r="T26">
        <v>16546</v>
      </c>
      <c r="U26" s="13">
        <v>0</v>
      </c>
      <c r="V26" s="10">
        <v>617781</v>
      </c>
    </row>
    <row r="27" spans="1:22" x14ac:dyDescent="0.25">
      <c r="A27" t="s">
        <v>28</v>
      </c>
      <c r="B27">
        <v>2</v>
      </c>
      <c r="C27">
        <v>6</v>
      </c>
      <c r="D27" t="s">
        <v>22</v>
      </c>
      <c r="E27">
        <v>846</v>
      </c>
      <c r="F27">
        <v>16582</v>
      </c>
      <c r="G27">
        <v>900172</v>
      </c>
      <c r="H27">
        <v>0</v>
      </c>
      <c r="I27">
        <v>20695</v>
      </c>
      <c r="J27">
        <v>0</v>
      </c>
      <c r="K27">
        <v>377036</v>
      </c>
      <c r="L27">
        <v>0</v>
      </c>
      <c r="M27">
        <v>0</v>
      </c>
      <c r="N27">
        <v>2</v>
      </c>
      <c r="O27">
        <v>469034</v>
      </c>
      <c r="P27">
        <v>185289</v>
      </c>
      <c r="Q27">
        <v>257187</v>
      </c>
      <c r="R27">
        <v>0</v>
      </c>
      <c r="S27">
        <v>1240</v>
      </c>
      <c r="T27">
        <v>23469</v>
      </c>
      <c r="U27" s="13">
        <v>0</v>
      </c>
    </row>
    <row r="28" spans="1:22" x14ac:dyDescent="0.25">
      <c r="A28" t="s">
        <v>28</v>
      </c>
      <c r="B28">
        <v>2</v>
      </c>
      <c r="C28">
        <v>7</v>
      </c>
      <c r="D28" t="s">
        <v>22</v>
      </c>
      <c r="E28">
        <v>846</v>
      </c>
      <c r="F28">
        <v>16704</v>
      </c>
      <c r="G28">
        <v>900155</v>
      </c>
      <c r="H28">
        <v>0</v>
      </c>
      <c r="I28">
        <v>22081</v>
      </c>
      <c r="J28">
        <v>0</v>
      </c>
      <c r="K28">
        <v>372235</v>
      </c>
      <c r="L28">
        <v>0</v>
      </c>
      <c r="M28">
        <v>0</v>
      </c>
      <c r="N28">
        <v>2</v>
      </c>
      <c r="O28">
        <v>471061</v>
      </c>
      <c r="P28">
        <v>186112</v>
      </c>
      <c r="Q28">
        <v>258265</v>
      </c>
      <c r="R28">
        <v>0</v>
      </c>
      <c r="S28">
        <v>1253</v>
      </c>
      <c r="T28">
        <v>23454</v>
      </c>
      <c r="U28" s="13">
        <v>0</v>
      </c>
    </row>
    <row r="29" spans="1:22" x14ac:dyDescent="0.25">
      <c r="A29" t="s">
        <v>28</v>
      </c>
      <c r="B29">
        <v>2</v>
      </c>
      <c r="C29">
        <v>8</v>
      </c>
      <c r="D29" t="s">
        <v>22</v>
      </c>
      <c r="E29">
        <v>846</v>
      </c>
      <c r="F29">
        <v>16728</v>
      </c>
      <c r="G29">
        <v>900135</v>
      </c>
      <c r="H29">
        <v>0</v>
      </c>
      <c r="I29">
        <v>20527</v>
      </c>
      <c r="J29">
        <v>0</v>
      </c>
      <c r="K29">
        <v>360416</v>
      </c>
      <c r="L29">
        <v>0</v>
      </c>
      <c r="M29">
        <v>0</v>
      </c>
      <c r="N29">
        <v>2</v>
      </c>
      <c r="O29">
        <v>485823</v>
      </c>
      <c r="P29">
        <v>191650</v>
      </c>
      <c r="Q29">
        <v>266384</v>
      </c>
      <c r="R29">
        <v>0</v>
      </c>
      <c r="S29">
        <v>1329</v>
      </c>
      <c r="T29">
        <v>24358</v>
      </c>
      <c r="U29" s="13">
        <v>0</v>
      </c>
    </row>
    <row r="30" spans="1:22" x14ac:dyDescent="0.25">
      <c r="A30" t="s">
        <v>28</v>
      </c>
      <c r="B30">
        <v>2</v>
      </c>
      <c r="C30">
        <v>9</v>
      </c>
      <c r="D30" t="s">
        <v>21</v>
      </c>
      <c r="E30">
        <v>846</v>
      </c>
      <c r="F30">
        <v>17015</v>
      </c>
      <c r="G30">
        <v>375812</v>
      </c>
      <c r="H30">
        <v>158</v>
      </c>
      <c r="I30">
        <v>8248</v>
      </c>
      <c r="J30">
        <v>0</v>
      </c>
      <c r="K30">
        <v>150348</v>
      </c>
      <c r="L30">
        <v>0</v>
      </c>
      <c r="M30">
        <v>0</v>
      </c>
      <c r="N30">
        <v>0</v>
      </c>
      <c r="O30">
        <v>203584</v>
      </c>
      <c r="P30">
        <v>80702</v>
      </c>
      <c r="Q30">
        <v>111475</v>
      </c>
      <c r="R30">
        <v>0</v>
      </c>
      <c r="S30">
        <v>549</v>
      </c>
      <c r="T30">
        <v>10157</v>
      </c>
      <c r="U30" s="13">
        <v>0</v>
      </c>
      <c r="V30" s="10">
        <v>375453</v>
      </c>
    </row>
    <row r="31" spans="1:22" x14ac:dyDescent="0.25">
      <c r="A31" t="s">
        <v>28</v>
      </c>
      <c r="B31">
        <v>2</v>
      </c>
      <c r="C31">
        <v>10</v>
      </c>
      <c r="D31" t="s">
        <v>21</v>
      </c>
      <c r="E31">
        <v>846</v>
      </c>
      <c r="F31">
        <v>18025</v>
      </c>
      <c r="G31">
        <v>283944</v>
      </c>
      <c r="H31">
        <v>110</v>
      </c>
      <c r="I31">
        <v>7055</v>
      </c>
      <c r="J31">
        <v>0</v>
      </c>
      <c r="K31">
        <v>111058</v>
      </c>
      <c r="L31">
        <v>0</v>
      </c>
      <c r="M31">
        <v>0</v>
      </c>
      <c r="N31">
        <v>0</v>
      </c>
      <c r="O31">
        <v>154650</v>
      </c>
      <c r="P31">
        <v>61330</v>
      </c>
      <c r="Q31">
        <v>84558</v>
      </c>
      <c r="R31">
        <v>0</v>
      </c>
      <c r="S31">
        <v>394</v>
      </c>
      <c r="T31">
        <v>8027</v>
      </c>
      <c r="U31" s="13">
        <v>0</v>
      </c>
      <c r="V31" s="10">
        <v>283517</v>
      </c>
    </row>
    <row r="32" spans="1:22" x14ac:dyDescent="0.25">
      <c r="A32" s="1" t="s">
        <v>29</v>
      </c>
      <c r="B32" s="2">
        <v>2</v>
      </c>
      <c r="C32" s="2">
        <v>1</v>
      </c>
      <c r="D32" s="2" t="s">
        <v>22</v>
      </c>
      <c r="E32" s="2">
        <v>841</v>
      </c>
      <c r="F32" s="2">
        <v>18104</v>
      </c>
      <c r="G32" s="2">
        <v>900305</v>
      </c>
      <c r="H32" s="2">
        <v>0</v>
      </c>
      <c r="I32" s="2">
        <v>18940</v>
      </c>
      <c r="J32" s="2">
        <v>12</v>
      </c>
      <c r="K32" s="2">
        <v>425486</v>
      </c>
      <c r="L32" s="2">
        <v>0</v>
      </c>
      <c r="M32" s="2">
        <v>0</v>
      </c>
      <c r="N32" s="2">
        <v>4</v>
      </c>
      <c r="O32" s="2">
        <v>425586</v>
      </c>
      <c r="P32" s="2">
        <v>165624</v>
      </c>
      <c r="Q32" s="2">
        <v>234398</v>
      </c>
      <c r="R32" s="2">
        <v>0</v>
      </c>
      <c r="S32" s="2">
        <v>1201</v>
      </c>
      <c r="T32" s="2">
        <v>16274</v>
      </c>
      <c r="U32" s="15">
        <v>0</v>
      </c>
      <c r="V32" s="8"/>
    </row>
    <row r="33" spans="1:22" x14ac:dyDescent="0.25">
      <c r="A33" s="3" t="s">
        <v>29</v>
      </c>
      <c r="B33" s="4">
        <v>2</v>
      </c>
      <c r="C33" s="4">
        <v>2</v>
      </c>
      <c r="D33" s="4" t="s">
        <v>22</v>
      </c>
      <c r="E33" s="4">
        <v>841</v>
      </c>
      <c r="F33" s="4">
        <v>24094</v>
      </c>
      <c r="G33" s="4">
        <v>900138</v>
      </c>
      <c r="H33" s="4">
        <v>0</v>
      </c>
      <c r="I33" s="4">
        <v>17717</v>
      </c>
      <c r="J33" s="4">
        <v>0</v>
      </c>
      <c r="K33" s="4">
        <v>428415</v>
      </c>
      <c r="L33" s="4">
        <v>0</v>
      </c>
      <c r="M33" s="4">
        <v>0</v>
      </c>
      <c r="N33" s="4">
        <v>3</v>
      </c>
      <c r="O33" s="4">
        <v>426865</v>
      </c>
      <c r="P33" s="4">
        <v>163595</v>
      </c>
      <c r="Q33" s="4">
        <v>237107</v>
      </c>
      <c r="R33" s="4">
        <v>0</v>
      </c>
      <c r="S33" s="4">
        <v>1183</v>
      </c>
      <c r="T33" s="4">
        <v>13497</v>
      </c>
      <c r="U33" s="14">
        <v>0</v>
      </c>
      <c r="V33" s="7"/>
    </row>
    <row r="34" spans="1:22" x14ac:dyDescent="0.25">
      <c r="A34" s="3" t="s">
        <v>29</v>
      </c>
      <c r="B34" s="4">
        <v>2</v>
      </c>
      <c r="C34" s="4">
        <v>3</v>
      </c>
      <c r="D34" s="4" t="s">
        <v>21</v>
      </c>
      <c r="E34" s="4">
        <v>841</v>
      </c>
      <c r="F34" s="4">
        <v>22045</v>
      </c>
      <c r="G34" s="4">
        <v>525967</v>
      </c>
      <c r="H34" s="4">
        <v>416</v>
      </c>
      <c r="I34" s="4">
        <v>10914</v>
      </c>
      <c r="J34" s="4">
        <v>0</v>
      </c>
      <c r="K34" s="4">
        <v>244081</v>
      </c>
      <c r="L34" s="4">
        <v>0</v>
      </c>
      <c r="M34" s="4">
        <v>6</v>
      </c>
      <c r="N34" s="4">
        <v>1</v>
      </c>
      <c r="O34" s="4">
        <v>253732</v>
      </c>
      <c r="P34" s="4">
        <v>97746</v>
      </c>
      <c r="Q34" s="4">
        <v>140683</v>
      </c>
      <c r="R34" s="4">
        <v>0</v>
      </c>
      <c r="S34" s="4">
        <v>738</v>
      </c>
      <c r="T34" s="4">
        <v>10095</v>
      </c>
      <c r="U34" s="14">
        <v>0</v>
      </c>
      <c r="V34" s="7">
        <v>525436</v>
      </c>
    </row>
    <row r="35" spans="1:22" x14ac:dyDescent="0.25">
      <c r="A35" s="3" t="s">
        <v>29</v>
      </c>
      <c r="B35" s="4">
        <v>2</v>
      </c>
      <c r="C35" s="4">
        <v>4</v>
      </c>
      <c r="D35" s="4" t="s">
        <v>22</v>
      </c>
      <c r="E35" s="4">
        <v>841</v>
      </c>
      <c r="F35" s="4">
        <v>20817</v>
      </c>
      <c r="G35" s="4">
        <v>900438</v>
      </c>
      <c r="H35" s="4">
        <v>0</v>
      </c>
      <c r="I35" s="4">
        <v>17159</v>
      </c>
      <c r="J35" s="4">
        <v>0</v>
      </c>
      <c r="K35" s="4">
        <v>460530</v>
      </c>
      <c r="L35" s="4">
        <v>0</v>
      </c>
      <c r="M35" s="4">
        <v>0</v>
      </c>
      <c r="N35" s="4">
        <v>1</v>
      </c>
      <c r="O35" s="4">
        <v>395623</v>
      </c>
      <c r="P35" s="4">
        <v>151924</v>
      </c>
      <c r="Q35" s="4">
        <v>219999</v>
      </c>
      <c r="R35" s="4">
        <v>0</v>
      </c>
      <c r="S35" s="4">
        <v>1181</v>
      </c>
      <c r="T35" s="4">
        <v>12909</v>
      </c>
      <c r="U35" s="14">
        <v>0</v>
      </c>
      <c r="V35" s="7"/>
    </row>
    <row r="36" spans="1:22" x14ac:dyDescent="0.25">
      <c r="A36" s="3" t="s">
        <v>29</v>
      </c>
      <c r="B36" s="4">
        <v>2</v>
      </c>
      <c r="C36" s="4">
        <v>5</v>
      </c>
      <c r="D36" s="4" t="s">
        <v>22</v>
      </c>
      <c r="E36" s="4">
        <v>841</v>
      </c>
      <c r="F36" s="4">
        <v>32166</v>
      </c>
      <c r="G36" s="4">
        <v>900310</v>
      </c>
      <c r="H36" s="4">
        <v>0</v>
      </c>
      <c r="I36" s="4">
        <v>19862</v>
      </c>
      <c r="J36" s="4">
        <v>0</v>
      </c>
      <c r="K36" s="4">
        <v>406510</v>
      </c>
      <c r="L36" s="4">
        <v>0</v>
      </c>
      <c r="M36" s="4">
        <v>0</v>
      </c>
      <c r="N36" s="4">
        <v>2</v>
      </c>
      <c r="O36" s="4">
        <v>445819</v>
      </c>
      <c r="P36" s="4">
        <v>170328</v>
      </c>
      <c r="Q36" s="4">
        <v>248642</v>
      </c>
      <c r="R36" s="4">
        <v>0</v>
      </c>
      <c r="S36" s="4">
        <v>1198</v>
      </c>
      <c r="T36" s="4">
        <v>10626</v>
      </c>
      <c r="U36" s="14">
        <v>0</v>
      </c>
      <c r="V36" s="7"/>
    </row>
    <row r="37" spans="1:22" x14ac:dyDescent="0.25">
      <c r="A37" s="3" t="s">
        <v>29</v>
      </c>
      <c r="B37" s="4">
        <v>2</v>
      </c>
      <c r="C37" s="4">
        <v>6</v>
      </c>
      <c r="D37" s="4" t="s">
        <v>22</v>
      </c>
      <c r="E37" s="4">
        <v>841</v>
      </c>
      <c r="F37" s="4">
        <v>28905</v>
      </c>
      <c r="G37" s="4">
        <v>900353</v>
      </c>
      <c r="H37" s="4">
        <v>0</v>
      </c>
      <c r="I37" s="4">
        <v>20293</v>
      </c>
      <c r="J37" s="4">
        <v>0</v>
      </c>
      <c r="K37" s="4">
        <v>389725</v>
      </c>
      <c r="L37" s="4">
        <v>0</v>
      </c>
      <c r="M37" s="4">
        <v>0</v>
      </c>
      <c r="N37" s="4">
        <v>2</v>
      </c>
      <c r="O37" s="4">
        <v>460717</v>
      </c>
      <c r="P37" s="4">
        <v>175989</v>
      </c>
      <c r="Q37" s="4">
        <v>256460</v>
      </c>
      <c r="R37" s="4">
        <v>0</v>
      </c>
      <c r="S37" s="4">
        <v>1253</v>
      </c>
      <c r="T37" s="4">
        <v>14242</v>
      </c>
      <c r="U37" s="14">
        <v>0</v>
      </c>
      <c r="V37" s="7"/>
    </row>
    <row r="38" spans="1:22" x14ac:dyDescent="0.25">
      <c r="A38" s="3" t="s">
        <v>29</v>
      </c>
      <c r="B38" s="4">
        <v>2</v>
      </c>
      <c r="C38" s="4">
        <v>7</v>
      </c>
      <c r="D38" s="4" t="s">
        <v>21</v>
      </c>
      <c r="E38" s="4">
        <v>841</v>
      </c>
      <c r="F38" s="4">
        <v>28314</v>
      </c>
      <c r="G38" s="4">
        <v>683887</v>
      </c>
      <c r="H38" s="4">
        <v>356</v>
      </c>
      <c r="I38" s="4">
        <v>13652</v>
      </c>
      <c r="J38" s="4">
        <v>0</v>
      </c>
      <c r="K38" s="4">
        <v>325962</v>
      </c>
      <c r="L38" s="4">
        <v>0</v>
      </c>
      <c r="M38" s="4">
        <v>1</v>
      </c>
      <c r="N38" s="4">
        <v>1</v>
      </c>
      <c r="O38" s="4">
        <v>323090</v>
      </c>
      <c r="P38" s="4">
        <v>122439</v>
      </c>
      <c r="Q38" s="4">
        <v>180612</v>
      </c>
      <c r="R38" s="4">
        <v>0</v>
      </c>
      <c r="S38" s="4">
        <v>886</v>
      </c>
      <c r="T38" s="4">
        <v>10611</v>
      </c>
      <c r="U38" s="14">
        <v>0</v>
      </c>
      <c r="V38" s="7">
        <v>683279</v>
      </c>
    </row>
    <row r="39" spans="1:22" x14ac:dyDescent="0.25">
      <c r="A39" s="3" t="s">
        <v>29</v>
      </c>
      <c r="B39" s="4">
        <v>2</v>
      </c>
      <c r="C39" s="4">
        <v>8</v>
      </c>
      <c r="D39" s="4" t="s">
        <v>22</v>
      </c>
      <c r="E39" s="4">
        <v>841</v>
      </c>
      <c r="F39" s="4">
        <v>21569</v>
      </c>
      <c r="G39" s="4">
        <v>900335</v>
      </c>
      <c r="H39" s="4">
        <v>0</v>
      </c>
      <c r="I39" s="4">
        <v>19478</v>
      </c>
      <c r="J39" s="4">
        <v>0</v>
      </c>
      <c r="K39" s="4">
        <v>407751</v>
      </c>
      <c r="L39" s="4">
        <v>0</v>
      </c>
      <c r="M39" s="4">
        <v>0</v>
      </c>
      <c r="N39" s="4">
        <v>2</v>
      </c>
      <c r="O39" s="4">
        <v>442917</v>
      </c>
      <c r="P39" s="4">
        <v>170685</v>
      </c>
      <c r="Q39" s="4">
        <v>245324</v>
      </c>
      <c r="R39" s="4">
        <v>0</v>
      </c>
      <c r="S39" s="4">
        <v>1240</v>
      </c>
      <c r="T39" s="4">
        <v>17691</v>
      </c>
      <c r="U39" s="14">
        <v>0</v>
      </c>
      <c r="V39" s="7"/>
    </row>
    <row r="40" spans="1:22" x14ac:dyDescent="0.25">
      <c r="A40" s="3" t="s">
        <v>29</v>
      </c>
      <c r="B40" s="4">
        <v>2</v>
      </c>
      <c r="C40" s="4">
        <v>9</v>
      </c>
      <c r="D40" s="4" t="s">
        <v>22</v>
      </c>
      <c r="E40" s="4">
        <v>841</v>
      </c>
      <c r="F40" s="4">
        <v>19437</v>
      </c>
      <c r="G40" s="4">
        <v>900284</v>
      </c>
      <c r="H40" s="4">
        <v>0</v>
      </c>
      <c r="I40" s="4">
        <v>17237</v>
      </c>
      <c r="J40" s="4">
        <v>0</v>
      </c>
      <c r="K40" s="4">
        <v>449483</v>
      </c>
      <c r="L40" s="4">
        <v>0</v>
      </c>
      <c r="M40" s="4">
        <v>0</v>
      </c>
      <c r="N40" s="4">
        <v>1</v>
      </c>
      <c r="O40" s="4">
        <v>406246</v>
      </c>
      <c r="P40" s="4">
        <v>154278</v>
      </c>
      <c r="Q40" s="4">
        <v>227246</v>
      </c>
      <c r="R40" s="4">
        <v>0</v>
      </c>
      <c r="S40" s="4">
        <v>1169</v>
      </c>
      <c r="T40" s="4">
        <v>15877</v>
      </c>
      <c r="U40" s="14">
        <v>0</v>
      </c>
      <c r="V40" s="7"/>
    </row>
    <row r="41" spans="1:22" x14ac:dyDescent="0.25">
      <c r="A41" s="5" t="s">
        <v>29</v>
      </c>
      <c r="B41" s="6">
        <v>2</v>
      </c>
      <c r="C41" s="6">
        <v>10</v>
      </c>
      <c r="D41" s="6" t="s">
        <v>21</v>
      </c>
      <c r="E41" s="6">
        <v>841</v>
      </c>
      <c r="F41" s="6">
        <v>18266</v>
      </c>
      <c r="G41" s="6">
        <v>567486</v>
      </c>
      <c r="H41" s="6">
        <v>297</v>
      </c>
      <c r="I41" s="6">
        <v>11495</v>
      </c>
      <c r="J41" s="6">
        <v>0</v>
      </c>
      <c r="K41" s="6">
        <v>272742</v>
      </c>
      <c r="L41" s="6">
        <v>0</v>
      </c>
      <c r="M41" s="6">
        <v>1</v>
      </c>
      <c r="N41" s="6">
        <v>1</v>
      </c>
      <c r="O41" s="6">
        <v>265127</v>
      </c>
      <c r="P41" s="6">
        <v>102344</v>
      </c>
      <c r="Q41" s="6">
        <v>146877</v>
      </c>
      <c r="R41" s="6">
        <v>0</v>
      </c>
      <c r="S41" s="6">
        <v>788</v>
      </c>
      <c r="T41" s="6">
        <v>10938</v>
      </c>
      <c r="U41" s="16">
        <v>0</v>
      </c>
      <c r="V41" s="9">
        <v>566980</v>
      </c>
    </row>
  </sheetData>
  <phoneticPr fontId="4" type="noConversion"/>
  <conditionalFormatting sqref="D2:D39">
    <cfRule type="expression" dxfId="4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A599-7603-44C7-B392-2320CF9F6C1C}">
  <dimension ref="A1:V41"/>
  <sheetViews>
    <sheetView zoomScale="85" zoomScaleNormal="85" workbookViewId="0">
      <selection activeCell="V41" sqref="A2:V41"/>
    </sheetView>
  </sheetViews>
  <sheetFormatPr defaultRowHeight="15" x14ac:dyDescent="0.25"/>
  <cols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1028</v>
      </c>
      <c r="F2">
        <v>24134</v>
      </c>
      <c r="G2">
        <v>7468</v>
      </c>
      <c r="H2">
        <v>26</v>
      </c>
      <c r="I2">
        <v>1990</v>
      </c>
      <c r="J2">
        <v>19</v>
      </c>
      <c r="K2">
        <v>656</v>
      </c>
      <c r="L2">
        <v>0</v>
      </c>
      <c r="M2">
        <v>2</v>
      </c>
      <c r="N2">
        <v>0</v>
      </c>
      <c r="O2">
        <v>1580</v>
      </c>
      <c r="P2">
        <v>738</v>
      </c>
      <c r="Q2">
        <v>722</v>
      </c>
      <c r="R2">
        <v>0</v>
      </c>
      <c r="S2">
        <v>2</v>
      </c>
      <c r="T2">
        <v>60</v>
      </c>
      <c r="U2">
        <v>0</v>
      </c>
      <c r="V2" s="10">
        <v>5321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1028</v>
      </c>
      <c r="F3">
        <v>22526</v>
      </c>
      <c r="G3">
        <v>3357</v>
      </c>
      <c r="H3">
        <v>19</v>
      </c>
      <c r="I3">
        <v>843</v>
      </c>
      <c r="J3">
        <v>0</v>
      </c>
      <c r="K3">
        <v>193</v>
      </c>
      <c r="L3">
        <v>0</v>
      </c>
      <c r="M3">
        <v>1</v>
      </c>
      <c r="N3">
        <v>0</v>
      </c>
      <c r="O3">
        <v>503</v>
      </c>
      <c r="P3">
        <v>192</v>
      </c>
      <c r="Q3">
        <v>268</v>
      </c>
      <c r="R3">
        <v>0</v>
      </c>
      <c r="S3">
        <v>1</v>
      </c>
      <c r="T3">
        <v>25</v>
      </c>
      <c r="U3">
        <v>0</v>
      </c>
      <c r="V3" s="10">
        <v>2022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1028</v>
      </c>
      <c r="F4">
        <v>22680</v>
      </c>
      <c r="G4">
        <v>4108</v>
      </c>
      <c r="H4">
        <v>17</v>
      </c>
      <c r="I4">
        <v>911</v>
      </c>
      <c r="J4">
        <v>0</v>
      </c>
      <c r="K4">
        <v>375</v>
      </c>
      <c r="L4">
        <v>0</v>
      </c>
      <c r="M4">
        <v>1</v>
      </c>
      <c r="N4">
        <v>0</v>
      </c>
      <c r="O4">
        <v>806</v>
      </c>
      <c r="P4">
        <v>318</v>
      </c>
      <c r="Q4">
        <v>426</v>
      </c>
      <c r="R4">
        <v>0</v>
      </c>
      <c r="S4">
        <v>1</v>
      </c>
      <c r="T4">
        <v>38</v>
      </c>
      <c r="U4">
        <v>0</v>
      </c>
      <c r="V4" s="10">
        <v>2638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1028</v>
      </c>
      <c r="F5">
        <v>22520</v>
      </c>
      <c r="G5">
        <v>3368</v>
      </c>
      <c r="H5">
        <v>21</v>
      </c>
      <c r="I5">
        <v>724</v>
      </c>
      <c r="J5">
        <v>0</v>
      </c>
      <c r="K5">
        <v>206</v>
      </c>
      <c r="L5">
        <v>0</v>
      </c>
      <c r="M5">
        <v>2</v>
      </c>
      <c r="N5">
        <v>0</v>
      </c>
      <c r="O5">
        <v>642</v>
      </c>
      <c r="P5">
        <v>234</v>
      </c>
      <c r="Q5">
        <v>356</v>
      </c>
      <c r="R5">
        <v>0</v>
      </c>
      <c r="S5">
        <v>1</v>
      </c>
      <c r="T5">
        <v>32</v>
      </c>
      <c r="U5">
        <v>0</v>
      </c>
      <c r="V5" s="10">
        <v>2054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1028</v>
      </c>
      <c r="F6">
        <v>22611</v>
      </c>
      <c r="G6">
        <v>4908</v>
      </c>
      <c r="H6">
        <v>20</v>
      </c>
      <c r="I6">
        <v>1134</v>
      </c>
      <c r="J6">
        <v>0</v>
      </c>
      <c r="K6">
        <v>622</v>
      </c>
      <c r="L6">
        <v>0</v>
      </c>
      <c r="M6">
        <v>1</v>
      </c>
      <c r="N6">
        <v>0</v>
      </c>
      <c r="O6">
        <v>919</v>
      </c>
      <c r="P6">
        <v>357</v>
      </c>
      <c r="Q6">
        <v>482</v>
      </c>
      <c r="R6">
        <v>0</v>
      </c>
      <c r="S6">
        <v>2</v>
      </c>
      <c r="T6">
        <v>48</v>
      </c>
      <c r="U6">
        <v>0</v>
      </c>
      <c r="V6" s="10">
        <v>3368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1028</v>
      </c>
      <c r="F7">
        <v>22086</v>
      </c>
      <c r="G7">
        <v>4773</v>
      </c>
      <c r="H7">
        <v>24</v>
      </c>
      <c r="I7">
        <v>1224</v>
      </c>
      <c r="J7">
        <v>0</v>
      </c>
      <c r="K7">
        <v>448</v>
      </c>
      <c r="L7">
        <v>0</v>
      </c>
      <c r="M7">
        <v>2</v>
      </c>
      <c r="N7">
        <v>0</v>
      </c>
      <c r="O7">
        <v>962</v>
      </c>
      <c r="P7">
        <v>382</v>
      </c>
      <c r="Q7">
        <v>495</v>
      </c>
      <c r="R7">
        <v>0</v>
      </c>
      <c r="S7">
        <v>1</v>
      </c>
      <c r="T7">
        <v>36</v>
      </c>
      <c r="U7">
        <v>0</v>
      </c>
      <c r="V7" s="10">
        <v>3337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1028</v>
      </c>
      <c r="F8">
        <v>22553</v>
      </c>
      <c r="G8">
        <v>4283</v>
      </c>
      <c r="H8">
        <v>16</v>
      </c>
      <c r="I8">
        <v>995</v>
      </c>
      <c r="J8">
        <v>0</v>
      </c>
      <c r="K8">
        <v>196</v>
      </c>
      <c r="L8">
        <v>0</v>
      </c>
      <c r="M8">
        <v>1</v>
      </c>
      <c r="N8">
        <v>0</v>
      </c>
      <c r="O8">
        <v>824</v>
      </c>
      <c r="P8">
        <v>316</v>
      </c>
      <c r="Q8">
        <v>449</v>
      </c>
      <c r="R8">
        <v>0</v>
      </c>
      <c r="S8">
        <v>1</v>
      </c>
      <c r="T8">
        <v>34</v>
      </c>
      <c r="U8">
        <v>0</v>
      </c>
      <c r="V8" s="10">
        <v>2550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1028</v>
      </c>
      <c r="F9">
        <v>26022</v>
      </c>
      <c r="G9">
        <v>5545</v>
      </c>
      <c r="H9">
        <v>17</v>
      </c>
      <c r="I9">
        <v>1401</v>
      </c>
      <c r="J9">
        <v>0</v>
      </c>
      <c r="K9">
        <v>911</v>
      </c>
      <c r="L9">
        <v>0</v>
      </c>
      <c r="M9">
        <v>1</v>
      </c>
      <c r="N9">
        <v>0</v>
      </c>
      <c r="O9">
        <v>1073</v>
      </c>
      <c r="P9">
        <v>406</v>
      </c>
      <c r="Q9">
        <v>585</v>
      </c>
      <c r="R9">
        <v>0</v>
      </c>
      <c r="S9">
        <v>2</v>
      </c>
      <c r="T9">
        <v>52</v>
      </c>
      <c r="U9">
        <v>0</v>
      </c>
      <c r="V9" s="10">
        <v>4181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1028</v>
      </c>
      <c r="F10">
        <v>22378</v>
      </c>
      <c r="G10">
        <v>3105</v>
      </c>
      <c r="H10">
        <v>10</v>
      </c>
      <c r="I10">
        <v>553</v>
      </c>
      <c r="J10">
        <v>0</v>
      </c>
      <c r="K10">
        <v>88</v>
      </c>
      <c r="L10">
        <v>0</v>
      </c>
      <c r="M10">
        <v>1</v>
      </c>
      <c r="N10">
        <v>0</v>
      </c>
      <c r="O10">
        <v>630</v>
      </c>
      <c r="P10">
        <v>219</v>
      </c>
      <c r="Q10">
        <v>289</v>
      </c>
      <c r="R10">
        <v>0</v>
      </c>
      <c r="S10">
        <v>0</v>
      </c>
      <c r="T10">
        <v>27</v>
      </c>
      <c r="U10">
        <v>0</v>
      </c>
      <c r="V10" s="10">
        <v>1618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1028</v>
      </c>
      <c r="F11">
        <v>22013</v>
      </c>
      <c r="G11">
        <v>2510</v>
      </c>
      <c r="H11">
        <v>9</v>
      </c>
      <c r="I11">
        <v>537</v>
      </c>
      <c r="J11">
        <v>0</v>
      </c>
      <c r="K11">
        <v>139</v>
      </c>
      <c r="L11">
        <v>0</v>
      </c>
      <c r="M11">
        <v>1</v>
      </c>
      <c r="N11">
        <v>0</v>
      </c>
      <c r="O11">
        <v>408</v>
      </c>
      <c r="P11">
        <v>162</v>
      </c>
      <c r="Q11">
        <v>215</v>
      </c>
      <c r="R11">
        <v>0</v>
      </c>
      <c r="S11">
        <v>0</v>
      </c>
      <c r="T11">
        <v>26</v>
      </c>
      <c r="U11">
        <v>0</v>
      </c>
      <c r="V11" s="10">
        <v>1423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21</v>
      </c>
      <c r="E12" s="2">
        <v>791</v>
      </c>
      <c r="F12" s="2">
        <v>20417</v>
      </c>
      <c r="G12" s="2">
        <v>14898</v>
      </c>
      <c r="H12" s="2">
        <v>42</v>
      </c>
      <c r="I12" s="2">
        <v>2785</v>
      </c>
      <c r="J12" s="2">
        <v>17</v>
      </c>
      <c r="K12" s="2">
        <v>6469</v>
      </c>
      <c r="L12" s="2">
        <v>0</v>
      </c>
      <c r="M12" s="2">
        <v>5</v>
      </c>
      <c r="N12" s="2">
        <v>1</v>
      </c>
      <c r="O12" s="2">
        <v>1853</v>
      </c>
      <c r="P12" s="2">
        <v>877</v>
      </c>
      <c r="Q12" s="2">
        <v>819</v>
      </c>
      <c r="R12" s="2">
        <v>0</v>
      </c>
      <c r="S12" s="2">
        <v>4</v>
      </c>
      <c r="T12" s="2">
        <v>80</v>
      </c>
      <c r="U12" s="2">
        <v>0</v>
      </c>
      <c r="V12" s="8">
        <v>13162</v>
      </c>
    </row>
    <row r="13" spans="1:22" x14ac:dyDescent="0.25">
      <c r="A13" s="3" t="s">
        <v>27</v>
      </c>
      <c r="B13" s="4">
        <v>2</v>
      </c>
      <c r="C13" s="4">
        <v>2</v>
      </c>
      <c r="D13" s="4" t="s">
        <v>21</v>
      </c>
      <c r="E13" s="4">
        <v>791</v>
      </c>
      <c r="F13" s="4">
        <v>19342</v>
      </c>
      <c r="G13" s="4">
        <v>7073</v>
      </c>
      <c r="H13" s="4">
        <v>34</v>
      </c>
      <c r="I13" s="4">
        <v>1725</v>
      </c>
      <c r="J13" s="4">
        <v>0</v>
      </c>
      <c r="K13" s="4">
        <v>2266</v>
      </c>
      <c r="L13" s="4">
        <v>0</v>
      </c>
      <c r="M13" s="4">
        <v>1</v>
      </c>
      <c r="N13" s="4">
        <v>0</v>
      </c>
      <c r="O13" s="4">
        <v>1054</v>
      </c>
      <c r="P13" s="4">
        <v>429</v>
      </c>
      <c r="Q13" s="4">
        <v>547</v>
      </c>
      <c r="R13" s="4">
        <v>0</v>
      </c>
      <c r="S13" s="4">
        <v>2</v>
      </c>
      <c r="T13" s="4">
        <v>64</v>
      </c>
      <c r="U13" s="4">
        <v>0</v>
      </c>
      <c r="V13" s="7">
        <v>5935</v>
      </c>
    </row>
    <row r="14" spans="1:22" x14ac:dyDescent="0.25">
      <c r="A14" s="3" t="s">
        <v>27</v>
      </c>
      <c r="B14" s="4">
        <v>2</v>
      </c>
      <c r="C14" s="4">
        <v>3</v>
      </c>
      <c r="D14" s="4" t="s">
        <v>21</v>
      </c>
      <c r="E14" s="4">
        <v>791</v>
      </c>
      <c r="F14" s="4">
        <v>18958</v>
      </c>
      <c r="G14" s="4">
        <v>11024</v>
      </c>
      <c r="H14" s="4">
        <v>33</v>
      </c>
      <c r="I14" s="4">
        <v>2217</v>
      </c>
      <c r="J14" s="4">
        <v>0</v>
      </c>
      <c r="K14" s="4">
        <v>5020</v>
      </c>
      <c r="L14" s="4">
        <v>0</v>
      </c>
      <c r="M14" s="4">
        <v>1</v>
      </c>
      <c r="N14" s="4">
        <v>0</v>
      </c>
      <c r="O14" s="4">
        <v>916</v>
      </c>
      <c r="P14" s="4">
        <v>365</v>
      </c>
      <c r="Q14" s="4">
        <v>477</v>
      </c>
      <c r="R14" s="4">
        <v>0</v>
      </c>
      <c r="S14" s="4">
        <v>2</v>
      </c>
      <c r="T14" s="4">
        <v>57</v>
      </c>
      <c r="U14" s="4">
        <v>0</v>
      </c>
      <c r="V14" s="7">
        <v>9730</v>
      </c>
    </row>
    <row r="15" spans="1:22" x14ac:dyDescent="0.25">
      <c r="A15" s="3" t="s">
        <v>27</v>
      </c>
      <c r="B15" s="4">
        <v>2</v>
      </c>
      <c r="C15" s="4">
        <v>4</v>
      </c>
      <c r="D15" s="4" t="s">
        <v>21</v>
      </c>
      <c r="E15" s="4">
        <v>791</v>
      </c>
      <c r="F15" s="4">
        <v>19062</v>
      </c>
      <c r="G15" s="4">
        <v>18042</v>
      </c>
      <c r="H15" s="4">
        <v>39</v>
      </c>
      <c r="I15" s="4">
        <v>2955</v>
      </c>
      <c r="J15" s="4">
        <v>0</v>
      </c>
      <c r="K15" s="4">
        <v>10110</v>
      </c>
      <c r="L15" s="4">
        <v>0</v>
      </c>
      <c r="M15" s="4">
        <v>3</v>
      </c>
      <c r="N15" s="4">
        <v>0</v>
      </c>
      <c r="O15" s="4">
        <v>1516</v>
      </c>
      <c r="P15" s="4">
        <v>598</v>
      </c>
      <c r="Q15" s="4">
        <v>815</v>
      </c>
      <c r="R15" s="4">
        <v>0</v>
      </c>
      <c r="S15" s="4">
        <v>3</v>
      </c>
      <c r="T15" s="4">
        <v>89</v>
      </c>
      <c r="U15" s="4">
        <v>0</v>
      </c>
      <c r="V15" s="7">
        <v>16883</v>
      </c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791</v>
      </c>
      <c r="F16" s="4">
        <v>18584</v>
      </c>
      <c r="G16" s="4">
        <v>8407</v>
      </c>
      <c r="H16" s="4">
        <v>28</v>
      </c>
      <c r="I16" s="4">
        <v>1794</v>
      </c>
      <c r="J16" s="4">
        <v>0</v>
      </c>
      <c r="K16" s="4">
        <v>3143</v>
      </c>
      <c r="L16" s="4">
        <v>0</v>
      </c>
      <c r="M16" s="4">
        <v>1</v>
      </c>
      <c r="N16" s="4">
        <v>0</v>
      </c>
      <c r="O16" s="4">
        <v>1179</v>
      </c>
      <c r="P16" s="4">
        <v>464</v>
      </c>
      <c r="Q16" s="4">
        <v>600</v>
      </c>
      <c r="R16" s="4">
        <v>0</v>
      </c>
      <c r="S16" s="4">
        <v>2</v>
      </c>
      <c r="T16" s="4">
        <v>71</v>
      </c>
      <c r="U16" s="4">
        <v>0</v>
      </c>
      <c r="V16" s="7">
        <v>7155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21</v>
      </c>
      <c r="E17" s="4">
        <v>791</v>
      </c>
      <c r="F17" s="4">
        <v>19070</v>
      </c>
      <c r="G17" s="4">
        <v>9088</v>
      </c>
      <c r="H17" s="4">
        <v>30</v>
      </c>
      <c r="I17" s="4">
        <v>1937</v>
      </c>
      <c r="J17" s="4">
        <v>0</v>
      </c>
      <c r="K17" s="4">
        <v>3730</v>
      </c>
      <c r="L17" s="4">
        <v>0</v>
      </c>
      <c r="M17" s="4">
        <v>1</v>
      </c>
      <c r="N17" s="4">
        <v>0</v>
      </c>
      <c r="O17" s="4">
        <v>1085</v>
      </c>
      <c r="P17" s="4">
        <v>441</v>
      </c>
      <c r="Q17" s="4">
        <v>571</v>
      </c>
      <c r="R17" s="4">
        <v>0</v>
      </c>
      <c r="S17" s="4">
        <v>2</v>
      </c>
      <c r="T17" s="4">
        <v>69</v>
      </c>
      <c r="U17" s="4">
        <v>0</v>
      </c>
      <c r="V17" s="7">
        <v>7956</v>
      </c>
    </row>
    <row r="18" spans="1:22" x14ac:dyDescent="0.25">
      <c r="A18" s="3" t="s">
        <v>27</v>
      </c>
      <c r="B18" s="4">
        <v>2</v>
      </c>
      <c r="C18" s="4">
        <v>7</v>
      </c>
      <c r="D18" s="4" t="s">
        <v>21</v>
      </c>
      <c r="E18" s="4">
        <v>791</v>
      </c>
      <c r="F18" s="4">
        <v>18723</v>
      </c>
      <c r="G18" s="4">
        <v>6627</v>
      </c>
      <c r="H18" s="4">
        <v>29</v>
      </c>
      <c r="I18" s="4">
        <v>1675</v>
      </c>
      <c r="J18" s="4">
        <v>0</v>
      </c>
      <c r="K18" s="4">
        <v>2008</v>
      </c>
      <c r="L18" s="4">
        <v>0</v>
      </c>
      <c r="M18" s="4">
        <v>1</v>
      </c>
      <c r="N18" s="4">
        <v>0</v>
      </c>
      <c r="O18" s="4">
        <v>950</v>
      </c>
      <c r="P18" s="4">
        <v>386</v>
      </c>
      <c r="Q18" s="4">
        <v>501</v>
      </c>
      <c r="R18" s="4">
        <v>0</v>
      </c>
      <c r="S18" s="4">
        <v>1</v>
      </c>
      <c r="T18" s="4">
        <v>60</v>
      </c>
      <c r="U18" s="4">
        <v>0</v>
      </c>
      <c r="V18" s="7">
        <v>5544</v>
      </c>
    </row>
    <row r="19" spans="1:22" x14ac:dyDescent="0.25">
      <c r="A19" s="3" t="s">
        <v>27</v>
      </c>
      <c r="B19" s="4">
        <v>2</v>
      </c>
      <c r="C19" s="4">
        <v>8</v>
      </c>
      <c r="D19" s="4" t="s">
        <v>21</v>
      </c>
      <c r="E19" s="4">
        <v>791</v>
      </c>
      <c r="F19" s="4">
        <v>19349</v>
      </c>
      <c r="G19" s="4">
        <v>5547</v>
      </c>
      <c r="H19" s="4">
        <v>22</v>
      </c>
      <c r="I19" s="4">
        <v>1289</v>
      </c>
      <c r="J19" s="4">
        <v>0</v>
      </c>
      <c r="K19" s="4">
        <v>1532</v>
      </c>
      <c r="L19" s="4">
        <v>0</v>
      </c>
      <c r="M19" s="4">
        <v>1</v>
      </c>
      <c r="N19" s="4">
        <v>0</v>
      </c>
      <c r="O19" s="4">
        <v>898</v>
      </c>
      <c r="P19" s="4">
        <v>365</v>
      </c>
      <c r="Q19" s="4">
        <v>474</v>
      </c>
      <c r="R19" s="4">
        <v>0</v>
      </c>
      <c r="S19" s="4">
        <v>1</v>
      </c>
      <c r="T19" s="4">
        <v>58</v>
      </c>
      <c r="U19" s="4">
        <v>0</v>
      </c>
      <c r="V19" s="7">
        <v>4397</v>
      </c>
    </row>
    <row r="20" spans="1:22" x14ac:dyDescent="0.25">
      <c r="A20" s="3" t="s">
        <v>27</v>
      </c>
      <c r="B20" s="4">
        <v>2</v>
      </c>
      <c r="C20" s="4">
        <v>9</v>
      </c>
      <c r="D20" s="4" t="s">
        <v>21</v>
      </c>
      <c r="E20" s="4">
        <v>791</v>
      </c>
      <c r="F20" s="4">
        <v>18486</v>
      </c>
      <c r="G20" s="4">
        <v>11656</v>
      </c>
      <c r="H20" s="4">
        <v>29</v>
      </c>
      <c r="I20" s="4">
        <v>2177</v>
      </c>
      <c r="J20" s="4">
        <v>0</v>
      </c>
      <c r="K20" s="4">
        <v>5533</v>
      </c>
      <c r="L20" s="4">
        <v>0</v>
      </c>
      <c r="M20" s="4">
        <v>1</v>
      </c>
      <c r="N20" s="4">
        <v>0</v>
      </c>
      <c r="O20" s="4">
        <v>1224</v>
      </c>
      <c r="P20" s="4">
        <v>501</v>
      </c>
      <c r="Q20" s="4">
        <v>641</v>
      </c>
      <c r="R20" s="4">
        <v>0</v>
      </c>
      <c r="S20" s="4">
        <v>2</v>
      </c>
      <c r="T20" s="4">
        <v>75</v>
      </c>
      <c r="U20" s="4">
        <v>0</v>
      </c>
      <c r="V20" s="7">
        <v>10486</v>
      </c>
    </row>
    <row r="21" spans="1:22" x14ac:dyDescent="0.25">
      <c r="A21" s="5" t="s">
        <v>27</v>
      </c>
      <c r="B21" s="6">
        <v>2</v>
      </c>
      <c r="C21" s="6">
        <v>10</v>
      </c>
      <c r="D21" s="6" t="s">
        <v>21</v>
      </c>
      <c r="E21" s="6">
        <v>791</v>
      </c>
      <c r="F21" s="6">
        <v>18982</v>
      </c>
      <c r="G21" s="6">
        <v>8618</v>
      </c>
      <c r="H21" s="6">
        <v>28</v>
      </c>
      <c r="I21" s="6">
        <v>1870</v>
      </c>
      <c r="J21" s="6">
        <v>0</v>
      </c>
      <c r="K21" s="6">
        <v>3453</v>
      </c>
      <c r="L21" s="6">
        <v>0</v>
      </c>
      <c r="M21" s="6">
        <v>1</v>
      </c>
      <c r="N21" s="6">
        <v>0</v>
      </c>
      <c r="O21" s="6">
        <v>1076</v>
      </c>
      <c r="P21" s="6">
        <v>435</v>
      </c>
      <c r="Q21" s="6">
        <v>568</v>
      </c>
      <c r="R21" s="6">
        <v>0</v>
      </c>
      <c r="S21" s="6">
        <v>1</v>
      </c>
      <c r="T21" s="6">
        <v>69</v>
      </c>
      <c r="U21" s="6">
        <v>0</v>
      </c>
      <c r="V21" s="9">
        <v>7534</v>
      </c>
    </row>
    <row r="22" spans="1:22" x14ac:dyDescent="0.25">
      <c r="A22" t="s">
        <v>28</v>
      </c>
      <c r="B22">
        <v>2</v>
      </c>
      <c r="C22">
        <v>1</v>
      </c>
      <c r="D22" t="s">
        <v>21</v>
      </c>
      <c r="E22">
        <v>785</v>
      </c>
      <c r="F22">
        <v>20333</v>
      </c>
      <c r="G22">
        <v>27619</v>
      </c>
      <c r="H22">
        <v>82</v>
      </c>
      <c r="I22">
        <v>4135</v>
      </c>
      <c r="J22">
        <v>9</v>
      </c>
      <c r="K22">
        <v>15623</v>
      </c>
      <c r="L22">
        <v>0</v>
      </c>
      <c r="M22">
        <v>4</v>
      </c>
      <c r="N22">
        <v>1</v>
      </c>
      <c r="O22">
        <v>2284</v>
      </c>
      <c r="P22">
        <v>986</v>
      </c>
      <c r="Q22">
        <v>1092</v>
      </c>
      <c r="R22">
        <v>0</v>
      </c>
      <c r="S22">
        <v>5</v>
      </c>
      <c r="T22">
        <v>92</v>
      </c>
      <c r="U22">
        <v>0</v>
      </c>
      <c r="V22" s="10">
        <v>25666</v>
      </c>
    </row>
    <row r="23" spans="1:22" x14ac:dyDescent="0.25">
      <c r="A23" t="s">
        <v>28</v>
      </c>
      <c r="B23">
        <v>2</v>
      </c>
      <c r="C23">
        <v>2</v>
      </c>
      <c r="D23" t="s">
        <v>21</v>
      </c>
      <c r="E23">
        <v>785</v>
      </c>
      <c r="F23">
        <v>18978</v>
      </c>
      <c r="G23">
        <v>57199</v>
      </c>
      <c r="H23">
        <v>55</v>
      </c>
      <c r="I23">
        <v>7190</v>
      </c>
      <c r="J23">
        <v>0</v>
      </c>
      <c r="K23">
        <v>38319</v>
      </c>
      <c r="L23">
        <v>0</v>
      </c>
      <c r="M23">
        <v>1</v>
      </c>
      <c r="N23">
        <v>2</v>
      </c>
      <c r="O23">
        <v>3527</v>
      </c>
      <c r="P23">
        <v>1412</v>
      </c>
      <c r="Q23">
        <v>1826</v>
      </c>
      <c r="R23">
        <v>0</v>
      </c>
      <c r="S23">
        <v>8</v>
      </c>
      <c r="T23">
        <v>199</v>
      </c>
      <c r="U23">
        <v>0</v>
      </c>
      <c r="V23" s="10">
        <v>55959</v>
      </c>
    </row>
    <row r="24" spans="1:22" x14ac:dyDescent="0.25">
      <c r="A24" t="s">
        <v>28</v>
      </c>
      <c r="B24">
        <v>2</v>
      </c>
      <c r="C24">
        <v>3</v>
      </c>
      <c r="D24" t="s">
        <v>21</v>
      </c>
      <c r="E24">
        <v>785</v>
      </c>
      <c r="F24">
        <v>18736</v>
      </c>
      <c r="G24">
        <v>20107</v>
      </c>
      <c r="H24">
        <v>58</v>
      </c>
      <c r="I24">
        <v>2963</v>
      </c>
      <c r="J24">
        <v>0</v>
      </c>
      <c r="K24">
        <v>11893</v>
      </c>
      <c r="L24">
        <v>0</v>
      </c>
      <c r="M24">
        <v>1</v>
      </c>
      <c r="N24">
        <v>0</v>
      </c>
      <c r="O24">
        <v>1734</v>
      </c>
      <c r="P24">
        <v>725</v>
      </c>
      <c r="Q24">
        <v>826</v>
      </c>
      <c r="R24">
        <v>0</v>
      </c>
      <c r="S24">
        <v>3</v>
      </c>
      <c r="T24">
        <v>94</v>
      </c>
      <c r="U24">
        <v>0</v>
      </c>
      <c r="V24" s="10">
        <v>18843</v>
      </c>
    </row>
    <row r="25" spans="1:22" x14ac:dyDescent="0.25">
      <c r="A25" t="s">
        <v>28</v>
      </c>
      <c r="B25">
        <v>2</v>
      </c>
      <c r="C25">
        <v>4</v>
      </c>
      <c r="D25" t="s">
        <v>21</v>
      </c>
      <c r="E25">
        <v>785</v>
      </c>
      <c r="F25">
        <v>18687</v>
      </c>
      <c r="G25">
        <v>33152</v>
      </c>
      <c r="H25">
        <v>39</v>
      </c>
      <c r="I25">
        <v>4060</v>
      </c>
      <c r="J25">
        <v>0</v>
      </c>
      <c r="K25">
        <v>22495</v>
      </c>
      <c r="L25">
        <v>0</v>
      </c>
      <c r="M25">
        <v>1</v>
      </c>
      <c r="N25">
        <v>0</v>
      </c>
      <c r="O25">
        <v>1598</v>
      </c>
      <c r="P25">
        <v>651</v>
      </c>
      <c r="Q25">
        <v>844</v>
      </c>
      <c r="R25">
        <v>0</v>
      </c>
      <c r="S25">
        <v>3</v>
      </c>
      <c r="T25">
        <v>98</v>
      </c>
      <c r="U25">
        <v>0</v>
      </c>
      <c r="V25" s="10">
        <v>31960</v>
      </c>
    </row>
    <row r="26" spans="1:22" x14ac:dyDescent="0.25">
      <c r="A26" t="s">
        <v>28</v>
      </c>
      <c r="B26">
        <v>2</v>
      </c>
      <c r="C26">
        <v>5</v>
      </c>
      <c r="D26" t="s">
        <v>21</v>
      </c>
      <c r="E26">
        <v>785</v>
      </c>
      <c r="F26">
        <v>18950</v>
      </c>
      <c r="G26">
        <v>33598</v>
      </c>
      <c r="H26">
        <v>40</v>
      </c>
      <c r="I26">
        <v>4756</v>
      </c>
      <c r="J26">
        <v>0</v>
      </c>
      <c r="K26">
        <v>21354</v>
      </c>
      <c r="L26">
        <v>0</v>
      </c>
      <c r="M26">
        <v>1</v>
      </c>
      <c r="N26">
        <v>0</v>
      </c>
      <c r="O26">
        <v>1909</v>
      </c>
      <c r="P26">
        <v>772</v>
      </c>
      <c r="Q26">
        <v>1013</v>
      </c>
      <c r="R26">
        <v>0</v>
      </c>
      <c r="S26">
        <v>4</v>
      </c>
      <c r="T26">
        <v>104</v>
      </c>
      <c r="U26">
        <v>0</v>
      </c>
      <c r="V26" s="10">
        <v>32210</v>
      </c>
    </row>
    <row r="27" spans="1:22" x14ac:dyDescent="0.25">
      <c r="A27" t="s">
        <v>28</v>
      </c>
      <c r="B27">
        <v>2</v>
      </c>
      <c r="C27">
        <v>6</v>
      </c>
      <c r="D27" t="s">
        <v>21</v>
      </c>
      <c r="E27">
        <v>785</v>
      </c>
      <c r="F27">
        <v>17973</v>
      </c>
      <c r="G27">
        <v>41228</v>
      </c>
      <c r="H27">
        <v>37</v>
      </c>
      <c r="I27">
        <v>4972</v>
      </c>
      <c r="J27">
        <v>0</v>
      </c>
      <c r="K27">
        <v>28117</v>
      </c>
      <c r="L27">
        <v>0</v>
      </c>
      <c r="M27">
        <v>1</v>
      </c>
      <c r="N27">
        <v>0</v>
      </c>
      <c r="O27">
        <v>1861</v>
      </c>
      <c r="P27">
        <v>742</v>
      </c>
      <c r="Q27">
        <v>1002</v>
      </c>
      <c r="R27">
        <v>0</v>
      </c>
      <c r="S27">
        <v>3</v>
      </c>
      <c r="T27">
        <v>107</v>
      </c>
      <c r="U27">
        <v>0</v>
      </c>
      <c r="V27" s="10">
        <v>39950</v>
      </c>
    </row>
    <row r="28" spans="1:22" x14ac:dyDescent="0.25">
      <c r="A28" t="s">
        <v>28</v>
      </c>
      <c r="B28">
        <v>2</v>
      </c>
      <c r="C28">
        <v>7</v>
      </c>
      <c r="D28" t="s">
        <v>21</v>
      </c>
      <c r="E28">
        <v>785</v>
      </c>
      <c r="F28">
        <v>18313</v>
      </c>
      <c r="G28">
        <v>29620</v>
      </c>
      <c r="H28">
        <v>404</v>
      </c>
      <c r="I28">
        <v>4006</v>
      </c>
      <c r="J28">
        <v>0</v>
      </c>
      <c r="K28">
        <v>19476</v>
      </c>
      <c r="L28">
        <v>0</v>
      </c>
      <c r="M28">
        <v>1</v>
      </c>
      <c r="N28">
        <v>0</v>
      </c>
      <c r="O28">
        <v>1545</v>
      </c>
      <c r="P28">
        <v>633</v>
      </c>
      <c r="Q28">
        <v>810</v>
      </c>
      <c r="R28">
        <v>0</v>
      </c>
      <c r="S28">
        <v>3</v>
      </c>
      <c r="T28">
        <v>93</v>
      </c>
      <c r="U28">
        <v>0</v>
      </c>
      <c r="V28" s="10">
        <v>28456</v>
      </c>
    </row>
    <row r="29" spans="1:22" x14ac:dyDescent="0.25">
      <c r="A29" t="s">
        <v>28</v>
      </c>
      <c r="B29">
        <v>2</v>
      </c>
      <c r="C29">
        <v>8</v>
      </c>
      <c r="D29" t="s">
        <v>21</v>
      </c>
      <c r="E29">
        <v>785</v>
      </c>
      <c r="F29">
        <v>18439</v>
      </c>
      <c r="G29">
        <v>24905</v>
      </c>
      <c r="H29">
        <v>32</v>
      </c>
      <c r="I29">
        <v>3468</v>
      </c>
      <c r="J29">
        <v>0</v>
      </c>
      <c r="K29">
        <v>15772</v>
      </c>
      <c r="L29">
        <v>0</v>
      </c>
      <c r="M29">
        <v>1</v>
      </c>
      <c r="N29">
        <v>0</v>
      </c>
      <c r="O29">
        <v>1550</v>
      </c>
      <c r="P29">
        <v>629</v>
      </c>
      <c r="Q29">
        <v>819</v>
      </c>
      <c r="R29">
        <v>0</v>
      </c>
      <c r="S29">
        <v>3</v>
      </c>
      <c r="T29">
        <v>98</v>
      </c>
      <c r="U29">
        <v>0</v>
      </c>
      <c r="V29" s="10">
        <v>23663</v>
      </c>
    </row>
    <row r="30" spans="1:22" x14ac:dyDescent="0.25">
      <c r="A30" t="s">
        <v>28</v>
      </c>
      <c r="B30">
        <v>2</v>
      </c>
      <c r="C30">
        <v>9</v>
      </c>
      <c r="D30" t="s">
        <v>21</v>
      </c>
      <c r="E30">
        <v>785</v>
      </c>
      <c r="F30">
        <v>18368</v>
      </c>
      <c r="G30">
        <v>17932</v>
      </c>
      <c r="H30">
        <v>28</v>
      </c>
      <c r="I30">
        <v>2916</v>
      </c>
      <c r="J30">
        <v>0</v>
      </c>
      <c r="K30">
        <v>10104</v>
      </c>
      <c r="L30">
        <v>0</v>
      </c>
      <c r="M30">
        <v>1</v>
      </c>
      <c r="N30">
        <v>0</v>
      </c>
      <c r="O30">
        <v>1491</v>
      </c>
      <c r="P30">
        <v>616</v>
      </c>
      <c r="Q30">
        <v>782</v>
      </c>
      <c r="R30">
        <v>0</v>
      </c>
      <c r="S30">
        <v>3</v>
      </c>
      <c r="T30">
        <v>92</v>
      </c>
      <c r="U30">
        <v>0</v>
      </c>
      <c r="V30" s="10">
        <v>16631</v>
      </c>
    </row>
    <row r="31" spans="1:22" x14ac:dyDescent="0.25">
      <c r="A31" t="s">
        <v>28</v>
      </c>
      <c r="B31">
        <v>2</v>
      </c>
      <c r="C31">
        <v>10</v>
      </c>
      <c r="D31" t="s">
        <v>21</v>
      </c>
      <c r="E31">
        <v>785</v>
      </c>
      <c r="F31">
        <v>18387</v>
      </c>
      <c r="G31">
        <v>29921</v>
      </c>
      <c r="H31">
        <v>438</v>
      </c>
      <c r="I31">
        <v>3999</v>
      </c>
      <c r="J31">
        <v>0</v>
      </c>
      <c r="K31">
        <v>19797</v>
      </c>
      <c r="L31">
        <v>0</v>
      </c>
      <c r="M31">
        <v>1</v>
      </c>
      <c r="N31">
        <v>0</v>
      </c>
      <c r="O31">
        <v>1469</v>
      </c>
      <c r="P31">
        <v>603</v>
      </c>
      <c r="Q31">
        <v>771</v>
      </c>
      <c r="R31">
        <v>0</v>
      </c>
      <c r="S31">
        <v>3</v>
      </c>
      <c r="T31">
        <v>91</v>
      </c>
      <c r="U31">
        <v>0</v>
      </c>
      <c r="V31" s="10">
        <v>28853</v>
      </c>
    </row>
    <row r="32" spans="1:22" x14ac:dyDescent="0.25">
      <c r="A32" s="1" t="s">
        <v>29</v>
      </c>
      <c r="B32" s="2">
        <v>2</v>
      </c>
      <c r="C32" s="2">
        <v>1</v>
      </c>
      <c r="D32" s="2" t="s">
        <v>21</v>
      </c>
      <c r="E32" s="2">
        <v>804</v>
      </c>
      <c r="F32" s="2">
        <v>20488</v>
      </c>
      <c r="G32" s="2">
        <v>105316</v>
      </c>
      <c r="H32" s="2">
        <v>109</v>
      </c>
      <c r="I32" s="2">
        <v>9367</v>
      </c>
      <c r="J32" s="2">
        <v>18</v>
      </c>
      <c r="K32" s="2">
        <v>79443</v>
      </c>
      <c r="L32" s="2">
        <v>0</v>
      </c>
      <c r="M32" s="2">
        <v>4</v>
      </c>
      <c r="N32" s="2">
        <v>3</v>
      </c>
      <c r="O32" s="2">
        <v>2595</v>
      </c>
      <c r="P32" s="2">
        <v>1156</v>
      </c>
      <c r="Q32" s="2">
        <v>1232</v>
      </c>
      <c r="R32" s="2">
        <v>0</v>
      </c>
      <c r="S32" s="2">
        <v>6</v>
      </c>
      <c r="T32" s="2">
        <v>118</v>
      </c>
      <c r="U32" s="15">
        <v>0</v>
      </c>
      <c r="V32" s="8">
        <v>103361</v>
      </c>
    </row>
    <row r="33" spans="1:22" x14ac:dyDescent="0.25">
      <c r="A33" s="3" t="s">
        <v>30</v>
      </c>
      <c r="B33" s="4">
        <v>2</v>
      </c>
      <c r="C33" s="4">
        <v>2</v>
      </c>
      <c r="D33" s="4" t="s">
        <v>21</v>
      </c>
      <c r="E33" s="4">
        <v>804</v>
      </c>
      <c r="F33" s="4">
        <v>18751</v>
      </c>
      <c r="G33" s="4">
        <v>70173</v>
      </c>
      <c r="H33" s="4">
        <v>71</v>
      </c>
      <c r="I33" s="4">
        <v>6588</v>
      </c>
      <c r="J33" s="4">
        <v>0</v>
      </c>
      <c r="K33" s="4">
        <v>52401</v>
      </c>
      <c r="L33" s="4">
        <v>0</v>
      </c>
      <c r="M33" s="4">
        <v>1</v>
      </c>
      <c r="N33" s="4">
        <v>1</v>
      </c>
      <c r="O33" s="4">
        <v>2389</v>
      </c>
      <c r="P33" s="4">
        <v>968</v>
      </c>
      <c r="Q33" s="4">
        <v>1249</v>
      </c>
      <c r="R33" s="4">
        <v>0</v>
      </c>
      <c r="S33" s="4">
        <v>6</v>
      </c>
      <c r="T33" s="4">
        <v>124</v>
      </c>
      <c r="U33" s="14">
        <v>0</v>
      </c>
      <c r="V33" s="7">
        <v>68826</v>
      </c>
    </row>
    <row r="34" spans="1:22" x14ac:dyDescent="0.25">
      <c r="A34" s="3" t="s">
        <v>31</v>
      </c>
      <c r="B34" s="4">
        <v>2</v>
      </c>
      <c r="C34" s="4">
        <v>3</v>
      </c>
      <c r="D34" s="4" t="s">
        <v>21</v>
      </c>
      <c r="E34" s="4">
        <v>804</v>
      </c>
      <c r="F34" s="4">
        <v>20265</v>
      </c>
      <c r="G34" s="4">
        <v>97060</v>
      </c>
      <c r="H34" s="4">
        <v>65</v>
      </c>
      <c r="I34" s="4">
        <v>7544</v>
      </c>
      <c r="J34" s="4">
        <v>0</v>
      </c>
      <c r="K34" s="4">
        <v>75977</v>
      </c>
      <c r="L34" s="4">
        <v>0</v>
      </c>
      <c r="M34" s="4">
        <v>2</v>
      </c>
      <c r="N34" s="4">
        <v>1</v>
      </c>
      <c r="O34" s="4">
        <v>2508</v>
      </c>
      <c r="P34" s="4">
        <v>990</v>
      </c>
      <c r="Q34" s="4">
        <v>1274</v>
      </c>
      <c r="R34" s="4">
        <v>0</v>
      </c>
      <c r="S34" s="4">
        <v>6</v>
      </c>
      <c r="T34" s="4">
        <v>132</v>
      </c>
      <c r="U34" s="14">
        <v>0</v>
      </c>
      <c r="V34" s="7">
        <v>95352</v>
      </c>
    </row>
    <row r="35" spans="1:22" x14ac:dyDescent="0.25">
      <c r="A35" s="3" t="s">
        <v>32</v>
      </c>
      <c r="B35" s="4">
        <v>2</v>
      </c>
      <c r="C35" s="4">
        <v>4</v>
      </c>
      <c r="D35" s="4" t="s">
        <v>21</v>
      </c>
      <c r="E35" s="4">
        <v>804</v>
      </c>
      <c r="F35" s="4">
        <v>20350</v>
      </c>
      <c r="G35" s="4">
        <v>106620</v>
      </c>
      <c r="H35" s="4">
        <v>56</v>
      </c>
      <c r="I35" s="4">
        <v>9032</v>
      </c>
      <c r="J35" s="4">
        <v>0</v>
      </c>
      <c r="K35" s="4">
        <v>82673</v>
      </c>
      <c r="L35" s="4">
        <v>0</v>
      </c>
      <c r="M35" s="4">
        <v>2</v>
      </c>
      <c r="N35" s="4">
        <v>0</v>
      </c>
      <c r="O35" s="4">
        <v>2452</v>
      </c>
      <c r="P35" s="4">
        <v>987</v>
      </c>
      <c r="Q35" s="4">
        <v>1299</v>
      </c>
      <c r="R35" s="4">
        <v>0</v>
      </c>
      <c r="S35" s="4">
        <v>6</v>
      </c>
      <c r="T35" s="4">
        <v>121</v>
      </c>
      <c r="U35" s="14">
        <v>0</v>
      </c>
      <c r="V35" s="7">
        <v>105279</v>
      </c>
    </row>
    <row r="36" spans="1:22" x14ac:dyDescent="0.25">
      <c r="A36" s="3" t="s">
        <v>33</v>
      </c>
      <c r="B36" s="4">
        <v>2</v>
      </c>
      <c r="C36" s="4">
        <v>5</v>
      </c>
      <c r="D36" s="4" t="s">
        <v>21</v>
      </c>
      <c r="E36" s="4">
        <v>804</v>
      </c>
      <c r="F36" s="4">
        <v>19080</v>
      </c>
      <c r="G36" s="4">
        <v>110361</v>
      </c>
      <c r="H36" s="4">
        <v>55</v>
      </c>
      <c r="I36" s="4">
        <v>8972</v>
      </c>
      <c r="J36" s="4">
        <v>0</v>
      </c>
      <c r="K36" s="4">
        <v>86066</v>
      </c>
      <c r="L36" s="4">
        <v>0</v>
      </c>
      <c r="M36" s="4">
        <v>2</v>
      </c>
      <c r="N36" s="4">
        <v>1</v>
      </c>
      <c r="O36" s="4">
        <v>2239</v>
      </c>
      <c r="P36" s="4">
        <v>901</v>
      </c>
      <c r="Q36" s="4">
        <v>1192</v>
      </c>
      <c r="R36" s="4">
        <v>0</v>
      </c>
      <c r="S36" s="4">
        <v>4</v>
      </c>
      <c r="T36" s="4">
        <v>123</v>
      </c>
      <c r="U36" s="14">
        <v>0</v>
      </c>
      <c r="V36" s="7">
        <v>109008</v>
      </c>
    </row>
    <row r="37" spans="1:22" x14ac:dyDescent="0.25">
      <c r="A37" s="3" t="s">
        <v>34</v>
      </c>
      <c r="B37" s="4">
        <v>2</v>
      </c>
      <c r="C37" s="4">
        <v>6</v>
      </c>
      <c r="D37" s="4" t="s">
        <v>21</v>
      </c>
      <c r="E37" s="4">
        <v>804</v>
      </c>
      <c r="F37" s="4">
        <v>19911</v>
      </c>
      <c r="G37" s="4">
        <v>80396</v>
      </c>
      <c r="H37" s="4">
        <v>51</v>
      </c>
      <c r="I37" s="4">
        <v>6980</v>
      </c>
      <c r="J37" s="4">
        <v>0</v>
      </c>
      <c r="K37" s="4">
        <v>61459</v>
      </c>
      <c r="L37" s="4">
        <v>0</v>
      </c>
      <c r="M37" s="4">
        <v>1</v>
      </c>
      <c r="N37" s="4">
        <v>0</v>
      </c>
      <c r="O37" s="4">
        <v>2268</v>
      </c>
      <c r="P37" s="4">
        <v>933</v>
      </c>
      <c r="Q37" s="4">
        <v>1189</v>
      </c>
      <c r="R37" s="4">
        <v>0</v>
      </c>
      <c r="S37" s="4">
        <v>5</v>
      </c>
      <c r="T37" s="4">
        <v>126</v>
      </c>
      <c r="U37" s="14">
        <v>0</v>
      </c>
      <c r="V37" s="7">
        <v>78970</v>
      </c>
    </row>
    <row r="38" spans="1:22" x14ac:dyDescent="0.25">
      <c r="A38" s="3" t="s">
        <v>35</v>
      </c>
      <c r="B38" s="4">
        <v>2</v>
      </c>
      <c r="C38" s="4">
        <v>7</v>
      </c>
      <c r="D38" s="4" t="s">
        <v>21</v>
      </c>
      <c r="E38" s="4">
        <v>804</v>
      </c>
      <c r="F38" s="4">
        <v>18662</v>
      </c>
      <c r="G38" s="4">
        <v>110373</v>
      </c>
      <c r="H38" s="4">
        <v>66</v>
      </c>
      <c r="I38" s="4">
        <v>8172</v>
      </c>
      <c r="J38" s="4">
        <v>0</v>
      </c>
      <c r="K38" s="4">
        <v>87693</v>
      </c>
      <c r="L38" s="4">
        <v>0</v>
      </c>
      <c r="M38" s="4">
        <v>1</v>
      </c>
      <c r="N38" s="4">
        <v>1</v>
      </c>
      <c r="O38" s="4">
        <v>2662</v>
      </c>
      <c r="P38" s="4">
        <v>1091</v>
      </c>
      <c r="Q38" s="4">
        <v>1400</v>
      </c>
      <c r="R38" s="4">
        <v>0</v>
      </c>
      <c r="S38" s="4">
        <v>6</v>
      </c>
      <c r="T38" s="4">
        <v>148</v>
      </c>
      <c r="U38" s="14">
        <v>0</v>
      </c>
      <c r="V38" s="7">
        <v>108919</v>
      </c>
    </row>
    <row r="39" spans="1:22" x14ac:dyDescent="0.25">
      <c r="A39" s="3" t="s">
        <v>36</v>
      </c>
      <c r="B39" s="4">
        <v>2</v>
      </c>
      <c r="C39" s="4">
        <v>8</v>
      </c>
      <c r="D39" s="4" t="s">
        <v>21</v>
      </c>
      <c r="E39" s="4">
        <v>804</v>
      </c>
      <c r="F39" s="4">
        <v>20870</v>
      </c>
      <c r="G39" s="4">
        <v>101924</v>
      </c>
      <c r="H39" s="4">
        <v>59</v>
      </c>
      <c r="I39" s="4">
        <v>8251</v>
      </c>
      <c r="J39" s="4">
        <v>0</v>
      </c>
      <c r="K39" s="4">
        <v>78889</v>
      </c>
      <c r="L39" s="4">
        <v>0</v>
      </c>
      <c r="M39" s="4">
        <v>2</v>
      </c>
      <c r="N39" s="4">
        <v>1</v>
      </c>
      <c r="O39" s="4">
        <v>2732</v>
      </c>
      <c r="P39" s="4">
        <v>1091</v>
      </c>
      <c r="Q39" s="4">
        <v>1453</v>
      </c>
      <c r="R39" s="4">
        <v>0</v>
      </c>
      <c r="S39" s="4">
        <v>6</v>
      </c>
      <c r="T39" s="4">
        <v>131</v>
      </c>
      <c r="U39" s="14">
        <v>0</v>
      </c>
      <c r="V39" s="7">
        <v>100023</v>
      </c>
    </row>
    <row r="40" spans="1:22" x14ac:dyDescent="0.25">
      <c r="A40" s="3" t="s">
        <v>37</v>
      </c>
      <c r="B40" s="4">
        <v>2</v>
      </c>
      <c r="C40" s="4">
        <v>9</v>
      </c>
      <c r="D40" s="4" t="s">
        <v>21</v>
      </c>
      <c r="E40" s="4">
        <v>804</v>
      </c>
      <c r="F40" s="4">
        <v>26393</v>
      </c>
      <c r="G40" s="4">
        <v>49272</v>
      </c>
      <c r="H40" s="4">
        <v>79</v>
      </c>
      <c r="I40" s="4">
        <v>5930</v>
      </c>
      <c r="J40" s="4">
        <v>0</v>
      </c>
      <c r="K40" s="4">
        <v>32563</v>
      </c>
      <c r="L40" s="4">
        <v>0</v>
      </c>
      <c r="M40" s="4">
        <v>2</v>
      </c>
      <c r="N40" s="4">
        <v>1</v>
      </c>
      <c r="O40" s="4">
        <v>3454</v>
      </c>
      <c r="P40" s="4">
        <v>1376</v>
      </c>
      <c r="Q40" s="4">
        <v>1847</v>
      </c>
      <c r="R40" s="4">
        <v>0</v>
      </c>
      <c r="S40" s="4">
        <v>7</v>
      </c>
      <c r="T40" s="4">
        <v>125</v>
      </c>
      <c r="U40" s="14">
        <v>0</v>
      </c>
      <c r="V40" s="7">
        <v>46966</v>
      </c>
    </row>
    <row r="41" spans="1:22" x14ac:dyDescent="0.25">
      <c r="A41" s="5" t="s">
        <v>38</v>
      </c>
      <c r="B41" s="6">
        <v>2</v>
      </c>
      <c r="C41" s="6">
        <v>10</v>
      </c>
      <c r="D41" s="6" t="s">
        <v>21</v>
      </c>
      <c r="E41" s="6">
        <v>804</v>
      </c>
      <c r="F41" s="6">
        <v>26856</v>
      </c>
      <c r="G41" s="6">
        <v>255522</v>
      </c>
      <c r="H41" s="6">
        <v>55</v>
      </c>
      <c r="I41" s="6">
        <v>17730</v>
      </c>
      <c r="J41" s="6">
        <v>0</v>
      </c>
      <c r="K41" s="6">
        <v>208033</v>
      </c>
      <c r="L41" s="6">
        <v>0</v>
      </c>
      <c r="M41" s="6">
        <v>1</v>
      </c>
      <c r="N41" s="6">
        <v>1</v>
      </c>
      <c r="O41" s="6">
        <v>3868</v>
      </c>
      <c r="P41" s="6">
        <v>1576</v>
      </c>
      <c r="Q41" s="6">
        <v>2031</v>
      </c>
      <c r="R41" s="6">
        <v>0</v>
      </c>
      <c r="S41" s="6">
        <v>9</v>
      </c>
      <c r="T41" s="6">
        <v>165</v>
      </c>
      <c r="U41" s="16">
        <v>0</v>
      </c>
      <c r="V41" s="9">
        <v>253610</v>
      </c>
    </row>
  </sheetData>
  <phoneticPr fontId="4" type="noConversion"/>
  <conditionalFormatting sqref="D2:D41">
    <cfRule type="expression" dxfId="3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10FF-2B7C-473E-9FC5-8C12D08DE472}">
  <dimension ref="A1:V31"/>
  <sheetViews>
    <sheetView workbookViewId="0">
      <selection activeCell="F1" sqref="F1"/>
    </sheetView>
  </sheetViews>
  <sheetFormatPr defaultRowHeight="15" x14ac:dyDescent="0.25"/>
  <cols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1699</v>
      </c>
      <c r="F2">
        <v>36100</v>
      </c>
      <c r="G2">
        <v>127279</v>
      </c>
      <c r="H2">
        <v>48</v>
      </c>
      <c r="I2">
        <v>20041</v>
      </c>
      <c r="J2">
        <v>185</v>
      </c>
      <c r="K2">
        <v>11</v>
      </c>
      <c r="L2">
        <v>0</v>
      </c>
      <c r="M2">
        <v>18</v>
      </c>
      <c r="N2">
        <v>0</v>
      </c>
      <c r="O2">
        <v>561</v>
      </c>
      <c r="P2">
        <v>80</v>
      </c>
      <c r="Q2">
        <v>86</v>
      </c>
      <c r="R2">
        <v>0</v>
      </c>
      <c r="S2">
        <v>0</v>
      </c>
      <c r="T2">
        <v>7</v>
      </c>
      <c r="U2">
        <v>0</v>
      </c>
      <c r="V2" s="10">
        <v>30546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1699</v>
      </c>
      <c r="F3">
        <v>32552</v>
      </c>
      <c r="G3">
        <v>110917</v>
      </c>
      <c r="H3">
        <v>55</v>
      </c>
      <c r="I3">
        <v>16052</v>
      </c>
      <c r="J3">
        <v>3</v>
      </c>
      <c r="K3">
        <v>7</v>
      </c>
      <c r="L3">
        <v>0</v>
      </c>
      <c r="M3">
        <v>7</v>
      </c>
      <c r="N3">
        <v>0</v>
      </c>
      <c r="O3">
        <v>458</v>
      </c>
      <c r="P3">
        <v>104</v>
      </c>
      <c r="Q3">
        <v>75</v>
      </c>
      <c r="R3">
        <v>0</v>
      </c>
      <c r="S3">
        <v>0</v>
      </c>
      <c r="T3">
        <v>8</v>
      </c>
      <c r="U3">
        <v>0</v>
      </c>
      <c r="V3" s="10">
        <v>22870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1699</v>
      </c>
      <c r="F4">
        <v>29753</v>
      </c>
      <c r="G4">
        <v>104875</v>
      </c>
      <c r="H4">
        <v>14</v>
      </c>
      <c r="I4">
        <v>10437</v>
      </c>
      <c r="J4">
        <v>1</v>
      </c>
      <c r="K4">
        <v>5</v>
      </c>
      <c r="L4">
        <v>0</v>
      </c>
      <c r="M4">
        <v>6</v>
      </c>
      <c r="N4">
        <v>0</v>
      </c>
      <c r="O4">
        <v>410</v>
      </c>
      <c r="P4">
        <v>66</v>
      </c>
      <c r="Q4">
        <v>62</v>
      </c>
      <c r="R4">
        <v>0</v>
      </c>
      <c r="S4">
        <v>0</v>
      </c>
      <c r="T4">
        <v>7</v>
      </c>
      <c r="U4">
        <v>0</v>
      </c>
      <c r="V4" s="10">
        <v>16748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1699</v>
      </c>
      <c r="F5">
        <v>32082</v>
      </c>
      <c r="G5">
        <v>96797</v>
      </c>
      <c r="H5">
        <v>18</v>
      </c>
      <c r="I5">
        <v>7879</v>
      </c>
      <c r="J5">
        <v>0</v>
      </c>
      <c r="K5">
        <v>3</v>
      </c>
      <c r="L5">
        <v>0</v>
      </c>
      <c r="M5">
        <v>5</v>
      </c>
      <c r="N5">
        <v>0</v>
      </c>
      <c r="O5">
        <v>347</v>
      </c>
      <c r="P5">
        <v>39</v>
      </c>
      <c r="Q5">
        <v>53</v>
      </c>
      <c r="R5">
        <v>0</v>
      </c>
      <c r="S5">
        <v>0</v>
      </c>
      <c r="T5">
        <v>6</v>
      </c>
      <c r="U5">
        <v>0</v>
      </c>
      <c r="V5" s="10">
        <v>13035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1699</v>
      </c>
      <c r="F6">
        <v>29783</v>
      </c>
      <c r="G6">
        <v>101793</v>
      </c>
      <c r="H6">
        <v>15</v>
      </c>
      <c r="I6">
        <v>11966</v>
      </c>
      <c r="J6">
        <v>0</v>
      </c>
      <c r="K6">
        <v>7</v>
      </c>
      <c r="L6">
        <v>0</v>
      </c>
      <c r="M6">
        <v>6</v>
      </c>
      <c r="N6">
        <v>0</v>
      </c>
      <c r="O6">
        <v>433</v>
      </c>
      <c r="P6">
        <v>60</v>
      </c>
      <c r="Q6">
        <v>81</v>
      </c>
      <c r="R6">
        <v>0</v>
      </c>
      <c r="S6">
        <v>0</v>
      </c>
      <c r="T6">
        <v>8</v>
      </c>
      <c r="U6">
        <v>0</v>
      </c>
      <c r="V6" s="10">
        <v>18056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1699</v>
      </c>
      <c r="F7">
        <v>30260</v>
      </c>
      <c r="G7">
        <v>121233</v>
      </c>
      <c r="H7">
        <v>20</v>
      </c>
      <c r="I7">
        <v>25982</v>
      </c>
      <c r="J7">
        <v>0</v>
      </c>
      <c r="K7">
        <v>7</v>
      </c>
      <c r="L7">
        <v>0</v>
      </c>
      <c r="M7">
        <v>6</v>
      </c>
      <c r="N7">
        <v>0</v>
      </c>
      <c r="O7">
        <v>479</v>
      </c>
      <c r="P7">
        <v>75</v>
      </c>
      <c r="Q7">
        <v>82</v>
      </c>
      <c r="R7">
        <v>0</v>
      </c>
      <c r="S7">
        <v>0</v>
      </c>
      <c r="T7">
        <v>9</v>
      </c>
      <c r="U7">
        <v>0</v>
      </c>
      <c r="V7" s="10">
        <v>36832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1699</v>
      </c>
      <c r="F8">
        <v>29244</v>
      </c>
      <c r="G8">
        <v>97533</v>
      </c>
      <c r="H8">
        <v>15</v>
      </c>
      <c r="I8">
        <v>7570</v>
      </c>
      <c r="J8">
        <v>0</v>
      </c>
      <c r="K8">
        <v>3</v>
      </c>
      <c r="L8">
        <v>0</v>
      </c>
      <c r="M8">
        <v>5</v>
      </c>
      <c r="N8">
        <v>0</v>
      </c>
      <c r="O8">
        <v>356</v>
      </c>
      <c r="P8">
        <v>53</v>
      </c>
      <c r="Q8">
        <v>54</v>
      </c>
      <c r="R8">
        <v>0</v>
      </c>
      <c r="S8">
        <v>0</v>
      </c>
      <c r="T8">
        <v>6</v>
      </c>
      <c r="U8">
        <v>0</v>
      </c>
      <c r="V8" s="10">
        <v>12397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1699</v>
      </c>
      <c r="F9">
        <v>29348</v>
      </c>
      <c r="G9">
        <v>145401</v>
      </c>
      <c r="H9">
        <v>13</v>
      </c>
      <c r="I9">
        <v>43378</v>
      </c>
      <c r="J9">
        <v>1</v>
      </c>
      <c r="K9">
        <v>7</v>
      </c>
      <c r="L9">
        <v>0</v>
      </c>
      <c r="M9">
        <v>5</v>
      </c>
      <c r="N9">
        <v>0</v>
      </c>
      <c r="O9">
        <v>469</v>
      </c>
      <c r="P9">
        <v>94</v>
      </c>
      <c r="Q9">
        <v>100</v>
      </c>
      <c r="R9">
        <v>0</v>
      </c>
      <c r="S9">
        <v>0</v>
      </c>
      <c r="T9">
        <v>12</v>
      </c>
      <c r="U9">
        <v>0</v>
      </c>
      <c r="V9" s="10">
        <v>58892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1699</v>
      </c>
      <c r="F10">
        <v>30109</v>
      </c>
      <c r="G10">
        <v>95858</v>
      </c>
      <c r="H10">
        <v>15</v>
      </c>
      <c r="I10">
        <v>7948</v>
      </c>
      <c r="J10">
        <v>0</v>
      </c>
      <c r="K10">
        <v>2</v>
      </c>
      <c r="L10">
        <v>0</v>
      </c>
      <c r="M10">
        <v>6</v>
      </c>
      <c r="N10">
        <v>0</v>
      </c>
      <c r="O10">
        <v>340</v>
      </c>
      <c r="P10">
        <v>37</v>
      </c>
      <c r="Q10">
        <v>53</v>
      </c>
      <c r="R10">
        <v>0</v>
      </c>
      <c r="S10">
        <v>0</v>
      </c>
      <c r="T10">
        <v>6</v>
      </c>
      <c r="U10">
        <v>0</v>
      </c>
      <c r="V10" s="10">
        <v>12788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1699</v>
      </c>
      <c r="F11">
        <v>29240</v>
      </c>
      <c r="G11">
        <v>106009</v>
      </c>
      <c r="H11">
        <v>501</v>
      </c>
      <c r="I11">
        <v>13207</v>
      </c>
      <c r="J11">
        <v>0</v>
      </c>
      <c r="K11">
        <v>5</v>
      </c>
      <c r="L11">
        <v>0</v>
      </c>
      <c r="M11">
        <v>5</v>
      </c>
      <c r="N11">
        <v>0</v>
      </c>
      <c r="O11">
        <v>391</v>
      </c>
      <c r="P11">
        <v>55</v>
      </c>
      <c r="Q11">
        <v>78</v>
      </c>
      <c r="R11">
        <v>0</v>
      </c>
      <c r="S11">
        <v>0</v>
      </c>
      <c r="T11">
        <v>9</v>
      </c>
      <c r="U11">
        <v>0</v>
      </c>
      <c r="V11" s="10">
        <v>19414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21</v>
      </c>
      <c r="E12" s="2">
        <v>1131</v>
      </c>
      <c r="F12" s="2">
        <v>31344</v>
      </c>
      <c r="G12" s="2">
        <v>433879</v>
      </c>
      <c r="H12" s="2">
        <v>245</v>
      </c>
      <c r="I12" s="2">
        <v>252607</v>
      </c>
      <c r="J12" s="2">
        <v>115</v>
      </c>
      <c r="K12" s="2">
        <v>246</v>
      </c>
      <c r="L12" s="2">
        <v>0</v>
      </c>
      <c r="M12" s="2">
        <v>11</v>
      </c>
      <c r="N12" s="2">
        <v>0</v>
      </c>
      <c r="O12" s="2">
        <v>1735</v>
      </c>
      <c r="P12" s="2">
        <v>675</v>
      </c>
      <c r="Q12" s="2">
        <v>645</v>
      </c>
      <c r="R12" s="2">
        <v>0</v>
      </c>
      <c r="S12" s="2">
        <v>3</v>
      </c>
      <c r="T12" s="2">
        <v>75</v>
      </c>
      <c r="U12" s="2">
        <v>0</v>
      </c>
      <c r="V12" s="8">
        <v>343427</v>
      </c>
    </row>
    <row r="13" spans="1:22" x14ac:dyDescent="0.25">
      <c r="A13" s="3" t="s">
        <v>27</v>
      </c>
      <c r="B13" s="4">
        <v>2</v>
      </c>
      <c r="C13" s="4">
        <v>2</v>
      </c>
      <c r="D13" s="4" t="s">
        <v>22</v>
      </c>
      <c r="E13" s="4">
        <v>1131</v>
      </c>
      <c r="F13" s="4">
        <v>32550</v>
      </c>
      <c r="G13" s="4">
        <v>938523</v>
      </c>
      <c r="H13" s="4">
        <v>0</v>
      </c>
      <c r="I13" s="4">
        <v>782339</v>
      </c>
      <c r="J13" s="4">
        <v>1</v>
      </c>
      <c r="K13" s="4">
        <v>187</v>
      </c>
      <c r="L13" s="4">
        <v>0</v>
      </c>
      <c r="M13" s="4">
        <v>0</v>
      </c>
      <c r="N13" s="4">
        <v>0</v>
      </c>
      <c r="O13" s="4">
        <v>1064</v>
      </c>
      <c r="P13" s="4">
        <v>388</v>
      </c>
      <c r="Q13" s="4">
        <v>473</v>
      </c>
      <c r="R13" s="4">
        <v>0</v>
      </c>
      <c r="S13" s="4">
        <v>2</v>
      </c>
      <c r="T13" s="4">
        <v>58</v>
      </c>
      <c r="U13" s="4">
        <v>0</v>
      </c>
      <c r="V13" s="7"/>
    </row>
    <row r="14" spans="1:22" x14ac:dyDescent="0.25">
      <c r="A14" s="3" t="s">
        <v>27</v>
      </c>
      <c r="B14" s="4">
        <v>2</v>
      </c>
      <c r="C14" s="4">
        <v>3</v>
      </c>
      <c r="D14" s="4" t="s">
        <v>22</v>
      </c>
      <c r="E14" s="4">
        <v>1131</v>
      </c>
      <c r="F14" s="4">
        <v>30337</v>
      </c>
      <c r="G14" s="4">
        <v>958117</v>
      </c>
      <c r="H14" s="4">
        <v>0</v>
      </c>
      <c r="I14" s="4">
        <v>805939</v>
      </c>
      <c r="J14" s="4">
        <v>1</v>
      </c>
      <c r="K14" s="4">
        <v>173</v>
      </c>
      <c r="L14" s="4">
        <v>0</v>
      </c>
      <c r="M14" s="4">
        <v>0</v>
      </c>
      <c r="N14" s="4">
        <v>0</v>
      </c>
      <c r="O14" s="4">
        <v>950</v>
      </c>
      <c r="P14" s="4">
        <v>342</v>
      </c>
      <c r="Q14" s="4">
        <v>407</v>
      </c>
      <c r="R14" s="4">
        <v>0</v>
      </c>
      <c r="S14" s="4">
        <v>2</v>
      </c>
      <c r="T14" s="4">
        <v>50</v>
      </c>
      <c r="U14" s="4">
        <v>0</v>
      </c>
      <c r="V14" s="7"/>
    </row>
    <row r="15" spans="1:22" x14ac:dyDescent="0.25">
      <c r="A15" s="3" t="s">
        <v>27</v>
      </c>
      <c r="B15" s="4">
        <v>2</v>
      </c>
      <c r="C15" s="4">
        <v>4</v>
      </c>
      <c r="D15" s="4" t="s">
        <v>22</v>
      </c>
      <c r="E15" s="4">
        <v>1131</v>
      </c>
      <c r="F15" s="4">
        <v>30343</v>
      </c>
      <c r="G15" s="4">
        <v>912082</v>
      </c>
      <c r="H15" s="4">
        <v>0</v>
      </c>
      <c r="I15" s="4">
        <v>748150</v>
      </c>
      <c r="J15" s="4">
        <v>0</v>
      </c>
      <c r="K15" s="4">
        <v>177</v>
      </c>
      <c r="L15" s="4">
        <v>0</v>
      </c>
      <c r="M15" s="4">
        <v>0</v>
      </c>
      <c r="N15" s="4">
        <v>0</v>
      </c>
      <c r="O15" s="4">
        <v>1009</v>
      </c>
      <c r="P15" s="4">
        <v>354</v>
      </c>
      <c r="Q15" s="4">
        <v>439</v>
      </c>
      <c r="R15" s="4">
        <v>0</v>
      </c>
      <c r="S15" s="4">
        <v>2</v>
      </c>
      <c r="T15" s="4">
        <v>50</v>
      </c>
      <c r="U15" s="4">
        <v>0</v>
      </c>
      <c r="V15" s="7"/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1131</v>
      </c>
      <c r="F16" s="4">
        <v>35271</v>
      </c>
      <c r="G16" s="4">
        <v>339229</v>
      </c>
      <c r="H16" s="4">
        <v>28</v>
      </c>
      <c r="I16" s="4">
        <v>162815</v>
      </c>
      <c r="J16" s="4">
        <v>1</v>
      </c>
      <c r="K16" s="4">
        <v>137</v>
      </c>
      <c r="L16" s="4">
        <v>0</v>
      </c>
      <c r="M16" s="4">
        <v>9</v>
      </c>
      <c r="N16" s="4">
        <v>0</v>
      </c>
      <c r="O16" s="4">
        <v>1348</v>
      </c>
      <c r="P16" s="4">
        <v>401</v>
      </c>
      <c r="Q16" s="4">
        <v>488</v>
      </c>
      <c r="R16" s="4">
        <v>0</v>
      </c>
      <c r="S16" s="4">
        <v>1</v>
      </c>
      <c r="T16" s="4">
        <v>48</v>
      </c>
      <c r="U16" s="4">
        <v>0</v>
      </c>
      <c r="V16" s="7">
        <v>222902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22</v>
      </c>
      <c r="E17" s="4">
        <v>1131</v>
      </c>
      <c r="F17" s="4">
        <v>34542</v>
      </c>
      <c r="G17" s="4">
        <v>924491</v>
      </c>
      <c r="H17" s="4">
        <v>0</v>
      </c>
      <c r="I17" s="4">
        <v>745612</v>
      </c>
      <c r="J17" s="4">
        <v>0</v>
      </c>
      <c r="K17" s="4">
        <v>154</v>
      </c>
      <c r="L17" s="4">
        <v>0</v>
      </c>
      <c r="M17" s="4">
        <v>0</v>
      </c>
      <c r="N17" s="4">
        <v>0</v>
      </c>
      <c r="O17" s="4">
        <v>1057</v>
      </c>
      <c r="P17" s="4">
        <v>345</v>
      </c>
      <c r="Q17" s="4">
        <v>437</v>
      </c>
      <c r="R17" s="4">
        <v>0</v>
      </c>
      <c r="S17" s="4">
        <v>1</v>
      </c>
      <c r="T17" s="4">
        <v>47</v>
      </c>
      <c r="U17" s="4">
        <v>0</v>
      </c>
      <c r="V17" s="7"/>
    </row>
    <row r="18" spans="1:22" x14ac:dyDescent="0.25">
      <c r="A18" s="3" t="s">
        <v>27</v>
      </c>
      <c r="B18" s="4">
        <v>2</v>
      </c>
      <c r="C18" s="4">
        <v>7</v>
      </c>
      <c r="D18" s="4" t="s">
        <v>22</v>
      </c>
      <c r="E18" s="4">
        <v>1131</v>
      </c>
      <c r="F18" s="4">
        <v>29321</v>
      </c>
      <c r="G18" s="4">
        <v>905981</v>
      </c>
      <c r="H18" s="4">
        <v>0</v>
      </c>
      <c r="I18" s="4">
        <v>749120</v>
      </c>
      <c r="J18" s="4">
        <v>0</v>
      </c>
      <c r="K18" s="4">
        <v>162</v>
      </c>
      <c r="L18" s="4">
        <v>0</v>
      </c>
      <c r="M18" s="4">
        <v>0</v>
      </c>
      <c r="N18" s="4">
        <v>0</v>
      </c>
      <c r="O18" s="4">
        <v>1101</v>
      </c>
      <c r="P18" s="4">
        <v>361</v>
      </c>
      <c r="Q18" s="4">
        <v>451</v>
      </c>
      <c r="R18" s="4">
        <v>0</v>
      </c>
      <c r="S18" s="4">
        <v>1</v>
      </c>
      <c r="T18" s="4">
        <v>53</v>
      </c>
      <c r="U18" s="4">
        <v>0</v>
      </c>
      <c r="V18" s="7"/>
    </row>
    <row r="19" spans="1:22" x14ac:dyDescent="0.25">
      <c r="A19" s="3" t="s">
        <v>27</v>
      </c>
      <c r="B19" s="4">
        <v>2</v>
      </c>
      <c r="C19" s="4">
        <v>8</v>
      </c>
      <c r="D19" s="4" t="s">
        <v>21</v>
      </c>
      <c r="E19" s="4">
        <v>1131</v>
      </c>
      <c r="F19" s="4">
        <v>29064</v>
      </c>
      <c r="G19" s="4">
        <v>146484</v>
      </c>
      <c r="H19" s="4">
        <v>22</v>
      </c>
      <c r="I19" s="4">
        <v>38180</v>
      </c>
      <c r="J19" s="4">
        <v>0</v>
      </c>
      <c r="K19" s="4">
        <v>18</v>
      </c>
      <c r="L19" s="4">
        <v>0</v>
      </c>
      <c r="M19" s="4">
        <v>6</v>
      </c>
      <c r="N19" s="4">
        <v>0</v>
      </c>
      <c r="O19" s="4">
        <v>615</v>
      </c>
      <c r="P19" s="4">
        <v>122</v>
      </c>
      <c r="Q19" s="4">
        <v>164</v>
      </c>
      <c r="R19" s="4">
        <v>0</v>
      </c>
      <c r="S19" s="4">
        <v>0</v>
      </c>
      <c r="T19" s="4">
        <v>20</v>
      </c>
      <c r="U19" s="4">
        <v>0</v>
      </c>
      <c r="V19" s="7">
        <v>53065</v>
      </c>
    </row>
    <row r="20" spans="1:22" x14ac:dyDescent="0.25">
      <c r="A20" s="3" t="s">
        <v>27</v>
      </c>
      <c r="B20" s="4">
        <v>2</v>
      </c>
      <c r="C20" s="4">
        <v>9</v>
      </c>
      <c r="D20" s="4" t="s">
        <v>21</v>
      </c>
      <c r="E20" s="4">
        <v>1131</v>
      </c>
      <c r="F20" s="4">
        <v>29133</v>
      </c>
      <c r="G20" s="4">
        <v>137335</v>
      </c>
      <c r="H20" s="4">
        <v>19</v>
      </c>
      <c r="I20" s="4">
        <v>30708</v>
      </c>
      <c r="J20" s="4">
        <v>0</v>
      </c>
      <c r="K20" s="4">
        <v>17</v>
      </c>
      <c r="L20" s="4">
        <v>0</v>
      </c>
      <c r="M20" s="4">
        <v>5</v>
      </c>
      <c r="N20" s="4">
        <v>0</v>
      </c>
      <c r="O20" s="4">
        <v>523</v>
      </c>
      <c r="P20" s="4">
        <v>105</v>
      </c>
      <c r="Q20" s="4">
        <v>140</v>
      </c>
      <c r="R20" s="4">
        <v>0</v>
      </c>
      <c r="S20" s="4">
        <v>0</v>
      </c>
      <c r="T20" s="4">
        <v>16</v>
      </c>
      <c r="U20" s="4">
        <v>0</v>
      </c>
      <c r="V20" s="7">
        <v>41559</v>
      </c>
    </row>
    <row r="21" spans="1:22" x14ac:dyDescent="0.25">
      <c r="A21" s="5" t="s">
        <v>27</v>
      </c>
      <c r="B21" s="6">
        <v>2</v>
      </c>
      <c r="C21" s="6">
        <v>10</v>
      </c>
      <c r="D21" s="6" t="s">
        <v>21</v>
      </c>
      <c r="E21" s="6">
        <v>1131</v>
      </c>
      <c r="F21" s="6">
        <v>29362</v>
      </c>
      <c r="G21" s="6">
        <v>118161</v>
      </c>
      <c r="H21" s="6">
        <v>17</v>
      </c>
      <c r="I21" s="6">
        <v>15683</v>
      </c>
      <c r="J21" s="6">
        <v>0</v>
      </c>
      <c r="K21" s="6">
        <v>7</v>
      </c>
      <c r="L21" s="6">
        <v>0</v>
      </c>
      <c r="M21" s="6">
        <v>6</v>
      </c>
      <c r="N21" s="6">
        <v>0</v>
      </c>
      <c r="O21" s="6">
        <v>460</v>
      </c>
      <c r="P21" s="6">
        <v>73</v>
      </c>
      <c r="Q21" s="6">
        <v>103</v>
      </c>
      <c r="R21" s="6">
        <v>0</v>
      </c>
      <c r="S21" s="6">
        <v>0</v>
      </c>
      <c r="T21" s="6">
        <v>12</v>
      </c>
      <c r="U21" s="6">
        <v>0</v>
      </c>
      <c r="V21" s="9">
        <v>22041</v>
      </c>
    </row>
    <row r="22" spans="1:22" x14ac:dyDescent="0.25">
      <c r="A22" t="s">
        <v>28</v>
      </c>
      <c r="B22">
        <v>2</v>
      </c>
      <c r="C22">
        <v>1</v>
      </c>
      <c r="D22" t="s">
        <v>22</v>
      </c>
      <c r="E22">
        <v>1105</v>
      </c>
      <c r="F22">
        <v>29819</v>
      </c>
      <c r="G22">
        <v>948461</v>
      </c>
      <c r="H22">
        <v>0</v>
      </c>
      <c r="I22">
        <v>811947</v>
      </c>
      <c r="J22">
        <v>121</v>
      </c>
      <c r="K22">
        <v>541</v>
      </c>
      <c r="L22">
        <v>0</v>
      </c>
      <c r="M22">
        <v>0</v>
      </c>
      <c r="N22">
        <v>0</v>
      </c>
      <c r="O22">
        <v>1165</v>
      </c>
      <c r="P22">
        <v>445</v>
      </c>
      <c r="Q22">
        <v>506</v>
      </c>
      <c r="R22">
        <v>0</v>
      </c>
      <c r="S22">
        <v>3</v>
      </c>
      <c r="T22">
        <v>60</v>
      </c>
      <c r="U22">
        <v>0</v>
      </c>
    </row>
    <row r="23" spans="1:22" x14ac:dyDescent="0.25">
      <c r="A23" t="s">
        <v>28</v>
      </c>
      <c r="B23">
        <v>2</v>
      </c>
      <c r="C23">
        <v>2</v>
      </c>
      <c r="D23" t="s">
        <v>21</v>
      </c>
      <c r="E23">
        <v>1105</v>
      </c>
      <c r="F23">
        <v>29150</v>
      </c>
      <c r="G23">
        <v>157894</v>
      </c>
      <c r="H23">
        <v>81</v>
      </c>
      <c r="I23">
        <v>48135</v>
      </c>
      <c r="J23">
        <v>1</v>
      </c>
      <c r="K23">
        <v>37</v>
      </c>
      <c r="L23">
        <v>0</v>
      </c>
      <c r="M23">
        <v>12</v>
      </c>
      <c r="N23">
        <v>0</v>
      </c>
      <c r="O23">
        <v>466</v>
      </c>
      <c r="P23">
        <v>81</v>
      </c>
      <c r="Q23">
        <v>109</v>
      </c>
      <c r="R23">
        <v>0</v>
      </c>
      <c r="S23">
        <v>0</v>
      </c>
      <c r="T23">
        <v>13</v>
      </c>
      <c r="U23">
        <v>0</v>
      </c>
      <c r="V23" s="10">
        <v>53636</v>
      </c>
    </row>
    <row r="24" spans="1:22" x14ac:dyDescent="0.25">
      <c r="A24" t="s">
        <v>28</v>
      </c>
      <c r="B24">
        <v>2</v>
      </c>
      <c r="C24">
        <v>3</v>
      </c>
      <c r="D24" t="s">
        <v>22</v>
      </c>
      <c r="E24">
        <v>1105</v>
      </c>
      <c r="F24">
        <v>29552</v>
      </c>
      <c r="G24">
        <v>954849</v>
      </c>
      <c r="H24">
        <v>0</v>
      </c>
      <c r="I24">
        <v>805483</v>
      </c>
      <c r="J24">
        <v>1</v>
      </c>
      <c r="K24">
        <v>1166</v>
      </c>
      <c r="L24">
        <v>0</v>
      </c>
      <c r="M24">
        <v>0</v>
      </c>
      <c r="N24">
        <v>0</v>
      </c>
      <c r="O24">
        <v>1258</v>
      </c>
      <c r="P24">
        <v>461</v>
      </c>
      <c r="Q24">
        <v>567</v>
      </c>
      <c r="R24">
        <v>0</v>
      </c>
      <c r="S24">
        <v>3</v>
      </c>
      <c r="T24">
        <v>68</v>
      </c>
      <c r="U24">
        <v>0</v>
      </c>
    </row>
    <row r="25" spans="1:22" x14ac:dyDescent="0.25">
      <c r="A25" t="s">
        <v>28</v>
      </c>
      <c r="B25">
        <v>2</v>
      </c>
      <c r="C25">
        <v>4</v>
      </c>
      <c r="D25" t="s">
        <v>22</v>
      </c>
      <c r="E25">
        <v>1105</v>
      </c>
      <c r="F25">
        <v>28625</v>
      </c>
      <c r="G25">
        <v>944562</v>
      </c>
      <c r="H25">
        <v>0</v>
      </c>
      <c r="I25">
        <v>792891</v>
      </c>
      <c r="J25">
        <v>0</v>
      </c>
      <c r="K25">
        <v>433</v>
      </c>
      <c r="L25">
        <v>0</v>
      </c>
      <c r="M25">
        <v>0</v>
      </c>
      <c r="N25">
        <v>0</v>
      </c>
      <c r="O25">
        <v>1125</v>
      </c>
      <c r="P25">
        <v>422</v>
      </c>
      <c r="Q25">
        <v>497</v>
      </c>
      <c r="R25">
        <v>0</v>
      </c>
      <c r="S25">
        <v>2</v>
      </c>
      <c r="T25">
        <v>60</v>
      </c>
      <c r="U25">
        <v>0</v>
      </c>
    </row>
    <row r="26" spans="1:22" x14ac:dyDescent="0.25">
      <c r="A26" t="s">
        <v>28</v>
      </c>
      <c r="B26">
        <v>2</v>
      </c>
      <c r="C26">
        <v>5</v>
      </c>
      <c r="D26" t="s">
        <v>21</v>
      </c>
      <c r="E26">
        <v>1105</v>
      </c>
      <c r="F26">
        <v>28371</v>
      </c>
      <c r="G26">
        <v>169696</v>
      </c>
      <c r="H26">
        <v>354</v>
      </c>
      <c r="I26">
        <v>56637</v>
      </c>
      <c r="J26">
        <v>0</v>
      </c>
      <c r="K26">
        <v>40</v>
      </c>
      <c r="L26">
        <v>0</v>
      </c>
      <c r="M26">
        <v>7</v>
      </c>
      <c r="N26">
        <v>0</v>
      </c>
      <c r="O26">
        <v>465</v>
      </c>
      <c r="P26">
        <v>79</v>
      </c>
      <c r="Q26">
        <v>107</v>
      </c>
      <c r="R26">
        <v>0</v>
      </c>
      <c r="S26">
        <v>0</v>
      </c>
      <c r="T26">
        <v>13</v>
      </c>
      <c r="U26">
        <v>0</v>
      </c>
      <c r="V26" s="10">
        <v>63547</v>
      </c>
    </row>
    <row r="27" spans="1:22" x14ac:dyDescent="0.25">
      <c r="A27" t="s">
        <v>28</v>
      </c>
      <c r="B27">
        <v>2</v>
      </c>
      <c r="C27">
        <v>6</v>
      </c>
      <c r="D27" t="s">
        <v>22</v>
      </c>
      <c r="E27">
        <v>1105</v>
      </c>
      <c r="F27">
        <v>28074</v>
      </c>
      <c r="G27">
        <v>954423</v>
      </c>
      <c r="H27">
        <v>0</v>
      </c>
      <c r="I27">
        <v>795665</v>
      </c>
      <c r="J27">
        <v>0</v>
      </c>
      <c r="K27">
        <v>480</v>
      </c>
      <c r="L27">
        <v>0</v>
      </c>
      <c r="M27">
        <v>0</v>
      </c>
      <c r="N27">
        <v>0</v>
      </c>
      <c r="O27">
        <v>1026</v>
      </c>
      <c r="P27">
        <v>366</v>
      </c>
      <c r="Q27">
        <v>458</v>
      </c>
      <c r="R27">
        <v>0</v>
      </c>
      <c r="S27">
        <v>2</v>
      </c>
      <c r="T27">
        <v>54</v>
      </c>
      <c r="U27">
        <v>0</v>
      </c>
    </row>
    <row r="28" spans="1:22" x14ac:dyDescent="0.25">
      <c r="A28" t="s">
        <v>28</v>
      </c>
      <c r="B28">
        <v>2</v>
      </c>
      <c r="C28">
        <v>7</v>
      </c>
      <c r="D28" t="s">
        <v>22</v>
      </c>
      <c r="E28">
        <v>1105</v>
      </c>
      <c r="F28">
        <v>28347</v>
      </c>
      <c r="G28">
        <v>912969</v>
      </c>
      <c r="H28">
        <v>0</v>
      </c>
      <c r="I28">
        <v>627424</v>
      </c>
      <c r="J28">
        <v>1</v>
      </c>
      <c r="K28">
        <v>2889</v>
      </c>
      <c r="L28">
        <v>0</v>
      </c>
      <c r="M28">
        <v>0</v>
      </c>
      <c r="N28">
        <v>0</v>
      </c>
      <c r="O28">
        <v>3796</v>
      </c>
      <c r="P28">
        <v>1498</v>
      </c>
      <c r="Q28">
        <v>1840</v>
      </c>
      <c r="R28">
        <v>0</v>
      </c>
      <c r="S28">
        <v>7</v>
      </c>
      <c r="T28">
        <v>219</v>
      </c>
      <c r="U28">
        <v>0</v>
      </c>
    </row>
    <row r="29" spans="1:22" x14ac:dyDescent="0.25">
      <c r="A29" t="s">
        <v>28</v>
      </c>
      <c r="B29">
        <v>2</v>
      </c>
      <c r="C29">
        <v>8</v>
      </c>
      <c r="D29" t="s">
        <v>22</v>
      </c>
      <c r="E29">
        <v>1105</v>
      </c>
      <c r="F29">
        <v>28160</v>
      </c>
      <c r="G29">
        <v>912889</v>
      </c>
      <c r="H29">
        <v>0</v>
      </c>
      <c r="I29">
        <v>758368</v>
      </c>
      <c r="J29">
        <v>0</v>
      </c>
      <c r="K29">
        <v>556</v>
      </c>
      <c r="L29">
        <v>0</v>
      </c>
      <c r="M29">
        <v>0</v>
      </c>
      <c r="N29">
        <v>0</v>
      </c>
      <c r="O29">
        <v>1400</v>
      </c>
      <c r="P29">
        <v>521</v>
      </c>
      <c r="Q29">
        <v>653</v>
      </c>
      <c r="R29">
        <v>0</v>
      </c>
      <c r="S29">
        <v>2</v>
      </c>
      <c r="T29">
        <v>80</v>
      </c>
      <c r="U29">
        <v>0</v>
      </c>
    </row>
    <row r="30" spans="1:22" x14ac:dyDescent="0.25">
      <c r="A30" t="s">
        <v>28</v>
      </c>
      <c r="B30">
        <v>2</v>
      </c>
      <c r="C30">
        <v>9</v>
      </c>
      <c r="D30" t="s">
        <v>21</v>
      </c>
      <c r="E30">
        <v>1105</v>
      </c>
      <c r="F30">
        <v>28793</v>
      </c>
      <c r="G30">
        <v>348246</v>
      </c>
      <c r="H30">
        <v>32</v>
      </c>
      <c r="I30">
        <v>206034</v>
      </c>
      <c r="J30">
        <v>0</v>
      </c>
      <c r="K30">
        <v>208</v>
      </c>
      <c r="L30">
        <v>0</v>
      </c>
      <c r="M30">
        <v>7</v>
      </c>
      <c r="N30">
        <v>0</v>
      </c>
      <c r="O30">
        <v>900</v>
      </c>
      <c r="P30">
        <v>257</v>
      </c>
      <c r="Q30">
        <v>334</v>
      </c>
      <c r="R30">
        <v>0</v>
      </c>
      <c r="S30">
        <v>1</v>
      </c>
      <c r="T30">
        <v>40</v>
      </c>
      <c r="U30">
        <v>0</v>
      </c>
      <c r="V30" s="10">
        <v>243968</v>
      </c>
    </row>
    <row r="31" spans="1:22" x14ac:dyDescent="0.25">
      <c r="A31" t="s">
        <v>28</v>
      </c>
      <c r="B31">
        <v>2</v>
      </c>
      <c r="C31">
        <v>10</v>
      </c>
      <c r="D31" t="s">
        <v>22</v>
      </c>
      <c r="E31">
        <v>1105</v>
      </c>
      <c r="F31">
        <v>28017</v>
      </c>
      <c r="G31">
        <v>911746</v>
      </c>
      <c r="H31">
        <v>0</v>
      </c>
      <c r="I31">
        <v>708351</v>
      </c>
      <c r="J31">
        <v>0</v>
      </c>
      <c r="K31">
        <v>944</v>
      </c>
      <c r="L31">
        <v>0</v>
      </c>
      <c r="M31">
        <v>0</v>
      </c>
      <c r="N31">
        <v>0</v>
      </c>
      <c r="O31">
        <v>2129</v>
      </c>
      <c r="P31">
        <v>799</v>
      </c>
      <c r="Q31">
        <v>1018</v>
      </c>
      <c r="R31">
        <v>0</v>
      </c>
      <c r="S31">
        <v>4</v>
      </c>
      <c r="T31">
        <v>121</v>
      </c>
      <c r="U31">
        <v>0</v>
      </c>
    </row>
  </sheetData>
  <conditionalFormatting sqref="D2:D42">
    <cfRule type="expression" dxfId="2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D503-EF09-4E83-9B62-E2DAB52DEFD6}">
  <dimension ref="A1:V31"/>
  <sheetViews>
    <sheetView workbookViewId="0">
      <selection activeCell="V31" sqref="A2:V31"/>
    </sheetView>
  </sheetViews>
  <sheetFormatPr defaultRowHeight="15" x14ac:dyDescent="0.25"/>
  <cols>
    <col min="22" max="22" width="9.140625" style="10"/>
  </cols>
  <sheetData>
    <row r="1" spans="1:22" x14ac:dyDescent="0.25">
      <c r="A1" s="17" t="s">
        <v>23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7</v>
      </c>
    </row>
    <row r="2" spans="1:22" x14ac:dyDescent="0.25">
      <c r="A2" t="s">
        <v>26</v>
      </c>
      <c r="B2">
        <v>2</v>
      </c>
      <c r="C2">
        <v>1</v>
      </c>
      <c r="D2" t="s">
        <v>21</v>
      </c>
      <c r="E2">
        <v>1667</v>
      </c>
      <c r="F2">
        <v>36892</v>
      </c>
      <c r="G2">
        <v>235265</v>
      </c>
      <c r="H2">
        <v>42</v>
      </c>
      <c r="I2">
        <v>107699</v>
      </c>
      <c r="J2">
        <v>250</v>
      </c>
      <c r="K2">
        <v>60</v>
      </c>
      <c r="L2">
        <v>0</v>
      </c>
      <c r="M2">
        <v>14</v>
      </c>
      <c r="N2">
        <v>0</v>
      </c>
      <c r="O2">
        <v>1053</v>
      </c>
      <c r="P2">
        <v>346</v>
      </c>
      <c r="Q2">
        <v>291</v>
      </c>
      <c r="R2">
        <v>0</v>
      </c>
      <c r="S2">
        <v>1</v>
      </c>
      <c r="T2">
        <v>28</v>
      </c>
      <c r="U2">
        <v>0</v>
      </c>
      <c r="V2" s="10">
        <v>137202</v>
      </c>
    </row>
    <row r="3" spans="1:22" x14ac:dyDescent="0.25">
      <c r="A3" t="s">
        <v>26</v>
      </c>
      <c r="B3">
        <v>2</v>
      </c>
      <c r="C3">
        <v>2</v>
      </c>
      <c r="D3" t="s">
        <v>21</v>
      </c>
      <c r="E3">
        <v>1667</v>
      </c>
      <c r="F3">
        <v>35233</v>
      </c>
      <c r="G3">
        <v>150051</v>
      </c>
      <c r="H3">
        <v>29</v>
      </c>
      <c r="I3">
        <v>32871</v>
      </c>
      <c r="J3">
        <v>1</v>
      </c>
      <c r="K3">
        <v>13</v>
      </c>
      <c r="L3">
        <v>0</v>
      </c>
      <c r="M3">
        <v>8</v>
      </c>
      <c r="N3">
        <v>0</v>
      </c>
      <c r="O3">
        <v>580</v>
      </c>
      <c r="P3">
        <v>99</v>
      </c>
      <c r="Q3">
        <v>98</v>
      </c>
      <c r="R3">
        <v>0</v>
      </c>
      <c r="S3">
        <v>0</v>
      </c>
      <c r="T3">
        <v>8</v>
      </c>
      <c r="U3">
        <v>0</v>
      </c>
      <c r="V3" s="10">
        <v>46285</v>
      </c>
    </row>
    <row r="4" spans="1:22" x14ac:dyDescent="0.25">
      <c r="A4" t="s">
        <v>26</v>
      </c>
      <c r="B4">
        <v>2</v>
      </c>
      <c r="C4">
        <v>3</v>
      </c>
      <c r="D4" t="s">
        <v>21</v>
      </c>
      <c r="E4">
        <v>1667</v>
      </c>
      <c r="F4">
        <v>34810</v>
      </c>
      <c r="G4">
        <v>147324</v>
      </c>
      <c r="H4">
        <v>24</v>
      </c>
      <c r="I4">
        <v>37986</v>
      </c>
      <c r="J4">
        <v>1</v>
      </c>
      <c r="K4">
        <v>13</v>
      </c>
      <c r="L4">
        <v>0</v>
      </c>
      <c r="M4">
        <v>7</v>
      </c>
      <c r="N4">
        <v>0</v>
      </c>
      <c r="O4">
        <v>561</v>
      </c>
      <c r="P4">
        <v>101</v>
      </c>
      <c r="Q4">
        <v>126</v>
      </c>
      <c r="R4">
        <v>0</v>
      </c>
      <c r="S4">
        <v>0</v>
      </c>
      <c r="T4">
        <v>13</v>
      </c>
      <c r="U4">
        <v>0</v>
      </c>
      <c r="V4" s="10">
        <v>49717</v>
      </c>
    </row>
    <row r="5" spans="1:22" x14ac:dyDescent="0.25">
      <c r="A5" t="s">
        <v>26</v>
      </c>
      <c r="B5">
        <v>2</v>
      </c>
      <c r="C5">
        <v>4</v>
      </c>
      <c r="D5" t="s">
        <v>21</v>
      </c>
      <c r="E5">
        <v>1667</v>
      </c>
      <c r="F5">
        <v>36318</v>
      </c>
      <c r="G5">
        <v>258217</v>
      </c>
      <c r="H5">
        <v>23</v>
      </c>
      <c r="I5">
        <v>125864</v>
      </c>
      <c r="J5">
        <v>2</v>
      </c>
      <c r="K5">
        <v>38</v>
      </c>
      <c r="L5">
        <v>0</v>
      </c>
      <c r="M5">
        <v>8</v>
      </c>
      <c r="N5">
        <v>0</v>
      </c>
      <c r="O5">
        <v>864</v>
      </c>
      <c r="P5">
        <v>209</v>
      </c>
      <c r="Q5">
        <v>288</v>
      </c>
      <c r="R5">
        <v>0</v>
      </c>
      <c r="S5">
        <v>1</v>
      </c>
      <c r="T5">
        <v>24</v>
      </c>
      <c r="U5">
        <v>0</v>
      </c>
      <c r="V5" s="10">
        <v>156571</v>
      </c>
    </row>
    <row r="6" spans="1:22" x14ac:dyDescent="0.25">
      <c r="A6" t="s">
        <v>26</v>
      </c>
      <c r="B6">
        <v>2</v>
      </c>
      <c r="C6">
        <v>5</v>
      </c>
      <c r="D6" t="s">
        <v>21</v>
      </c>
      <c r="E6">
        <v>1667</v>
      </c>
      <c r="F6">
        <v>36871</v>
      </c>
      <c r="G6">
        <v>234432</v>
      </c>
      <c r="H6">
        <v>24</v>
      </c>
      <c r="I6">
        <v>106465</v>
      </c>
      <c r="J6">
        <v>0</v>
      </c>
      <c r="K6">
        <v>29</v>
      </c>
      <c r="L6">
        <v>0</v>
      </c>
      <c r="M6">
        <v>7</v>
      </c>
      <c r="N6">
        <v>0</v>
      </c>
      <c r="O6">
        <v>549</v>
      </c>
      <c r="P6">
        <v>82</v>
      </c>
      <c r="Q6">
        <v>111</v>
      </c>
      <c r="R6">
        <v>0</v>
      </c>
      <c r="S6">
        <v>0</v>
      </c>
      <c r="T6">
        <v>11</v>
      </c>
      <c r="U6">
        <v>0</v>
      </c>
      <c r="V6" s="10">
        <v>135382</v>
      </c>
    </row>
    <row r="7" spans="1:22" x14ac:dyDescent="0.25">
      <c r="A7" t="s">
        <v>26</v>
      </c>
      <c r="B7">
        <v>2</v>
      </c>
      <c r="C7">
        <v>6</v>
      </c>
      <c r="D7" t="s">
        <v>21</v>
      </c>
      <c r="E7">
        <v>1667</v>
      </c>
      <c r="F7">
        <v>35200</v>
      </c>
      <c r="G7">
        <v>181882</v>
      </c>
      <c r="H7">
        <v>26</v>
      </c>
      <c r="I7">
        <v>58963</v>
      </c>
      <c r="J7">
        <v>1</v>
      </c>
      <c r="K7">
        <v>21</v>
      </c>
      <c r="L7">
        <v>0</v>
      </c>
      <c r="M7">
        <v>7</v>
      </c>
      <c r="N7">
        <v>0</v>
      </c>
      <c r="O7">
        <v>596</v>
      </c>
      <c r="P7">
        <v>102</v>
      </c>
      <c r="Q7">
        <v>136</v>
      </c>
      <c r="R7">
        <v>0</v>
      </c>
      <c r="S7">
        <v>0</v>
      </c>
      <c r="T7">
        <v>12</v>
      </c>
      <c r="U7">
        <v>0</v>
      </c>
      <c r="V7" s="10">
        <v>79879</v>
      </c>
    </row>
    <row r="8" spans="1:22" x14ac:dyDescent="0.25">
      <c r="A8" t="s">
        <v>26</v>
      </c>
      <c r="B8">
        <v>2</v>
      </c>
      <c r="C8">
        <v>7</v>
      </c>
      <c r="D8" t="s">
        <v>21</v>
      </c>
      <c r="E8">
        <v>1667</v>
      </c>
      <c r="F8">
        <v>34587</v>
      </c>
      <c r="G8">
        <v>314732</v>
      </c>
      <c r="H8">
        <v>19</v>
      </c>
      <c r="I8">
        <v>160354</v>
      </c>
      <c r="J8">
        <v>1</v>
      </c>
      <c r="K8">
        <v>36</v>
      </c>
      <c r="L8">
        <v>0</v>
      </c>
      <c r="M8">
        <v>6</v>
      </c>
      <c r="N8">
        <v>0</v>
      </c>
      <c r="O8">
        <v>892</v>
      </c>
      <c r="P8">
        <v>203</v>
      </c>
      <c r="Q8">
        <v>269</v>
      </c>
      <c r="R8">
        <v>0</v>
      </c>
      <c r="S8">
        <v>1</v>
      </c>
      <c r="T8">
        <v>27</v>
      </c>
      <c r="U8">
        <v>0</v>
      </c>
      <c r="V8" s="10">
        <v>214997</v>
      </c>
    </row>
    <row r="9" spans="1:22" x14ac:dyDescent="0.25">
      <c r="A9" t="s">
        <v>26</v>
      </c>
      <c r="B9">
        <v>2</v>
      </c>
      <c r="C9">
        <v>8</v>
      </c>
      <c r="D9" t="s">
        <v>21</v>
      </c>
      <c r="E9">
        <v>1667</v>
      </c>
      <c r="F9">
        <v>33870</v>
      </c>
      <c r="G9">
        <v>180626</v>
      </c>
      <c r="H9">
        <v>16</v>
      </c>
      <c r="I9">
        <v>64324</v>
      </c>
      <c r="J9">
        <v>0</v>
      </c>
      <c r="K9">
        <v>20</v>
      </c>
      <c r="L9">
        <v>0</v>
      </c>
      <c r="M9">
        <v>6</v>
      </c>
      <c r="N9">
        <v>0</v>
      </c>
      <c r="O9">
        <v>637</v>
      </c>
      <c r="P9">
        <v>119</v>
      </c>
      <c r="Q9">
        <v>160</v>
      </c>
      <c r="R9">
        <v>0</v>
      </c>
      <c r="S9">
        <v>0</v>
      </c>
      <c r="T9">
        <v>15</v>
      </c>
      <c r="U9">
        <v>0</v>
      </c>
      <c r="V9" s="10">
        <v>78885</v>
      </c>
    </row>
    <row r="10" spans="1:22" x14ac:dyDescent="0.25">
      <c r="A10" t="s">
        <v>26</v>
      </c>
      <c r="B10">
        <v>2</v>
      </c>
      <c r="C10">
        <v>9</v>
      </c>
      <c r="D10" t="s">
        <v>21</v>
      </c>
      <c r="E10">
        <v>1667</v>
      </c>
      <c r="F10">
        <v>34405</v>
      </c>
      <c r="G10">
        <v>273426</v>
      </c>
      <c r="H10">
        <v>18</v>
      </c>
      <c r="I10">
        <v>133843</v>
      </c>
      <c r="J10">
        <v>0</v>
      </c>
      <c r="K10">
        <v>27</v>
      </c>
      <c r="L10">
        <v>0</v>
      </c>
      <c r="M10">
        <v>7</v>
      </c>
      <c r="N10">
        <v>0</v>
      </c>
      <c r="O10">
        <v>576</v>
      </c>
      <c r="P10">
        <v>94</v>
      </c>
      <c r="Q10">
        <v>132</v>
      </c>
      <c r="R10">
        <v>0</v>
      </c>
      <c r="S10">
        <v>0</v>
      </c>
      <c r="T10">
        <v>13</v>
      </c>
      <c r="U10">
        <v>0</v>
      </c>
      <c r="V10" s="10">
        <v>173833</v>
      </c>
    </row>
    <row r="11" spans="1:22" x14ac:dyDescent="0.25">
      <c r="A11" t="s">
        <v>26</v>
      </c>
      <c r="B11">
        <v>2</v>
      </c>
      <c r="C11">
        <v>10</v>
      </c>
      <c r="D11" t="s">
        <v>21</v>
      </c>
      <c r="E11">
        <v>1667</v>
      </c>
      <c r="F11">
        <v>34863</v>
      </c>
      <c r="G11">
        <v>148896</v>
      </c>
      <c r="H11">
        <v>25</v>
      </c>
      <c r="I11">
        <v>36244</v>
      </c>
      <c r="J11">
        <v>0</v>
      </c>
      <c r="K11">
        <v>9</v>
      </c>
      <c r="L11">
        <v>0</v>
      </c>
      <c r="M11">
        <v>8</v>
      </c>
      <c r="N11">
        <v>0</v>
      </c>
      <c r="O11">
        <v>609</v>
      </c>
      <c r="P11">
        <v>95</v>
      </c>
      <c r="Q11">
        <v>123</v>
      </c>
      <c r="R11">
        <v>0</v>
      </c>
      <c r="S11">
        <v>0</v>
      </c>
      <c r="T11">
        <v>11</v>
      </c>
      <c r="U11">
        <v>0</v>
      </c>
      <c r="V11" s="10">
        <v>50008</v>
      </c>
    </row>
    <row r="12" spans="1:22" x14ac:dyDescent="0.25">
      <c r="A12" s="1" t="s">
        <v>27</v>
      </c>
      <c r="B12" s="2">
        <v>2</v>
      </c>
      <c r="C12" s="2">
        <v>1</v>
      </c>
      <c r="D12" s="2" t="s">
        <v>22</v>
      </c>
      <c r="E12" s="2">
        <v>1155</v>
      </c>
      <c r="F12" s="2">
        <v>31344</v>
      </c>
      <c r="G12" s="2">
        <v>911696</v>
      </c>
      <c r="H12" s="2">
        <v>0</v>
      </c>
      <c r="I12" s="2">
        <v>762642</v>
      </c>
      <c r="J12" s="2">
        <v>51</v>
      </c>
      <c r="K12" s="2">
        <v>3858</v>
      </c>
      <c r="L12" s="2">
        <v>0</v>
      </c>
      <c r="M12" s="2">
        <v>0</v>
      </c>
      <c r="N12" s="2">
        <v>1</v>
      </c>
      <c r="O12" s="2">
        <v>2657</v>
      </c>
      <c r="P12" s="2">
        <v>1087</v>
      </c>
      <c r="Q12" s="2">
        <v>1226</v>
      </c>
      <c r="R12" s="2">
        <v>0</v>
      </c>
      <c r="S12" s="2">
        <v>6</v>
      </c>
      <c r="T12" s="2">
        <v>124</v>
      </c>
      <c r="U12" s="2">
        <v>0</v>
      </c>
      <c r="V12" s="8"/>
    </row>
    <row r="13" spans="1:22" x14ac:dyDescent="0.25">
      <c r="A13" s="3" t="s">
        <v>27</v>
      </c>
      <c r="B13" s="4">
        <v>2</v>
      </c>
      <c r="C13" s="4">
        <v>2</v>
      </c>
      <c r="D13" s="4" t="s">
        <v>21</v>
      </c>
      <c r="E13" s="4">
        <v>1155</v>
      </c>
      <c r="F13" s="4">
        <v>35023</v>
      </c>
      <c r="G13" s="4">
        <v>216703</v>
      </c>
      <c r="H13" s="4">
        <v>383</v>
      </c>
      <c r="I13" s="4">
        <v>75528</v>
      </c>
      <c r="J13" s="4">
        <v>2</v>
      </c>
      <c r="K13" s="4">
        <v>83</v>
      </c>
      <c r="L13" s="4">
        <v>0</v>
      </c>
      <c r="M13" s="4">
        <v>13</v>
      </c>
      <c r="N13" s="4">
        <v>0</v>
      </c>
      <c r="O13" s="4">
        <v>1078</v>
      </c>
      <c r="P13" s="4">
        <v>268</v>
      </c>
      <c r="Q13" s="4">
        <v>359</v>
      </c>
      <c r="R13" s="4">
        <v>0</v>
      </c>
      <c r="S13" s="4">
        <v>1</v>
      </c>
      <c r="T13" s="4">
        <v>34</v>
      </c>
      <c r="U13" s="4">
        <v>0</v>
      </c>
      <c r="V13" s="7">
        <v>99519</v>
      </c>
    </row>
    <row r="14" spans="1:22" x14ac:dyDescent="0.25">
      <c r="A14" s="3" t="s">
        <v>27</v>
      </c>
      <c r="B14" s="4">
        <v>2</v>
      </c>
      <c r="C14" s="4">
        <v>3</v>
      </c>
      <c r="D14" s="4" t="s">
        <v>21</v>
      </c>
      <c r="E14" s="4">
        <v>1155</v>
      </c>
      <c r="F14" s="4">
        <v>33885</v>
      </c>
      <c r="G14" s="4">
        <v>261096</v>
      </c>
      <c r="H14" s="4">
        <v>33</v>
      </c>
      <c r="I14" s="4">
        <v>117210</v>
      </c>
      <c r="J14" s="4">
        <v>1</v>
      </c>
      <c r="K14" s="4">
        <v>148</v>
      </c>
      <c r="L14" s="4">
        <v>0</v>
      </c>
      <c r="M14" s="4">
        <v>6</v>
      </c>
      <c r="N14" s="4">
        <v>0</v>
      </c>
      <c r="O14" s="4">
        <v>1217</v>
      </c>
      <c r="P14" s="4">
        <v>362</v>
      </c>
      <c r="Q14" s="4">
        <v>437</v>
      </c>
      <c r="R14" s="4">
        <v>0</v>
      </c>
      <c r="S14" s="4">
        <v>2</v>
      </c>
      <c r="T14" s="4">
        <v>53</v>
      </c>
      <c r="U14" s="4">
        <v>0</v>
      </c>
      <c r="V14" s="7">
        <v>152798</v>
      </c>
    </row>
    <row r="15" spans="1:22" x14ac:dyDescent="0.25">
      <c r="A15" s="3" t="s">
        <v>27</v>
      </c>
      <c r="B15" s="4">
        <v>2</v>
      </c>
      <c r="C15" s="4">
        <v>4</v>
      </c>
      <c r="D15" s="4" t="s">
        <v>22</v>
      </c>
      <c r="E15" s="4">
        <v>1155</v>
      </c>
      <c r="F15" s="4">
        <v>29975</v>
      </c>
      <c r="G15" s="4">
        <v>940879</v>
      </c>
      <c r="H15" s="4">
        <v>0</v>
      </c>
      <c r="I15" s="4">
        <v>811764</v>
      </c>
      <c r="J15" s="4">
        <v>1</v>
      </c>
      <c r="K15" s="4">
        <v>6003</v>
      </c>
      <c r="L15" s="4">
        <v>0</v>
      </c>
      <c r="M15" s="4">
        <v>0</v>
      </c>
      <c r="N15" s="4">
        <v>0</v>
      </c>
      <c r="O15" s="4">
        <v>3447</v>
      </c>
      <c r="P15" s="4">
        <v>1326</v>
      </c>
      <c r="Q15" s="4">
        <v>1671</v>
      </c>
      <c r="R15" s="4">
        <v>0</v>
      </c>
      <c r="S15" s="4">
        <v>6</v>
      </c>
      <c r="T15" s="4">
        <v>213</v>
      </c>
      <c r="U15" s="4">
        <v>0</v>
      </c>
      <c r="V15" s="7"/>
    </row>
    <row r="16" spans="1:22" x14ac:dyDescent="0.25">
      <c r="A16" s="3" t="s">
        <v>27</v>
      </c>
      <c r="B16" s="4">
        <v>2</v>
      </c>
      <c r="C16" s="4">
        <v>5</v>
      </c>
      <c r="D16" s="4" t="s">
        <v>21</v>
      </c>
      <c r="E16" s="4">
        <v>1155</v>
      </c>
      <c r="F16" s="4">
        <v>29965</v>
      </c>
      <c r="G16" s="4">
        <v>166233</v>
      </c>
      <c r="H16" s="4">
        <v>26</v>
      </c>
      <c r="I16" s="4">
        <v>52941</v>
      </c>
      <c r="J16" s="4">
        <v>1</v>
      </c>
      <c r="K16" s="4">
        <v>44</v>
      </c>
      <c r="L16" s="4">
        <v>0</v>
      </c>
      <c r="M16" s="4">
        <v>6</v>
      </c>
      <c r="N16" s="4">
        <v>0</v>
      </c>
      <c r="O16" s="4">
        <v>748</v>
      </c>
      <c r="P16" s="4">
        <v>179</v>
      </c>
      <c r="Q16" s="4">
        <v>270</v>
      </c>
      <c r="R16" s="4">
        <v>0</v>
      </c>
      <c r="S16" s="4">
        <v>0</v>
      </c>
      <c r="T16" s="4">
        <v>28</v>
      </c>
      <c r="U16" s="4">
        <v>0</v>
      </c>
      <c r="V16" s="7">
        <v>69330</v>
      </c>
    </row>
    <row r="17" spans="1:22" x14ac:dyDescent="0.25">
      <c r="A17" s="3" t="s">
        <v>27</v>
      </c>
      <c r="B17" s="4">
        <v>2</v>
      </c>
      <c r="C17" s="4">
        <v>6</v>
      </c>
      <c r="D17" s="4" t="s">
        <v>22</v>
      </c>
      <c r="E17" s="4">
        <v>1155</v>
      </c>
      <c r="F17" s="4">
        <v>28697</v>
      </c>
      <c r="G17" s="4">
        <v>904036</v>
      </c>
      <c r="H17" s="4">
        <v>0</v>
      </c>
      <c r="I17" s="4">
        <v>687726</v>
      </c>
      <c r="J17" s="4">
        <v>0</v>
      </c>
      <c r="K17" s="4">
        <v>6912</v>
      </c>
      <c r="L17" s="4">
        <v>0</v>
      </c>
      <c r="M17" s="4">
        <v>0</v>
      </c>
      <c r="N17" s="4">
        <v>0</v>
      </c>
      <c r="O17" s="4">
        <v>3426</v>
      </c>
      <c r="P17" s="4">
        <v>1322</v>
      </c>
      <c r="Q17" s="4">
        <v>1698</v>
      </c>
      <c r="R17" s="4">
        <v>0</v>
      </c>
      <c r="S17" s="4">
        <v>6</v>
      </c>
      <c r="T17" s="4">
        <v>193</v>
      </c>
      <c r="U17" s="4">
        <v>0</v>
      </c>
      <c r="V17" s="7"/>
    </row>
    <row r="18" spans="1:22" x14ac:dyDescent="0.25">
      <c r="A18" s="3" t="s">
        <v>27</v>
      </c>
      <c r="B18" s="4">
        <v>2</v>
      </c>
      <c r="C18" s="4">
        <v>7</v>
      </c>
      <c r="D18" s="4" t="s">
        <v>22</v>
      </c>
      <c r="E18" s="4">
        <v>1155</v>
      </c>
      <c r="F18" s="4">
        <v>30242</v>
      </c>
      <c r="G18" s="4">
        <v>944666</v>
      </c>
      <c r="H18" s="4">
        <v>0</v>
      </c>
      <c r="I18" s="4">
        <v>754738</v>
      </c>
      <c r="J18" s="4">
        <v>0</v>
      </c>
      <c r="K18" s="4">
        <v>697</v>
      </c>
      <c r="L18" s="4">
        <v>0</v>
      </c>
      <c r="M18" s="4">
        <v>0</v>
      </c>
      <c r="N18" s="4">
        <v>0</v>
      </c>
      <c r="O18" s="4">
        <v>2058</v>
      </c>
      <c r="P18" s="4">
        <v>801</v>
      </c>
      <c r="Q18" s="4">
        <v>986</v>
      </c>
      <c r="R18" s="4">
        <v>0</v>
      </c>
      <c r="S18" s="4">
        <v>3</v>
      </c>
      <c r="T18" s="4">
        <v>106</v>
      </c>
      <c r="U18" s="4">
        <v>0</v>
      </c>
      <c r="V18" s="7"/>
    </row>
    <row r="19" spans="1:22" x14ac:dyDescent="0.25">
      <c r="A19" s="3" t="s">
        <v>27</v>
      </c>
      <c r="B19" s="4">
        <v>2</v>
      </c>
      <c r="C19" s="4">
        <v>8</v>
      </c>
      <c r="D19" s="4" t="s">
        <v>22</v>
      </c>
      <c r="E19" s="4">
        <v>1155</v>
      </c>
      <c r="F19" s="4">
        <v>29338</v>
      </c>
      <c r="G19" s="4">
        <v>911445</v>
      </c>
      <c r="H19" s="4">
        <v>0</v>
      </c>
      <c r="I19" s="4">
        <v>613989</v>
      </c>
      <c r="J19" s="4">
        <v>0</v>
      </c>
      <c r="K19" s="4">
        <v>984</v>
      </c>
      <c r="L19" s="4">
        <v>0</v>
      </c>
      <c r="M19" s="4">
        <v>0</v>
      </c>
      <c r="N19" s="4">
        <v>0</v>
      </c>
      <c r="O19" s="4">
        <v>3510</v>
      </c>
      <c r="P19" s="4">
        <v>1388</v>
      </c>
      <c r="Q19" s="4">
        <v>1754</v>
      </c>
      <c r="R19" s="4">
        <v>0</v>
      </c>
      <c r="S19" s="4">
        <v>6</v>
      </c>
      <c r="T19" s="4">
        <v>221</v>
      </c>
      <c r="U19" s="4">
        <v>0</v>
      </c>
      <c r="V19" s="7"/>
    </row>
    <row r="20" spans="1:22" x14ac:dyDescent="0.25">
      <c r="A20" s="3" t="s">
        <v>27</v>
      </c>
      <c r="B20" s="4">
        <v>2</v>
      </c>
      <c r="C20" s="4">
        <v>9</v>
      </c>
      <c r="D20" s="4" t="s">
        <v>22</v>
      </c>
      <c r="E20" s="4">
        <v>1155</v>
      </c>
      <c r="F20" s="4">
        <v>29253</v>
      </c>
      <c r="G20" s="4">
        <v>969335</v>
      </c>
      <c r="H20" s="4">
        <v>0</v>
      </c>
      <c r="I20" s="4">
        <v>792499</v>
      </c>
      <c r="J20" s="4">
        <v>0</v>
      </c>
      <c r="K20" s="4">
        <v>938</v>
      </c>
      <c r="L20" s="4">
        <v>0</v>
      </c>
      <c r="M20" s="4">
        <v>0</v>
      </c>
      <c r="N20" s="4">
        <v>0</v>
      </c>
      <c r="O20" s="4">
        <v>2417</v>
      </c>
      <c r="P20" s="4">
        <v>932</v>
      </c>
      <c r="Q20" s="4">
        <v>1191</v>
      </c>
      <c r="R20" s="4">
        <v>0</v>
      </c>
      <c r="S20" s="4">
        <v>4</v>
      </c>
      <c r="T20" s="4">
        <v>147</v>
      </c>
      <c r="U20" s="4">
        <v>0</v>
      </c>
      <c r="V20" s="7"/>
    </row>
    <row r="21" spans="1:22" x14ac:dyDescent="0.25">
      <c r="A21" s="5" t="s">
        <v>27</v>
      </c>
      <c r="B21" s="6">
        <v>2</v>
      </c>
      <c r="C21" s="6">
        <v>10</v>
      </c>
      <c r="D21" s="6" t="s">
        <v>22</v>
      </c>
      <c r="E21" s="6">
        <v>1155</v>
      </c>
      <c r="F21" s="6">
        <v>30617</v>
      </c>
      <c r="G21" s="6">
        <v>914869</v>
      </c>
      <c r="H21" s="6">
        <v>0</v>
      </c>
      <c r="I21" s="6">
        <v>756204</v>
      </c>
      <c r="J21" s="6">
        <v>0</v>
      </c>
      <c r="K21" s="6">
        <v>615</v>
      </c>
      <c r="L21" s="6">
        <v>0</v>
      </c>
      <c r="M21" s="6">
        <v>0</v>
      </c>
      <c r="N21" s="6">
        <v>0</v>
      </c>
      <c r="O21" s="6">
        <v>1881</v>
      </c>
      <c r="P21" s="6">
        <v>722</v>
      </c>
      <c r="Q21" s="6">
        <v>902</v>
      </c>
      <c r="R21" s="6">
        <v>0</v>
      </c>
      <c r="S21" s="6">
        <v>3</v>
      </c>
      <c r="T21" s="6">
        <v>112</v>
      </c>
      <c r="U21" s="6">
        <v>0</v>
      </c>
      <c r="V21" s="9"/>
    </row>
    <row r="22" spans="1:22" x14ac:dyDescent="0.25">
      <c r="A22" s="19" t="s">
        <v>28</v>
      </c>
      <c r="B22">
        <v>2</v>
      </c>
      <c r="C22">
        <v>1</v>
      </c>
      <c r="D22" t="s">
        <v>22</v>
      </c>
      <c r="E22">
        <v>1171</v>
      </c>
      <c r="F22">
        <v>30949</v>
      </c>
      <c r="G22">
        <v>932364</v>
      </c>
      <c r="H22">
        <v>0</v>
      </c>
      <c r="I22">
        <v>629478</v>
      </c>
      <c r="J22">
        <v>211</v>
      </c>
      <c r="K22">
        <v>1684</v>
      </c>
      <c r="L22">
        <v>0</v>
      </c>
      <c r="M22">
        <v>0</v>
      </c>
      <c r="N22">
        <v>1</v>
      </c>
      <c r="O22">
        <v>4270</v>
      </c>
      <c r="P22">
        <v>1801</v>
      </c>
      <c r="Q22">
        <v>2029</v>
      </c>
      <c r="R22">
        <v>0</v>
      </c>
      <c r="S22">
        <v>11</v>
      </c>
      <c r="T22">
        <v>252</v>
      </c>
      <c r="U22">
        <v>0</v>
      </c>
    </row>
    <row r="23" spans="1:22" x14ac:dyDescent="0.25">
      <c r="A23" s="19" t="s">
        <v>39</v>
      </c>
      <c r="B23">
        <v>2</v>
      </c>
      <c r="C23">
        <v>2</v>
      </c>
      <c r="D23" t="s">
        <v>22</v>
      </c>
      <c r="E23">
        <v>1171</v>
      </c>
      <c r="F23">
        <v>29261</v>
      </c>
      <c r="G23">
        <v>1003480</v>
      </c>
      <c r="H23">
        <v>0</v>
      </c>
      <c r="I23">
        <v>777496</v>
      </c>
      <c r="J23">
        <v>1</v>
      </c>
      <c r="K23">
        <v>28764</v>
      </c>
      <c r="L23">
        <v>0</v>
      </c>
      <c r="M23">
        <v>0</v>
      </c>
      <c r="N23">
        <v>1</v>
      </c>
      <c r="O23">
        <v>7958</v>
      </c>
      <c r="P23">
        <v>3202</v>
      </c>
      <c r="Q23">
        <v>4007</v>
      </c>
      <c r="R23">
        <v>0</v>
      </c>
      <c r="S23">
        <v>16</v>
      </c>
      <c r="T23">
        <v>487</v>
      </c>
      <c r="U23">
        <v>0</v>
      </c>
    </row>
    <row r="24" spans="1:22" x14ac:dyDescent="0.25">
      <c r="A24" s="19" t="s">
        <v>40</v>
      </c>
      <c r="B24">
        <v>2</v>
      </c>
      <c r="C24">
        <v>3</v>
      </c>
      <c r="D24" t="s">
        <v>22</v>
      </c>
      <c r="E24">
        <v>1171</v>
      </c>
      <c r="F24">
        <v>29141</v>
      </c>
      <c r="G24">
        <v>912296</v>
      </c>
      <c r="H24">
        <v>0</v>
      </c>
      <c r="I24">
        <v>604226</v>
      </c>
      <c r="J24">
        <v>0</v>
      </c>
      <c r="K24">
        <v>1981</v>
      </c>
      <c r="L24">
        <v>0</v>
      </c>
      <c r="M24">
        <v>0</v>
      </c>
      <c r="N24">
        <v>0</v>
      </c>
      <c r="O24">
        <v>3834</v>
      </c>
      <c r="P24">
        <v>1540</v>
      </c>
      <c r="Q24">
        <v>1902</v>
      </c>
      <c r="R24">
        <v>0</v>
      </c>
      <c r="S24">
        <v>9</v>
      </c>
      <c r="T24">
        <v>232</v>
      </c>
      <c r="U24">
        <v>0</v>
      </c>
    </row>
    <row r="25" spans="1:22" x14ac:dyDescent="0.25">
      <c r="A25" s="19" t="s">
        <v>41</v>
      </c>
      <c r="B25">
        <v>2</v>
      </c>
      <c r="C25">
        <v>4</v>
      </c>
      <c r="D25" t="s">
        <v>22</v>
      </c>
      <c r="E25">
        <v>1171</v>
      </c>
      <c r="F25">
        <v>28532</v>
      </c>
      <c r="G25">
        <v>1002825</v>
      </c>
      <c r="H25">
        <v>0</v>
      </c>
      <c r="I25">
        <v>809750</v>
      </c>
      <c r="J25">
        <v>0</v>
      </c>
      <c r="K25">
        <v>13516</v>
      </c>
      <c r="L25">
        <v>0</v>
      </c>
      <c r="M25">
        <v>0</v>
      </c>
      <c r="N25">
        <v>0</v>
      </c>
      <c r="O25">
        <v>3611</v>
      </c>
      <c r="P25">
        <v>1422</v>
      </c>
      <c r="Q25">
        <v>1816</v>
      </c>
      <c r="R25">
        <v>0</v>
      </c>
      <c r="S25">
        <v>7</v>
      </c>
      <c r="T25">
        <v>216</v>
      </c>
      <c r="U25">
        <v>0</v>
      </c>
    </row>
    <row r="26" spans="1:22" x14ac:dyDescent="0.25">
      <c r="A26" s="19" t="s">
        <v>42</v>
      </c>
      <c r="B26">
        <v>2</v>
      </c>
      <c r="C26">
        <v>5</v>
      </c>
      <c r="D26" t="s">
        <v>22</v>
      </c>
      <c r="E26">
        <v>1171</v>
      </c>
      <c r="F26">
        <v>29912</v>
      </c>
      <c r="G26">
        <v>952741</v>
      </c>
      <c r="H26">
        <v>0</v>
      </c>
      <c r="I26">
        <v>666457</v>
      </c>
      <c r="J26">
        <v>0</v>
      </c>
      <c r="K26">
        <v>12426</v>
      </c>
      <c r="L26">
        <v>0</v>
      </c>
      <c r="M26">
        <v>0</v>
      </c>
      <c r="N26">
        <v>0</v>
      </c>
      <c r="O26">
        <v>5656</v>
      </c>
      <c r="P26">
        <v>2268</v>
      </c>
      <c r="Q26">
        <v>2871</v>
      </c>
      <c r="R26">
        <v>0</v>
      </c>
      <c r="S26">
        <v>11</v>
      </c>
      <c r="T26">
        <v>347</v>
      </c>
      <c r="U26">
        <v>0</v>
      </c>
    </row>
    <row r="27" spans="1:22" x14ac:dyDescent="0.25">
      <c r="A27" s="19" t="s">
        <v>43</v>
      </c>
      <c r="B27">
        <v>2</v>
      </c>
      <c r="C27">
        <v>6</v>
      </c>
      <c r="D27" t="s">
        <v>22</v>
      </c>
      <c r="E27">
        <v>1171</v>
      </c>
      <c r="F27">
        <v>35584</v>
      </c>
      <c r="G27">
        <v>917627</v>
      </c>
      <c r="H27">
        <v>0</v>
      </c>
      <c r="I27">
        <v>727588</v>
      </c>
      <c r="J27">
        <v>0</v>
      </c>
      <c r="K27">
        <v>3349</v>
      </c>
      <c r="L27">
        <v>0</v>
      </c>
      <c r="M27">
        <v>0</v>
      </c>
      <c r="N27">
        <v>0</v>
      </c>
      <c r="O27">
        <v>2623</v>
      </c>
      <c r="P27">
        <v>1015</v>
      </c>
      <c r="Q27">
        <v>1293</v>
      </c>
      <c r="R27">
        <v>0</v>
      </c>
      <c r="S27">
        <v>5</v>
      </c>
      <c r="T27">
        <v>145</v>
      </c>
      <c r="U27">
        <v>0</v>
      </c>
    </row>
    <row r="28" spans="1:22" x14ac:dyDescent="0.25">
      <c r="A28" s="19" t="s">
        <v>44</v>
      </c>
      <c r="B28">
        <v>2</v>
      </c>
      <c r="C28">
        <v>7</v>
      </c>
      <c r="D28" t="s">
        <v>22</v>
      </c>
      <c r="E28">
        <v>1171</v>
      </c>
      <c r="F28">
        <v>31542</v>
      </c>
      <c r="G28">
        <v>929989</v>
      </c>
      <c r="H28">
        <v>0</v>
      </c>
      <c r="I28">
        <v>673119</v>
      </c>
      <c r="J28">
        <v>1</v>
      </c>
      <c r="K28">
        <v>1764</v>
      </c>
      <c r="L28">
        <v>0</v>
      </c>
      <c r="M28">
        <v>0</v>
      </c>
      <c r="N28">
        <v>0</v>
      </c>
      <c r="O28">
        <v>1744</v>
      </c>
      <c r="P28">
        <v>523</v>
      </c>
      <c r="Q28">
        <v>714</v>
      </c>
      <c r="R28">
        <v>0</v>
      </c>
      <c r="S28">
        <v>1</v>
      </c>
      <c r="T28">
        <v>41</v>
      </c>
      <c r="U28">
        <v>0</v>
      </c>
    </row>
    <row r="29" spans="1:22" x14ac:dyDescent="0.25">
      <c r="A29" s="19" t="s">
        <v>45</v>
      </c>
      <c r="B29">
        <v>2</v>
      </c>
      <c r="C29">
        <v>8</v>
      </c>
      <c r="D29" t="s">
        <v>22</v>
      </c>
      <c r="E29">
        <v>1171</v>
      </c>
      <c r="F29">
        <v>34632</v>
      </c>
      <c r="G29">
        <v>918056</v>
      </c>
      <c r="H29">
        <v>0</v>
      </c>
      <c r="I29">
        <v>645503</v>
      </c>
      <c r="J29">
        <v>0</v>
      </c>
      <c r="K29">
        <v>13528</v>
      </c>
      <c r="L29">
        <v>0</v>
      </c>
      <c r="M29">
        <v>0</v>
      </c>
      <c r="N29">
        <v>1</v>
      </c>
      <c r="O29">
        <v>10505</v>
      </c>
      <c r="P29">
        <v>4249</v>
      </c>
      <c r="Q29">
        <v>5404</v>
      </c>
      <c r="R29">
        <v>0</v>
      </c>
      <c r="S29">
        <v>20</v>
      </c>
      <c r="T29">
        <v>650</v>
      </c>
      <c r="U29">
        <v>0</v>
      </c>
    </row>
    <row r="30" spans="1:22" x14ac:dyDescent="0.25">
      <c r="A30" s="19" t="s">
        <v>46</v>
      </c>
      <c r="B30">
        <v>2</v>
      </c>
      <c r="C30">
        <v>9</v>
      </c>
      <c r="D30" t="s">
        <v>22</v>
      </c>
      <c r="E30">
        <v>1171</v>
      </c>
      <c r="F30">
        <v>29356</v>
      </c>
      <c r="G30">
        <v>931422</v>
      </c>
      <c r="H30">
        <v>0</v>
      </c>
      <c r="I30">
        <v>749908</v>
      </c>
      <c r="J30">
        <v>0</v>
      </c>
      <c r="K30">
        <v>1922</v>
      </c>
      <c r="L30">
        <v>0</v>
      </c>
      <c r="M30">
        <v>0</v>
      </c>
      <c r="N30">
        <v>0</v>
      </c>
      <c r="O30">
        <v>863</v>
      </c>
      <c r="P30">
        <v>297</v>
      </c>
      <c r="Q30">
        <v>373</v>
      </c>
      <c r="R30">
        <v>0</v>
      </c>
      <c r="S30">
        <v>1</v>
      </c>
      <c r="T30">
        <v>46</v>
      </c>
      <c r="U30">
        <v>0</v>
      </c>
    </row>
    <row r="31" spans="1:22" x14ac:dyDescent="0.25">
      <c r="A31" s="19" t="s">
        <v>47</v>
      </c>
      <c r="B31">
        <v>2</v>
      </c>
      <c r="C31">
        <v>10</v>
      </c>
      <c r="D31" t="s">
        <v>21</v>
      </c>
      <c r="E31">
        <v>1171</v>
      </c>
      <c r="F31">
        <v>31316</v>
      </c>
      <c r="G31">
        <v>212286</v>
      </c>
      <c r="H31">
        <v>83</v>
      </c>
      <c r="I31">
        <v>71075</v>
      </c>
      <c r="J31">
        <v>0</v>
      </c>
      <c r="K31">
        <v>176</v>
      </c>
      <c r="L31">
        <v>0</v>
      </c>
      <c r="M31">
        <v>26</v>
      </c>
      <c r="N31">
        <v>0</v>
      </c>
      <c r="O31">
        <v>1048</v>
      </c>
      <c r="P31">
        <v>256</v>
      </c>
      <c r="Q31">
        <v>341</v>
      </c>
      <c r="R31">
        <v>1</v>
      </c>
      <c r="S31">
        <v>1</v>
      </c>
      <c r="T31">
        <v>34</v>
      </c>
      <c r="U31">
        <v>0</v>
      </c>
      <c r="V31" s="10">
        <v>89974</v>
      </c>
    </row>
  </sheetData>
  <phoneticPr fontId="4" type="noConversion"/>
  <conditionalFormatting sqref="D2:D43">
    <cfRule type="expression" dxfId="1" priority="1">
      <formula>D2&lt;&gt;"ModelResultImpl"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9474-AB5B-4B13-94AD-CF43882F4DEE}">
  <dimension ref="A1:X51"/>
  <sheetViews>
    <sheetView topLeftCell="A13" zoomScale="85" zoomScaleNormal="85" workbookViewId="0">
      <selection activeCell="G42" sqref="G42"/>
    </sheetView>
  </sheetViews>
  <sheetFormatPr defaultRowHeight="15" x14ac:dyDescent="0.25"/>
  <cols>
    <col min="4" max="4" width="29.7109375" bestFit="1" customWidth="1"/>
    <col min="22" max="22" width="9.140625" style="10"/>
  </cols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7" t="s">
        <v>7</v>
      </c>
    </row>
    <row r="2" spans="1:24" x14ac:dyDescent="0.25">
      <c r="A2" s="1">
        <v>50</v>
      </c>
      <c r="B2" s="2">
        <v>2</v>
      </c>
      <c r="C2" s="2">
        <v>1</v>
      </c>
      <c r="D2" s="2" t="s">
        <v>21</v>
      </c>
      <c r="E2" s="2">
        <v>1018</v>
      </c>
      <c r="F2" s="2">
        <v>20149</v>
      </c>
      <c r="G2" s="2">
        <v>21637</v>
      </c>
      <c r="H2" s="2">
        <v>8274</v>
      </c>
      <c r="I2" s="2">
        <v>933</v>
      </c>
      <c r="J2" s="2">
        <v>8</v>
      </c>
      <c r="K2" s="2">
        <v>2053</v>
      </c>
      <c r="L2" s="2">
        <v>0</v>
      </c>
      <c r="M2" s="2">
        <v>1</v>
      </c>
      <c r="N2" s="2">
        <v>1</v>
      </c>
      <c r="O2" s="2">
        <v>17077</v>
      </c>
      <c r="P2" s="2">
        <v>6808</v>
      </c>
      <c r="Q2" s="2">
        <v>9060</v>
      </c>
      <c r="R2" s="2">
        <v>0</v>
      </c>
      <c r="S2" s="2">
        <v>0</v>
      </c>
      <c r="T2" s="2">
        <v>848</v>
      </c>
      <c r="U2" s="2">
        <v>0</v>
      </c>
      <c r="V2" s="8">
        <v>21278</v>
      </c>
    </row>
    <row r="3" spans="1:24" x14ac:dyDescent="0.25">
      <c r="A3" s="3">
        <v>50</v>
      </c>
      <c r="B3" s="4">
        <v>2</v>
      </c>
      <c r="C3" s="4">
        <v>2</v>
      </c>
      <c r="D3" s="4" t="s">
        <v>21</v>
      </c>
      <c r="E3" s="4">
        <v>1018</v>
      </c>
      <c r="F3" s="4">
        <v>18857</v>
      </c>
      <c r="G3" s="4">
        <v>23204</v>
      </c>
      <c r="H3" s="4">
        <v>7035</v>
      </c>
      <c r="I3" s="4">
        <v>879</v>
      </c>
      <c r="J3" s="4">
        <v>0</v>
      </c>
      <c r="K3" s="4">
        <v>2710</v>
      </c>
      <c r="L3" s="4">
        <v>0</v>
      </c>
      <c r="M3" s="4">
        <v>0</v>
      </c>
      <c r="N3" s="4">
        <v>0</v>
      </c>
      <c r="O3" s="4">
        <v>18042</v>
      </c>
      <c r="P3" s="4">
        <v>7152</v>
      </c>
      <c r="Q3" s="4">
        <v>9806</v>
      </c>
      <c r="R3" s="4">
        <v>0</v>
      </c>
      <c r="S3" s="4">
        <v>0</v>
      </c>
      <c r="T3" s="4">
        <v>1106</v>
      </c>
      <c r="U3" s="4">
        <v>0</v>
      </c>
      <c r="V3" s="7">
        <v>22845</v>
      </c>
    </row>
    <row r="4" spans="1:24" x14ac:dyDescent="0.25">
      <c r="A4" s="3">
        <v>50</v>
      </c>
      <c r="B4" s="4">
        <v>2</v>
      </c>
      <c r="C4" s="4">
        <v>3</v>
      </c>
      <c r="D4" s="4" t="s">
        <v>21</v>
      </c>
      <c r="E4" s="4">
        <v>1018</v>
      </c>
      <c r="F4" s="4">
        <v>18530</v>
      </c>
      <c r="G4" s="4">
        <v>16285</v>
      </c>
      <c r="H4" s="4">
        <v>7476</v>
      </c>
      <c r="I4" s="4">
        <v>599</v>
      </c>
      <c r="J4" s="4">
        <v>0</v>
      </c>
      <c r="K4" s="4">
        <v>1627</v>
      </c>
      <c r="L4" s="4">
        <v>0</v>
      </c>
      <c r="M4" s="4">
        <v>0</v>
      </c>
      <c r="N4" s="4">
        <v>0</v>
      </c>
      <c r="O4" s="4">
        <v>12964</v>
      </c>
      <c r="P4" s="4">
        <v>5111</v>
      </c>
      <c r="Q4" s="4">
        <v>7092</v>
      </c>
      <c r="R4" s="4">
        <v>0</v>
      </c>
      <c r="S4" s="4">
        <v>0</v>
      </c>
      <c r="T4" s="4">
        <v>785</v>
      </c>
      <c r="U4" s="4">
        <v>0</v>
      </c>
      <c r="V4" s="7">
        <v>16002</v>
      </c>
    </row>
    <row r="5" spans="1:24" x14ac:dyDescent="0.25">
      <c r="A5" s="3">
        <v>50</v>
      </c>
      <c r="B5" s="4">
        <v>2</v>
      </c>
      <c r="C5" s="4">
        <v>4</v>
      </c>
      <c r="D5" s="4" t="s">
        <v>21</v>
      </c>
      <c r="E5" s="4">
        <v>1018</v>
      </c>
      <c r="F5" s="4">
        <v>18885</v>
      </c>
      <c r="G5" s="4">
        <v>31836</v>
      </c>
      <c r="H5" s="4">
        <v>8852</v>
      </c>
      <c r="I5" s="4">
        <v>1094</v>
      </c>
      <c r="J5" s="4">
        <v>0</v>
      </c>
      <c r="K5" s="4">
        <v>3721</v>
      </c>
      <c r="L5" s="4">
        <v>0</v>
      </c>
      <c r="M5" s="4">
        <v>0</v>
      </c>
      <c r="N5" s="4">
        <v>0</v>
      </c>
      <c r="O5" s="4">
        <v>25164</v>
      </c>
      <c r="P5" s="4">
        <v>9962</v>
      </c>
      <c r="Q5" s="4">
        <v>13744</v>
      </c>
      <c r="R5" s="4">
        <v>0</v>
      </c>
      <c r="S5" s="4">
        <v>0</v>
      </c>
      <c r="T5" s="4">
        <v>1576</v>
      </c>
      <c r="U5" s="4">
        <v>0</v>
      </c>
      <c r="V5" s="7">
        <v>31521</v>
      </c>
      <c r="W5" s="12" t="s">
        <v>24</v>
      </c>
      <c r="X5" s="12">
        <f>AVERAGE(V2:V11)</f>
        <v>32508.7</v>
      </c>
    </row>
    <row r="6" spans="1:24" x14ac:dyDescent="0.25">
      <c r="A6" s="3">
        <v>50</v>
      </c>
      <c r="B6" s="4">
        <v>2</v>
      </c>
      <c r="C6" s="4">
        <v>5</v>
      </c>
      <c r="D6" s="4" t="s">
        <v>21</v>
      </c>
      <c r="E6" s="4">
        <v>1018</v>
      </c>
      <c r="F6" s="4">
        <v>18495</v>
      </c>
      <c r="G6" s="4">
        <v>31199</v>
      </c>
      <c r="H6" s="4">
        <v>7101</v>
      </c>
      <c r="I6" s="4">
        <v>1106</v>
      </c>
      <c r="J6" s="4">
        <v>0</v>
      </c>
      <c r="K6" s="4">
        <v>3649</v>
      </c>
      <c r="L6" s="4">
        <v>0</v>
      </c>
      <c r="M6" s="4">
        <v>0</v>
      </c>
      <c r="N6" s="4">
        <v>0</v>
      </c>
      <c r="O6" s="4">
        <v>24550</v>
      </c>
      <c r="P6" s="4">
        <v>9785</v>
      </c>
      <c r="Q6" s="4">
        <v>13359</v>
      </c>
      <c r="R6" s="4">
        <v>0</v>
      </c>
      <c r="S6" s="4">
        <v>0</v>
      </c>
      <c r="T6" s="4">
        <v>1542</v>
      </c>
      <c r="U6" s="4">
        <v>0</v>
      </c>
      <c r="V6" s="7">
        <v>30908</v>
      </c>
      <c r="W6" s="12" t="s">
        <v>25</v>
      </c>
      <c r="X6" s="12">
        <f>MEDIAN(V2:V11)</f>
        <v>31214.5</v>
      </c>
    </row>
    <row r="7" spans="1:24" x14ac:dyDescent="0.25">
      <c r="A7" s="3">
        <v>50</v>
      </c>
      <c r="B7" s="4">
        <v>2</v>
      </c>
      <c r="C7" s="4">
        <v>6</v>
      </c>
      <c r="D7" s="4" t="s">
        <v>21</v>
      </c>
      <c r="E7" s="4">
        <v>1018</v>
      </c>
      <c r="F7" s="4">
        <v>18421</v>
      </c>
      <c r="G7" s="4">
        <v>90034</v>
      </c>
      <c r="H7" s="4">
        <v>6913</v>
      </c>
      <c r="I7" s="4">
        <v>3891</v>
      </c>
      <c r="J7" s="4">
        <v>0</v>
      </c>
      <c r="K7" s="4">
        <v>10927</v>
      </c>
      <c r="L7" s="4">
        <v>0</v>
      </c>
      <c r="M7" s="4">
        <v>0</v>
      </c>
      <c r="N7" s="4">
        <v>1</v>
      </c>
      <c r="O7" s="4">
        <v>70003</v>
      </c>
      <c r="P7" s="4">
        <v>27785</v>
      </c>
      <c r="Q7" s="4">
        <v>38127</v>
      </c>
      <c r="R7" s="4">
        <v>0</v>
      </c>
      <c r="S7" s="4">
        <v>0</v>
      </c>
      <c r="T7" s="4">
        <v>4343</v>
      </c>
      <c r="U7" s="4">
        <v>0</v>
      </c>
      <c r="V7" s="7">
        <v>89759</v>
      </c>
    </row>
    <row r="8" spans="1:24" x14ac:dyDescent="0.25">
      <c r="A8" s="3">
        <v>50</v>
      </c>
      <c r="B8" s="4">
        <v>2</v>
      </c>
      <c r="C8" s="4">
        <v>7</v>
      </c>
      <c r="D8" s="4" t="s">
        <v>21</v>
      </c>
      <c r="E8" s="4">
        <v>1018</v>
      </c>
      <c r="F8" s="4">
        <v>18073</v>
      </c>
      <c r="G8" s="4">
        <v>33896</v>
      </c>
      <c r="H8" s="4">
        <v>7076</v>
      </c>
      <c r="I8" s="4">
        <v>1241</v>
      </c>
      <c r="J8" s="4">
        <v>0</v>
      </c>
      <c r="K8" s="4">
        <v>3991</v>
      </c>
      <c r="L8" s="4">
        <v>0</v>
      </c>
      <c r="M8" s="4">
        <v>0</v>
      </c>
      <c r="N8" s="4">
        <v>0</v>
      </c>
      <c r="O8" s="4">
        <v>26694</v>
      </c>
      <c r="P8" s="4">
        <v>10578</v>
      </c>
      <c r="Q8" s="4">
        <v>14607</v>
      </c>
      <c r="R8" s="4">
        <v>0</v>
      </c>
      <c r="S8" s="4">
        <v>0</v>
      </c>
      <c r="T8" s="4">
        <v>1669</v>
      </c>
      <c r="U8" s="4">
        <v>0</v>
      </c>
      <c r="V8" s="7">
        <v>33615</v>
      </c>
    </row>
    <row r="9" spans="1:24" x14ac:dyDescent="0.25">
      <c r="A9" s="3">
        <v>50</v>
      </c>
      <c r="B9" s="4">
        <v>2</v>
      </c>
      <c r="C9" s="4">
        <v>8</v>
      </c>
      <c r="D9" s="4" t="s">
        <v>21</v>
      </c>
      <c r="E9" s="4">
        <v>1018</v>
      </c>
      <c r="F9" s="4">
        <v>18123</v>
      </c>
      <c r="G9" s="4">
        <v>12127</v>
      </c>
      <c r="H9" s="4">
        <v>6889</v>
      </c>
      <c r="I9" s="4">
        <v>465</v>
      </c>
      <c r="J9" s="4">
        <v>0</v>
      </c>
      <c r="K9" s="4">
        <v>1145</v>
      </c>
      <c r="L9" s="4">
        <v>0</v>
      </c>
      <c r="M9" s="4">
        <v>0</v>
      </c>
      <c r="N9" s="4">
        <v>0</v>
      </c>
      <c r="O9" s="4">
        <v>9663</v>
      </c>
      <c r="P9" s="4">
        <v>3900</v>
      </c>
      <c r="Q9" s="4">
        <v>5215</v>
      </c>
      <c r="R9" s="4">
        <v>0</v>
      </c>
      <c r="S9" s="4">
        <v>0</v>
      </c>
      <c r="T9" s="4">
        <v>634</v>
      </c>
      <c r="U9" s="4">
        <v>0</v>
      </c>
      <c r="V9" s="7">
        <v>11867</v>
      </c>
    </row>
    <row r="10" spans="1:24" x14ac:dyDescent="0.25">
      <c r="A10" s="3">
        <v>50</v>
      </c>
      <c r="B10" s="4">
        <v>2</v>
      </c>
      <c r="C10" s="4">
        <v>9</v>
      </c>
      <c r="D10" s="4" t="s">
        <v>21</v>
      </c>
      <c r="E10" s="4">
        <v>1018</v>
      </c>
      <c r="F10" s="4">
        <v>18650</v>
      </c>
      <c r="G10" s="4">
        <v>34756</v>
      </c>
      <c r="H10" s="4">
        <v>6762</v>
      </c>
      <c r="I10" s="4">
        <v>1243</v>
      </c>
      <c r="J10" s="4">
        <v>0</v>
      </c>
      <c r="K10" s="4">
        <v>4000</v>
      </c>
      <c r="L10" s="4">
        <v>0</v>
      </c>
      <c r="M10" s="4">
        <v>0</v>
      </c>
      <c r="N10" s="4">
        <v>0</v>
      </c>
      <c r="O10" s="4">
        <v>27522</v>
      </c>
      <c r="P10" s="4">
        <v>10899</v>
      </c>
      <c r="Q10" s="4">
        <v>15046</v>
      </c>
      <c r="R10" s="4">
        <v>0</v>
      </c>
      <c r="S10" s="4">
        <v>0</v>
      </c>
      <c r="T10" s="4">
        <v>1747</v>
      </c>
      <c r="U10" s="4">
        <v>0</v>
      </c>
      <c r="V10" s="7">
        <v>34474</v>
      </c>
    </row>
    <row r="11" spans="1:24" x14ac:dyDescent="0.25">
      <c r="A11" s="5">
        <v>50</v>
      </c>
      <c r="B11" s="6">
        <v>2</v>
      </c>
      <c r="C11" s="6">
        <v>10</v>
      </c>
      <c r="D11" s="6" t="s">
        <v>21</v>
      </c>
      <c r="E11" s="6">
        <v>1018</v>
      </c>
      <c r="F11" s="6">
        <v>18180</v>
      </c>
      <c r="G11" s="6">
        <v>33110</v>
      </c>
      <c r="H11" s="6">
        <v>7219</v>
      </c>
      <c r="I11" s="6">
        <v>1202</v>
      </c>
      <c r="J11" s="6">
        <v>0</v>
      </c>
      <c r="K11" s="6">
        <v>3929</v>
      </c>
      <c r="L11" s="6">
        <v>0</v>
      </c>
      <c r="M11" s="6">
        <v>0</v>
      </c>
      <c r="N11" s="6">
        <v>0</v>
      </c>
      <c r="O11" s="6">
        <v>26030</v>
      </c>
      <c r="P11" s="6">
        <v>10378</v>
      </c>
      <c r="Q11" s="6">
        <v>14167</v>
      </c>
      <c r="R11" s="6">
        <v>0</v>
      </c>
      <c r="S11" s="6">
        <v>0</v>
      </c>
      <c r="T11" s="6">
        <v>1659</v>
      </c>
      <c r="U11" s="6">
        <v>0</v>
      </c>
      <c r="V11" s="9">
        <v>32818</v>
      </c>
    </row>
    <row r="12" spans="1:24" x14ac:dyDescent="0.25">
      <c r="A12" s="1">
        <v>100</v>
      </c>
      <c r="B12" s="2">
        <v>2</v>
      </c>
      <c r="C12" s="2">
        <v>1</v>
      </c>
      <c r="D12" s="2" t="s">
        <v>21</v>
      </c>
      <c r="E12" s="2">
        <v>917</v>
      </c>
      <c r="F12" s="2">
        <v>20484</v>
      </c>
      <c r="G12" s="2">
        <v>89061</v>
      </c>
      <c r="H12" s="2">
        <v>16671</v>
      </c>
      <c r="I12" s="2">
        <v>2657</v>
      </c>
      <c r="J12" s="2">
        <v>12</v>
      </c>
      <c r="K12" s="2">
        <v>21962</v>
      </c>
      <c r="L12" s="2">
        <v>0</v>
      </c>
      <c r="M12" s="2">
        <v>4</v>
      </c>
      <c r="N12" s="2">
        <v>1</v>
      </c>
      <c r="O12" s="2">
        <v>60034</v>
      </c>
      <c r="P12" s="2">
        <v>23556</v>
      </c>
      <c r="Q12" s="2">
        <v>32847</v>
      </c>
      <c r="R12" s="2">
        <v>0</v>
      </c>
      <c r="S12" s="2">
        <v>0</v>
      </c>
      <c r="T12" s="2">
        <v>3202</v>
      </c>
      <c r="U12">
        <v>0</v>
      </c>
      <c r="V12" s="8">
        <v>88622</v>
      </c>
    </row>
    <row r="13" spans="1:24" x14ac:dyDescent="0.25">
      <c r="A13" s="3">
        <v>100</v>
      </c>
      <c r="B13" s="4">
        <v>2</v>
      </c>
      <c r="C13" s="4">
        <v>2</v>
      </c>
      <c r="D13" s="4" t="s">
        <v>21</v>
      </c>
      <c r="E13" s="4">
        <v>917</v>
      </c>
      <c r="F13" s="4">
        <v>18861</v>
      </c>
      <c r="G13" s="4">
        <v>34437</v>
      </c>
      <c r="H13" s="4">
        <v>16615</v>
      </c>
      <c r="I13" s="4">
        <v>1105</v>
      </c>
      <c r="J13" s="4">
        <v>0</v>
      </c>
      <c r="K13" s="4">
        <v>6488</v>
      </c>
      <c r="L13" s="4">
        <v>0</v>
      </c>
      <c r="M13" s="4">
        <v>0</v>
      </c>
      <c r="N13" s="4">
        <v>0</v>
      </c>
      <c r="O13" s="4">
        <v>24967</v>
      </c>
      <c r="P13" s="4">
        <v>9945</v>
      </c>
      <c r="Q13" s="4">
        <v>13579</v>
      </c>
      <c r="R13" s="4">
        <v>0</v>
      </c>
      <c r="S13" s="4">
        <v>0</v>
      </c>
      <c r="T13" s="4">
        <v>1476</v>
      </c>
      <c r="U13">
        <v>0</v>
      </c>
      <c r="V13" s="7">
        <v>34088</v>
      </c>
    </row>
    <row r="14" spans="1:24" x14ac:dyDescent="0.25">
      <c r="A14" s="3">
        <v>100</v>
      </c>
      <c r="B14" s="4">
        <v>2</v>
      </c>
      <c r="C14" s="4">
        <v>3</v>
      </c>
      <c r="D14" s="4" t="s">
        <v>21</v>
      </c>
      <c r="E14" s="4">
        <v>917</v>
      </c>
      <c r="F14" s="4">
        <v>19003</v>
      </c>
      <c r="G14" s="4">
        <v>114079</v>
      </c>
      <c r="H14" s="4">
        <v>19464</v>
      </c>
      <c r="I14" s="4">
        <v>3116</v>
      </c>
      <c r="J14" s="4">
        <v>0</v>
      </c>
      <c r="K14" s="4">
        <v>29395</v>
      </c>
      <c r="L14" s="4">
        <v>0</v>
      </c>
      <c r="M14" s="4">
        <v>0</v>
      </c>
      <c r="N14" s="4">
        <v>0</v>
      </c>
      <c r="O14" s="4">
        <v>76490</v>
      </c>
      <c r="P14" s="4">
        <v>29647</v>
      </c>
      <c r="Q14" s="4">
        <v>42545</v>
      </c>
      <c r="R14" s="4">
        <v>0</v>
      </c>
      <c r="S14" s="4">
        <v>0</v>
      </c>
      <c r="T14" s="4">
        <v>3989</v>
      </c>
      <c r="U14">
        <v>0</v>
      </c>
      <c r="V14" s="7">
        <v>113766</v>
      </c>
    </row>
    <row r="15" spans="1:24" x14ac:dyDescent="0.25">
      <c r="A15" s="3">
        <v>100</v>
      </c>
      <c r="B15" s="4">
        <v>2</v>
      </c>
      <c r="C15" s="4">
        <v>4</v>
      </c>
      <c r="D15" s="4" t="s">
        <v>21</v>
      </c>
      <c r="E15" s="4">
        <v>917</v>
      </c>
      <c r="F15" s="4">
        <v>19164</v>
      </c>
      <c r="G15" s="4">
        <v>192689</v>
      </c>
      <c r="H15" s="4">
        <v>17749</v>
      </c>
      <c r="I15" s="4">
        <v>5134</v>
      </c>
      <c r="J15" s="4">
        <v>0</v>
      </c>
      <c r="K15" s="4">
        <v>53325</v>
      </c>
      <c r="L15" s="4">
        <v>0</v>
      </c>
      <c r="M15" s="4">
        <v>0</v>
      </c>
      <c r="N15" s="4">
        <v>1</v>
      </c>
      <c r="O15" s="4">
        <v>125812</v>
      </c>
      <c r="P15" s="4">
        <v>48897</v>
      </c>
      <c r="Q15" s="4">
        <v>69860</v>
      </c>
      <c r="R15" s="4">
        <v>0</v>
      </c>
      <c r="S15" s="4">
        <v>0</v>
      </c>
      <c r="T15" s="4">
        <v>6897</v>
      </c>
      <c r="U15">
        <v>0</v>
      </c>
      <c r="V15" s="7">
        <v>192363</v>
      </c>
      <c r="W15" s="12" t="s">
        <v>24</v>
      </c>
      <c r="X15" s="12">
        <f>AVERAGE(V12:V21)</f>
        <v>152993.1</v>
      </c>
    </row>
    <row r="16" spans="1:24" x14ac:dyDescent="0.25">
      <c r="A16" s="3">
        <v>100</v>
      </c>
      <c r="B16" s="4">
        <v>2</v>
      </c>
      <c r="C16" s="4">
        <v>5</v>
      </c>
      <c r="D16" s="4" t="s">
        <v>21</v>
      </c>
      <c r="E16" s="4">
        <v>917</v>
      </c>
      <c r="F16" s="4">
        <v>18443</v>
      </c>
      <c r="G16" s="4">
        <v>34684</v>
      </c>
      <c r="H16" s="4">
        <v>18810</v>
      </c>
      <c r="I16" s="4">
        <v>1029</v>
      </c>
      <c r="J16" s="4">
        <v>0</v>
      </c>
      <c r="K16" s="4">
        <v>7054</v>
      </c>
      <c r="L16" s="4">
        <v>0</v>
      </c>
      <c r="M16" s="4">
        <v>0</v>
      </c>
      <c r="N16" s="4">
        <v>0</v>
      </c>
      <c r="O16" s="4">
        <v>24722</v>
      </c>
      <c r="P16" s="4">
        <v>9792</v>
      </c>
      <c r="Q16" s="4">
        <v>13571</v>
      </c>
      <c r="R16" s="4">
        <v>0</v>
      </c>
      <c r="S16" s="4">
        <v>0</v>
      </c>
      <c r="T16" s="4">
        <v>1463</v>
      </c>
      <c r="U16">
        <v>0</v>
      </c>
      <c r="V16" s="7">
        <v>34337</v>
      </c>
      <c r="W16" s="12" t="s">
        <v>25</v>
      </c>
      <c r="X16" s="12">
        <f>MEDIAN(V12:V21)</f>
        <v>154527.5</v>
      </c>
    </row>
    <row r="17" spans="1:24" x14ac:dyDescent="0.25">
      <c r="A17" s="3">
        <v>100</v>
      </c>
      <c r="B17" s="4">
        <v>2</v>
      </c>
      <c r="C17" s="4">
        <v>6</v>
      </c>
      <c r="D17" s="4" t="s">
        <v>21</v>
      </c>
      <c r="E17" s="4">
        <v>917</v>
      </c>
      <c r="F17" s="4">
        <v>18318</v>
      </c>
      <c r="G17" s="4">
        <v>116961</v>
      </c>
      <c r="H17" s="4">
        <v>19423</v>
      </c>
      <c r="I17" s="4">
        <v>3266</v>
      </c>
      <c r="J17" s="4">
        <v>0</v>
      </c>
      <c r="K17" s="4">
        <v>31540</v>
      </c>
      <c r="L17" s="4">
        <v>0</v>
      </c>
      <c r="M17" s="4">
        <v>0</v>
      </c>
      <c r="N17" s="4">
        <v>0</v>
      </c>
      <c r="O17" s="4">
        <v>76954</v>
      </c>
      <c r="P17" s="4">
        <v>30420</v>
      </c>
      <c r="Q17" s="4">
        <v>42251</v>
      </c>
      <c r="R17" s="4">
        <v>0</v>
      </c>
      <c r="S17" s="4">
        <v>0</v>
      </c>
      <c r="T17" s="4">
        <v>4288</v>
      </c>
      <c r="U17">
        <v>0</v>
      </c>
      <c r="V17" s="7">
        <v>116692</v>
      </c>
    </row>
    <row r="18" spans="1:24" x14ac:dyDescent="0.25">
      <c r="A18" s="3">
        <v>100</v>
      </c>
      <c r="B18" s="4">
        <v>2</v>
      </c>
      <c r="C18" s="4">
        <v>7</v>
      </c>
      <c r="D18" s="4" t="s">
        <v>21</v>
      </c>
      <c r="E18" s="4">
        <v>917</v>
      </c>
      <c r="F18" s="4">
        <v>18151</v>
      </c>
      <c r="G18" s="4">
        <v>204918</v>
      </c>
      <c r="H18" s="4">
        <v>17631</v>
      </c>
      <c r="I18" s="4">
        <v>5796</v>
      </c>
      <c r="J18" s="4">
        <v>0</v>
      </c>
      <c r="K18" s="4">
        <v>55403</v>
      </c>
      <c r="L18" s="4">
        <v>0</v>
      </c>
      <c r="M18" s="4">
        <v>0</v>
      </c>
      <c r="N18" s="4">
        <v>0</v>
      </c>
      <c r="O18" s="4">
        <v>134537</v>
      </c>
      <c r="P18" s="4">
        <v>52522</v>
      </c>
      <c r="Q18" s="4">
        <v>74477</v>
      </c>
      <c r="R18" s="4">
        <v>0</v>
      </c>
      <c r="S18" s="4">
        <v>0</v>
      </c>
      <c r="T18" s="4">
        <v>7434</v>
      </c>
      <c r="U18">
        <v>0</v>
      </c>
      <c r="V18" s="7">
        <v>204607</v>
      </c>
    </row>
    <row r="19" spans="1:24" x14ac:dyDescent="0.25">
      <c r="A19" s="3">
        <v>100</v>
      </c>
      <c r="B19" s="4">
        <v>2</v>
      </c>
      <c r="C19" s="4">
        <v>8</v>
      </c>
      <c r="D19" s="4" t="s">
        <v>21</v>
      </c>
      <c r="E19" s="4">
        <v>917</v>
      </c>
      <c r="F19" s="4">
        <v>18107</v>
      </c>
      <c r="G19" s="4">
        <v>296498</v>
      </c>
      <c r="H19" s="4">
        <v>17649</v>
      </c>
      <c r="I19" s="4">
        <v>8458</v>
      </c>
      <c r="J19" s="4">
        <v>0</v>
      </c>
      <c r="K19" s="4">
        <v>79049</v>
      </c>
      <c r="L19" s="4">
        <v>0</v>
      </c>
      <c r="M19" s="4">
        <v>0</v>
      </c>
      <c r="N19" s="4">
        <v>1</v>
      </c>
      <c r="O19" s="4">
        <v>195565</v>
      </c>
      <c r="P19" s="4">
        <v>75904</v>
      </c>
      <c r="Q19" s="4">
        <v>108659</v>
      </c>
      <c r="R19" s="4">
        <v>0</v>
      </c>
      <c r="S19" s="4">
        <v>0</v>
      </c>
      <c r="T19" s="4">
        <v>10561</v>
      </c>
      <c r="U19">
        <v>0</v>
      </c>
      <c r="V19" s="7">
        <v>296079</v>
      </c>
    </row>
    <row r="20" spans="1:24" x14ac:dyDescent="0.25">
      <c r="A20" s="3">
        <v>100</v>
      </c>
      <c r="B20" s="4">
        <v>2</v>
      </c>
      <c r="C20" s="4">
        <v>9</v>
      </c>
      <c r="D20" s="4" t="s">
        <v>21</v>
      </c>
      <c r="E20" s="4">
        <v>917</v>
      </c>
      <c r="F20" s="4">
        <v>18602</v>
      </c>
      <c r="G20" s="4">
        <v>207542</v>
      </c>
      <c r="H20" s="4">
        <v>14477</v>
      </c>
      <c r="I20" s="4">
        <v>6067</v>
      </c>
      <c r="J20" s="4">
        <v>0</v>
      </c>
      <c r="K20" s="4">
        <v>53854</v>
      </c>
      <c r="L20" s="4">
        <v>0</v>
      </c>
      <c r="M20" s="4">
        <v>0</v>
      </c>
      <c r="N20" s="4">
        <v>0</v>
      </c>
      <c r="O20" s="4">
        <v>138220</v>
      </c>
      <c r="P20" s="4">
        <v>54186</v>
      </c>
      <c r="Q20" s="4">
        <v>76248</v>
      </c>
      <c r="R20" s="4">
        <v>0</v>
      </c>
      <c r="S20" s="4">
        <v>0</v>
      </c>
      <c r="T20" s="4">
        <v>7868</v>
      </c>
      <c r="U20">
        <v>0</v>
      </c>
      <c r="V20" s="7">
        <v>207233</v>
      </c>
    </row>
    <row r="21" spans="1:24" x14ac:dyDescent="0.25">
      <c r="A21" s="3">
        <v>100</v>
      </c>
      <c r="B21" s="4">
        <v>2</v>
      </c>
      <c r="C21" s="4">
        <v>10</v>
      </c>
      <c r="D21" s="4" t="s">
        <v>21</v>
      </c>
      <c r="E21" s="4">
        <v>917</v>
      </c>
      <c r="F21" s="4">
        <v>18165</v>
      </c>
      <c r="G21" s="4">
        <v>242470</v>
      </c>
      <c r="H21" s="4">
        <v>17306</v>
      </c>
      <c r="I21" s="4">
        <v>7365</v>
      </c>
      <c r="J21" s="4">
        <v>0</v>
      </c>
      <c r="K21" s="4">
        <v>59435</v>
      </c>
      <c r="L21" s="4">
        <v>0</v>
      </c>
      <c r="M21" s="4">
        <v>1</v>
      </c>
      <c r="N21" s="4">
        <v>1</v>
      </c>
      <c r="O21" s="4">
        <v>164411</v>
      </c>
      <c r="P21" s="4">
        <v>64159</v>
      </c>
      <c r="Q21" s="4">
        <v>91013</v>
      </c>
      <c r="R21" s="4">
        <v>0</v>
      </c>
      <c r="S21" s="4">
        <v>0</v>
      </c>
      <c r="T21" s="6">
        <v>9339</v>
      </c>
      <c r="U21">
        <v>0</v>
      </c>
      <c r="V21" s="7">
        <v>242144</v>
      </c>
    </row>
    <row r="22" spans="1:24" x14ac:dyDescent="0.25">
      <c r="A22" s="1">
        <v>150</v>
      </c>
      <c r="B22" s="2">
        <v>2</v>
      </c>
      <c r="C22" s="2">
        <v>1</v>
      </c>
      <c r="D22" s="2" t="s">
        <v>21</v>
      </c>
      <c r="E22" s="2">
        <v>901</v>
      </c>
      <c r="F22" s="2">
        <v>19925</v>
      </c>
      <c r="G22" s="2">
        <v>717817</v>
      </c>
      <c r="H22" s="2">
        <v>286</v>
      </c>
      <c r="I22" s="2">
        <v>17257</v>
      </c>
      <c r="J22" s="2">
        <v>11</v>
      </c>
      <c r="K22" s="2">
        <v>277771</v>
      </c>
      <c r="L22" s="2">
        <v>0</v>
      </c>
      <c r="M22" s="2">
        <v>4</v>
      </c>
      <c r="N22" s="2">
        <v>5</v>
      </c>
      <c r="O22" s="2">
        <v>394868</v>
      </c>
      <c r="P22" s="2">
        <v>155025</v>
      </c>
      <c r="Q22" s="2">
        <v>217179</v>
      </c>
      <c r="R22" s="2">
        <v>0</v>
      </c>
      <c r="S22" s="2">
        <v>0</v>
      </c>
      <c r="T22" s="2">
        <v>19965</v>
      </c>
      <c r="U22" s="2">
        <v>0</v>
      </c>
      <c r="V22" s="8">
        <v>717285</v>
      </c>
    </row>
    <row r="23" spans="1:24" x14ac:dyDescent="0.25">
      <c r="A23" s="3">
        <v>150</v>
      </c>
      <c r="B23" s="4">
        <v>2</v>
      </c>
      <c r="C23" s="4">
        <v>2</v>
      </c>
      <c r="D23" s="4" t="s">
        <v>21</v>
      </c>
      <c r="E23" s="4">
        <v>901</v>
      </c>
      <c r="F23" s="4">
        <v>20714</v>
      </c>
      <c r="G23" s="4">
        <v>448193</v>
      </c>
      <c r="H23" s="4">
        <v>501</v>
      </c>
      <c r="I23" s="4">
        <v>10350</v>
      </c>
      <c r="J23" s="4">
        <v>0</v>
      </c>
      <c r="K23" s="4">
        <v>185493</v>
      </c>
      <c r="L23" s="4">
        <v>0</v>
      </c>
      <c r="M23" s="4">
        <v>1</v>
      </c>
      <c r="N23" s="4">
        <v>1</v>
      </c>
      <c r="O23" s="4">
        <v>235536</v>
      </c>
      <c r="P23" s="4">
        <v>91795</v>
      </c>
      <c r="Q23" s="4">
        <v>130612</v>
      </c>
      <c r="R23" s="4">
        <v>0</v>
      </c>
      <c r="S23" s="4">
        <v>0</v>
      </c>
      <c r="T23" s="4">
        <v>11743</v>
      </c>
      <c r="U23" s="4">
        <v>0</v>
      </c>
      <c r="V23" s="7">
        <v>447677</v>
      </c>
    </row>
    <row r="24" spans="1:24" x14ac:dyDescent="0.25">
      <c r="A24" s="3">
        <v>150</v>
      </c>
      <c r="B24" s="4">
        <v>2</v>
      </c>
      <c r="C24" s="4">
        <v>3</v>
      </c>
      <c r="D24" s="4" t="s">
        <v>22</v>
      </c>
      <c r="E24" s="4">
        <v>901</v>
      </c>
      <c r="F24" s="4">
        <v>18985</v>
      </c>
      <c r="G24" s="4">
        <v>900169</v>
      </c>
      <c r="H24" s="4">
        <v>0</v>
      </c>
      <c r="I24" s="4">
        <v>21873</v>
      </c>
      <c r="J24" s="4">
        <v>0</v>
      </c>
      <c r="K24" s="4">
        <v>361837</v>
      </c>
      <c r="L24" s="4">
        <v>0</v>
      </c>
      <c r="M24" s="4">
        <v>0</v>
      </c>
      <c r="N24" s="4">
        <v>2</v>
      </c>
      <c r="O24" s="4">
        <v>482110</v>
      </c>
      <c r="P24" s="4">
        <v>189087</v>
      </c>
      <c r="Q24" s="4">
        <v>266402</v>
      </c>
      <c r="R24" s="4">
        <v>0</v>
      </c>
      <c r="S24" s="4">
        <v>0</v>
      </c>
      <c r="T24" s="4">
        <v>24306</v>
      </c>
      <c r="U24" s="4">
        <v>0</v>
      </c>
      <c r="V24" s="7"/>
    </row>
    <row r="25" spans="1:24" x14ac:dyDescent="0.25">
      <c r="A25" s="3">
        <v>150</v>
      </c>
      <c r="B25" s="4">
        <v>2</v>
      </c>
      <c r="C25" s="4">
        <v>4</v>
      </c>
      <c r="D25" s="4" t="s">
        <v>21</v>
      </c>
      <c r="E25" s="4">
        <v>901</v>
      </c>
      <c r="F25" s="4">
        <v>18689</v>
      </c>
      <c r="G25" s="4">
        <v>408759</v>
      </c>
      <c r="H25" s="4">
        <v>116</v>
      </c>
      <c r="I25" s="4">
        <v>9586</v>
      </c>
      <c r="J25" s="4">
        <v>0</v>
      </c>
      <c r="K25" s="4">
        <v>162495</v>
      </c>
      <c r="L25" s="4">
        <v>0</v>
      </c>
      <c r="M25" s="4">
        <v>1</v>
      </c>
      <c r="N25" s="4">
        <v>1</v>
      </c>
      <c r="O25" s="4">
        <v>221595</v>
      </c>
      <c r="P25" s="4">
        <v>86075</v>
      </c>
      <c r="Q25" s="4">
        <v>123205</v>
      </c>
      <c r="R25" s="4">
        <v>0</v>
      </c>
      <c r="S25" s="4">
        <v>0</v>
      </c>
      <c r="T25" s="4">
        <v>10498</v>
      </c>
      <c r="U25" s="4">
        <v>0</v>
      </c>
      <c r="V25" s="7">
        <v>408301</v>
      </c>
      <c r="W25" s="12" t="s">
        <v>24</v>
      </c>
      <c r="X25" s="12">
        <f>AVERAGE(V22:V31)</f>
        <v>477291</v>
      </c>
    </row>
    <row r="26" spans="1:24" x14ac:dyDescent="0.25">
      <c r="A26" s="3">
        <v>150</v>
      </c>
      <c r="B26" s="4">
        <v>2</v>
      </c>
      <c r="C26" s="4">
        <v>5</v>
      </c>
      <c r="D26" s="4" t="s">
        <v>21</v>
      </c>
      <c r="E26" s="4">
        <v>901</v>
      </c>
      <c r="F26" s="4">
        <v>18514</v>
      </c>
      <c r="G26" s="4">
        <v>396692</v>
      </c>
      <c r="H26" s="4">
        <v>116</v>
      </c>
      <c r="I26" s="4">
        <v>8878</v>
      </c>
      <c r="J26" s="4">
        <v>0</v>
      </c>
      <c r="K26" s="4">
        <v>166116</v>
      </c>
      <c r="L26" s="4">
        <v>0</v>
      </c>
      <c r="M26" s="4">
        <v>0</v>
      </c>
      <c r="N26" s="4">
        <v>1</v>
      </c>
      <c r="O26" s="4">
        <v>207130</v>
      </c>
      <c r="P26" s="4">
        <v>80798</v>
      </c>
      <c r="Q26" s="4">
        <v>114898</v>
      </c>
      <c r="R26" s="4">
        <v>0</v>
      </c>
      <c r="S26" s="4">
        <v>0</v>
      </c>
      <c r="T26" s="4">
        <v>10267</v>
      </c>
      <c r="U26" s="4">
        <v>0</v>
      </c>
      <c r="V26" s="7">
        <v>396287</v>
      </c>
      <c r="W26" s="12" t="s">
        <v>25</v>
      </c>
      <c r="X26" s="12">
        <f>MEDIAN(V22:V31)</f>
        <v>427989</v>
      </c>
    </row>
    <row r="27" spans="1:24" x14ac:dyDescent="0.25">
      <c r="A27" s="3">
        <v>150</v>
      </c>
      <c r="B27" s="4">
        <v>2</v>
      </c>
      <c r="C27" s="4">
        <v>6</v>
      </c>
      <c r="D27" s="4" t="s">
        <v>21</v>
      </c>
      <c r="E27" s="4">
        <v>901</v>
      </c>
      <c r="F27" s="4">
        <v>18846</v>
      </c>
      <c r="G27" s="4">
        <v>140749</v>
      </c>
      <c r="H27" s="4">
        <v>215</v>
      </c>
      <c r="I27" s="4">
        <v>3384</v>
      </c>
      <c r="J27" s="4">
        <v>0</v>
      </c>
      <c r="K27" s="4">
        <v>51309</v>
      </c>
      <c r="L27" s="4">
        <v>0</v>
      </c>
      <c r="M27" s="4">
        <v>0</v>
      </c>
      <c r="N27" s="4">
        <v>0</v>
      </c>
      <c r="O27" s="4">
        <v>80575</v>
      </c>
      <c r="P27" s="4">
        <v>31659</v>
      </c>
      <c r="Q27" s="4">
        <v>44479</v>
      </c>
      <c r="R27" s="4">
        <v>0</v>
      </c>
      <c r="S27" s="4">
        <v>0</v>
      </c>
      <c r="T27" s="4">
        <v>4224</v>
      </c>
      <c r="U27" s="4">
        <v>0</v>
      </c>
      <c r="V27" s="7">
        <v>140426</v>
      </c>
    </row>
    <row r="28" spans="1:24" x14ac:dyDescent="0.25">
      <c r="A28" s="3">
        <v>150</v>
      </c>
      <c r="B28" s="4">
        <v>2</v>
      </c>
      <c r="C28" s="4">
        <v>7</v>
      </c>
      <c r="D28" s="4" t="s">
        <v>22</v>
      </c>
      <c r="E28" s="4">
        <v>901</v>
      </c>
      <c r="F28" s="4">
        <v>18331</v>
      </c>
      <c r="G28" s="4">
        <v>900028</v>
      </c>
      <c r="H28" s="4">
        <v>0</v>
      </c>
      <c r="I28" s="4">
        <v>21550</v>
      </c>
      <c r="J28" s="4">
        <v>0</v>
      </c>
      <c r="K28" s="4">
        <v>362995</v>
      </c>
      <c r="L28" s="4">
        <v>0</v>
      </c>
      <c r="M28" s="4">
        <v>0</v>
      </c>
      <c r="N28" s="4">
        <v>2</v>
      </c>
      <c r="O28" s="4">
        <v>481205</v>
      </c>
      <c r="P28" s="4">
        <v>186774</v>
      </c>
      <c r="Q28" s="4">
        <v>267672</v>
      </c>
      <c r="R28" s="4">
        <v>0</v>
      </c>
      <c r="S28" s="4">
        <v>0</v>
      </c>
      <c r="T28" s="4">
        <v>23670</v>
      </c>
      <c r="U28" s="4">
        <v>0</v>
      </c>
      <c r="V28" s="7"/>
    </row>
    <row r="29" spans="1:24" x14ac:dyDescent="0.25">
      <c r="A29" s="3">
        <v>150</v>
      </c>
      <c r="B29" s="4">
        <v>2</v>
      </c>
      <c r="C29" s="4">
        <v>8</v>
      </c>
      <c r="D29" s="4" t="s">
        <v>21</v>
      </c>
      <c r="E29" s="4">
        <v>901</v>
      </c>
      <c r="F29" s="4">
        <v>18333</v>
      </c>
      <c r="G29" s="4">
        <v>754170</v>
      </c>
      <c r="H29" s="4">
        <v>175</v>
      </c>
      <c r="I29" s="4">
        <v>16674</v>
      </c>
      <c r="J29" s="4">
        <v>0</v>
      </c>
      <c r="K29" s="4">
        <v>320591</v>
      </c>
      <c r="L29" s="4">
        <v>0</v>
      </c>
      <c r="M29" s="4">
        <v>0</v>
      </c>
      <c r="N29" s="4">
        <v>1</v>
      </c>
      <c r="O29" s="4">
        <v>389951</v>
      </c>
      <c r="P29" s="4">
        <v>151945</v>
      </c>
      <c r="Q29" s="4">
        <v>216300</v>
      </c>
      <c r="R29" s="4">
        <v>0</v>
      </c>
      <c r="S29" s="4">
        <v>0</v>
      </c>
      <c r="T29" s="4">
        <v>19027</v>
      </c>
      <c r="U29" s="4">
        <v>0</v>
      </c>
      <c r="V29" s="7">
        <v>753770</v>
      </c>
    </row>
    <row r="30" spans="1:24" x14ac:dyDescent="0.25">
      <c r="A30" s="3">
        <v>150</v>
      </c>
      <c r="B30" s="4">
        <v>2</v>
      </c>
      <c r="C30" s="4">
        <v>9</v>
      </c>
      <c r="D30" s="4" t="s">
        <v>22</v>
      </c>
      <c r="E30" s="4">
        <v>901</v>
      </c>
      <c r="F30" s="4">
        <v>18556</v>
      </c>
      <c r="G30" s="4">
        <v>900152</v>
      </c>
      <c r="H30" s="4">
        <v>0</v>
      </c>
      <c r="I30" s="4">
        <v>21871</v>
      </c>
      <c r="J30" s="4">
        <v>0</v>
      </c>
      <c r="K30" s="4">
        <v>371470</v>
      </c>
      <c r="L30" s="4">
        <v>0</v>
      </c>
      <c r="M30" s="4">
        <v>0</v>
      </c>
      <c r="N30" s="4">
        <v>2</v>
      </c>
      <c r="O30" s="4">
        <v>472925</v>
      </c>
      <c r="P30" s="4">
        <v>185023</v>
      </c>
      <c r="Q30" s="4">
        <v>261660</v>
      </c>
      <c r="R30" s="4">
        <v>0</v>
      </c>
      <c r="S30" s="4">
        <v>0</v>
      </c>
      <c r="T30" s="4">
        <v>23484</v>
      </c>
      <c r="U30" s="4">
        <v>0</v>
      </c>
      <c r="V30" s="7"/>
    </row>
    <row r="31" spans="1:24" x14ac:dyDescent="0.25">
      <c r="A31" s="5">
        <v>150</v>
      </c>
      <c r="B31" s="6">
        <v>2</v>
      </c>
      <c r="C31" s="6">
        <v>10</v>
      </c>
      <c r="D31" s="6" t="s">
        <v>22</v>
      </c>
      <c r="E31" s="6">
        <v>901</v>
      </c>
      <c r="F31" s="6">
        <v>18340</v>
      </c>
      <c r="G31" s="6">
        <v>900162</v>
      </c>
      <c r="H31" s="6">
        <v>0</v>
      </c>
      <c r="I31" s="6">
        <v>22226</v>
      </c>
      <c r="J31" s="6">
        <v>0</v>
      </c>
      <c r="K31" s="6">
        <v>366030</v>
      </c>
      <c r="L31" s="6">
        <v>0</v>
      </c>
      <c r="M31" s="6">
        <v>0</v>
      </c>
      <c r="N31" s="6">
        <v>2</v>
      </c>
      <c r="O31" s="6">
        <v>477451</v>
      </c>
      <c r="P31" s="6">
        <v>186648</v>
      </c>
      <c r="Q31" s="6">
        <v>264202</v>
      </c>
      <c r="R31" s="6">
        <v>0</v>
      </c>
      <c r="S31" s="6">
        <v>0</v>
      </c>
      <c r="T31" s="6">
        <v>24367</v>
      </c>
      <c r="U31" s="6">
        <v>0</v>
      </c>
      <c r="V31" s="9"/>
    </row>
    <row r="32" spans="1:24" x14ac:dyDescent="0.25">
      <c r="A32" s="1">
        <v>200</v>
      </c>
      <c r="B32" s="2">
        <v>2</v>
      </c>
      <c r="C32" s="2">
        <v>1</v>
      </c>
      <c r="D32" s="2" t="s">
        <v>22</v>
      </c>
      <c r="E32" s="2">
        <v>991</v>
      </c>
      <c r="F32" s="2">
        <v>19275</v>
      </c>
      <c r="G32" s="2">
        <v>900219</v>
      </c>
      <c r="H32" s="2">
        <v>0</v>
      </c>
      <c r="I32" s="2">
        <v>18463</v>
      </c>
      <c r="J32" s="2">
        <v>10</v>
      </c>
      <c r="K32" s="2">
        <v>437800</v>
      </c>
      <c r="L32" s="2">
        <v>0</v>
      </c>
      <c r="M32" s="2">
        <v>0</v>
      </c>
      <c r="N32" s="2">
        <v>4</v>
      </c>
      <c r="O32" s="2">
        <v>413401</v>
      </c>
      <c r="P32" s="2">
        <v>160528</v>
      </c>
      <c r="Q32" s="2">
        <v>229158</v>
      </c>
      <c r="R32" s="2">
        <v>0</v>
      </c>
      <c r="S32" s="2">
        <v>0</v>
      </c>
      <c r="T32" s="2">
        <v>18807</v>
      </c>
      <c r="U32" s="2">
        <v>0</v>
      </c>
      <c r="V32" s="8"/>
    </row>
    <row r="33" spans="1:24" x14ac:dyDescent="0.25">
      <c r="A33" s="3">
        <v>200</v>
      </c>
      <c r="B33" s="4">
        <v>2</v>
      </c>
      <c r="C33" s="4">
        <v>2</v>
      </c>
      <c r="D33" s="4" t="s">
        <v>21</v>
      </c>
      <c r="E33" s="4">
        <v>991</v>
      </c>
      <c r="F33" s="4">
        <v>18584</v>
      </c>
      <c r="G33" s="4">
        <v>899897</v>
      </c>
      <c r="H33" s="4">
        <v>408</v>
      </c>
      <c r="I33" s="4">
        <v>18270</v>
      </c>
      <c r="J33" s="4">
        <v>0</v>
      </c>
      <c r="K33" s="4">
        <v>445476</v>
      </c>
      <c r="L33" s="4">
        <v>0</v>
      </c>
      <c r="M33" s="4">
        <v>4</v>
      </c>
      <c r="N33" s="4">
        <v>3</v>
      </c>
      <c r="O33" s="4">
        <v>406474</v>
      </c>
      <c r="P33" s="4">
        <v>156880</v>
      </c>
      <c r="Q33" s="4">
        <v>226344</v>
      </c>
      <c r="R33" s="4">
        <v>0</v>
      </c>
      <c r="S33" s="4">
        <v>0</v>
      </c>
      <c r="T33" s="4">
        <v>18445</v>
      </c>
      <c r="U33" s="4">
        <v>0</v>
      </c>
      <c r="V33" s="11">
        <v>899383</v>
      </c>
    </row>
    <row r="34" spans="1:24" x14ac:dyDescent="0.25">
      <c r="A34" s="3">
        <v>200</v>
      </c>
      <c r="B34" s="4">
        <v>2</v>
      </c>
      <c r="C34" s="4">
        <v>3</v>
      </c>
      <c r="D34" s="4" t="s">
        <v>22</v>
      </c>
      <c r="E34" s="4">
        <v>991</v>
      </c>
      <c r="F34" s="4">
        <v>18286</v>
      </c>
      <c r="G34" s="4">
        <v>900221</v>
      </c>
      <c r="H34" s="4">
        <v>0</v>
      </c>
      <c r="I34" s="4">
        <v>18136</v>
      </c>
      <c r="J34" s="4">
        <v>0</v>
      </c>
      <c r="K34" s="4">
        <v>438800</v>
      </c>
      <c r="L34" s="4">
        <v>0</v>
      </c>
      <c r="M34" s="4">
        <v>0</v>
      </c>
      <c r="N34" s="4">
        <v>2</v>
      </c>
      <c r="O34" s="4">
        <v>413772</v>
      </c>
      <c r="P34" s="4">
        <v>160882</v>
      </c>
      <c r="Q34" s="4">
        <v>229425</v>
      </c>
      <c r="R34" s="4">
        <v>0</v>
      </c>
      <c r="S34" s="4">
        <v>0</v>
      </c>
      <c r="T34" s="4">
        <v>19341</v>
      </c>
      <c r="U34" s="4">
        <v>0</v>
      </c>
      <c r="V34" s="7"/>
    </row>
    <row r="35" spans="1:24" x14ac:dyDescent="0.25">
      <c r="A35" s="3">
        <v>200</v>
      </c>
      <c r="B35" s="4">
        <v>2</v>
      </c>
      <c r="C35" s="4">
        <v>4</v>
      </c>
      <c r="D35" s="4" t="s">
        <v>21</v>
      </c>
      <c r="E35" s="4">
        <v>991</v>
      </c>
      <c r="F35" s="4">
        <v>18179</v>
      </c>
      <c r="G35" s="4">
        <v>301985</v>
      </c>
      <c r="H35" s="4">
        <v>236</v>
      </c>
      <c r="I35" s="4">
        <v>6465</v>
      </c>
      <c r="J35" s="4">
        <v>0</v>
      </c>
      <c r="K35" s="4">
        <v>134546</v>
      </c>
      <c r="L35" s="4">
        <v>0</v>
      </c>
      <c r="M35" s="4">
        <v>0</v>
      </c>
      <c r="N35" s="4">
        <v>1</v>
      </c>
      <c r="O35" s="4">
        <v>150381</v>
      </c>
      <c r="P35" s="4">
        <v>58549</v>
      </c>
      <c r="Q35" s="4">
        <v>83323</v>
      </c>
      <c r="R35" s="4">
        <v>0</v>
      </c>
      <c r="S35" s="4">
        <v>0</v>
      </c>
      <c r="T35" s="4">
        <v>7385</v>
      </c>
      <c r="U35" s="4">
        <v>0</v>
      </c>
      <c r="V35" s="7">
        <v>301458</v>
      </c>
      <c r="W35" s="12" t="s">
        <v>24</v>
      </c>
      <c r="X35" s="12">
        <f>AVERAGE(V32:V41)</f>
        <v>494296</v>
      </c>
    </row>
    <row r="36" spans="1:24" x14ac:dyDescent="0.25">
      <c r="A36" s="3">
        <v>200</v>
      </c>
      <c r="B36" s="4">
        <v>2</v>
      </c>
      <c r="C36" s="4">
        <v>5</v>
      </c>
      <c r="D36" s="4" t="s">
        <v>21</v>
      </c>
      <c r="E36" s="4">
        <v>991</v>
      </c>
      <c r="F36" s="4">
        <v>18652</v>
      </c>
      <c r="G36" s="4">
        <v>430211</v>
      </c>
      <c r="H36" s="4">
        <v>240</v>
      </c>
      <c r="I36" s="4">
        <v>8462</v>
      </c>
      <c r="J36" s="4">
        <v>0</v>
      </c>
      <c r="K36" s="4">
        <v>206606</v>
      </c>
      <c r="L36" s="4">
        <v>0</v>
      </c>
      <c r="M36" s="4">
        <v>2</v>
      </c>
      <c r="N36" s="4">
        <v>1</v>
      </c>
      <c r="O36" s="4">
        <v>200984</v>
      </c>
      <c r="P36" s="4">
        <v>77224</v>
      </c>
      <c r="Q36" s="4">
        <v>112229</v>
      </c>
      <c r="R36" s="4">
        <v>0</v>
      </c>
      <c r="S36" s="4">
        <v>0</v>
      </c>
      <c r="T36" s="4">
        <v>9149</v>
      </c>
      <c r="U36" s="4">
        <v>0</v>
      </c>
      <c r="V36" s="7">
        <v>429741</v>
      </c>
      <c r="W36" s="12" t="s">
        <v>25</v>
      </c>
      <c r="X36" s="12">
        <f>MEDIAN(V32:V41)</f>
        <v>429741</v>
      </c>
    </row>
    <row r="37" spans="1:24" x14ac:dyDescent="0.25">
      <c r="A37" s="3">
        <v>200</v>
      </c>
      <c r="B37" s="4">
        <v>2</v>
      </c>
      <c r="C37" s="4">
        <v>6</v>
      </c>
      <c r="D37" s="4" t="s">
        <v>22</v>
      </c>
      <c r="E37" s="4">
        <v>991</v>
      </c>
      <c r="F37" s="4">
        <v>18126</v>
      </c>
      <c r="G37" s="4">
        <v>900243</v>
      </c>
      <c r="H37" s="4">
        <v>0</v>
      </c>
      <c r="I37" s="4">
        <v>18287</v>
      </c>
      <c r="J37" s="4">
        <v>0</v>
      </c>
      <c r="K37" s="4">
        <v>456756</v>
      </c>
      <c r="L37" s="4">
        <v>0</v>
      </c>
      <c r="M37" s="4">
        <v>0</v>
      </c>
      <c r="N37" s="4">
        <v>1</v>
      </c>
      <c r="O37" s="4">
        <v>396448</v>
      </c>
      <c r="P37" s="4">
        <v>153556</v>
      </c>
      <c r="Q37" s="4">
        <v>220304</v>
      </c>
      <c r="R37" s="4">
        <v>0</v>
      </c>
      <c r="S37" s="4">
        <v>0</v>
      </c>
      <c r="T37" s="4">
        <v>17615</v>
      </c>
      <c r="U37" s="4">
        <v>0</v>
      </c>
      <c r="V37" s="7"/>
    </row>
    <row r="38" spans="1:24" x14ac:dyDescent="0.25">
      <c r="A38" s="3">
        <v>200</v>
      </c>
      <c r="B38" s="4">
        <v>2</v>
      </c>
      <c r="C38" s="4">
        <v>7</v>
      </c>
      <c r="D38" s="4" t="s">
        <v>21</v>
      </c>
      <c r="E38" s="4">
        <v>991</v>
      </c>
      <c r="F38" s="4">
        <v>18170</v>
      </c>
      <c r="G38" s="4">
        <v>498236</v>
      </c>
      <c r="H38" s="4">
        <v>768</v>
      </c>
      <c r="I38" s="4">
        <v>9844</v>
      </c>
      <c r="J38" s="4">
        <v>0</v>
      </c>
      <c r="K38" s="4">
        <v>244973</v>
      </c>
      <c r="L38" s="4">
        <v>0</v>
      </c>
      <c r="M38" s="4">
        <v>1</v>
      </c>
      <c r="N38" s="4">
        <v>1</v>
      </c>
      <c r="O38" s="4">
        <v>227258</v>
      </c>
      <c r="P38" s="4">
        <v>88060</v>
      </c>
      <c r="Q38" s="4">
        <v>126248</v>
      </c>
      <c r="R38" s="4">
        <v>0</v>
      </c>
      <c r="S38" s="4">
        <v>0</v>
      </c>
      <c r="T38" s="4">
        <v>10604</v>
      </c>
      <c r="U38" s="4">
        <v>0</v>
      </c>
      <c r="V38" s="7">
        <v>497719</v>
      </c>
    </row>
    <row r="39" spans="1:24" x14ac:dyDescent="0.25">
      <c r="A39" s="3">
        <v>200</v>
      </c>
      <c r="B39" s="4">
        <v>2</v>
      </c>
      <c r="C39" s="4">
        <v>8</v>
      </c>
      <c r="D39" s="4" t="s">
        <v>22</v>
      </c>
      <c r="E39" s="4">
        <v>991</v>
      </c>
      <c r="F39" s="4">
        <v>18342</v>
      </c>
      <c r="G39" s="4">
        <v>900222</v>
      </c>
      <c r="H39" s="4">
        <v>0</v>
      </c>
      <c r="I39" s="4">
        <v>18560</v>
      </c>
      <c r="J39" s="4">
        <v>0</v>
      </c>
      <c r="K39" s="4">
        <v>455298</v>
      </c>
      <c r="L39" s="4">
        <v>0</v>
      </c>
      <c r="M39" s="4">
        <v>0</v>
      </c>
      <c r="N39" s="4">
        <v>2</v>
      </c>
      <c r="O39" s="4">
        <v>397197</v>
      </c>
      <c r="P39" s="4">
        <v>153398</v>
      </c>
      <c r="Q39" s="4">
        <v>221282</v>
      </c>
      <c r="R39" s="4">
        <v>0</v>
      </c>
      <c r="S39" s="4">
        <v>0</v>
      </c>
      <c r="T39" s="4">
        <v>18181</v>
      </c>
      <c r="U39" s="4">
        <v>0</v>
      </c>
      <c r="V39" s="7"/>
    </row>
    <row r="40" spans="1:24" x14ac:dyDescent="0.25">
      <c r="A40" s="3">
        <v>200</v>
      </c>
      <c r="B40" s="4">
        <v>2</v>
      </c>
      <c r="C40" s="4">
        <v>9</v>
      </c>
      <c r="D40" s="4" t="s">
        <v>21</v>
      </c>
      <c r="E40" s="4">
        <v>991</v>
      </c>
      <c r="F40" s="4">
        <v>18206</v>
      </c>
      <c r="G40" s="4">
        <v>343634</v>
      </c>
      <c r="H40" s="4">
        <v>517</v>
      </c>
      <c r="I40" s="4">
        <v>7094</v>
      </c>
      <c r="J40" s="4">
        <v>0</v>
      </c>
      <c r="K40" s="4">
        <v>160340</v>
      </c>
      <c r="L40" s="4">
        <v>0</v>
      </c>
      <c r="M40" s="4">
        <v>0</v>
      </c>
      <c r="N40" s="4">
        <v>0</v>
      </c>
      <c r="O40" s="4">
        <v>164683</v>
      </c>
      <c r="P40" s="4">
        <v>63316</v>
      </c>
      <c r="Q40" s="4">
        <v>91883</v>
      </c>
      <c r="R40" s="4">
        <v>0</v>
      </c>
      <c r="S40" s="4">
        <v>0</v>
      </c>
      <c r="T40" s="4">
        <v>7731</v>
      </c>
      <c r="U40" s="4">
        <v>0</v>
      </c>
      <c r="V40" s="7">
        <v>343179</v>
      </c>
    </row>
    <row r="41" spans="1:24" x14ac:dyDescent="0.25">
      <c r="A41" s="5">
        <v>200</v>
      </c>
      <c r="B41" s="6">
        <v>2</v>
      </c>
      <c r="C41" s="6">
        <v>10</v>
      </c>
      <c r="D41" s="6" t="s">
        <v>22</v>
      </c>
      <c r="E41" s="6">
        <v>991</v>
      </c>
      <c r="F41" s="6">
        <v>18259</v>
      </c>
      <c r="G41" s="6">
        <v>900255</v>
      </c>
      <c r="H41" s="6">
        <v>0</v>
      </c>
      <c r="I41" s="6">
        <v>17939</v>
      </c>
      <c r="J41" s="6">
        <v>0</v>
      </c>
      <c r="K41" s="6">
        <v>449631</v>
      </c>
      <c r="L41" s="6">
        <v>0</v>
      </c>
      <c r="M41" s="6">
        <v>0</v>
      </c>
      <c r="N41" s="6">
        <v>1</v>
      </c>
      <c r="O41" s="6">
        <v>403652</v>
      </c>
      <c r="P41" s="6">
        <v>156024</v>
      </c>
      <c r="Q41" s="6">
        <v>224559</v>
      </c>
      <c r="R41" s="6">
        <v>0</v>
      </c>
      <c r="S41" s="6">
        <v>0</v>
      </c>
      <c r="T41" s="6">
        <v>18475</v>
      </c>
      <c r="U41" s="6">
        <v>0</v>
      </c>
      <c r="V41" s="9"/>
    </row>
    <row r="42" spans="1:24" x14ac:dyDescent="0.25">
      <c r="A42" s="1">
        <v>250</v>
      </c>
      <c r="B42" s="2">
        <v>2</v>
      </c>
      <c r="C42" s="2">
        <v>1</v>
      </c>
      <c r="D42" s="2" t="s">
        <v>22</v>
      </c>
      <c r="E42" s="2">
        <v>897</v>
      </c>
      <c r="F42" s="2">
        <v>19668</v>
      </c>
      <c r="G42" s="2">
        <v>900289</v>
      </c>
      <c r="H42" s="2">
        <v>0</v>
      </c>
      <c r="I42" s="2">
        <v>17190</v>
      </c>
      <c r="J42" s="2">
        <v>11</v>
      </c>
      <c r="K42" s="2">
        <v>457246</v>
      </c>
      <c r="L42" s="2">
        <v>0</v>
      </c>
      <c r="M42" s="2">
        <v>0</v>
      </c>
      <c r="N42" s="2">
        <v>4</v>
      </c>
      <c r="O42" s="2">
        <v>397150</v>
      </c>
      <c r="P42" s="2">
        <v>152905</v>
      </c>
      <c r="Q42" s="2">
        <v>221180</v>
      </c>
      <c r="R42" s="2">
        <v>0</v>
      </c>
      <c r="S42" s="2">
        <v>0</v>
      </c>
      <c r="T42" s="2">
        <v>17125</v>
      </c>
      <c r="U42" s="2">
        <v>0</v>
      </c>
      <c r="V42" s="8"/>
    </row>
    <row r="43" spans="1:24" x14ac:dyDescent="0.25">
      <c r="A43" s="3">
        <v>250</v>
      </c>
      <c r="B43" s="4">
        <v>2</v>
      </c>
      <c r="C43" s="4">
        <v>2</v>
      </c>
      <c r="D43" s="4" t="s">
        <v>22</v>
      </c>
      <c r="E43" s="4">
        <v>897</v>
      </c>
      <c r="F43" s="4">
        <v>18852</v>
      </c>
      <c r="G43" s="4">
        <v>900333</v>
      </c>
      <c r="H43" s="4">
        <v>0</v>
      </c>
      <c r="I43" s="4">
        <v>14850</v>
      </c>
      <c r="J43" s="4">
        <v>0</v>
      </c>
      <c r="K43" s="4">
        <v>513953</v>
      </c>
      <c r="L43" s="4">
        <v>0</v>
      </c>
      <c r="M43" s="4">
        <v>0</v>
      </c>
      <c r="N43" s="4">
        <v>3</v>
      </c>
      <c r="O43" s="4">
        <v>346088</v>
      </c>
      <c r="P43" s="4">
        <v>135119</v>
      </c>
      <c r="Q43" s="4">
        <v>191095</v>
      </c>
      <c r="R43" s="4">
        <v>0</v>
      </c>
      <c r="S43" s="4">
        <v>0</v>
      </c>
      <c r="T43" s="4">
        <v>14498</v>
      </c>
      <c r="U43" s="4">
        <v>0</v>
      </c>
      <c r="V43" s="7"/>
    </row>
    <row r="44" spans="1:24" x14ac:dyDescent="0.25">
      <c r="A44" s="3">
        <v>250</v>
      </c>
      <c r="B44" s="4">
        <v>2</v>
      </c>
      <c r="C44" s="4">
        <v>3</v>
      </c>
      <c r="D44" s="4" t="s">
        <v>22</v>
      </c>
      <c r="E44" s="4">
        <v>897</v>
      </c>
      <c r="F44" s="4">
        <v>18563</v>
      </c>
      <c r="G44" s="4">
        <v>900375</v>
      </c>
      <c r="H44" s="4">
        <v>0</v>
      </c>
      <c r="I44" s="4">
        <v>15554</v>
      </c>
      <c r="J44" s="4">
        <v>0</v>
      </c>
      <c r="K44" s="4">
        <v>508724</v>
      </c>
      <c r="L44" s="4">
        <v>0</v>
      </c>
      <c r="M44" s="4">
        <v>0</v>
      </c>
      <c r="N44" s="4">
        <v>1</v>
      </c>
      <c r="O44" s="4">
        <v>350068</v>
      </c>
      <c r="P44" s="4">
        <v>135077</v>
      </c>
      <c r="Q44" s="4">
        <v>194880</v>
      </c>
      <c r="R44" s="4">
        <v>0</v>
      </c>
      <c r="S44" s="4">
        <v>0</v>
      </c>
      <c r="T44" s="4">
        <v>14754</v>
      </c>
      <c r="U44" s="4">
        <v>0</v>
      </c>
      <c r="V44" s="7"/>
    </row>
    <row r="45" spans="1:24" x14ac:dyDescent="0.25">
      <c r="A45" s="3">
        <v>250</v>
      </c>
      <c r="B45" s="4">
        <v>2</v>
      </c>
      <c r="C45" s="4">
        <v>4</v>
      </c>
      <c r="D45" s="4" t="s">
        <v>22</v>
      </c>
      <c r="E45" s="4">
        <v>897</v>
      </c>
      <c r="F45" s="4">
        <v>18601</v>
      </c>
      <c r="G45" s="4">
        <v>900249</v>
      </c>
      <c r="H45" s="4">
        <v>0</v>
      </c>
      <c r="I45" s="4">
        <v>16951</v>
      </c>
      <c r="J45" s="4">
        <v>0</v>
      </c>
      <c r="K45" s="4">
        <v>477680</v>
      </c>
      <c r="L45" s="4">
        <v>0</v>
      </c>
      <c r="M45" s="4">
        <v>0</v>
      </c>
      <c r="N45" s="4">
        <v>2</v>
      </c>
      <c r="O45" s="4">
        <v>377880</v>
      </c>
      <c r="P45" s="4">
        <v>145551</v>
      </c>
      <c r="Q45" s="4">
        <v>210862</v>
      </c>
      <c r="R45" s="4">
        <v>0</v>
      </c>
      <c r="S45" s="4">
        <v>0</v>
      </c>
      <c r="T45" s="4">
        <v>16213</v>
      </c>
      <c r="U45" s="4">
        <v>0</v>
      </c>
      <c r="V45" s="7"/>
      <c r="W45" s="12" t="s">
        <v>24</v>
      </c>
      <c r="X45" s="12">
        <f>AVERAGE(V42:V51)</f>
        <v>798115</v>
      </c>
    </row>
    <row r="46" spans="1:24" x14ac:dyDescent="0.25">
      <c r="A46" s="3">
        <v>250</v>
      </c>
      <c r="B46" s="4">
        <v>2</v>
      </c>
      <c r="C46" s="4">
        <v>5</v>
      </c>
      <c r="D46" s="4" t="s">
        <v>22</v>
      </c>
      <c r="E46" s="4">
        <v>897</v>
      </c>
      <c r="F46" s="4">
        <v>18607</v>
      </c>
      <c r="G46" s="4">
        <v>900224</v>
      </c>
      <c r="H46" s="4">
        <v>0</v>
      </c>
      <c r="I46" s="4">
        <v>17156</v>
      </c>
      <c r="J46" s="4">
        <v>0</v>
      </c>
      <c r="K46" s="4">
        <v>467986</v>
      </c>
      <c r="L46" s="4">
        <v>0</v>
      </c>
      <c r="M46" s="4">
        <v>0</v>
      </c>
      <c r="N46" s="4">
        <v>2</v>
      </c>
      <c r="O46" s="4">
        <v>387745</v>
      </c>
      <c r="P46" s="4">
        <v>150794</v>
      </c>
      <c r="Q46" s="4">
        <v>215261</v>
      </c>
      <c r="R46" s="4">
        <v>0</v>
      </c>
      <c r="S46" s="4">
        <v>0</v>
      </c>
      <c r="T46" s="4">
        <v>16837</v>
      </c>
      <c r="U46" s="4">
        <v>0</v>
      </c>
      <c r="V46" s="7"/>
      <c r="W46" s="12" t="s">
        <v>25</v>
      </c>
      <c r="X46" s="12">
        <f>MEDIAN(V42:V51)</f>
        <v>798115</v>
      </c>
    </row>
    <row r="47" spans="1:24" x14ac:dyDescent="0.25">
      <c r="A47" s="3">
        <v>250</v>
      </c>
      <c r="B47" s="4">
        <v>2</v>
      </c>
      <c r="C47" s="4">
        <v>6</v>
      </c>
      <c r="D47" s="4" t="s">
        <v>22</v>
      </c>
      <c r="E47" s="4">
        <v>897</v>
      </c>
      <c r="F47" s="4">
        <v>18808</v>
      </c>
      <c r="G47" s="4">
        <v>900323</v>
      </c>
      <c r="H47" s="4">
        <v>0</v>
      </c>
      <c r="I47" s="4">
        <v>15840</v>
      </c>
      <c r="J47" s="4">
        <v>0</v>
      </c>
      <c r="K47" s="4">
        <v>505050</v>
      </c>
      <c r="L47" s="4">
        <v>0</v>
      </c>
      <c r="M47" s="4">
        <v>0</v>
      </c>
      <c r="N47" s="4">
        <v>1</v>
      </c>
      <c r="O47" s="4">
        <v>353713</v>
      </c>
      <c r="P47" s="4">
        <v>138445</v>
      </c>
      <c r="Q47" s="4">
        <v>195445</v>
      </c>
      <c r="R47" s="4">
        <v>0</v>
      </c>
      <c r="S47" s="4">
        <v>0</v>
      </c>
      <c r="T47" s="4">
        <v>14815</v>
      </c>
      <c r="U47" s="4">
        <v>0</v>
      </c>
      <c r="V47" s="7"/>
    </row>
    <row r="48" spans="1:24" x14ac:dyDescent="0.25">
      <c r="A48" s="3">
        <v>250</v>
      </c>
      <c r="B48" s="4">
        <v>2</v>
      </c>
      <c r="C48" s="4">
        <v>7</v>
      </c>
      <c r="D48" s="4" t="s">
        <v>22</v>
      </c>
      <c r="E48" s="4">
        <v>897</v>
      </c>
      <c r="F48" s="4">
        <v>18586</v>
      </c>
      <c r="G48" s="4">
        <v>900353</v>
      </c>
      <c r="H48" s="4">
        <v>0</v>
      </c>
      <c r="I48" s="4">
        <v>15333</v>
      </c>
      <c r="J48" s="4">
        <v>0</v>
      </c>
      <c r="K48" s="4">
        <v>517344</v>
      </c>
      <c r="L48" s="4">
        <v>0</v>
      </c>
      <c r="M48" s="4">
        <v>0</v>
      </c>
      <c r="N48" s="4">
        <v>1</v>
      </c>
      <c r="O48" s="4">
        <v>342365</v>
      </c>
      <c r="P48" s="4">
        <v>133612</v>
      </c>
      <c r="Q48" s="4">
        <v>189376</v>
      </c>
      <c r="R48" s="4">
        <v>0</v>
      </c>
      <c r="S48" s="4">
        <v>0</v>
      </c>
      <c r="T48" s="4">
        <v>14170</v>
      </c>
      <c r="U48" s="4">
        <v>0</v>
      </c>
      <c r="V48" s="7"/>
    </row>
    <row r="49" spans="1:22" x14ac:dyDescent="0.25">
      <c r="A49" s="3">
        <v>250</v>
      </c>
      <c r="B49" s="4">
        <v>2</v>
      </c>
      <c r="C49" s="4">
        <v>8</v>
      </c>
      <c r="D49" s="4" t="s">
        <v>22</v>
      </c>
      <c r="E49" s="4">
        <v>897</v>
      </c>
      <c r="F49" s="4">
        <v>18431</v>
      </c>
      <c r="G49" s="4">
        <v>900337</v>
      </c>
      <c r="H49" s="4">
        <v>0</v>
      </c>
      <c r="I49" s="4">
        <v>15759</v>
      </c>
      <c r="J49" s="4">
        <v>0</v>
      </c>
      <c r="K49" s="4">
        <v>513757</v>
      </c>
      <c r="L49" s="4">
        <v>0</v>
      </c>
      <c r="M49" s="4">
        <v>0</v>
      </c>
      <c r="N49" s="4">
        <v>1</v>
      </c>
      <c r="O49" s="4">
        <v>345318</v>
      </c>
      <c r="P49" s="4">
        <v>135039</v>
      </c>
      <c r="Q49" s="4">
        <v>190818</v>
      </c>
      <c r="R49" s="4">
        <v>0</v>
      </c>
      <c r="S49" s="4">
        <v>0</v>
      </c>
      <c r="T49" s="4">
        <v>14548</v>
      </c>
      <c r="U49" s="4">
        <v>0</v>
      </c>
      <c r="V49" s="7"/>
    </row>
    <row r="50" spans="1:22" x14ac:dyDescent="0.25">
      <c r="A50" s="3">
        <v>250</v>
      </c>
      <c r="B50" s="4">
        <v>2</v>
      </c>
      <c r="C50" s="4">
        <v>9</v>
      </c>
      <c r="D50" s="4" t="s">
        <v>21</v>
      </c>
      <c r="E50" s="4">
        <v>897</v>
      </c>
      <c r="F50" s="4">
        <v>18259</v>
      </c>
      <c r="G50" s="4">
        <v>798659</v>
      </c>
      <c r="H50" s="4">
        <v>629</v>
      </c>
      <c r="I50" s="4">
        <v>13791</v>
      </c>
      <c r="J50" s="4">
        <v>0</v>
      </c>
      <c r="K50" s="4">
        <v>448525</v>
      </c>
      <c r="L50" s="4">
        <v>0</v>
      </c>
      <c r="M50" s="4">
        <v>4</v>
      </c>
      <c r="N50" s="4">
        <v>1</v>
      </c>
      <c r="O50" s="4">
        <v>313475</v>
      </c>
      <c r="P50" s="4">
        <v>122452</v>
      </c>
      <c r="Q50" s="4">
        <v>173247</v>
      </c>
      <c r="R50" s="4">
        <v>0</v>
      </c>
      <c r="S50" s="4">
        <v>0</v>
      </c>
      <c r="T50" s="4">
        <v>13183</v>
      </c>
      <c r="U50" s="4">
        <v>0</v>
      </c>
      <c r="V50" s="11">
        <v>798115</v>
      </c>
    </row>
    <row r="51" spans="1:22" x14ac:dyDescent="0.25">
      <c r="A51" s="5">
        <v>250</v>
      </c>
      <c r="B51" s="6">
        <v>2</v>
      </c>
      <c r="C51" s="6">
        <v>10</v>
      </c>
      <c r="D51" s="6" t="s">
        <v>22</v>
      </c>
      <c r="E51" s="6">
        <v>897</v>
      </c>
      <c r="F51" s="6">
        <v>18561</v>
      </c>
      <c r="G51" s="6">
        <v>900393</v>
      </c>
      <c r="H51" s="6">
        <v>0</v>
      </c>
      <c r="I51" s="6">
        <v>16119</v>
      </c>
      <c r="J51" s="6">
        <v>0</v>
      </c>
      <c r="K51" s="6">
        <v>500343</v>
      </c>
      <c r="L51" s="6">
        <v>0</v>
      </c>
      <c r="M51" s="6">
        <v>0</v>
      </c>
      <c r="N51" s="6">
        <v>1</v>
      </c>
      <c r="O51" s="6">
        <v>357692</v>
      </c>
      <c r="P51" s="6">
        <v>138551</v>
      </c>
      <c r="Q51" s="6">
        <v>198862</v>
      </c>
      <c r="R51" s="6">
        <v>0</v>
      </c>
      <c r="S51" s="6">
        <v>0</v>
      </c>
      <c r="T51" s="6">
        <v>14922</v>
      </c>
      <c r="U51" s="6">
        <v>0</v>
      </c>
      <c r="V51" s="9"/>
    </row>
  </sheetData>
  <conditionalFormatting sqref="D1:D51">
    <cfRule type="expression" dxfId="0" priority="1">
      <formula>D1&lt;&gt;"ModelResultImpl"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FamilyTreeEndSMTCall</vt:lpstr>
      <vt:lpstr>FamilyTree</vt:lpstr>
      <vt:lpstr>Satellite</vt:lpstr>
      <vt:lpstr>TaxationNoRoot</vt:lpstr>
      <vt:lpstr>TaxationWithResource</vt:lpstr>
      <vt:lpstr>Figure</vt:lpstr>
      <vt:lpstr>FT-old</vt:lpstr>
      <vt:lpstr>S-old</vt:lpstr>
      <vt:lpstr>TNR-old</vt:lpstr>
      <vt:lpstr>TWR-old</vt:lpstr>
      <vt:lpstr>FT-preCache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Babikian</dc:creator>
  <cp:lastModifiedBy>Aren Babikian</cp:lastModifiedBy>
  <dcterms:created xsi:type="dcterms:W3CDTF">2020-05-13T13:55:38Z</dcterms:created>
  <dcterms:modified xsi:type="dcterms:W3CDTF">2020-05-15T23:54:46Z</dcterms:modified>
</cp:coreProperties>
</file>