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https://nwuac-my.sharepoint.com/personal/37778412_mynwu_ac_za/Documents/"/>
    </mc:Choice>
  </mc:AlternateContent>
  <xr:revisionPtr revIDLastSave="391" documentId="8_{27F411CA-2873-4F51-A4DF-17B118BE0882}" xr6:coauthVersionLast="47" xr6:coauthVersionMax="47" xr10:uidLastSave="{2D176273-4B0D-472B-B8F8-3CF07C91B504}"/>
  <bookViews>
    <workbookView xWindow="-120" yWindow="-120" windowWidth="20730" windowHeight="11160" activeTab="1" xr2:uid="{9DD5DBF3-FB2F-4E7A-93BE-D4C7D38521BB}"/>
  </bookViews>
  <sheets>
    <sheet name="raw_sales_data" sheetId="2" r:id="rId1"/>
    <sheet name="Sales Data Analysis for a Retai" sheetId="1" r:id="rId2"/>
    <sheet name="Sales Data Charts" sheetId="3" r:id="rId3"/>
    <sheet name="Contact Information" sheetId="4" r:id="rId4"/>
  </sheets>
  <definedNames>
    <definedName name="ExternalData_1" localSheetId="0" hidden="1">'raw_sales_data'!$A$1:$L$11</definedName>
    <definedName name="ExternalData_1" localSheetId="1" hidden="1">'Sales Data Analysis for a Retai'!$A$4:$N$14</definedName>
    <definedName name="Slicer_Category">#N/A</definedName>
  </definedNames>
  <calcPr calcId="191029"/>
  <pivotCaches>
    <pivotCache cacheId="7"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 i="1" l="1"/>
  <c r="B25" i="1"/>
  <c r="A4" i="4" a="1"/>
  <c r="A4" i="4" s="1"/>
  <c r="A22" i="1"/>
  <c r="A21" i="1"/>
  <c r="A20" i="1"/>
  <c r="A19" i="1"/>
  <c r="A18" i="1"/>
  <c r="O6" i="1"/>
  <c r="O9" i="1"/>
  <c r="O10" i="1"/>
  <c r="O13" i="1"/>
  <c r="O14" i="1"/>
  <c r="N14" i="1"/>
  <c r="N6" i="1"/>
  <c r="N7" i="1"/>
  <c r="O7" i="1" s="1"/>
  <c r="N8" i="1"/>
  <c r="O8" i="1" s="1"/>
  <c r="N9" i="1"/>
  <c r="N10" i="1"/>
  <c r="N11" i="1"/>
  <c r="O11" i="1" s="1"/>
  <c r="N12" i="1"/>
  <c r="O12" i="1" s="1"/>
  <c r="N13" i="1"/>
  <c r="N5" i="1"/>
  <c r="O5"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E13973-2886-45D0-A203-1681624F7A68}" keepAlive="1" name="Query - raw_sales_data" description="Connection to the 'raw_sales_data' query in the workbook." type="5" refreshedVersion="8" background="1" saveData="1">
    <dbPr connection="Provider=Microsoft.Mashup.OleDb.1;Data Source=$Workbook$;Location=raw_sales_data;Extended Properties=&quot;&quot;" command="SELECT * FROM [raw_sales_data]"/>
  </connection>
  <connection id="2" xr16:uid="{F4705CDD-E007-4B20-8F8C-0DE364521C07}" keepAlive="1" name="Query - raw_sales_data (2)" description="Connection to the 'raw_sales_data (2)' query in the workbook." type="5" refreshedVersion="8" background="1" saveData="1">
    <dbPr connection="Provider=Microsoft.Mashup.OleDb.1;Data Source=$Workbook$;Location=&quot;raw_sales_data (2)&quot;;Extended Properties=&quot;&quot;" command="SELECT * FROM [raw_sales_data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<sst xmlns="http://schemas.openxmlformats.org/spreadsheetml/2006/main" count="201" uniqueCount="59">
  <si>
    <t>Order ID</t>
  </si>
  <si>
    <t>Product Name</t>
  </si>
  <si>
    <t>Category</t>
  </si>
  <si>
    <t>Order Date</t>
  </si>
  <si>
    <t>Customer Name</t>
  </si>
  <si>
    <t>Region</t>
  </si>
  <si>
    <t>Salesperson</t>
  </si>
  <si>
    <t>Quantity Sold</t>
  </si>
  <si>
    <t>Unit Price</t>
  </si>
  <si>
    <t>Total Sales</t>
  </si>
  <si>
    <t>Discount</t>
  </si>
  <si>
    <t>Final Sales Amount</t>
  </si>
  <si>
    <t>Laptop</t>
  </si>
  <si>
    <t>Electronics</t>
  </si>
  <si>
    <t>John Doe</t>
  </si>
  <si>
    <t>North</t>
  </si>
  <si>
    <t>Alice</t>
  </si>
  <si>
    <t/>
  </si>
  <si>
    <t>Mouse</t>
  </si>
  <si>
    <t>Accessories</t>
  </si>
  <si>
    <t>Jane Smith</t>
  </si>
  <si>
    <t>East</t>
  </si>
  <si>
    <t>Bob</t>
  </si>
  <si>
    <t>Monitor</t>
  </si>
  <si>
    <t>Keyboard</t>
  </si>
  <si>
    <t>Sam Green</t>
  </si>
  <si>
    <t>West</t>
  </si>
  <si>
    <t>Charlie</t>
  </si>
  <si>
    <t>Printer</t>
  </si>
  <si>
    <t>Linda White</t>
  </si>
  <si>
    <t>South</t>
  </si>
  <si>
    <t>Eve</t>
  </si>
  <si>
    <t>First Name</t>
  </si>
  <si>
    <t>Last Name</t>
  </si>
  <si>
    <t>John</t>
  </si>
  <si>
    <t>Jane</t>
  </si>
  <si>
    <t>Sam</t>
  </si>
  <si>
    <t>Linda</t>
  </si>
  <si>
    <t>Doe</t>
  </si>
  <si>
    <t>Smith</t>
  </si>
  <si>
    <t>Green</t>
  </si>
  <si>
    <t>White</t>
  </si>
  <si>
    <t>Sum of Total Sales</t>
  </si>
  <si>
    <t>Row Labels</t>
  </si>
  <si>
    <t>Grand Total</t>
  </si>
  <si>
    <t>(All)</t>
  </si>
  <si>
    <t>Sales Performance</t>
  </si>
  <si>
    <t>Top 5 on Total Sales</t>
  </si>
  <si>
    <t>Total Sales by Region and Category</t>
  </si>
  <si>
    <t>Customer Contact Information</t>
  </si>
  <si>
    <t>Phone Number</t>
  </si>
  <si>
    <t>Email</t>
  </si>
  <si>
    <t>doejohn@gmail.com</t>
  </si>
  <si>
    <t>janesmith@gmail.com</t>
  </si>
  <si>
    <t>samgreen@gmail.com</t>
  </si>
  <si>
    <t>lindawhite@gmail.com</t>
  </si>
  <si>
    <t>Sales Data Analysis for a Retail Company</t>
  </si>
  <si>
    <t>Sales Data Analysis Charts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</si>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</sst>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1C09]#,##0.00"/>
  </numFmts>
  <fonts count="3" x14ac:knownFonts="1">
    <font>
      <sz val="11"/>
      <color theme="1"/>
      <name val="Aptos Narrow"/>
      <family val="2"/>
      <scheme val="minor"/>
    </font>
    <font>
      <u/>
      <sz val="11"/>
      <color theme="10"/>
      <name val="Aptos Narrow"/>
      <family val="2"/>
      <scheme val="minor"/>
    </font>
    <font>
      <b/>
      <u/>
      <sz val="20"/>
      <color theme="1"/>
      <name val="Aptos Narrow"/>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NumberFormat="1"/>
    <xf numFmtId="14" fontId="0" fillId="0" borderId="0" xfId="0" applyNumberFormat="1"/>
    <xf numFmtId="0" fontId="2" fillId="0" borderId="0" xfId="0" applyFont="1"/>
    <xf numFmtId="0" fontId="0" fillId="2" borderId="0" xfId="0" applyFill="1"/>
    <xf numFmtId="0" fontId="2" fillId="2" borderId="0" xfId="0" applyFont="1"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1" xfId="0" applyNumberFormat="1" applyFill="1" applyBorder="1"/>
    <xf numFmtId="14" fontId="0" fillId="2" borderId="1" xfId="0" applyNumberFormat="1" applyFill="1" applyBorder="1"/>
    <xf numFmtId="0" fontId="0" fillId="2" borderId="1" xfId="0" applyFill="1" applyBorder="1"/>
    <xf numFmtId="0" fontId="0" fillId="2" borderId="7" xfId="0" applyFill="1" applyBorder="1"/>
    <xf numFmtId="0" fontId="0" fillId="2" borderId="8" xfId="0" applyNumberFormat="1" applyFill="1" applyBorder="1"/>
    <xf numFmtId="14" fontId="0" fillId="2" borderId="8" xfId="0" applyNumberFormat="1" applyFill="1" applyBorder="1"/>
    <xf numFmtId="0" fontId="0" fillId="2" borderId="8" xfId="0" applyFill="1" applyBorder="1"/>
    <xf numFmtId="164" fontId="0" fillId="2" borderId="1" xfId="0" applyNumberFormat="1" applyFill="1" applyBorder="1"/>
    <xf numFmtId="164" fontId="0" fillId="2" borderId="8" xfId="0" applyNumberFormat="1" applyFill="1" applyBorder="1"/>
    <xf numFmtId="9" fontId="0" fillId="2" borderId="1" xfId="0" applyNumberFormat="1" applyFill="1" applyBorder="1"/>
    <xf numFmtId="9" fontId="0" fillId="2" borderId="8" xfId="0" applyNumberForma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6" xfId="0" applyFill="1" applyBorder="1"/>
    <xf numFmtId="0" fontId="0" fillId="2" borderId="9" xfId="0" applyFill="1" applyBorder="1"/>
    <xf numFmtId="0" fontId="1" fillId="2" borderId="1" xfId="1" applyFill="1" applyBorder="1"/>
  </cellXfs>
  <cellStyles count="2">
    <cellStyle name="Hyperlink" xfId="1" builtinId="8"/>
    <cellStyle name="Normal" xfId="0" builtinId="0"/>
  </cellStyles>
  <dxfs count="29">
    <dxf>
      <font>
        <color rgb="FF9C0006"/>
      </font>
      <fill>
        <patternFill>
          <bgColor rgb="FFFFC7CE"/>
        </patternFill>
      </fill>
    </dxf>
    <dxf>
      <font>
        <color rgb="FF006100"/>
      </font>
      <fill>
        <patternFill>
          <bgColor rgb="FFC6EFCE"/>
        </patternFill>
      </fill>
    </dxf>
    <dxf>
      <numFmt numFmtId="0" formatCode="General"/>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164" formatCode="[$R-1C09]#,##0.00"/>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R-1C09]#,##0.00"/>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fill>
        <patternFill patternType="solid">
          <fgColor indexed="64"/>
          <bgColor theme="0"/>
        </patternFill>
      </fill>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on Sales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'Sales Data Analysis for a Retai'!$A$22</c:f>
              <c:strCache>
                <c:ptCount val="1"/>
                <c:pt idx="0">
                  <c:v>600</c:v>
                </c:pt>
              </c:strCache>
            </c:strRef>
          </c:tx>
          <c:spPr>
            <a:solidFill>
              <a:schemeClr val="accent1"/>
            </a:solidFill>
            <a:ln>
              <a:noFill/>
            </a:ln>
            <a:effectLst/>
          </c:spPr>
          <c:invertIfNegative val="0"/>
          <c:cat>
            <c:strRef>
              <c:f>'Sales Data Analysis for a Retai'!$B$18:$B$22</c:f>
              <c:strCache>
                <c:ptCount val="5"/>
                <c:pt idx="0">
                  <c:v>East</c:v>
                </c:pt>
                <c:pt idx="1">
                  <c:v>North</c:v>
                </c:pt>
                <c:pt idx="2">
                  <c:v>North</c:v>
                </c:pt>
                <c:pt idx="3">
                  <c:v>West</c:v>
                </c:pt>
                <c:pt idx="4">
                  <c:v>North</c:v>
                </c:pt>
              </c:strCache>
            </c:strRef>
          </c:cat>
          <c:val>
            <c:numRef>
              <c:f>'Sales Data Analysis for a Retai'!$B$22</c:f>
              <c:numCache>
                <c:formatCode>General</c:formatCode>
                <c:ptCount val="1"/>
                <c:pt idx="0">
                  <c:v>0</c:v>
                </c:pt>
              </c:numCache>
            </c:numRef>
          </c:val>
          <c:extLst>
            <c:ext xmlns:c16="http://schemas.microsoft.com/office/drawing/2014/chart" uri="{C3380CC4-5D6E-409C-BE32-E72D297353CC}">
              <c16:uniqueId val="{00000000-A94A-4199-8FA8-4CEF18CD5AB3}"/>
            </c:ext>
          </c:extLst>
        </c:ser>
        <c:ser>
          <c:idx val="1"/>
          <c:order val="1"/>
          <c:tx>
            <c:strRef>
              <c:f>'Sales Data Analysis for a Retai'!$A$18</c:f>
              <c:strCache>
                <c:ptCount val="1"/>
                <c:pt idx="0">
                  <c:v>5600</c:v>
                </c:pt>
              </c:strCache>
            </c:strRef>
          </c:tx>
          <c:spPr>
            <a:solidFill>
              <a:schemeClr val="accent2"/>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A94A-4199-8FA8-4CEF18CD5AB3}"/>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A94A-4199-8FA8-4CEF18CD5AB3}"/>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4-A94A-4199-8FA8-4CEF18CD5AB3}"/>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5-A94A-4199-8FA8-4CEF18CD5AB3}"/>
              </c:ext>
            </c:extLst>
          </c:dPt>
          <c:dPt>
            <c:idx val="4"/>
            <c:invertIfNegative val="0"/>
            <c:bubble3D val="0"/>
            <c:spPr>
              <a:solidFill>
                <a:srgbClr val="FF0000"/>
              </a:solidFill>
              <a:ln>
                <a:noFill/>
              </a:ln>
              <a:effectLst/>
            </c:spPr>
            <c:extLst>
              <c:ext xmlns:c16="http://schemas.microsoft.com/office/drawing/2014/chart" uri="{C3380CC4-5D6E-409C-BE32-E72D297353CC}">
                <c16:uniqueId val="{00000006-A94A-4199-8FA8-4CEF18CD5AB3}"/>
              </c:ext>
            </c:extLst>
          </c:dPt>
          <c:cat>
            <c:strRef>
              <c:f>'Sales Data Analysis for a Retai'!$B$18:$B$22</c:f>
              <c:strCache>
                <c:ptCount val="5"/>
                <c:pt idx="0">
                  <c:v>East</c:v>
                </c:pt>
                <c:pt idx="1">
                  <c:v>North</c:v>
                </c:pt>
                <c:pt idx="2">
                  <c:v>North</c:v>
                </c:pt>
                <c:pt idx="3">
                  <c:v>West</c:v>
                </c:pt>
                <c:pt idx="4">
                  <c:v>North</c:v>
                </c:pt>
              </c:strCache>
            </c:strRef>
          </c:cat>
          <c:val>
            <c:numRef>
              <c:f>'Sales Data Analysis for a Retai'!$A$18:$A$22</c:f>
              <c:numCache>
                <c:formatCode>General</c:formatCode>
                <c:ptCount val="5"/>
                <c:pt idx="0">
                  <c:v>5600</c:v>
                </c:pt>
                <c:pt idx="1">
                  <c:v>4000</c:v>
                </c:pt>
                <c:pt idx="2">
                  <c:v>900</c:v>
                </c:pt>
                <c:pt idx="3">
                  <c:v>800</c:v>
                </c:pt>
                <c:pt idx="4">
                  <c:v>600</c:v>
                </c:pt>
              </c:numCache>
            </c:numRef>
          </c:val>
          <c:extLst>
            <c:ext xmlns:c16="http://schemas.microsoft.com/office/drawing/2014/chart" uri="{C3380CC4-5D6E-409C-BE32-E72D297353CC}">
              <c16:uniqueId val="{00000001-A94A-4199-8FA8-4CEF18CD5AB3}"/>
            </c:ext>
          </c:extLst>
        </c:ser>
        <c:dLbls>
          <c:showLegendKey val="0"/>
          <c:showVal val="0"/>
          <c:showCatName val="0"/>
          <c:showSerName val="0"/>
          <c:showPercent val="0"/>
          <c:showBubbleSize val="0"/>
        </c:dLbls>
        <c:gapWidth val="219"/>
        <c:overlap val="-27"/>
        <c:axId val="1030245007"/>
        <c:axId val="1030245967"/>
      </c:barChart>
      <c:catAx>
        <c:axId val="1030245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245967"/>
        <c:crosses val="autoZero"/>
        <c:auto val="1"/>
        <c:lblAlgn val="ctr"/>
        <c:lblOffset val="100"/>
        <c:noMultiLvlLbl val="0"/>
      </c:catAx>
      <c:valAx>
        <c:axId val="103024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245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Analysis for a Retail Company.xlsx]Sales Data Charts!PivotTable1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lumMod val="75000"/>
            </a:schemeClr>
          </a:solidFill>
          <a:ln>
            <a:noFill/>
          </a:ln>
          <a:effectLst/>
        </c:spPr>
      </c:pivotFmt>
      <c:pivotFmt>
        <c:idx val="3"/>
        <c:spPr>
          <a:solidFill>
            <a:schemeClr val="tx1"/>
          </a:solidFill>
          <a:ln>
            <a:noFill/>
          </a:ln>
          <a:effectLst/>
        </c:spPr>
      </c:pivotFmt>
      <c:pivotFmt>
        <c:idx val="4"/>
        <c:spPr>
          <a:solidFill>
            <a:schemeClr val="accent5">
              <a:lumMod val="50000"/>
            </a:schemeClr>
          </a:solidFill>
          <a:ln>
            <a:noFill/>
          </a:ln>
          <a:effectLst/>
        </c:spPr>
      </c:pivotFmt>
    </c:pivotFmts>
    <c:plotArea>
      <c:layout/>
      <c:barChart>
        <c:barDir val="col"/>
        <c:grouping val="clustered"/>
        <c:varyColors val="0"/>
        <c:ser>
          <c:idx val="0"/>
          <c:order val="0"/>
          <c:tx>
            <c:strRef>
              <c:f>'Sales Data Charts'!$B$6</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400C-4162-8477-04F022AD7BB5}"/>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400C-4162-8477-04F022AD7BB5}"/>
              </c:ext>
            </c:extLst>
          </c:dPt>
          <c:dPt>
            <c:idx val="2"/>
            <c:invertIfNegative val="0"/>
            <c:bubble3D val="0"/>
            <c:spPr>
              <a:solidFill>
                <a:schemeClr val="tx1"/>
              </a:solidFill>
              <a:ln>
                <a:noFill/>
              </a:ln>
              <a:effectLst/>
            </c:spPr>
            <c:extLst>
              <c:ext xmlns:c16="http://schemas.microsoft.com/office/drawing/2014/chart" uri="{C3380CC4-5D6E-409C-BE32-E72D297353CC}">
                <c16:uniqueId val="{00000004-400C-4162-8477-04F022AD7BB5}"/>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5-400C-4162-8477-04F022AD7BB5}"/>
              </c:ext>
            </c:extLst>
          </c:dPt>
          <c:cat>
            <c:multiLvlStrRef>
              <c:f>'Sales Data Charts'!$A$7:$A$15</c:f>
              <c:multiLvlStrCache>
                <c:ptCount val="4"/>
                <c:lvl>
                  <c:pt idx="0">
                    <c:v>Bob</c:v>
                  </c:pt>
                  <c:pt idx="1">
                    <c:v>Alice</c:v>
                  </c:pt>
                  <c:pt idx="2">
                    <c:v>Eve</c:v>
                  </c:pt>
                  <c:pt idx="3">
                    <c:v>Charlie</c:v>
                  </c:pt>
                </c:lvl>
                <c:lvl>
                  <c:pt idx="0">
                    <c:v>East</c:v>
                  </c:pt>
                  <c:pt idx="1">
                    <c:v>North</c:v>
                  </c:pt>
                  <c:pt idx="2">
                    <c:v>South</c:v>
                  </c:pt>
                  <c:pt idx="3">
                    <c:v>West</c:v>
                  </c:pt>
                </c:lvl>
              </c:multiLvlStrCache>
            </c:multiLvlStrRef>
          </c:cat>
          <c:val>
            <c:numRef>
              <c:f>'Sales Data Charts'!$B$7:$B$15</c:f>
              <c:numCache>
                <c:formatCode>General</c:formatCode>
                <c:ptCount val="4"/>
                <c:pt idx="0">
                  <c:v>6070</c:v>
                </c:pt>
                <c:pt idx="1">
                  <c:v>5500</c:v>
                </c:pt>
                <c:pt idx="2">
                  <c:v>540</c:v>
                </c:pt>
                <c:pt idx="3">
                  <c:v>1040</c:v>
                </c:pt>
              </c:numCache>
            </c:numRef>
          </c:val>
          <c:extLst>
            <c:ext xmlns:c16="http://schemas.microsoft.com/office/drawing/2014/chart" uri="{C3380CC4-5D6E-409C-BE32-E72D297353CC}">
              <c16:uniqueId val="{00000000-400C-4162-8477-04F022AD7BB5}"/>
            </c:ext>
          </c:extLst>
        </c:ser>
        <c:dLbls>
          <c:showLegendKey val="0"/>
          <c:showVal val="0"/>
          <c:showCatName val="0"/>
          <c:showSerName val="0"/>
          <c:showPercent val="0"/>
          <c:showBubbleSize val="0"/>
        </c:dLbls>
        <c:gapWidth val="219"/>
        <c:overlap val="-27"/>
        <c:axId val="50953295"/>
        <c:axId val="286809119"/>
      </c:barChart>
      <c:catAx>
        <c:axId val="5095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809119"/>
        <c:crosses val="autoZero"/>
        <c:auto val="1"/>
        <c:lblAlgn val="ctr"/>
        <c:lblOffset val="100"/>
        <c:noMultiLvlLbl val="0"/>
      </c:catAx>
      <c:valAx>
        <c:axId val="28680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28575</xdr:colOff>
      <xdr:row>15</xdr:row>
      <xdr:rowOff>185737</xdr:rowOff>
    </xdr:from>
    <xdr:to>
      <xdr:col>10</xdr:col>
      <xdr:colOff>85725</xdr:colOff>
      <xdr:row>30</xdr:row>
      <xdr:rowOff>71437</xdr:rowOff>
    </xdr:to>
    <xdr:graphicFrame macro="">
      <xdr:nvGraphicFramePr>
        <xdr:cNvPr id="5" name="Chart 4">
          <a:extLst>
            <a:ext uri="{FF2B5EF4-FFF2-40B4-BE49-F238E27FC236}">
              <a16:creationId xmlns:a16="http://schemas.microsoft.com/office/drawing/2014/main" id="{9F8DF86D-82E7-8050-C59B-167AFE5F1A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85725</xdr:colOff>
      <xdr:row>3</xdr:row>
      <xdr:rowOff>19050</xdr:rowOff>
    </xdr:from>
    <xdr:to>
      <xdr:col>3</xdr:col>
      <xdr:colOff>238125</xdr:colOff>
      <xdr:row>17</xdr:row>
      <xdr:rowOff>19050</xdr:rowOff>
    </xdr:to>
    <mc:AlternateContent xmlns:mc="http://schemas.openxmlformats.org/markup-compatibility/2006">
      <mc:Choice xmlns:a14="http://schemas.microsoft.com/office/drawing/2010/main" Requires="a14">
        <xdr:graphicFrame macro="">
          <xdr:nvGraphicFramePr>
            <xdr:cNvPr id="2" name="Category">
              <a:extLst>
                <a:ext uri="{FF2B5EF4-FFF2-40B4-BE49-F238E27FC236}">
                  <a16:creationId xmlns:a16="http://schemas.microsoft.com/office/drawing/2014/main" id="{32C7CEE0-8AD6-4AD9-B0A4-2D89AF37BFF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2476500" y="733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342900</xdr:colOff>
      <xdr:row>3</xdr:row>
      <xdr:rowOff>23812</xdr:rowOff>
    </xdr:from>
    <xdr:to>
      <xdr:col>11</xdr:col>
      <xdr:colOff>38100</xdr:colOff>
      <xdr:row>17</xdr:row>
      <xdr:rowOff>100012</xdr:rowOff>
    </xdr:to>
    <xdr:graphicFrame macro="">
      <xdr:nvGraphicFramePr>
        <xdr:cNvPr id="3" name="Chart 2">
          <a:extLst>
            <a:ext uri="{FF2B5EF4-FFF2-40B4-BE49-F238E27FC236}">
              <a16:creationId xmlns:a16="http://schemas.microsoft.com/office/drawing/2014/main" id="{1A289E1E-AE66-C5B9-B3B1-8A1AA51F9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nga Bera" refreshedDate="45564.578534837965" createdVersion="8" refreshedVersion="8" minRefreshableVersion="3" recordCount="10" xr:uid="{693E8DF1-CA97-4C46-B280-1F7B651DA676}">
  <cacheSource type="worksheet">
    <worksheetSource name="raw_sales_data3"/>
  </cacheSource>
  <cacheFields count="14">
    <cacheField name="Order ID" numFmtId="0">
      <sharedItems containsSemiMixedTypes="0" containsString="0" containsNumber="1" containsInteger="1" minValue="1001" maxValue="1010"/>
    </cacheField>
    <cacheField name="Product Name" numFmtId="0">
      <sharedItems/>
    </cacheField>
    <cacheField name="Category" numFmtId="0">
      <sharedItems count="2">
        <s v="Electronics"/>
        <s v="Accessories"/>
      </sharedItems>
    </cacheField>
    <cacheField name="Order Date" numFmtId="14">
      <sharedItems containsSemiMixedTypes="0" containsNonDate="0" containsDate="1" containsString="0" minDate="2023-08-01T00:00:00" maxDate="2023-08-11T00:00:00"/>
    </cacheField>
    <cacheField name="Customer Name" numFmtId="0">
      <sharedItems count="4">
        <s v="John Doe"/>
        <s v="Jane Smith"/>
        <s v="Sam Green"/>
        <s v="Linda White"/>
      </sharedItems>
    </cacheField>
    <cacheField name="First Name" numFmtId="0">
      <sharedItems/>
    </cacheField>
    <cacheField name="Last Name" numFmtId="0">
      <sharedItems/>
    </cacheField>
    <cacheField name="Region" numFmtId="0">
      <sharedItems count="4">
        <s v="North"/>
        <s v="East"/>
        <s v="West"/>
        <s v="South"/>
      </sharedItems>
    </cacheField>
    <cacheField name="Salesperson" numFmtId="0">
      <sharedItems count="4">
        <s v="Alice"/>
        <s v="Bob"/>
        <s v="Charlie"/>
        <s v="Eve"/>
      </sharedItems>
    </cacheField>
    <cacheField name="Quantity Sold" numFmtId="0">
      <sharedItems containsSemiMixedTypes="0" containsString="0" containsNumber="1" containsInteger="1" minValue="2" maxValue="12"/>
    </cacheField>
    <cacheField name="Unit Price" numFmtId="164">
      <sharedItems containsSemiMixedTypes="0" containsString="0" containsNumber="1" containsInteger="1" minValue="20" maxValue="800"/>
    </cacheField>
    <cacheField name="Total Sales" numFmtId="0">
      <sharedItems containsSemiMixedTypes="0" containsString="0" containsNumber="1" containsInteger="1" minValue="200" maxValue="5600"/>
    </cacheField>
    <cacheField name="Discount" numFmtId="9">
      <sharedItems containsSemiMixedTypes="0" containsString="0" containsNumber="1" minValue="0.05" maxValue="0.2"/>
    </cacheField>
    <cacheField name="Final Sales Amount" numFmtId="164">
      <sharedItems containsSemiMixedTypes="0" containsString="0" containsNumber="1" containsInteger="1" minValue="190" maxValue="5040" count="10">
        <n v="3600"/>
        <n v="190"/>
        <n v="510"/>
        <n v="216"/>
        <n v="240"/>
        <n v="5040"/>
        <n v="228"/>
        <n v="680"/>
        <n v="720"/>
        <n v="243"/>
      </sharedItems>
    </cacheField>
  </cacheFields>
  <extLst>
    <ext xmlns:x14="http://schemas.microsoft.com/office/spreadsheetml/2009/9/main" uri="{725AE2AE-9491-48be-B2B4-4EB974FC3084}">
      <x14:pivotCacheDefinition pivotCacheId="1057936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001"/>
    <s v="Laptop"/>
    <x v="0"/>
    <d v="2023-08-01T00:00:00"/>
    <x v="0"/>
    <s v="John"/>
    <s v="Doe"/>
    <x v="0"/>
    <x v="0"/>
    <n v="5"/>
    <n v="800"/>
    <n v="4000"/>
    <n v="0.1"/>
    <x v="0"/>
  </r>
  <r>
    <n v="1002"/>
    <s v="Mouse"/>
    <x v="1"/>
    <d v="2023-08-02T00:00:00"/>
    <x v="1"/>
    <s v="Jane"/>
    <s v="Smith"/>
    <x v="1"/>
    <x v="1"/>
    <n v="10"/>
    <n v="20"/>
    <n v="200"/>
    <n v="0.05"/>
    <x v="1"/>
  </r>
  <r>
    <n v="1003"/>
    <s v="Monitor"/>
    <x v="0"/>
    <d v="2023-08-03T00:00:00"/>
    <x v="0"/>
    <s v="John"/>
    <s v="Doe"/>
    <x v="0"/>
    <x v="0"/>
    <n v="3"/>
    <n v="200"/>
    <n v="600"/>
    <n v="0.15"/>
    <x v="2"/>
  </r>
  <r>
    <n v="1004"/>
    <s v="Keyboard"/>
    <x v="1"/>
    <d v="2023-08-04T00:00:00"/>
    <x v="2"/>
    <s v="Sam"/>
    <s v="Green"/>
    <x v="2"/>
    <x v="2"/>
    <n v="8"/>
    <n v="30"/>
    <n v="240"/>
    <n v="0.1"/>
    <x v="3"/>
  </r>
  <r>
    <n v="1005"/>
    <s v="Printer"/>
    <x v="0"/>
    <d v="2023-08-05T00:00:00"/>
    <x v="3"/>
    <s v="Linda"/>
    <s v="White"/>
    <x v="3"/>
    <x v="3"/>
    <n v="2"/>
    <n v="150"/>
    <n v="300"/>
    <n v="0.2"/>
    <x v="4"/>
  </r>
  <r>
    <n v="1006"/>
    <s v="Laptop"/>
    <x v="0"/>
    <d v="2023-08-06T00:00:00"/>
    <x v="1"/>
    <s v="Jane"/>
    <s v="Smith"/>
    <x v="1"/>
    <x v="1"/>
    <n v="7"/>
    <n v="800"/>
    <n v="5600"/>
    <n v="0.1"/>
    <x v="5"/>
  </r>
  <r>
    <n v="1007"/>
    <s v="Mouse"/>
    <x v="1"/>
    <d v="2023-08-07T00:00:00"/>
    <x v="3"/>
    <s v="Linda"/>
    <s v="White"/>
    <x v="3"/>
    <x v="3"/>
    <n v="12"/>
    <n v="20"/>
    <n v="240"/>
    <n v="0.05"/>
    <x v="6"/>
  </r>
  <r>
    <n v="1008"/>
    <s v="Monitor"/>
    <x v="0"/>
    <d v="2023-08-08T00:00:00"/>
    <x v="2"/>
    <s v="Sam"/>
    <s v="Green"/>
    <x v="2"/>
    <x v="2"/>
    <n v="4"/>
    <n v="200"/>
    <n v="800"/>
    <n v="0.15"/>
    <x v="7"/>
  </r>
  <r>
    <n v="1009"/>
    <s v="Printer"/>
    <x v="0"/>
    <d v="2023-08-09T00:00:00"/>
    <x v="0"/>
    <s v="John"/>
    <s v="Doe"/>
    <x v="0"/>
    <x v="0"/>
    <n v="6"/>
    <n v="150"/>
    <n v="900"/>
    <n v="0.2"/>
    <x v="8"/>
  </r>
  <r>
    <n v="1010"/>
    <s v="Keyboard"/>
    <x v="1"/>
    <d v="2023-08-10T00:00:00"/>
    <x v="1"/>
    <s v="Jane"/>
    <s v="Smith"/>
    <x v="1"/>
    <x v="1"/>
    <n v="9"/>
    <n v="30"/>
    <n v="270"/>
    <n v="0.1"/>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721FB0-BCC0-48F8-A368-2A6D87CB6BF3}"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B15" firstHeaderRow="1" firstDataRow="1" firstDataCol="1" rowPageCount="1" colPageCount="1"/>
  <pivotFields count="14">
    <pivotField showAll="0"/>
    <pivotField showAll="0"/>
    <pivotField showAll="0">
      <items count="3">
        <item x="1"/>
        <item x="0"/>
        <item t="default"/>
      </items>
    </pivotField>
    <pivotField numFmtId="14" showAll="0"/>
    <pivotField showAll="0">
      <items count="5">
        <item x="1"/>
        <item h="1" x="0"/>
        <item h="1" x="3"/>
        <item h="1" x="2"/>
        <item t="default"/>
      </items>
    </pivotField>
    <pivotField showAll="0"/>
    <pivotField showAll="0"/>
    <pivotField axis="axisRow" showAll="0" sortType="ascending">
      <items count="5">
        <item x="1"/>
        <item x="0"/>
        <item x="3"/>
        <item x="2"/>
        <item t="default" sd="0"/>
      </items>
    </pivotField>
    <pivotField axis="axisRow" showAll="0">
      <items count="5">
        <item x="0"/>
        <item x="1"/>
        <item x="2"/>
        <item x="3"/>
        <item t="default"/>
      </items>
    </pivotField>
    <pivotField showAll="0"/>
    <pivotField numFmtId="164" showAll="0"/>
    <pivotField dataField="1" showAll="0"/>
    <pivotField numFmtId="9" showAll="0"/>
    <pivotField axis="axisPage" numFmtId="164" multipleItemSelectionAllowed="1" showAll="0">
      <items count="11">
        <item x="1"/>
        <item x="3"/>
        <item x="6"/>
        <item x="4"/>
        <item x="9"/>
        <item x="2"/>
        <item x="7"/>
        <item x="8"/>
        <item x="0"/>
        <item x="5"/>
        <item t="default"/>
      </items>
    </pivotField>
  </pivotFields>
  <rowFields count="2">
    <field x="7"/>
    <field x="8"/>
  </rowFields>
  <rowItems count="9">
    <i>
      <x/>
    </i>
    <i r="1">
      <x v="1"/>
    </i>
    <i>
      <x v="1"/>
    </i>
    <i r="1">
      <x/>
    </i>
    <i>
      <x v="2"/>
    </i>
    <i r="1">
      <x v="3"/>
    </i>
    <i>
      <x v="3"/>
    </i>
    <i r="1">
      <x v="2"/>
    </i>
    <i t="grand">
      <x/>
    </i>
  </rowItems>
  <colItems count="1">
    <i/>
  </colItems>
  <pageFields count="1">
    <pageField fld="13" hier="-1"/>
  </pageFields>
  <dataFields count="1">
    <dataField name="Sum of Total Sales" fld="11"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7" count="1" selected="0">
            <x v="0"/>
          </reference>
          <reference field="8" count="1" selected="0">
            <x v="1"/>
          </reference>
        </references>
      </pivotArea>
    </chartFormat>
    <chartFormat chart="0" format="2">
      <pivotArea type="data" outline="0" fieldPosition="0">
        <references count="3">
          <reference field="4294967294" count="1" selected="0">
            <x v="0"/>
          </reference>
          <reference field="7" count="1" selected="0">
            <x v="1"/>
          </reference>
          <reference field="8" count="1" selected="0">
            <x v="0"/>
          </reference>
        </references>
      </pivotArea>
    </chartFormat>
    <chartFormat chart="0" format="3">
      <pivotArea type="data" outline="0" fieldPosition="0">
        <references count="3">
          <reference field="4294967294" count="1" selected="0">
            <x v="0"/>
          </reference>
          <reference field="7" count="1" selected="0">
            <x v="2"/>
          </reference>
          <reference field="8" count="1" selected="0">
            <x v="3"/>
          </reference>
        </references>
      </pivotArea>
    </chartFormat>
    <chartFormat chart="0" format="4">
      <pivotArea type="data" outline="0" fieldPosition="0">
        <references count="3">
          <reference field="4294967294" count="1" selected="0">
            <x v="0"/>
          </reference>
          <reference field="7" count="1" selected="0">
            <x v="3"/>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A7DAC8-5424-416E-B7F0-1C29B19BC1E3}" autoFormatId="16" applyNumberFormats="0" applyBorderFormats="0" applyFontFormats="0" applyPatternFormats="0" applyAlignmentFormats="0" applyWidthHeightFormats="0">
  <queryTableRefresh nextId="13">
    <queryTableFields count="12">
      <queryTableField id="1" name="Order ID" tableColumnId="1"/>
      <queryTableField id="2" name="Product Name" tableColumnId="2"/>
      <queryTableField id="3" name="Category" tableColumnId="3"/>
      <queryTableField id="4" name="Order Date" tableColumnId="4"/>
      <queryTableField id="5" name="Customer Name" tableColumnId="5"/>
      <queryTableField id="6" name="Region" tableColumnId="6"/>
      <queryTableField id="7" name="Salesperson" tableColumnId="7"/>
      <queryTableField id="8" name="Quantity Sold" tableColumnId="8"/>
      <queryTableField id="9" name="Unit Price" tableColumnId="9"/>
      <queryTableField id="10" name="Total Sales" tableColumnId="10"/>
      <queryTableField id="11" name="Discount" tableColumnId="11"/>
      <queryTableField id="12" name="Final Sales Amount"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F480D7E-CB3D-4939-BE36-1446BA5C0D87}" autoFormatId="16" applyNumberFormats="0" applyBorderFormats="0" applyFontFormats="0" applyPatternFormats="0" applyAlignmentFormats="0" applyWidthHeightFormats="0">
  <queryTableRefresh nextId="16" unboundColumnsRight="1">
    <queryTableFields count="15">
      <queryTableField id="1" name="Order ID" tableColumnId="1"/>
      <queryTableField id="2" name="Product Name" tableColumnId="2"/>
      <queryTableField id="3" name="Category" tableColumnId="3"/>
      <queryTableField id="4" name="Order Date" tableColumnId="4"/>
      <queryTableField id="5" name="Customer Name" tableColumnId="5"/>
      <queryTableField id="14" dataBound="0" tableColumnId="14"/>
      <queryTableField id="13" dataBound="0" tableColumnId="13"/>
      <queryTableField id="6" name="Region" tableColumnId="6"/>
      <queryTableField id="7" name="Salesperson" tableColumnId="7"/>
      <queryTableField id="8" name="Quantity Sold" tableColumnId="8"/>
      <queryTableField id="9" name="Unit Price" tableColumnId="9"/>
      <queryTableField id="10" name="Total Sales" tableColumnId="10"/>
      <queryTableField id="11" name="Discount" tableColumnId="11"/>
      <queryTableField id="12" name="Final Sales Amount" tableColumnId="12"/>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11E5B5-4A0D-4A33-89F2-C8120C9C0A30}" sourceName="Category">
  <pivotTables>
    <pivotTable tabId="3" name="PivotTable1"/>
  </pivotTables>
  <data>
    <tabular pivotCacheId="105793691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E1D74A90-A2FC-42C8-998F-DFE9676B2D63}" cache="Slicer_Category" caption="Category" style="SlicerStyleOther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3074FE-63A6-4F9A-A4B1-D3164C9744D4}" name="raw_sales_data" displayName="raw_sales_data" ref="A1:L11" tableType="queryTable" totalsRowShown="0">
  <autoFilter ref="A1:L11" xr:uid="{663074FE-63A6-4F9A-A4B1-D3164C9744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9B62CC3-5026-452D-9DD3-3C769DBE04E3}" uniqueName="1" name="Order ID" queryTableFieldId="1"/>
    <tableColumn id="2" xr3:uid="{7A340414-5E49-4888-A081-14B0BA1AD6A0}" uniqueName="2" name="Product Name" queryTableFieldId="2" dataDxfId="27"/>
    <tableColumn id="3" xr3:uid="{7CCF65CF-CA29-4CD3-BD7B-31A1DC293442}" uniqueName="3" name="Category" queryTableFieldId="3" dataDxfId="26"/>
    <tableColumn id="4" xr3:uid="{341844A6-7012-4159-8990-731C10377646}" uniqueName="4" name="Order Date" queryTableFieldId="4" dataDxfId="25"/>
    <tableColumn id="5" xr3:uid="{F7FCAA63-0223-4C0C-8513-2801310EFAFA}" uniqueName="5" name="Customer Name" queryTableFieldId="5" dataDxfId="28"/>
    <tableColumn id="6" xr3:uid="{D7B1F448-6459-4E1C-BCC0-E004E3A42281}" uniqueName="6" name="Region" queryTableFieldId="6" dataDxfId="24"/>
    <tableColumn id="7" xr3:uid="{9F5A4C4B-7478-47E7-B846-FBF2C99BB863}" uniqueName="7" name="Salesperson" queryTableFieldId="7" dataDxfId="23"/>
    <tableColumn id="8" xr3:uid="{91669F32-2A85-4392-AF86-6A998A45616F}" uniqueName="8" name="Quantity Sold" queryTableFieldId="8"/>
    <tableColumn id="9" xr3:uid="{0086CA32-D7E3-4268-AE7A-34FB62A6CCC4}" uniqueName="9" name="Unit Price" queryTableFieldId="9"/>
    <tableColumn id="10" xr3:uid="{AD10F330-D240-482F-BA14-D595B37CF3E5}" uniqueName="10" name="Total Sales" queryTableFieldId="10"/>
    <tableColumn id="11" xr3:uid="{FAEE3F45-19B1-48E4-B90D-437B9631EDA0}" uniqueName="11" name="Discount" queryTableFieldId="11"/>
    <tableColumn id="12" xr3:uid="{B6F5A98B-E59F-4663-8A34-5A5DCE0AAD71}" uniqueName="12" name="Final Sales Amount" queryTableFieldId="12" dataDxfId="2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EBA5CC-D113-4A41-B128-24E0BFA49F8E}" name="raw_sales_data3" displayName="raw_sales_data3" ref="A4:O14" tableType="queryTable" totalsRowShown="0" headerRowDxfId="21" dataDxfId="20" headerRowBorderDxfId="18" tableBorderDxfId="19" totalsRowBorderDxfId="17">
  <autoFilter ref="A4:O14" xr:uid="{C9EBA5CC-D113-4A41-B128-24E0BFA49F8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414BA39D-A0D7-4AF1-AF5E-FA080B0074E8}" uniqueName="1" name="Order ID" queryTableFieldId="1" dataDxfId="16"/>
    <tableColumn id="2" xr3:uid="{66878840-BE42-4F9B-B4DF-F94DCFD29FCE}" uniqueName="2" name="Product Name" queryTableFieldId="2" dataDxfId="15"/>
    <tableColumn id="3" xr3:uid="{7AD341FE-D427-47BE-A632-F8DB4A1937CE}" uniqueName="3" name="Category" queryTableFieldId="3" dataDxfId="14"/>
    <tableColumn id="4" xr3:uid="{E1772902-7936-457D-8B57-EADEF2B89B43}" uniqueName="4" name="Order Date" queryTableFieldId="4" dataDxfId="13"/>
    <tableColumn id="5" xr3:uid="{B0A83AB7-C2B5-4B73-8771-2BD3DFD2C897}" uniqueName="5" name="Customer Name" queryTableFieldId="5" dataDxfId="12"/>
    <tableColumn id="14" xr3:uid="{E25CBAC0-5F66-4906-81D7-77F4C99790C1}" uniqueName="14" name="First Name" queryTableFieldId="14" dataDxfId="11"/>
    <tableColumn id="13" xr3:uid="{DDBE644A-A15E-4852-B2BC-F165D1F9CA8B}" uniqueName="13" name="Last Name" queryTableFieldId="13" dataDxfId="10"/>
    <tableColumn id="6" xr3:uid="{8D1E2E40-ACAD-4DED-BCE7-06FC9285ADA9}" uniqueName="6" name="Region" queryTableFieldId="6" dataDxfId="9"/>
    <tableColumn id="7" xr3:uid="{CEFAE43C-8190-4083-91B2-D0D0C4F61CD7}" uniqueName="7" name="Salesperson" queryTableFieldId="7" dataDxfId="8"/>
    <tableColumn id="8" xr3:uid="{B26B4592-D1B8-4867-B8A6-699378494677}" uniqueName="8" name="Quantity Sold" queryTableFieldId="8" dataDxfId="7"/>
    <tableColumn id="9" xr3:uid="{B9B333BD-622C-4204-AC8C-F9C71E65FC5F}" uniqueName="9" name="Unit Price" queryTableFieldId="9" dataDxfId="6"/>
    <tableColumn id="10" xr3:uid="{6725C2BA-2352-48AA-BACB-83F71E52D6FF}" uniqueName="10" name="Total Sales" queryTableFieldId="10" dataDxfId="5"/>
    <tableColumn id="11" xr3:uid="{8D67F929-27DA-49CE-B001-4EB669B0BBB9}" uniqueName="11" name="Discount" queryTableFieldId="11" dataDxfId="4"/>
    <tableColumn id="12" xr3:uid="{37CEA70F-C50A-4843-A14E-75AAC8DA95FD}" uniqueName="12" name="Final Sales Amount" queryTableFieldId="12" dataDxfId="3"/>
    <tableColumn id="15" xr3:uid="{51FA81D8-DAC6-4E49-ACBA-F8E679283F36}" uniqueName="15" name="Sales Performance" queryTableFieldId="15" dataDxfId="2">
      <calculatedColumnFormula>IF(N5&gt;1000,"High",IF(N5&gt;=500,"Median","Low"))</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hyperlink" Target="mailto:samgreen@gmail.com" TargetMode="External"/><Relationship Id="rId3" Type="http://schemas.openxmlformats.org/officeDocument/2006/relationships/hyperlink" Target="mailto:doejohn@gmail.com" TargetMode="External"/><Relationship Id="rId7" Type="http://schemas.openxmlformats.org/officeDocument/2006/relationships/hyperlink" Target="mailto:lindawhite@gmail.com" TargetMode="External"/><Relationship Id="rId2" Type="http://schemas.openxmlformats.org/officeDocument/2006/relationships/hyperlink" Target="mailto:janesmith@gmail.com" TargetMode="External"/><Relationship Id="rId1" Type="http://schemas.openxmlformats.org/officeDocument/2006/relationships/hyperlink" Target="mailto:doejohn@gmail.com" TargetMode="External"/><Relationship Id="rId6" Type="http://schemas.openxmlformats.org/officeDocument/2006/relationships/hyperlink" Target="mailto:janesmith@gmail.com" TargetMode="External"/><Relationship Id="rId5" Type="http://schemas.openxmlformats.org/officeDocument/2006/relationships/hyperlink" Target="mailto:lindawhite@gmail.com" TargetMode="External"/><Relationship Id="rId10" Type="http://schemas.openxmlformats.org/officeDocument/2006/relationships/hyperlink" Target="mailto:janesmith@gmail.com" TargetMode="External"/><Relationship Id="rId4" Type="http://schemas.openxmlformats.org/officeDocument/2006/relationships/hyperlink" Target="mailto:samgreen@gmail.com" TargetMode="External"/><Relationship Id="rId9" Type="http://schemas.openxmlformats.org/officeDocument/2006/relationships/hyperlink" Target="mailto:doejoh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7360-C9F8-49E9-9890-F09D978C6980}">
  <dimension ref="A1:L11"/>
  <sheetViews>
    <sheetView workbookViewId="0">
      <selection activeCell="E2" sqref="E2"/>
    </sheetView>
  </sheetViews>
  <sheetFormatPr defaultRowHeight="15" x14ac:dyDescent="0.25"/>
  <cols>
    <col min="1" max="1" width="10.85546875" bestFit="1" customWidth="1"/>
    <col min="2" max="2" width="16.140625" bestFit="1" customWidth="1"/>
    <col min="3" max="3" width="11.5703125" bestFit="1" customWidth="1"/>
    <col min="4" max="4" width="13.140625" bestFit="1" customWidth="1"/>
    <col min="5" max="5" width="18.140625" bestFit="1" customWidth="1"/>
    <col min="6" max="6" width="9.5703125" bestFit="1" customWidth="1"/>
    <col min="7" max="7" width="14.42578125" bestFit="1" customWidth="1"/>
    <col min="8" max="8" width="15.5703125" bestFit="1" customWidth="1"/>
    <col min="9" max="9" width="12" bestFit="1" customWidth="1"/>
    <col min="10" max="10" width="13" bestFit="1" customWidth="1"/>
    <col min="11" max="11" width="11.42578125" bestFit="1" customWidth="1"/>
    <col min="12" max="12" width="20.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1001</v>
      </c>
      <c r="B2" s="1" t="s">
        <v>12</v>
      </c>
      <c r="C2" s="1" t="s">
        <v>13</v>
      </c>
      <c r="D2" s="2">
        <v>45139</v>
      </c>
      <c r="E2" s="1" t="s">
        <v>14</v>
      </c>
      <c r="F2" s="1" t="s">
        <v>15</v>
      </c>
      <c r="G2" s="1" t="s">
        <v>16</v>
      </c>
      <c r="H2">
        <v>5</v>
      </c>
      <c r="I2">
        <v>800</v>
      </c>
      <c r="J2">
        <v>4000</v>
      </c>
      <c r="K2">
        <v>0.1</v>
      </c>
      <c r="L2" s="1" t="s">
        <v>17</v>
      </c>
    </row>
    <row r="3" spans="1:12" x14ac:dyDescent="0.25">
      <c r="A3">
        <v>1002</v>
      </c>
      <c r="B3" s="1" t="s">
        <v>18</v>
      </c>
      <c r="C3" s="1" t="s">
        <v>19</v>
      </c>
      <c r="D3" s="2">
        <v>45140</v>
      </c>
      <c r="E3" s="1" t="s">
        <v>20</v>
      </c>
      <c r="F3" s="1" t="s">
        <v>21</v>
      </c>
      <c r="G3" s="1" t="s">
        <v>22</v>
      </c>
      <c r="H3">
        <v>10</v>
      </c>
      <c r="I3">
        <v>20</v>
      </c>
      <c r="J3">
        <v>200</v>
      </c>
      <c r="K3">
        <v>0.05</v>
      </c>
      <c r="L3" s="1" t="s">
        <v>17</v>
      </c>
    </row>
    <row r="4" spans="1:12" x14ac:dyDescent="0.25">
      <c r="A4">
        <v>1003</v>
      </c>
      <c r="B4" s="1" t="s">
        <v>23</v>
      </c>
      <c r="C4" s="1" t="s">
        <v>13</v>
      </c>
      <c r="D4" s="2">
        <v>45141</v>
      </c>
      <c r="E4" s="1" t="s">
        <v>14</v>
      </c>
      <c r="F4" s="1" t="s">
        <v>15</v>
      </c>
      <c r="G4" s="1" t="s">
        <v>16</v>
      </c>
      <c r="H4">
        <v>3</v>
      </c>
      <c r="I4">
        <v>200</v>
      </c>
      <c r="J4">
        <v>600</v>
      </c>
      <c r="K4">
        <v>0.15</v>
      </c>
      <c r="L4" s="1" t="s">
        <v>17</v>
      </c>
    </row>
    <row r="5" spans="1:12" x14ac:dyDescent="0.25">
      <c r="A5">
        <v>1004</v>
      </c>
      <c r="B5" s="1" t="s">
        <v>24</v>
      </c>
      <c r="C5" s="1" t="s">
        <v>19</v>
      </c>
      <c r="D5" s="2">
        <v>45142</v>
      </c>
      <c r="E5" s="1" t="s">
        <v>25</v>
      </c>
      <c r="F5" s="1" t="s">
        <v>26</v>
      </c>
      <c r="G5" s="1" t="s">
        <v>27</v>
      </c>
      <c r="H5">
        <v>8</v>
      </c>
      <c r="I5">
        <v>30</v>
      </c>
      <c r="J5">
        <v>240</v>
      </c>
      <c r="K5">
        <v>0.1</v>
      </c>
      <c r="L5" s="1" t="s">
        <v>17</v>
      </c>
    </row>
    <row r="6" spans="1:12" x14ac:dyDescent="0.25">
      <c r="A6">
        <v>1005</v>
      </c>
      <c r="B6" s="1" t="s">
        <v>28</v>
      </c>
      <c r="C6" s="1" t="s">
        <v>13</v>
      </c>
      <c r="D6" s="2">
        <v>45143</v>
      </c>
      <c r="E6" s="1" t="s">
        <v>29</v>
      </c>
      <c r="F6" s="1" t="s">
        <v>30</v>
      </c>
      <c r="G6" s="1" t="s">
        <v>31</v>
      </c>
      <c r="H6">
        <v>2</v>
      </c>
      <c r="I6">
        <v>150</v>
      </c>
      <c r="J6">
        <v>300</v>
      </c>
      <c r="K6">
        <v>0.2</v>
      </c>
      <c r="L6" s="1" t="s">
        <v>17</v>
      </c>
    </row>
    <row r="7" spans="1:12" x14ac:dyDescent="0.25">
      <c r="A7">
        <v>1006</v>
      </c>
      <c r="B7" s="1" t="s">
        <v>12</v>
      </c>
      <c r="C7" s="1" t="s">
        <v>13</v>
      </c>
      <c r="D7" s="2">
        <v>45144</v>
      </c>
      <c r="E7" s="1" t="s">
        <v>20</v>
      </c>
      <c r="F7" s="1" t="s">
        <v>21</v>
      </c>
      <c r="G7" s="1" t="s">
        <v>22</v>
      </c>
      <c r="H7">
        <v>7</v>
      </c>
      <c r="I7">
        <v>800</v>
      </c>
      <c r="J7">
        <v>5600</v>
      </c>
      <c r="K7">
        <v>0.1</v>
      </c>
      <c r="L7" s="1" t="s">
        <v>17</v>
      </c>
    </row>
    <row r="8" spans="1:12" x14ac:dyDescent="0.25">
      <c r="A8">
        <v>1007</v>
      </c>
      <c r="B8" s="1" t="s">
        <v>18</v>
      </c>
      <c r="C8" s="1" t="s">
        <v>19</v>
      </c>
      <c r="D8" s="2">
        <v>45145</v>
      </c>
      <c r="E8" s="1" t="s">
        <v>29</v>
      </c>
      <c r="F8" s="1" t="s">
        <v>30</v>
      </c>
      <c r="G8" s="1" t="s">
        <v>31</v>
      </c>
      <c r="H8">
        <v>12</v>
      </c>
      <c r="I8">
        <v>20</v>
      </c>
      <c r="J8">
        <v>240</v>
      </c>
      <c r="K8">
        <v>0.05</v>
      </c>
      <c r="L8" s="1" t="s">
        <v>17</v>
      </c>
    </row>
    <row r="9" spans="1:12" x14ac:dyDescent="0.25">
      <c r="A9">
        <v>1008</v>
      </c>
      <c r="B9" s="1" t="s">
        <v>23</v>
      </c>
      <c r="C9" s="1" t="s">
        <v>13</v>
      </c>
      <c r="D9" s="2">
        <v>45146</v>
      </c>
      <c r="E9" s="1" t="s">
        <v>25</v>
      </c>
      <c r="F9" s="1" t="s">
        <v>26</v>
      </c>
      <c r="G9" s="1" t="s">
        <v>27</v>
      </c>
      <c r="H9">
        <v>4</v>
      </c>
      <c r="I9">
        <v>200</v>
      </c>
      <c r="J9">
        <v>800</v>
      </c>
      <c r="K9">
        <v>0.15</v>
      </c>
      <c r="L9" s="1" t="s">
        <v>17</v>
      </c>
    </row>
    <row r="10" spans="1:12" x14ac:dyDescent="0.25">
      <c r="A10">
        <v>1009</v>
      </c>
      <c r="B10" s="1" t="s">
        <v>28</v>
      </c>
      <c r="C10" s="1" t="s">
        <v>13</v>
      </c>
      <c r="D10" s="2">
        <v>45147</v>
      </c>
      <c r="E10" s="1" t="s">
        <v>14</v>
      </c>
      <c r="F10" s="1" t="s">
        <v>15</v>
      </c>
      <c r="G10" s="1" t="s">
        <v>16</v>
      </c>
      <c r="H10">
        <v>6</v>
      </c>
      <c r="I10">
        <v>150</v>
      </c>
      <c r="J10">
        <v>900</v>
      </c>
      <c r="K10">
        <v>0.2</v>
      </c>
      <c r="L10" s="1" t="s">
        <v>17</v>
      </c>
    </row>
    <row r="11" spans="1:12" x14ac:dyDescent="0.25">
      <c r="A11">
        <v>1010</v>
      </c>
      <c r="B11" s="1" t="s">
        <v>24</v>
      </c>
      <c r="C11" s="1" t="s">
        <v>19</v>
      </c>
      <c r="D11" s="2">
        <v>45148</v>
      </c>
      <c r="E11" s="1" t="s">
        <v>20</v>
      </c>
      <c r="F11" s="1" t="s">
        <v>21</v>
      </c>
      <c r="G11" s="1" t="s">
        <v>22</v>
      </c>
      <c r="H11">
        <v>9</v>
      </c>
      <c r="I11">
        <v>30</v>
      </c>
      <c r="J11">
        <v>270</v>
      </c>
      <c r="K11">
        <v>0.1</v>
      </c>
      <c r="L11"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468F-C6CD-486B-8AC5-E323AABD4263}">
  <dimension ref="A2:O26"/>
  <sheetViews>
    <sheetView tabSelected="1" topLeftCell="A6" workbookViewId="0">
      <selection activeCell="L22" sqref="L22"/>
    </sheetView>
  </sheetViews>
  <sheetFormatPr defaultRowHeight="15" x14ac:dyDescent="0.25"/>
  <cols>
    <col min="1" max="1" width="18.7109375" style="4" bestFit="1" customWidth="1"/>
    <col min="2" max="2" width="15.140625" style="4" customWidth="1"/>
    <col min="3" max="3" width="32" style="4" bestFit="1" customWidth="1"/>
    <col min="4" max="4" width="10.7109375" style="4" bestFit="1" customWidth="1"/>
    <col min="5" max="5" width="15.28515625" style="4" customWidth="1"/>
    <col min="6" max="6" width="10.5703125" style="4" bestFit="1" customWidth="1"/>
    <col min="7" max="7" width="10.28515625" style="4" bestFit="1" customWidth="1"/>
    <col min="8" max="8" width="7" style="4" bestFit="1" customWidth="1"/>
    <col min="9" max="9" width="11.85546875" style="4" bestFit="1" customWidth="1"/>
    <col min="10" max="10" width="12.7109375" style="4" bestFit="1" customWidth="1"/>
    <col min="11" max="11" width="9.42578125" style="4" bestFit="1" customWidth="1"/>
    <col min="12" max="12" width="10.5703125" style="4" bestFit="1" customWidth="1"/>
    <col min="13" max="13" width="8.85546875" style="4" bestFit="1" customWidth="1"/>
    <col min="14" max="14" width="18.140625" style="4" bestFit="1" customWidth="1"/>
    <col min="15" max="15" width="17.7109375" style="4" bestFit="1" customWidth="1"/>
    <col min="16" max="16384" width="9.140625" style="4"/>
  </cols>
  <sheetData>
    <row r="2" spans="1:15" ht="26.25" x14ac:dyDescent="0.4">
      <c r="C2" s="5" t="s">
        <v>56</v>
      </c>
    </row>
    <row r="4" spans="1:15" x14ac:dyDescent="0.25">
      <c r="A4" s="6" t="s">
        <v>0</v>
      </c>
      <c r="B4" s="7" t="s">
        <v>1</v>
      </c>
      <c r="C4" s="7" t="s">
        <v>2</v>
      </c>
      <c r="D4" s="7" t="s">
        <v>3</v>
      </c>
      <c r="E4" s="7" t="s">
        <v>4</v>
      </c>
      <c r="F4" s="7" t="s">
        <v>32</v>
      </c>
      <c r="G4" s="7" t="s">
        <v>33</v>
      </c>
      <c r="H4" s="7" t="s">
        <v>5</v>
      </c>
      <c r="I4" s="7" t="s">
        <v>6</v>
      </c>
      <c r="J4" s="7" t="s">
        <v>7</v>
      </c>
      <c r="K4" s="7" t="s">
        <v>8</v>
      </c>
      <c r="L4" s="7" t="s">
        <v>9</v>
      </c>
      <c r="M4" s="7" t="s">
        <v>10</v>
      </c>
      <c r="N4" s="7" t="s">
        <v>11</v>
      </c>
      <c r="O4" s="8" t="s">
        <v>46</v>
      </c>
    </row>
    <row r="5" spans="1:15" x14ac:dyDescent="0.25">
      <c r="A5" s="9">
        <v>1001</v>
      </c>
      <c r="B5" s="10" t="s">
        <v>12</v>
      </c>
      <c r="C5" s="10" t="s">
        <v>13</v>
      </c>
      <c r="D5" s="11">
        <v>45139</v>
      </c>
      <c r="E5" s="10" t="s">
        <v>14</v>
      </c>
      <c r="F5" s="10" t="s">
        <v>34</v>
      </c>
      <c r="G5" s="10" t="s">
        <v>38</v>
      </c>
      <c r="H5" s="10" t="s">
        <v>15</v>
      </c>
      <c r="I5" s="10" t="s">
        <v>16</v>
      </c>
      <c r="J5" s="12">
        <v>5</v>
      </c>
      <c r="K5" s="17">
        <v>800</v>
      </c>
      <c r="L5" s="12">
        <v>4000</v>
      </c>
      <c r="M5" s="19">
        <v>0.1</v>
      </c>
      <c r="N5" s="17">
        <f>L5-(L5*M5)</f>
        <v>3600</v>
      </c>
      <c r="O5" s="24" t="str">
        <f t="shared" ref="O5:O14" si="0">IF(N5&gt;1000,"High",IF(N5&gt;=500,"Median","Low"))</f>
        <v>High</v>
      </c>
    </row>
    <row r="6" spans="1:15" x14ac:dyDescent="0.25">
      <c r="A6" s="9">
        <v>1002</v>
      </c>
      <c r="B6" s="10" t="s">
        <v>18</v>
      </c>
      <c r="C6" s="10" t="s">
        <v>19</v>
      </c>
      <c r="D6" s="11">
        <v>45140</v>
      </c>
      <c r="E6" s="10" t="s">
        <v>20</v>
      </c>
      <c r="F6" s="10" t="s">
        <v>35</v>
      </c>
      <c r="G6" s="10" t="s">
        <v>39</v>
      </c>
      <c r="H6" s="10" t="s">
        <v>21</v>
      </c>
      <c r="I6" s="10" t="s">
        <v>22</v>
      </c>
      <c r="J6" s="12">
        <v>10</v>
      </c>
      <c r="K6" s="17">
        <v>20</v>
      </c>
      <c r="L6" s="12">
        <v>200</v>
      </c>
      <c r="M6" s="19">
        <v>0.05</v>
      </c>
      <c r="N6" s="17">
        <f t="shared" ref="N6:N13" si="1">L6-(L6*M6)</f>
        <v>190</v>
      </c>
      <c r="O6" s="24" t="str">
        <f t="shared" si="0"/>
        <v>Low</v>
      </c>
    </row>
    <row r="7" spans="1:15" x14ac:dyDescent="0.25">
      <c r="A7" s="9">
        <v>1003</v>
      </c>
      <c r="B7" s="10" t="s">
        <v>23</v>
      </c>
      <c r="C7" s="10" t="s">
        <v>13</v>
      </c>
      <c r="D7" s="11">
        <v>45141</v>
      </c>
      <c r="E7" s="10" t="s">
        <v>14</v>
      </c>
      <c r="F7" s="10" t="s">
        <v>34</v>
      </c>
      <c r="G7" s="10" t="s">
        <v>38</v>
      </c>
      <c r="H7" s="10" t="s">
        <v>15</v>
      </c>
      <c r="I7" s="10" t="s">
        <v>16</v>
      </c>
      <c r="J7" s="12">
        <v>3</v>
      </c>
      <c r="K7" s="17">
        <v>200</v>
      </c>
      <c r="L7" s="12">
        <v>600</v>
      </c>
      <c r="M7" s="19">
        <v>0.15</v>
      </c>
      <c r="N7" s="17">
        <f t="shared" si="1"/>
        <v>510</v>
      </c>
      <c r="O7" s="24" t="str">
        <f t="shared" si="0"/>
        <v>Median</v>
      </c>
    </row>
    <row r="8" spans="1:15" x14ac:dyDescent="0.25">
      <c r="A8" s="9">
        <v>1004</v>
      </c>
      <c r="B8" s="10" t="s">
        <v>24</v>
      </c>
      <c r="C8" s="10" t="s">
        <v>19</v>
      </c>
      <c r="D8" s="11">
        <v>45142</v>
      </c>
      <c r="E8" s="10" t="s">
        <v>25</v>
      </c>
      <c r="F8" s="10" t="s">
        <v>36</v>
      </c>
      <c r="G8" s="10" t="s">
        <v>40</v>
      </c>
      <c r="H8" s="10" t="s">
        <v>26</v>
      </c>
      <c r="I8" s="10" t="s">
        <v>27</v>
      </c>
      <c r="J8" s="12">
        <v>8</v>
      </c>
      <c r="K8" s="17">
        <v>30</v>
      </c>
      <c r="L8" s="12">
        <v>240</v>
      </c>
      <c r="M8" s="19">
        <v>0.1</v>
      </c>
      <c r="N8" s="17">
        <f t="shared" si="1"/>
        <v>216</v>
      </c>
      <c r="O8" s="24" t="str">
        <f t="shared" si="0"/>
        <v>Low</v>
      </c>
    </row>
    <row r="9" spans="1:15" x14ac:dyDescent="0.25">
      <c r="A9" s="9">
        <v>1005</v>
      </c>
      <c r="B9" s="10" t="s">
        <v>28</v>
      </c>
      <c r="C9" s="10" t="s">
        <v>13</v>
      </c>
      <c r="D9" s="11">
        <v>45143</v>
      </c>
      <c r="E9" s="10" t="s">
        <v>29</v>
      </c>
      <c r="F9" s="10" t="s">
        <v>37</v>
      </c>
      <c r="G9" s="10" t="s">
        <v>41</v>
      </c>
      <c r="H9" s="10" t="s">
        <v>30</v>
      </c>
      <c r="I9" s="10" t="s">
        <v>31</v>
      </c>
      <c r="J9" s="12">
        <v>2</v>
      </c>
      <c r="K9" s="17">
        <v>150</v>
      </c>
      <c r="L9" s="12">
        <v>300</v>
      </c>
      <c r="M9" s="19">
        <v>0.2</v>
      </c>
      <c r="N9" s="17">
        <f t="shared" si="1"/>
        <v>240</v>
      </c>
      <c r="O9" s="24" t="str">
        <f t="shared" si="0"/>
        <v>Low</v>
      </c>
    </row>
    <row r="10" spans="1:15" x14ac:dyDescent="0.25">
      <c r="A10" s="9">
        <v>1006</v>
      </c>
      <c r="B10" s="10" t="s">
        <v>12</v>
      </c>
      <c r="C10" s="10" t="s">
        <v>13</v>
      </c>
      <c r="D10" s="11">
        <v>45144</v>
      </c>
      <c r="E10" s="10" t="s">
        <v>20</v>
      </c>
      <c r="F10" s="10" t="s">
        <v>35</v>
      </c>
      <c r="G10" s="10" t="s">
        <v>39</v>
      </c>
      <c r="H10" s="10" t="s">
        <v>21</v>
      </c>
      <c r="I10" s="10" t="s">
        <v>22</v>
      </c>
      <c r="J10" s="12">
        <v>7</v>
      </c>
      <c r="K10" s="17">
        <v>800</v>
      </c>
      <c r="L10" s="12">
        <v>5600</v>
      </c>
      <c r="M10" s="19">
        <v>0.1</v>
      </c>
      <c r="N10" s="17">
        <f t="shared" si="1"/>
        <v>5040</v>
      </c>
      <c r="O10" s="24" t="str">
        <f t="shared" si="0"/>
        <v>High</v>
      </c>
    </row>
    <row r="11" spans="1:15" x14ac:dyDescent="0.25">
      <c r="A11" s="9">
        <v>1007</v>
      </c>
      <c r="B11" s="10" t="s">
        <v>18</v>
      </c>
      <c r="C11" s="10" t="s">
        <v>19</v>
      </c>
      <c r="D11" s="11">
        <v>45145</v>
      </c>
      <c r="E11" s="10" t="s">
        <v>29</v>
      </c>
      <c r="F11" s="10" t="s">
        <v>37</v>
      </c>
      <c r="G11" s="10" t="s">
        <v>41</v>
      </c>
      <c r="H11" s="10" t="s">
        <v>30</v>
      </c>
      <c r="I11" s="10" t="s">
        <v>31</v>
      </c>
      <c r="J11" s="12">
        <v>12</v>
      </c>
      <c r="K11" s="17">
        <v>20</v>
      </c>
      <c r="L11" s="12">
        <v>240</v>
      </c>
      <c r="M11" s="19">
        <v>0.05</v>
      </c>
      <c r="N11" s="17">
        <f t="shared" si="1"/>
        <v>228</v>
      </c>
      <c r="O11" s="24" t="str">
        <f t="shared" si="0"/>
        <v>Low</v>
      </c>
    </row>
    <row r="12" spans="1:15" x14ac:dyDescent="0.25">
      <c r="A12" s="9">
        <v>1008</v>
      </c>
      <c r="B12" s="10" t="s">
        <v>23</v>
      </c>
      <c r="C12" s="10" t="s">
        <v>13</v>
      </c>
      <c r="D12" s="11">
        <v>45146</v>
      </c>
      <c r="E12" s="10" t="s">
        <v>25</v>
      </c>
      <c r="F12" s="10" t="s">
        <v>36</v>
      </c>
      <c r="G12" s="10" t="s">
        <v>40</v>
      </c>
      <c r="H12" s="10" t="s">
        <v>26</v>
      </c>
      <c r="I12" s="10" t="s">
        <v>27</v>
      </c>
      <c r="J12" s="12">
        <v>4</v>
      </c>
      <c r="K12" s="17">
        <v>200</v>
      </c>
      <c r="L12" s="12">
        <v>800</v>
      </c>
      <c r="M12" s="19">
        <v>0.15</v>
      </c>
      <c r="N12" s="17">
        <f t="shared" si="1"/>
        <v>680</v>
      </c>
      <c r="O12" s="24" t="str">
        <f t="shared" si="0"/>
        <v>Median</v>
      </c>
    </row>
    <row r="13" spans="1:15" x14ac:dyDescent="0.25">
      <c r="A13" s="9">
        <v>1009</v>
      </c>
      <c r="B13" s="10" t="s">
        <v>28</v>
      </c>
      <c r="C13" s="10" t="s">
        <v>13</v>
      </c>
      <c r="D13" s="11">
        <v>45147</v>
      </c>
      <c r="E13" s="10" t="s">
        <v>14</v>
      </c>
      <c r="F13" s="10" t="s">
        <v>34</v>
      </c>
      <c r="G13" s="10" t="s">
        <v>38</v>
      </c>
      <c r="H13" s="10" t="s">
        <v>15</v>
      </c>
      <c r="I13" s="10" t="s">
        <v>16</v>
      </c>
      <c r="J13" s="12">
        <v>6</v>
      </c>
      <c r="K13" s="17">
        <v>150</v>
      </c>
      <c r="L13" s="12">
        <v>900</v>
      </c>
      <c r="M13" s="19">
        <v>0.2</v>
      </c>
      <c r="N13" s="17">
        <f t="shared" si="1"/>
        <v>720</v>
      </c>
      <c r="O13" s="24" t="str">
        <f t="shared" si="0"/>
        <v>Median</v>
      </c>
    </row>
    <row r="14" spans="1:15" x14ac:dyDescent="0.25">
      <c r="A14" s="13">
        <v>1010</v>
      </c>
      <c r="B14" s="14" t="s">
        <v>24</v>
      </c>
      <c r="C14" s="14" t="s">
        <v>19</v>
      </c>
      <c r="D14" s="15">
        <v>45148</v>
      </c>
      <c r="E14" s="14" t="s">
        <v>20</v>
      </c>
      <c r="F14" s="14" t="s">
        <v>35</v>
      </c>
      <c r="G14" s="14" t="s">
        <v>39</v>
      </c>
      <c r="H14" s="14" t="s">
        <v>21</v>
      </c>
      <c r="I14" s="14" t="s">
        <v>22</v>
      </c>
      <c r="J14" s="16">
        <v>9</v>
      </c>
      <c r="K14" s="18">
        <v>30</v>
      </c>
      <c r="L14" s="16">
        <v>270</v>
      </c>
      <c r="M14" s="20">
        <v>0.1</v>
      </c>
      <c r="N14" s="18">
        <f>L14-(L14*M14)</f>
        <v>243</v>
      </c>
      <c r="O14" s="25" t="str">
        <f t="shared" si="0"/>
        <v>Low</v>
      </c>
    </row>
    <row r="17" spans="1:4" x14ac:dyDescent="0.25">
      <c r="A17" s="12" t="s">
        <v>47</v>
      </c>
      <c r="B17" s="12" t="s">
        <v>5</v>
      </c>
      <c r="C17" s="12" t="s">
        <v>48</v>
      </c>
      <c r="D17" s="12"/>
    </row>
    <row r="18" spans="1:4" x14ac:dyDescent="0.25">
      <c r="A18" s="12">
        <f>MAX(raw_sales_data3[Total Sales])</f>
        <v>5600</v>
      </c>
      <c r="B18" s="12" t="s">
        <v>21</v>
      </c>
      <c r="C18" s="9" t="s">
        <v>5</v>
      </c>
      <c r="D18" s="12" t="s">
        <v>21</v>
      </c>
    </row>
    <row r="19" spans="1:4" x14ac:dyDescent="0.25">
      <c r="A19" s="12">
        <f>LARGE(raw_sales_data3[Total Sales],2)</f>
        <v>4000</v>
      </c>
      <c r="B19" s="12" t="s">
        <v>15</v>
      </c>
      <c r="C19" s="9" t="s">
        <v>2</v>
      </c>
      <c r="D19" s="12" t="s">
        <v>13</v>
      </c>
    </row>
    <row r="20" spans="1:4" x14ac:dyDescent="0.25">
      <c r="A20" s="12">
        <f>LARGE(raw_sales_data3[Total Sales],3)</f>
        <v>900</v>
      </c>
      <c r="B20" s="12" t="s">
        <v>15</v>
      </c>
    </row>
    <row r="21" spans="1:4" x14ac:dyDescent="0.25">
      <c r="A21" s="12">
        <f>LARGE(raw_sales_data3[Total Sales],4)</f>
        <v>800</v>
      </c>
      <c r="B21" s="12" t="s">
        <v>26</v>
      </c>
    </row>
    <row r="22" spans="1:4" x14ac:dyDescent="0.25">
      <c r="A22" s="12">
        <f>LARGE(raw_sales_data3[Total Sales],5)</f>
        <v>600</v>
      </c>
      <c r="B22" s="12" t="s">
        <v>15</v>
      </c>
    </row>
    <row r="24" spans="1:4" x14ac:dyDescent="0.25">
      <c r="A24" s="12" t="s">
        <v>58</v>
      </c>
      <c r="B24" s="12"/>
    </row>
    <row r="25" spans="1:4" x14ac:dyDescent="0.25">
      <c r="A25" s="12" t="s">
        <v>8</v>
      </c>
      <c r="B25" s="17">
        <f>SUM(K5:K14)</f>
        <v>2400</v>
      </c>
    </row>
    <row r="26" spans="1:4" x14ac:dyDescent="0.25">
      <c r="A26" s="12" t="s">
        <v>9</v>
      </c>
      <c r="B26" s="12">
        <f>SUM(raw_sales_data3[Total Sales])</f>
        <v>13150</v>
      </c>
    </row>
  </sheetData>
  <conditionalFormatting sqref="N5:N14">
    <cfRule type="cellIs" dxfId="1" priority="2" operator="greaterThan">
      <formula>1000</formula>
    </cfRule>
  </conditionalFormatting>
  <conditionalFormatting sqref="M5:M14">
    <cfRule type="top10" dxfId="0" priority="1" percent="1" rank="10"/>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34260-EE76-447A-A6C4-B1DBE027F36F}">
  <dimension ref="A1:C15"/>
  <sheetViews>
    <sheetView workbookViewId="0">
      <selection activeCell="B20" sqref="B19:B20"/>
    </sheetView>
  </sheetViews>
  <sheetFormatPr defaultRowHeight="15" x14ac:dyDescent="0.25"/>
  <cols>
    <col min="1" max="1" width="18.140625" bestFit="1" customWidth="1"/>
    <col min="2" max="2" width="17.7109375" bestFit="1" customWidth="1"/>
    <col min="3" max="3" width="25.140625" bestFit="1" customWidth="1"/>
  </cols>
  <sheetData>
    <row r="1" spans="1:3" ht="26.25" x14ac:dyDescent="0.4">
      <c r="C1" s="3" t="s">
        <v>57</v>
      </c>
    </row>
    <row r="4" spans="1:3" x14ac:dyDescent="0.25">
      <c r="A4" s="21" t="s">
        <v>11</v>
      </c>
      <c r="B4" t="s">
        <v>45</v>
      </c>
    </row>
    <row r="6" spans="1:3" x14ac:dyDescent="0.25">
      <c r="A6" s="21" t="s">
        <v>43</v>
      </c>
      <c r="B6" t="s">
        <v>42</v>
      </c>
    </row>
    <row r="7" spans="1:3" x14ac:dyDescent="0.25">
      <c r="A7" s="22" t="s">
        <v>21</v>
      </c>
      <c r="B7" s="1">
        <v>6070</v>
      </c>
    </row>
    <row r="8" spans="1:3" x14ac:dyDescent="0.25">
      <c r="A8" s="23" t="s">
        <v>22</v>
      </c>
      <c r="B8" s="1">
        <v>6070</v>
      </c>
    </row>
    <row r="9" spans="1:3" x14ac:dyDescent="0.25">
      <c r="A9" s="22" t="s">
        <v>15</v>
      </c>
      <c r="B9" s="1">
        <v>5500</v>
      </c>
    </row>
    <row r="10" spans="1:3" x14ac:dyDescent="0.25">
      <c r="A10" s="23" t="s">
        <v>16</v>
      </c>
      <c r="B10" s="1">
        <v>5500</v>
      </c>
    </row>
    <row r="11" spans="1:3" x14ac:dyDescent="0.25">
      <c r="A11" s="22" t="s">
        <v>30</v>
      </c>
      <c r="B11" s="1">
        <v>540</v>
      </c>
    </row>
    <row r="12" spans="1:3" x14ac:dyDescent="0.25">
      <c r="A12" s="23" t="s">
        <v>31</v>
      </c>
      <c r="B12" s="1">
        <v>540</v>
      </c>
    </row>
    <row r="13" spans="1:3" x14ac:dyDescent="0.25">
      <c r="A13" s="22" t="s">
        <v>26</v>
      </c>
      <c r="B13" s="1">
        <v>1040</v>
      </c>
    </row>
    <row r="14" spans="1:3" x14ac:dyDescent="0.25">
      <c r="A14" s="23" t="s">
        <v>27</v>
      </c>
      <c r="B14" s="1">
        <v>1040</v>
      </c>
    </row>
    <row r="15" spans="1:3" x14ac:dyDescent="0.25">
      <c r="A15" s="22" t="s">
        <v>44</v>
      </c>
      <c r="B15" s="1">
        <v>13150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C3C8-C8FB-4BC9-8D5B-F067A4570712}">
  <dimension ref="A2:C13"/>
  <sheetViews>
    <sheetView workbookViewId="0">
      <selection activeCell="D7" sqref="D7"/>
    </sheetView>
  </sheetViews>
  <sheetFormatPr defaultRowHeight="15" x14ac:dyDescent="0.25"/>
  <cols>
    <col min="1" max="1" width="15.28515625" style="4" bestFit="1" customWidth="1"/>
    <col min="2" max="2" width="14.28515625" style="4" bestFit="1" customWidth="1"/>
    <col min="3" max="3" width="21.85546875" style="4" bestFit="1" customWidth="1"/>
    <col min="4" max="16384" width="9.140625" style="4"/>
  </cols>
  <sheetData>
    <row r="2" spans="1:3" ht="26.25" x14ac:dyDescent="0.4">
      <c r="C2" s="5" t="s">
        <v>49</v>
      </c>
    </row>
    <row r="3" spans="1:3" x14ac:dyDescent="0.25">
      <c r="A3" s="12" t="s">
        <v>4</v>
      </c>
      <c r="B3" s="12" t="s">
        <v>50</v>
      </c>
      <c r="C3" s="12" t="s">
        <v>51</v>
      </c>
    </row>
    <row r="4" spans="1:3" x14ac:dyDescent="0.25">
      <c r="A4" s="12" t="str" cm="1">
        <f t="array" ref="A4:A13">VLOOKUP(raw_sales_data3[Customer Name],raw_sales_data3[Customer Name],1)</f>
        <v>John Doe</v>
      </c>
      <c r="B4" s="12">
        <v>27636613570</v>
      </c>
      <c r="C4" s="26" t="s">
        <v>52</v>
      </c>
    </row>
    <row r="5" spans="1:3" x14ac:dyDescent="0.25">
      <c r="A5" s="12" t="str">
        <v>Jane Smith</v>
      </c>
      <c r="B5" s="12">
        <v>27732014124</v>
      </c>
      <c r="C5" s="26" t="s">
        <v>53</v>
      </c>
    </row>
    <row r="6" spans="1:3" x14ac:dyDescent="0.25">
      <c r="A6" s="12" t="str">
        <v>John Doe</v>
      </c>
      <c r="B6" s="12">
        <v>27823254962</v>
      </c>
      <c r="C6" s="26" t="s">
        <v>52</v>
      </c>
    </row>
    <row r="7" spans="1:3" x14ac:dyDescent="0.25">
      <c r="A7" s="12" t="str">
        <v>Sam Green</v>
      </c>
      <c r="B7" s="12">
        <v>27694568745</v>
      </c>
      <c r="C7" s="26" t="s">
        <v>54</v>
      </c>
    </row>
    <row r="8" spans="1:3" x14ac:dyDescent="0.25">
      <c r="A8" s="12" t="str">
        <v>Linda White</v>
      </c>
      <c r="B8" s="12">
        <v>27733026023</v>
      </c>
      <c r="C8" s="26" t="s">
        <v>55</v>
      </c>
    </row>
    <row r="9" spans="1:3" x14ac:dyDescent="0.25">
      <c r="A9" s="12" t="str">
        <v>Jane Smith</v>
      </c>
      <c r="B9" s="12">
        <v>27632015321</v>
      </c>
      <c r="C9" s="26" t="s">
        <v>53</v>
      </c>
    </row>
    <row r="10" spans="1:3" x14ac:dyDescent="0.25">
      <c r="A10" s="12" t="str">
        <v>Linda White</v>
      </c>
      <c r="B10" s="12">
        <v>27824124563</v>
      </c>
      <c r="C10" s="26" t="s">
        <v>55</v>
      </c>
    </row>
    <row r="11" spans="1:3" x14ac:dyDescent="0.25">
      <c r="A11" s="12" t="str">
        <v>Sam Green</v>
      </c>
      <c r="B11" s="12">
        <v>27645014962</v>
      </c>
      <c r="C11" s="26" t="s">
        <v>54</v>
      </c>
    </row>
    <row r="12" spans="1:3" x14ac:dyDescent="0.25">
      <c r="A12" s="12" t="str">
        <v>John Doe</v>
      </c>
      <c r="B12" s="12">
        <v>27738017895</v>
      </c>
      <c r="C12" s="26" t="s">
        <v>52</v>
      </c>
    </row>
    <row r="13" spans="1:3" x14ac:dyDescent="0.25">
      <c r="A13" s="12" t="str">
        <v>Jane Smith</v>
      </c>
      <c r="B13" s="12">
        <v>27637010980</v>
      </c>
      <c r="C13" s="26" t="s">
        <v>53</v>
      </c>
    </row>
  </sheetData>
  <hyperlinks>
    <hyperlink ref="C4" r:id="rId1" xr:uid="{20537B26-CBBC-4C32-AD3E-E7703807D080}"/>
    <hyperlink ref="C5" r:id="rId2" xr:uid="{A46446F6-A61D-45DA-A023-D6045A848B5A}"/>
    <hyperlink ref="C6" r:id="rId3" xr:uid="{D89BF3BE-94EA-4D06-A5E1-1AF4C64E0C3E}"/>
    <hyperlink ref="C7" r:id="rId4" xr:uid="{5C88A6C0-D445-4175-BBDB-200EC7F70C9D}"/>
    <hyperlink ref="C8" r:id="rId5" xr:uid="{36E15429-F7B7-4AE7-9B2E-936675D42D3A}"/>
    <hyperlink ref="C9" r:id="rId6" xr:uid="{36AA482E-9957-4B18-9796-D25602917B74}"/>
    <hyperlink ref="C10" r:id="rId7" xr:uid="{772414BA-EA14-436B-A84F-69FA3D5CE124}"/>
    <hyperlink ref="C11" r:id="rId8" xr:uid="{17B9CE30-278D-4633-A60D-3CE781D20803}"/>
    <hyperlink ref="C12" r:id="rId9" xr:uid="{E747FC34-801D-4614-A470-0C992149EDCB}"/>
    <hyperlink ref="C13" r:id="rId10" xr:uid="{5123EF82-E242-455B-95C7-80F7CD101A2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428041-5217-42FC-8CB5-F64AF24E8C0F}">
  <ds:schemaRefs>
    <ds:schemaRef ds:uri="http://schemas.microsoft.com/DataMashup"/>
  </ds:schemaRefs>
</ds:datastoreItem>
</file>

<file path=docMetadata/LabelInfo.xml><?xml version="1.0" encoding="utf-8"?>
<clbl:labelList xmlns:clbl="http://schemas.microsoft.com/office/2020/mipLabelMetadata">
  <clbl:label id="{b14d86f1-83ba-4b13-a702-b5c0231b9337}" enabled="0" method="" siteId="{b14d86f1-83ba-4b13-a702-b5c0231b933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raw_sales_data</vt:lpstr>
      <vt:lpstr>Sales Data Analysis for a Retai</vt:lpstr>
      <vt:lpstr>Sales Data Charts</vt:lpstr>
      <vt:lpstr>Contact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Bera</dc:creator>
  <cp:lastModifiedBy>L Bera</cp:lastModifiedBy>
  <dcterms:created xsi:type="dcterms:W3CDTF">2024-09-29T11:44:56Z</dcterms:created>
  <dcterms:modified xsi:type="dcterms:W3CDTF">2024-09-29T13:34:19Z</dcterms:modified>
</cp:coreProperties>
</file>