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cash\OneDrive - North-West University\Documents\Computer\ME!\Data Analysis\Clients\"/>
    </mc:Choice>
  </mc:AlternateContent>
  <xr:revisionPtr revIDLastSave="0" documentId="8_{D1D02961-8FC1-4EC0-89F1-9BD278A4FB31}" xr6:coauthVersionLast="47" xr6:coauthVersionMax="47" xr10:uidLastSave="{00000000-0000-0000-0000-000000000000}"/>
  <bookViews>
    <workbookView xWindow="-120" yWindow="-120" windowWidth="20640" windowHeight="11160" activeTab="2" xr2:uid="{7F7E1DDE-3781-814A-825E-072C922D74F6}"/>
  </bookViews>
  <sheets>
    <sheet name="Clients" sheetId="2" r:id="rId1"/>
    <sheet name="ClientsUpdated" sheetId="5" r:id="rId2"/>
    <sheet name="ClientsAnalysis" sheetId="6" r:id="rId3"/>
  </sheets>
  <definedNames>
    <definedName name="Slicer_Contact">#N/A</definedName>
  </definedNames>
  <calcPr calcId="191029"/>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5" l="1"/>
  <c r="M5" i="5"/>
  <c r="M6" i="5"/>
  <c r="L6" i="5"/>
  <c r="L5" i="5"/>
  <c r="L4" i="5"/>
  <c r="M3" i="5"/>
  <c r="L3" i="5"/>
</calcChain>
</file>

<file path=xl/sharedStrings.xml><?xml version="1.0" encoding="utf-8"?>
<sst xmlns="http://schemas.openxmlformats.org/spreadsheetml/2006/main" count="299" uniqueCount="142">
  <si>
    <t>Date</t>
  </si>
  <si>
    <t>Contact</t>
  </si>
  <si>
    <t>Revenue</t>
  </si>
  <si>
    <t>Profit</t>
  </si>
  <si>
    <t>Profit Margin</t>
  </si>
  <si>
    <t>Client</t>
  </si>
  <si>
    <t>Department</t>
  </si>
  <si>
    <t>AMAZON.COM, INC. (XNAS:AMZN)</t>
  </si>
  <si>
    <t>TESLA, INC. (XNAS:TSLA)</t>
  </si>
  <si>
    <t>NETFLIX, INC. (XNAS:NFLX)</t>
  </si>
  <si>
    <t>THE PROCTER &amp; GAMBLE COMPANY (XNYS:PG)</t>
  </si>
  <si>
    <t>THE GOLDMAN SACHS GROUP, INC. (XNYS:GS)</t>
  </si>
  <si>
    <t>JPMORGAN CHASE &amp; CO. (XNYS:JPM)</t>
  </si>
  <si>
    <t>MORGAN STANLEY (XNYS:MS)</t>
  </si>
  <si>
    <t>CITIGROUP INC. (XNYS:C)</t>
  </si>
  <si>
    <t>BANK OF AMERICA CORPORATION (XNYS:BAC)</t>
  </si>
  <si>
    <t>WALMART INC. (XNYS:WMT)</t>
  </si>
  <si>
    <t>TARGET CORPORATION (XNYS:TGT)</t>
  </si>
  <si>
    <t>COSTCO WHOLESALE CORPORATION (XNAS:COST)</t>
  </si>
  <si>
    <t>MCDONALD'S CORPORATION (XNYS:MCD)</t>
  </si>
  <si>
    <t>EXXON MOBIL CORPORATION (XNYS:XOM)</t>
  </si>
  <si>
    <t>VERIZON COMMUNICATIONS INC. (XNYS:VZ)</t>
  </si>
  <si>
    <t>THE HOME DEPOT, INC. (XNYS:HD)</t>
  </si>
  <si>
    <t>CISCO SYSTEMS, INC. (XNAS:CSCO)</t>
  </si>
  <si>
    <t>CHEVRON CORPORATION (XNYS:CVX)</t>
  </si>
  <si>
    <t>AT&amp;T INC. (XNYS:T)</t>
  </si>
  <si>
    <t>INTEL CORPORATION (XNAS:INTC)</t>
  </si>
  <si>
    <t>GENERAL MOTORS COMPANY (XNYS:GM)</t>
  </si>
  <si>
    <t>MICROSOFT CORPORATION (XNAS:MSFT)</t>
  </si>
  <si>
    <t>COMCAST CORPORATION (XNAS:CMCSA)</t>
  </si>
  <si>
    <t>DELL TECHNOLOGIES INC. (XNYS:DELL)</t>
  </si>
  <si>
    <t>JOHNSON &amp; JOHNSON (XNYS:JNJ)</t>
  </si>
  <si>
    <t>FEDEX CORPORATION (XNYS:FDX)</t>
  </si>
  <si>
    <t>GENERAL ELECTRIC COMPANY (XNYS:GE)</t>
  </si>
  <si>
    <t>LOCKHEED MARTIN CORPORATION (XNYS:LMT)</t>
  </si>
  <si>
    <t>Nyla Novak</t>
  </si>
  <si>
    <t>Kylee Townsend</t>
  </si>
  <si>
    <t>Nora Rollins</t>
  </si>
  <si>
    <t>Lucia Mckay</t>
  </si>
  <si>
    <t>Mik Naam</t>
  </si>
  <si>
    <t xml:space="preserve">     Bill SmITH</t>
  </si>
  <si>
    <t>KEN Singh</t>
  </si>
  <si>
    <t xml:space="preserve">  Harley        Fritz</t>
  </si>
  <si>
    <t>David    Rasmussen</t>
  </si>
  <si>
    <t>IVAN HINEY</t>
  </si>
  <si>
    <t>JONha Ma</t>
  </si>
  <si>
    <t xml:space="preserve">     Jordan Boone</t>
  </si>
  <si>
    <t>Payment</t>
  </si>
  <si>
    <t>Card</t>
  </si>
  <si>
    <t>PayPal</t>
  </si>
  <si>
    <t>Check</t>
  </si>
  <si>
    <t>Transfer</t>
  </si>
  <si>
    <t>BRENDAN Wallace</t>
  </si>
  <si>
    <t xml:space="preserve">     Conor Wise</t>
  </si>
  <si>
    <t>Steven     MIChael</t>
  </si>
  <si>
    <t>JoSE   Roach</t>
  </si>
  <si>
    <t>Franklin WRIGT</t>
  </si>
  <si>
    <t xml:space="preserve">   Alia       Thornton</t>
  </si>
  <si>
    <t>Denzel        Flores</t>
  </si>
  <si>
    <t>Bruno CordOVA</t>
  </si>
  <si>
    <t>jaylynn   napp</t>
  </si>
  <si>
    <t>Bruce RICH</t>
  </si>
  <si>
    <t xml:space="preserve">     Arturo Moore</t>
  </si>
  <si>
    <t>Bryce     Carpenter</t>
  </si>
  <si>
    <t>Jaidyn ANDERSEN</t>
  </si>
  <si>
    <t>MARK WALM</t>
  </si>
  <si>
    <t>HARRY LEE</t>
  </si>
  <si>
    <t>JOSH JOHNSON</t>
  </si>
  <si>
    <t>Cloud Tech_Texas</t>
  </si>
  <si>
    <t>Strategy_New York</t>
  </si>
  <si>
    <t>Operations_Florida</t>
  </si>
  <si>
    <t>Big Data_California</t>
  </si>
  <si>
    <t>Bill Smith</t>
  </si>
  <si>
    <t>Ken Singh</t>
  </si>
  <si>
    <t>Harley Fritz</t>
  </si>
  <si>
    <t>David Rasmussen</t>
  </si>
  <si>
    <t>Ivan Hiney</t>
  </si>
  <si>
    <t>Jonha Ma</t>
  </si>
  <si>
    <t>Jordan Boone</t>
  </si>
  <si>
    <t>Brendan Wallace</t>
  </si>
  <si>
    <t>Conor Wise</t>
  </si>
  <si>
    <t>Steven Michael</t>
  </si>
  <si>
    <t>Jose Roach</t>
  </si>
  <si>
    <t>Franklin Wrigt</t>
  </si>
  <si>
    <t>Alia Thornton</t>
  </si>
  <si>
    <t>Denzel Flores</t>
  </si>
  <si>
    <t>Bruno Cordova</t>
  </si>
  <si>
    <t>Jaylynn Napp</t>
  </si>
  <si>
    <t>Bruce Rich</t>
  </si>
  <si>
    <t>Arturo Moore</t>
  </si>
  <si>
    <t>Bryce Carpenter</t>
  </si>
  <si>
    <t>Jaidyn Andersen</t>
  </si>
  <si>
    <t>Mark Walm</t>
  </si>
  <si>
    <t>Harry Lee</t>
  </si>
  <si>
    <t>Josh Johnson</t>
  </si>
  <si>
    <t>City</t>
  </si>
  <si>
    <t>Cloud Tech</t>
  </si>
  <si>
    <t>Texas</t>
  </si>
  <si>
    <t>Strategy</t>
  </si>
  <si>
    <t>New York</t>
  </si>
  <si>
    <t>Operations</t>
  </si>
  <si>
    <t>Florida</t>
  </si>
  <si>
    <t>Big Data</t>
  </si>
  <si>
    <t>California</t>
  </si>
  <si>
    <t>NA</t>
  </si>
  <si>
    <t>Calculations</t>
  </si>
  <si>
    <t>Average</t>
  </si>
  <si>
    <t>Maximum</t>
  </si>
  <si>
    <t>Total</t>
  </si>
  <si>
    <t>Minimum</t>
  </si>
  <si>
    <t>Sum of Profit</t>
  </si>
  <si>
    <t>Row Labels</t>
  </si>
  <si>
    <t>Grand Total</t>
  </si>
  <si>
    <t xml:space="preserve">Amazon, Inc. </t>
  </si>
  <si>
    <t xml:space="preserve">Tesla, Inc. </t>
  </si>
  <si>
    <t xml:space="preserve">Netflix, Inc. </t>
  </si>
  <si>
    <t xml:space="preserve">The Procter &amp; Gamble Company </t>
  </si>
  <si>
    <t xml:space="preserve">The Goldman Sachs Group, Inc. </t>
  </si>
  <si>
    <t xml:space="preserve">Jpmorgan Chase &amp; Co. </t>
  </si>
  <si>
    <t xml:space="preserve">Morgan Stanley </t>
  </si>
  <si>
    <t xml:space="preserve">Citigroup Inc. </t>
  </si>
  <si>
    <t xml:space="preserve">Bank Of America Corporation </t>
  </si>
  <si>
    <t xml:space="preserve">Walmart Inc. </t>
  </si>
  <si>
    <t xml:space="preserve">Target Corporation </t>
  </si>
  <si>
    <t xml:space="preserve">Costco Wholesale Corporation </t>
  </si>
  <si>
    <t xml:space="preserve">Mcdonald'S Corporation </t>
  </si>
  <si>
    <t xml:space="preserve">Exxon Mobil Corporation </t>
  </si>
  <si>
    <t xml:space="preserve">Verizon Communications Inc. </t>
  </si>
  <si>
    <t xml:space="preserve">The Home Depot, Inc. </t>
  </si>
  <si>
    <t xml:space="preserve">Cisco Systems, Inc. </t>
  </si>
  <si>
    <t xml:space="preserve">Chevron Corporation </t>
  </si>
  <si>
    <t xml:space="preserve">At&amp;T Inc. </t>
  </si>
  <si>
    <t xml:space="preserve">Intel Corporation </t>
  </si>
  <si>
    <t xml:space="preserve">General Motors Company </t>
  </si>
  <si>
    <t xml:space="preserve">Microsoft Corporation </t>
  </si>
  <si>
    <t xml:space="preserve">Comcast Corporation </t>
  </si>
  <si>
    <t xml:space="preserve">Dell Technologies Inc. </t>
  </si>
  <si>
    <t xml:space="preserve">Johnson &amp; Johnson </t>
  </si>
  <si>
    <t xml:space="preserve">Fedex Corporation </t>
  </si>
  <si>
    <t xml:space="preserve">General Electric Company </t>
  </si>
  <si>
    <t xml:space="preserve">Lockheed Martin Corporation </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</si>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</sst>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0.0%"/>
    <numFmt numFmtId="165" formatCode="[$R-1C09]#,##0;[Red]\-[$R-1C09]#,##0"/>
  </numFmts>
  <fonts count="3" x14ac:knownFonts="1">
    <font>
      <sz val="12"/>
      <color theme="1"/>
      <name val="Calibri"/>
      <family val="2"/>
      <scheme val="minor"/>
    </font>
    <font>
      <sz val="12"/>
      <color theme="1"/>
      <name val="Calibri"/>
      <family val="2"/>
      <scheme val="minor"/>
    </font>
    <font>
      <b/>
      <sz val="12"/>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6" fontId="0" fillId="0" borderId="0" xfId="0" applyNumberFormat="1" applyAlignment="1">
      <alignment horizontal="center"/>
    </xf>
    <xf numFmtId="164" fontId="0" fillId="0" borderId="0" xfId="1" applyNumberFormat="1" applyFont="1"/>
    <xf numFmtId="0" fontId="0" fillId="0" borderId="0" xfId="0" applyAlignment="1">
      <alignment horizontal="center"/>
    </xf>
    <xf numFmtId="14" fontId="0" fillId="0" borderId="0" xfId="0" applyNumberFormat="1"/>
    <xf numFmtId="165" fontId="0" fillId="0" borderId="0" xfId="0" applyNumberFormat="1" applyAlignment="1">
      <alignment horizontal="center"/>
    </xf>
    <xf numFmtId="0" fontId="2" fillId="2" borderId="0" xfId="0" applyFont="1" applyFill="1"/>
    <xf numFmtId="0" fontId="2" fillId="2" borderId="0" xfId="0" applyFont="1" applyFill="1" applyAlignment="1">
      <alignment horizontal="center"/>
    </xf>
    <xf numFmtId="165" fontId="0" fillId="0" borderId="0" xfId="0" applyNumberFormat="1"/>
    <xf numFmtId="0" fontId="0" fillId="0" borderId="0" xfId="0" pivotButton="1"/>
    <xf numFmtId="0" fontId="0" fillId="0" borderId="0" xfId="0" applyAlignment="1">
      <alignment horizontal="left"/>
    </xf>
    <xf numFmtId="2" fontId="0" fillId="0" borderId="0" xfId="0" applyNumberFormat="1" applyAlignment="1">
      <alignment horizontal="center"/>
    </xf>
    <xf numFmtId="10" fontId="0" fillId="0" borderId="0" xfId="0" applyNumberFormat="1"/>
  </cellXfs>
  <cellStyles count="2">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vs Profit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ClientsUpdated!$L$2</c:f>
              <c:strCache>
                <c:ptCount val="1"/>
                <c:pt idx="0">
                  <c:v>Revenue</c:v>
                </c:pt>
              </c:strCache>
            </c:strRef>
          </c:tx>
          <c:spPr>
            <a:solidFill>
              <a:schemeClr val="accent1"/>
            </a:solidFill>
            <a:ln>
              <a:noFill/>
            </a:ln>
            <a:effectLst/>
          </c:spPr>
          <c:invertIfNegative val="0"/>
          <c:cat>
            <c:strRef>
              <c:f>ClientsUpdated!$K$3:$K$6</c:f>
              <c:strCache>
                <c:ptCount val="4"/>
                <c:pt idx="0">
                  <c:v>Average</c:v>
                </c:pt>
                <c:pt idx="1">
                  <c:v>Maximum</c:v>
                </c:pt>
                <c:pt idx="2">
                  <c:v>Minimum</c:v>
                </c:pt>
                <c:pt idx="3">
                  <c:v>Total</c:v>
                </c:pt>
              </c:strCache>
            </c:strRef>
          </c:cat>
          <c:val>
            <c:numRef>
              <c:f>ClientsUpdated!$L$3:$L$6</c:f>
              <c:numCache>
                <c:formatCode>[$R-1C09]#,##0;[Red]\-[$R-1C09]#,##0</c:formatCode>
                <c:ptCount val="4"/>
                <c:pt idx="0">
                  <c:v>4974.3269230769229</c:v>
                </c:pt>
                <c:pt idx="1">
                  <c:v>7500</c:v>
                </c:pt>
                <c:pt idx="2">
                  <c:v>3600</c:v>
                </c:pt>
                <c:pt idx="3">
                  <c:v>129332.5</c:v>
                </c:pt>
              </c:numCache>
            </c:numRef>
          </c:val>
          <c:extLst>
            <c:ext xmlns:c16="http://schemas.microsoft.com/office/drawing/2014/chart" uri="{C3380CC4-5D6E-409C-BE32-E72D297353CC}">
              <c16:uniqueId val="{00000000-2CC0-4156-B3AC-1D2153E4D30C}"/>
            </c:ext>
          </c:extLst>
        </c:ser>
        <c:ser>
          <c:idx val="1"/>
          <c:order val="1"/>
          <c:tx>
            <c:strRef>
              <c:f>ClientsUpdated!$M$2</c:f>
              <c:strCache>
                <c:ptCount val="1"/>
                <c:pt idx="0">
                  <c:v>Profit</c:v>
                </c:pt>
              </c:strCache>
            </c:strRef>
          </c:tx>
          <c:spPr>
            <a:solidFill>
              <a:schemeClr val="accent2"/>
            </a:solidFill>
            <a:ln>
              <a:noFill/>
            </a:ln>
            <a:effectLst/>
          </c:spPr>
          <c:invertIfNegative val="0"/>
          <c:cat>
            <c:strRef>
              <c:f>ClientsUpdated!$K$3:$K$6</c:f>
              <c:strCache>
                <c:ptCount val="4"/>
                <c:pt idx="0">
                  <c:v>Average</c:v>
                </c:pt>
                <c:pt idx="1">
                  <c:v>Maximum</c:v>
                </c:pt>
                <c:pt idx="2">
                  <c:v>Minimum</c:v>
                </c:pt>
                <c:pt idx="3">
                  <c:v>Total</c:v>
                </c:pt>
              </c:strCache>
            </c:strRef>
          </c:cat>
          <c:val>
            <c:numRef>
              <c:f>ClientsUpdated!$M$3:$M$6</c:f>
              <c:numCache>
                <c:formatCode>[$R-1C09]#,##0;[Red]\-[$R-1C09]#,##0</c:formatCode>
                <c:ptCount val="4"/>
                <c:pt idx="0">
                  <c:v>1030.1785714285713</c:v>
                </c:pt>
                <c:pt idx="1">
                  <c:v>2045</c:v>
                </c:pt>
                <c:pt idx="2">
                  <c:v>540</c:v>
                </c:pt>
                <c:pt idx="3">
                  <c:v>28845</c:v>
                </c:pt>
              </c:numCache>
            </c:numRef>
          </c:val>
          <c:extLst>
            <c:ext xmlns:c16="http://schemas.microsoft.com/office/drawing/2014/chart" uri="{C3380CC4-5D6E-409C-BE32-E72D297353CC}">
              <c16:uniqueId val="{00000001-2CC0-4156-B3AC-1D2153E4D30C}"/>
            </c:ext>
          </c:extLst>
        </c:ser>
        <c:dLbls>
          <c:showLegendKey val="0"/>
          <c:showVal val="0"/>
          <c:showCatName val="0"/>
          <c:showSerName val="0"/>
          <c:showPercent val="0"/>
          <c:showBubbleSize val="0"/>
        </c:dLbls>
        <c:gapWidth val="219"/>
        <c:overlap val="-27"/>
        <c:axId val="1508692544"/>
        <c:axId val="1508694944"/>
      </c:barChart>
      <c:catAx>
        <c:axId val="150869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694944"/>
        <c:crosses val="autoZero"/>
        <c:auto val="1"/>
        <c:lblAlgn val="ctr"/>
        <c:lblOffset val="100"/>
        <c:noMultiLvlLbl val="0"/>
      </c:catAx>
      <c:valAx>
        <c:axId val="1508694944"/>
        <c:scaling>
          <c:orientation val="minMax"/>
        </c:scaling>
        <c:delete val="0"/>
        <c:axPos val="l"/>
        <c:majorGridlines>
          <c:spPr>
            <a:ln w="9525" cap="flat" cmpd="sng" algn="ctr">
              <a:solidFill>
                <a:schemeClr val="tx1">
                  <a:lumMod val="15000"/>
                  <a:lumOff val="85000"/>
                </a:schemeClr>
              </a:solidFill>
              <a:round/>
            </a:ln>
            <a:effectLst/>
          </c:spPr>
        </c:majorGridlines>
        <c:numFmt formatCode="[$R-1C09]#,##0;[Red]\-[$R-1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692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[Clients.xlsx]ClientsAnalysis!PivotTable1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ClientsAnalysis!$B$4</c:f>
              <c:strCache>
                <c:ptCount val="1"/>
                <c:pt idx="0">
                  <c:v>Total</c:v>
                </c:pt>
              </c:strCache>
            </c:strRef>
          </c:tx>
          <c:spPr>
            <a:solidFill>
              <a:schemeClr val="accent1"/>
            </a:solidFill>
            <a:ln>
              <a:noFill/>
            </a:ln>
            <a:effectLst/>
          </c:spPr>
          <c:invertIfNegative val="0"/>
          <c:cat>
            <c:strRef>
              <c:f>ClientsAnalysis!$A$5:$A$9</c:f>
              <c:strCache>
                <c:ptCount val="4"/>
                <c:pt idx="0">
                  <c:v>Big Data</c:v>
                </c:pt>
                <c:pt idx="1">
                  <c:v>Cloud Tech</c:v>
                </c:pt>
                <c:pt idx="2">
                  <c:v>Operations</c:v>
                </c:pt>
                <c:pt idx="3">
                  <c:v>Strategy</c:v>
                </c:pt>
              </c:strCache>
            </c:strRef>
          </c:cat>
          <c:val>
            <c:numRef>
              <c:f>ClientsAnalysis!$B$5:$B$9</c:f>
              <c:numCache>
                <c:formatCode>0.00%</c:formatCode>
                <c:ptCount val="4"/>
                <c:pt idx="0">
                  <c:v>0.28690210869192523</c:v>
                </c:pt>
                <c:pt idx="1">
                  <c:v>0.27910166295216871</c:v>
                </c:pt>
                <c:pt idx="2">
                  <c:v>0.18018172466998114</c:v>
                </c:pt>
                <c:pt idx="3">
                  <c:v>0.2538145036859249</c:v>
                </c:pt>
              </c:numCache>
            </c:numRef>
          </c:val>
          <c:extLst>
            <c:ext xmlns:c16="http://schemas.microsoft.com/office/drawing/2014/chart" uri="{C3380CC4-5D6E-409C-BE32-E72D297353CC}">
              <c16:uniqueId val="{00000000-5BE4-4E92-A6E5-87DBCC9746D6}"/>
            </c:ext>
          </c:extLst>
        </c:ser>
        <c:dLbls>
          <c:showLegendKey val="0"/>
          <c:showVal val="0"/>
          <c:showCatName val="0"/>
          <c:showSerName val="0"/>
          <c:showPercent val="0"/>
          <c:showBubbleSize val="0"/>
        </c:dLbls>
        <c:gapWidth val="219"/>
        <c:overlap val="-27"/>
        <c:axId val="1570085120"/>
        <c:axId val="1570080800"/>
      </c:barChart>
      <c:catAx>
        <c:axId val="157008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080800"/>
        <c:crosses val="autoZero"/>
        <c:auto val="1"/>
        <c:lblAlgn val="ctr"/>
        <c:lblOffset val="100"/>
        <c:noMultiLvlLbl val="0"/>
      </c:catAx>
      <c:valAx>
        <c:axId val="1570080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08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[Clients.xlsx]ClientsAnalysis!PivotTable1</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Profit by department</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ClientsAnalysis!$B$4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ClientsAnalysis!$A$5:$A$9</c:f>
              <c:strCache>
                <c:ptCount val="4"/>
                <c:pt idx="0">
                  <c:v>Big Data</c:v>
                </c:pt>
                <c:pt idx="1">
                  <c:v>Cloud Tech</c:v>
                </c:pt>
                <c:pt idx="2">
                  <c:v>Operations</c:v>
                </c:pt>
                <c:pt idx="3">
                  <c:v>Strategy</c:v>
                </c:pt>
              </c:strCache>
            </c:strRef>
          </c:cat>
          <c:val>
            <c:numRef>
              <c:f>ClientsAnalysis!$B$5:$B$9</c:f>
              <c:numCache>
                <c:formatCode>0.00%</c:formatCode>
                <c:ptCount val="4"/>
                <c:pt idx="0">
                  <c:v>0.28690210869192523</c:v>
                </c:pt>
                <c:pt idx="1">
                  <c:v>0.27910166295216871</c:v>
                </c:pt>
                <c:pt idx="2">
                  <c:v>0.18018172466998114</c:v>
                </c:pt>
                <c:pt idx="3">
                  <c:v>0.2538145036859249</c:v>
                </c:pt>
              </c:numCache>
            </c:numRef>
          </c:val>
          <c:smooth val="0"/>
          <c:extLst>
            <c:ext xmlns:c16="http://schemas.microsoft.com/office/drawing/2014/chart" uri="{C3380CC4-5D6E-409C-BE32-E72D297353CC}">
              <c16:uniqueId val="{00000000-EBB1-4A35-819D-B28553132F76}"/>
            </c:ext>
          </c:extLst>
        </c:ser>
        <c:dLbls>
          <c:showLegendKey val="0"/>
          <c:showVal val="0"/>
          <c:showCatName val="0"/>
          <c:showSerName val="0"/>
          <c:showPercent val="0"/>
          <c:showBubbleSize val="0"/>
        </c:dLbls>
        <c:marker val="1"/>
        <c:smooth val="0"/>
        <c:axId val="2046583247"/>
        <c:axId val="2046583727"/>
      </c:lineChart>
      <c:catAx>
        <c:axId val="204658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583727"/>
        <c:crosses val="autoZero"/>
        <c:auto val="1"/>
        <c:lblAlgn val="ctr"/>
        <c:lblOffset val="100"/>
        <c:noMultiLvlLbl val="0"/>
      </c:catAx>
      <c:valAx>
        <c:axId val="20465837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58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395287</xdr:colOff>
      <xdr:row>0</xdr:row>
      <xdr:rowOff>95250</xdr:rowOff>
    </xdr:from>
    <xdr:to>
      <xdr:col>20</xdr:col>
      <xdr:colOff>166687</xdr:colOff>
      <xdr:row>14</xdr:row>
      <xdr:rowOff>38100</xdr:rowOff>
    </xdr:to>
    <xdr:graphicFrame macro="">
      <xdr:nvGraphicFramePr>
        <xdr:cNvPr id="2" name="Chart 1">
          <a:extLst>
            <a:ext uri="{FF2B5EF4-FFF2-40B4-BE49-F238E27FC236}">
              <a16:creationId xmlns:a16="http://schemas.microsoft.com/office/drawing/2014/main" id="{E3EB9BF5-5927-9A18-FACB-29324EE29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123825</xdr:rowOff>
    </xdr:from>
    <xdr:to>
      <xdr:col>6</xdr:col>
      <xdr:colOff>404813</xdr:colOff>
      <xdr:row>25</xdr:row>
      <xdr:rowOff>66675</xdr:rowOff>
    </xdr:to>
    <xdr:graphicFrame macro="">
      <xdr:nvGraphicFramePr>
        <xdr:cNvPr id="2" name="Chart 1">
          <a:extLst>
            <a:ext uri="{FF2B5EF4-FFF2-40B4-BE49-F238E27FC236}">
              <a16:creationId xmlns:a16="http://schemas.microsoft.com/office/drawing/2014/main" id="{6EAF8B48-C7E6-DF7E-1A68-4DA46C2B8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133350</xdr:colOff>
      <xdr:row>0</xdr:row>
      <xdr:rowOff>152400</xdr:rowOff>
    </xdr:from>
    <xdr:to>
      <xdr:col>4</xdr:col>
      <xdr:colOff>590550</xdr:colOff>
      <xdr:row>10</xdr:row>
      <xdr:rowOff>104775</xdr:rowOff>
    </xdr:to>
    <mc:AlternateContent xmlns:mc="http://schemas.openxmlformats.org/markup-compatibility/2006">
      <mc:Choice xmlns:a14="http://schemas.microsoft.com/office/drawing/2010/main" Requires="a14">
        <xdr:graphicFrame macro="">
          <xdr:nvGraphicFramePr>
            <xdr:cNvPr id="3" name="Contact">
              <a:extLst>
                <a:ext uri="{FF2B5EF4-FFF2-40B4-BE49-F238E27FC236}">
                  <a16:creationId xmlns:a16="http://schemas.microsoft.com/office/drawing/2014/main" id="{A700271C-AAFF-F2D5-6D74-F8D4B1B043CE}"/>
                </a:ext>
              </a:extLst>
            </xdr:cNvPr>
            <xdr:cNvGraphicFramePr/>
          </xdr:nvGraphicFramePr>
          <xdr:xfrm>
            <a:off x="0" y="0"/>
            <a:ext cx="0" cy="0"/>
          </xdr:xfrm>
          <a:graphic>
            <a:graphicData uri="http://schemas.microsoft.com/office/drawing/2010/slicer">
              <sle:slicer xmlns:sle="http://schemas.microsoft.com/office/drawing/2010/slicer" name="Contact"/>
            </a:graphicData>
          </a:graphic>
        </xdr:graphicFrame>
      </mc:Choice>
      <mc:Fallback>
        <xdr:sp macro="" textlink="">
          <xdr:nvSpPr>
            <xdr:cNvPr id="0" name=""/>
            <xdr:cNvSpPr>
              <a:spLocks noTextEdit="1"/>
            </xdr:cNvSpPr>
          </xdr:nvSpPr>
          <xdr:spPr>
            <a:xfrm>
              <a:off x="2295525" y="152400"/>
              <a:ext cx="1828800"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442912</xdr:colOff>
      <xdr:row>11</xdr:row>
      <xdr:rowOff>123825</xdr:rowOff>
    </xdr:from>
    <xdr:to>
      <xdr:col>13</xdr:col>
      <xdr:colOff>214312</xdr:colOff>
      <xdr:row>25</xdr:row>
      <xdr:rowOff>66675</xdr:rowOff>
    </xdr:to>
    <xdr:graphicFrame macro="">
      <xdr:nvGraphicFramePr>
        <xdr:cNvPr id="5" name="Chart 4">
          <a:extLst>
            <a:ext uri="{FF2B5EF4-FFF2-40B4-BE49-F238E27FC236}">
              <a16:creationId xmlns:a16="http://schemas.microsoft.com/office/drawing/2014/main" id="{F7BCC17F-916B-B643-A45E-27056762E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Data%20Cleaning%20Start%20(1).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ga Bera" refreshedDate="45617.924569907409" createdVersion="8" refreshedVersion="8" minRefreshableVersion="3" recordCount="28" xr:uid="{12106F90-CD9F-4141-90E5-8854ACF5AD93}">
  <cacheSource type="worksheet">
    <worksheetSource ref="B2:J30" sheet="Data Cleaning Start (1)" r:id="rId2"/>
  </cacheSource>
  <cacheFields count="9">
    <cacheField name="Date" numFmtId="14">
      <sharedItems containsSemiMixedTypes="0" containsNonDate="0" containsDate="1" containsString="0" minDate="2023-05-30T00:00:00" maxDate="2023-06-03T00:00:00"/>
    </cacheField>
    <cacheField name="Client" numFmtId="0">
      <sharedItems/>
    </cacheField>
    <cacheField name="Contact" numFmtId="0">
      <sharedItems count="28">
        <s v="Bill Smith"/>
        <s v="Ken Singh"/>
        <s v="Harley Fritz"/>
        <s v="Nyla Novak"/>
        <s v="David Rasmussen"/>
        <s v="Ivan Hiney"/>
        <s v="Jonha Ma"/>
        <s v="Jordan Boone"/>
        <s v="Kylee Townsend"/>
        <s v="Nora Rollins"/>
        <s v="Brendan Wallace"/>
        <s v="Conor Wise"/>
        <s v="Steven Michael"/>
        <s v="Lucia Mckay"/>
        <s v="Jose Roach"/>
        <s v="Franklin Wrigt"/>
        <s v="Alia Thornton"/>
        <s v="Denzel Flores"/>
        <s v="Bruno Cordova"/>
        <s v="Jaylynn Napp"/>
        <s v="Bruce Rich"/>
        <s v="Arturo Moore"/>
        <s v="Bryce Carpenter"/>
        <s v="Jaidyn Andersen"/>
        <s v="Mark Walm"/>
        <s v="Harry Lee"/>
        <s v="Josh Johnson"/>
        <s v="Mik Naam"/>
      </sharedItems>
    </cacheField>
    <cacheField name="Department" numFmtId="0">
      <sharedItems count="4">
        <s v="Cloud Tech"/>
        <s v="Strategy"/>
        <s v="Operations"/>
        <s v="Big Data"/>
      </sharedItems>
    </cacheField>
    <cacheField name="City" numFmtId="0">
      <sharedItems count="4">
        <s v="Texas"/>
        <s v="New York"/>
        <s v="Florida"/>
        <s v="California"/>
      </sharedItems>
    </cacheField>
    <cacheField name="Payment" numFmtId="0">
      <sharedItems count="5">
        <s v="Transfer"/>
        <s v="PayPal"/>
        <s v="NA"/>
        <s v="Check"/>
        <s v="Card"/>
      </sharedItems>
    </cacheField>
    <cacheField name="Revenue" numFmtId="165">
      <sharedItems containsMixedTypes="1" containsNumber="1" minValue="3600" maxValue="7500" count="20">
        <n v="4500"/>
        <n v="3800"/>
        <n v="3712.5"/>
        <s v="NA"/>
        <n v="5000"/>
        <n v="6100"/>
        <n v="4625"/>
        <n v="3600"/>
        <n v="5100"/>
        <n v="4750"/>
        <n v="6000"/>
        <n v="4950"/>
        <n v="7320"/>
        <n v="5087.5"/>
        <n v="4250"/>
        <n v="5250"/>
        <n v="6500"/>
        <n v="7500"/>
        <n v="5500"/>
        <n v="5400"/>
      </sharedItems>
    </cacheField>
    <cacheField name="Profit" numFmtId="165">
      <sharedItems containsSemiMixedTypes="0" containsString="0" containsNumber="1" containsInteger="1" minValue="540" maxValue="2045"/>
    </cacheField>
    <cacheField name="Profit Margin" numFmtId="164">
      <sharedItems containsMixedTypes="1" containsNumber="1" minValue="8.9180327868852466E-2" maxValue="0.53815789473684206"/>
    </cacheField>
  </cacheFields>
  <extLst>
    <ext xmlns:x14="http://schemas.microsoft.com/office/spreadsheetml/2009/9/main" uri="{725AE2AE-9491-48be-B2B4-4EB974FC3084}">
      <x14:pivotCacheDefinition pivotCacheId="16889121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d v="2023-05-30T00:00:00"/>
    <s v="amazon.com, inc. "/>
    <x v="0"/>
    <x v="0"/>
    <x v="0"/>
    <x v="0"/>
    <x v="0"/>
    <n v="598"/>
    <n v="0.13288888888888889"/>
  </r>
  <r>
    <d v="2023-05-30T00:00:00"/>
    <s v="tesla, inc. "/>
    <x v="1"/>
    <x v="1"/>
    <x v="1"/>
    <x v="1"/>
    <x v="1"/>
    <n v="1045"/>
    <n v="0.27500000000000002"/>
  </r>
  <r>
    <d v="2023-05-30T00:00:00"/>
    <s v="netflix, inc. "/>
    <x v="2"/>
    <x v="1"/>
    <x v="1"/>
    <x v="2"/>
    <x v="2"/>
    <n v="1009"/>
    <n v="0.2717845117845118"/>
  </r>
  <r>
    <d v="2023-05-30T00:00:00"/>
    <s v="the procter &amp; gamble company "/>
    <x v="3"/>
    <x v="2"/>
    <x v="2"/>
    <x v="2"/>
    <x v="3"/>
    <n v="779"/>
    <s v="NA"/>
  </r>
  <r>
    <d v="2023-05-30T00:00:00"/>
    <s v="the goldman sachs group, inc. "/>
    <x v="4"/>
    <x v="2"/>
    <x v="2"/>
    <x v="3"/>
    <x v="4"/>
    <n v="684"/>
    <n v="0.1368"/>
  </r>
  <r>
    <d v="2023-05-31T00:00:00"/>
    <s v="jpmorgan chase &amp; co. "/>
    <x v="5"/>
    <x v="0"/>
    <x v="0"/>
    <x v="0"/>
    <x v="5"/>
    <n v="544"/>
    <n v="8.9180327868852466E-2"/>
  </r>
  <r>
    <d v="2023-05-31T00:00:00"/>
    <s v="morgan stanley "/>
    <x v="6"/>
    <x v="0"/>
    <x v="0"/>
    <x v="0"/>
    <x v="6"/>
    <n v="670"/>
    <n v="0.14486486486486486"/>
  </r>
  <r>
    <d v="2023-05-31T00:00:00"/>
    <s v="citigroup inc. "/>
    <x v="7"/>
    <x v="0"/>
    <x v="0"/>
    <x v="0"/>
    <x v="1"/>
    <n v="2045"/>
    <n v="0.53815789473684206"/>
  </r>
  <r>
    <d v="2023-05-31T00:00:00"/>
    <s v="bank of america corporation "/>
    <x v="8"/>
    <x v="0"/>
    <x v="0"/>
    <x v="4"/>
    <x v="7"/>
    <n v="1564"/>
    <n v="0.43444444444444447"/>
  </r>
  <r>
    <d v="2023-05-31T00:00:00"/>
    <s v="walmart inc. "/>
    <x v="9"/>
    <x v="0"/>
    <x v="0"/>
    <x v="3"/>
    <x v="8"/>
    <n v="1220"/>
    <n v="0.23921568627450981"/>
  </r>
  <r>
    <d v="2023-05-31T00:00:00"/>
    <s v="target corporation "/>
    <x v="10"/>
    <x v="0"/>
    <x v="0"/>
    <x v="3"/>
    <x v="9"/>
    <n v="1435"/>
    <n v="0.30210526315789471"/>
  </r>
  <r>
    <d v="2023-05-31T00:00:00"/>
    <s v="costco wholesale corporation "/>
    <x v="11"/>
    <x v="2"/>
    <x v="2"/>
    <x v="0"/>
    <x v="10"/>
    <n v="998"/>
    <n v="0.16633333333333333"/>
  </r>
  <r>
    <d v="2023-05-31T00:00:00"/>
    <s v="mcdonald's corporation "/>
    <x v="12"/>
    <x v="3"/>
    <x v="3"/>
    <x v="3"/>
    <x v="0"/>
    <n v="780"/>
    <n v="0.17333333333333334"/>
  </r>
  <r>
    <d v="2023-06-01T00:00:00"/>
    <s v="exxon mobil corporation "/>
    <x v="13"/>
    <x v="3"/>
    <x v="3"/>
    <x v="4"/>
    <x v="3"/>
    <n v="1044"/>
    <s v="NA"/>
  </r>
  <r>
    <d v="2023-06-01T00:00:00"/>
    <s v="verizon communications inc. "/>
    <x v="14"/>
    <x v="3"/>
    <x v="3"/>
    <x v="0"/>
    <x v="2"/>
    <n v="1222"/>
    <n v="0.32915824915824915"/>
  </r>
  <r>
    <d v="2023-06-01T00:00:00"/>
    <s v="the home depot, inc. "/>
    <x v="15"/>
    <x v="3"/>
    <x v="3"/>
    <x v="0"/>
    <x v="11"/>
    <n v="1065"/>
    <n v="0.21515151515151515"/>
  </r>
  <r>
    <d v="2023-06-01T00:00:00"/>
    <s v="cisco systems, inc. "/>
    <x v="16"/>
    <x v="2"/>
    <x v="2"/>
    <x v="0"/>
    <x v="9"/>
    <n v="810"/>
    <n v="0.17052631578947369"/>
  </r>
  <r>
    <d v="2023-06-01T00:00:00"/>
    <s v="chevron corporation "/>
    <x v="17"/>
    <x v="2"/>
    <x v="2"/>
    <x v="0"/>
    <x v="12"/>
    <n v="933"/>
    <n v="0.12745901639344262"/>
  </r>
  <r>
    <d v="2023-06-01T00:00:00"/>
    <s v="at&amp;t inc. "/>
    <x v="18"/>
    <x v="3"/>
    <x v="3"/>
    <x v="0"/>
    <x v="13"/>
    <n v="655"/>
    <n v="0.12874692874692875"/>
  </r>
  <r>
    <d v="2023-06-01T00:00:00"/>
    <s v="intel corporation "/>
    <x v="19"/>
    <x v="3"/>
    <x v="3"/>
    <x v="0"/>
    <x v="0"/>
    <n v="722"/>
    <n v="0.16044444444444445"/>
  </r>
  <r>
    <d v="2023-06-01T00:00:00"/>
    <s v="general motors company "/>
    <x v="20"/>
    <x v="3"/>
    <x v="3"/>
    <x v="4"/>
    <x v="14"/>
    <n v="901"/>
    <n v="0.21199999999999999"/>
  </r>
  <r>
    <d v="2023-06-02T00:00:00"/>
    <s v="microsoft corporation "/>
    <x v="21"/>
    <x v="3"/>
    <x v="3"/>
    <x v="1"/>
    <x v="15"/>
    <n v="1349"/>
    <n v="0.25695238095238093"/>
  </r>
  <r>
    <d v="2023-06-02T00:00:00"/>
    <s v="comcast corporation "/>
    <x v="22"/>
    <x v="1"/>
    <x v="1"/>
    <x v="1"/>
    <x v="16"/>
    <n v="1288"/>
    <n v="0.19815384615384615"/>
  </r>
  <r>
    <d v="2023-06-02T00:00:00"/>
    <s v="dell technologies inc. "/>
    <x v="23"/>
    <x v="1"/>
    <x v="1"/>
    <x v="1"/>
    <x v="17"/>
    <n v="1664"/>
    <n v="0.22186666666666666"/>
  </r>
  <r>
    <d v="2023-06-02T00:00:00"/>
    <s v="johnson &amp; johnson "/>
    <x v="24"/>
    <x v="1"/>
    <x v="1"/>
    <x v="0"/>
    <x v="18"/>
    <n v="1320"/>
    <n v="0.24"/>
  </r>
  <r>
    <d v="2023-06-02T00:00:00"/>
    <s v="fedex corporation "/>
    <x v="25"/>
    <x v="1"/>
    <x v="1"/>
    <x v="0"/>
    <x v="6"/>
    <n v="1001"/>
    <n v="0.21643243243243243"/>
  </r>
  <r>
    <d v="2023-06-02T00:00:00"/>
    <s v="general electric company "/>
    <x v="26"/>
    <x v="1"/>
    <x v="1"/>
    <x v="0"/>
    <x v="0"/>
    <n v="960"/>
    <n v="0.21333333333333335"/>
  </r>
  <r>
    <d v="2023-06-02T00:00:00"/>
    <s v="lockheed martin corporation "/>
    <x v="27"/>
    <x v="1"/>
    <x v="1"/>
    <x v="4"/>
    <x v="19"/>
    <n v="540"/>
    <n v="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E61304-4ED7-4C65-A1B4-5E35F5B8A9D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9" firstHeaderRow="1" firstDataRow="1" firstDataCol="1" rowPageCount="1" colPageCount="1"/>
  <pivotFields count="9">
    <pivotField numFmtId="14" showAll="0"/>
    <pivotField showAll="0"/>
    <pivotField axis="axisPage" multipleItemSelectionAllowed="1" showAll="0">
      <items count="29">
        <item x="16"/>
        <item x="21"/>
        <item x="0"/>
        <item x="10"/>
        <item x="20"/>
        <item x="18"/>
        <item x="22"/>
        <item x="11"/>
        <item x="4"/>
        <item x="17"/>
        <item x="15"/>
        <item x="2"/>
        <item x="25"/>
        <item x="5"/>
        <item x="23"/>
        <item x="19"/>
        <item x="6"/>
        <item x="7"/>
        <item x="14"/>
        <item x="26"/>
        <item h="1" x="1"/>
        <item h="1" x="8"/>
        <item h="1" x="13"/>
        <item h="1" x="24"/>
        <item h="1" x="27"/>
        <item x="9"/>
        <item x="3"/>
        <item x="12"/>
        <item t="default"/>
      </items>
    </pivotField>
    <pivotField axis="axisRow" multipleItemSelectionAllowed="1" showAll="0">
      <items count="5">
        <item x="3"/>
        <item x="0"/>
        <item x="2"/>
        <item x="1"/>
        <item t="default"/>
      </items>
    </pivotField>
    <pivotField showAll="0">
      <items count="5">
        <item x="3"/>
        <item x="2"/>
        <item x="1"/>
        <item x="0"/>
        <item t="default"/>
      </items>
    </pivotField>
    <pivotField showAll="0">
      <items count="6">
        <item x="4"/>
        <item x="3"/>
        <item x="2"/>
        <item x="1"/>
        <item x="0"/>
        <item t="default"/>
      </items>
    </pivotField>
    <pivotField showAll="0">
      <items count="21">
        <item x="7"/>
        <item x="2"/>
        <item x="1"/>
        <item x="14"/>
        <item x="0"/>
        <item x="6"/>
        <item x="9"/>
        <item x="11"/>
        <item x="4"/>
        <item x="13"/>
        <item x="8"/>
        <item x="15"/>
        <item x="19"/>
        <item x="18"/>
        <item x="10"/>
        <item x="5"/>
        <item x="16"/>
        <item x="12"/>
        <item x="17"/>
        <item x="3"/>
        <item t="default"/>
      </items>
    </pivotField>
    <pivotField dataField="1" numFmtId="165" showAll="0"/>
    <pivotField showAll="0"/>
  </pivotFields>
  <rowFields count="1">
    <field x="3"/>
  </rowFields>
  <rowItems count="5">
    <i>
      <x/>
    </i>
    <i>
      <x v="1"/>
    </i>
    <i>
      <x v="2"/>
    </i>
    <i>
      <x v="3"/>
    </i>
    <i t="grand">
      <x/>
    </i>
  </rowItems>
  <colItems count="1">
    <i/>
  </colItems>
  <pageFields count="1">
    <pageField fld="2" hier="-1"/>
  </pageFields>
  <dataFields count="1">
    <dataField name="Sum of Profit" fld="7"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 xr10:uid="{10FCD016-2E4E-4397-9072-AC98443A0672}" sourceName="Contact">
  <pivotTables>
    <pivotTable tabId="6" name="PivotTable1"/>
  </pivotTables>
  <data>
    <tabular pivotCacheId="1688912117">
      <items count="28">
        <i x="16" s="1"/>
        <i x="21" s="1"/>
        <i x="0" s="1"/>
        <i x="10" s="1"/>
        <i x="20" s="1"/>
        <i x="18" s="1"/>
        <i x="22" s="1"/>
        <i x="11" s="1"/>
        <i x="4" s="1"/>
        <i x="17" s="1"/>
        <i x="15" s="1"/>
        <i x="2" s="1"/>
        <i x="25" s="1"/>
        <i x="5" s="1"/>
        <i x="23" s="1"/>
        <i x="19" s="1"/>
        <i x="6" s="1"/>
        <i x="7" s="1"/>
        <i x="14" s="1"/>
        <i x="26" s="1"/>
        <i x="1"/>
        <i x="8"/>
        <i x="13"/>
        <i x="24"/>
        <i x="27"/>
        <i x="9" s="1"/>
        <i x="3"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act" xr10:uid="{01280141-6AE0-474D-9588-227C1ED64A71}" cache="Slicer_Contact" caption="Contact" startItem="20" rowHeight="25717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7A31F-92F2-FA4A-B7ED-0F04A433817B}">
  <dimension ref="A1:H42"/>
  <sheetViews>
    <sheetView zoomScale="106" zoomScaleNormal="106" workbookViewId="0">
      <selection activeCell="J11" sqref="J11"/>
    </sheetView>
  </sheetViews>
  <sheetFormatPr defaultColWidth="11" defaultRowHeight="15.75" x14ac:dyDescent="0.25"/>
  <cols>
    <col min="1" max="1" width="10.125" bestFit="1" customWidth="1"/>
    <col min="2" max="2" width="43.125" bestFit="1" customWidth="1"/>
    <col min="3" max="4" width="16.875" bestFit="1" customWidth="1"/>
    <col min="5" max="5" width="8.375" bestFit="1" customWidth="1"/>
    <col min="6" max="6" width="8.75" bestFit="1" customWidth="1"/>
    <col min="7" max="7" width="6.875" bestFit="1" customWidth="1"/>
    <col min="8" max="8" width="12" bestFit="1" customWidth="1"/>
  </cols>
  <sheetData>
    <row r="1" spans="1:8" x14ac:dyDescent="0.25">
      <c r="A1" t="s">
        <v>0</v>
      </c>
      <c r="B1" t="s">
        <v>5</v>
      </c>
      <c r="C1" s="3" t="s">
        <v>1</v>
      </c>
      <c r="D1" s="3" t="s">
        <v>6</v>
      </c>
      <c r="E1" s="3" t="s">
        <v>47</v>
      </c>
      <c r="F1" s="3" t="s">
        <v>2</v>
      </c>
      <c r="G1" s="3" t="s">
        <v>3</v>
      </c>
      <c r="H1" s="3" t="s">
        <v>4</v>
      </c>
    </row>
    <row r="2" spans="1:8" x14ac:dyDescent="0.25">
      <c r="A2" s="4">
        <v>45076</v>
      </c>
      <c r="B2" t="s">
        <v>7</v>
      </c>
      <c r="C2" t="s">
        <v>40</v>
      </c>
      <c r="D2" t="s">
        <v>68</v>
      </c>
      <c r="E2" t="s">
        <v>51</v>
      </c>
      <c r="F2" s="11">
        <v>4500</v>
      </c>
      <c r="G2" s="5">
        <v>598</v>
      </c>
      <c r="H2" s="2">
        <v>0.13288888888888889</v>
      </c>
    </row>
    <row r="3" spans="1:8" x14ac:dyDescent="0.25">
      <c r="A3" s="4">
        <v>45076</v>
      </c>
      <c r="B3" t="s">
        <v>8</v>
      </c>
      <c r="C3" t="s">
        <v>41</v>
      </c>
      <c r="D3" t="s">
        <v>69</v>
      </c>
      <c r="E3" t="s">
        <v>49</v>
      </c>
      <c r="F3" s="11">
        <v>3800</v>
      </c>
      <c r="G3" s="5">
        <v>1045</v>
      </c>
      <c r="H3" s="2">
        <v>0.27500000000000002</v>
      </c>
    </row>
    <row r="4" spans="1:8" x14ac:dyDescent="0.25">
      <c r="A4" s="4">
        <v>45076</v>
      </c>
      <c r="B4" t="s">
        <v>9</v>
      </c>
      <c r="C4" t="s">
        <v>42</v>
      </c>
      <c r="D4" t="s">
        <v>69</v>
      </c>
      <c r="F4" s="11">
        <v>3712.5</v>
      </c>
      <c r="G4" s="5">
        <v>1009</v>
      </c>
      <c r="H4" s="2">
        <v>0.2717845117845118</v>
      </c>
    </row>
    <row r="5" spans="1:8" x14ac:dyDescent="0.25">
      <c r="A5" s="4">
        <v>45076</v>
      </c>
      <c r="B5" t="s">
        <v>10</v>
      </c>
      <c r="C5" t="s">
        <v>35</v>
      </c>
      <c r="D5" t="s">
        <v>70</v>
      </c>
      <c r="F5" s="11"/>
      <c r="G5" s="5">
        <v>779</v>
      </c>
      <c r="H5" s="2" t="e">
        <v>#DIV/0!</v>
      </c>
    </row>
    <row r="6" spans="1:8" x14ac:dyDescent="0.25">
      <c r="A6" s="4">
        <v>45076</v>
      </c>
      <c r="B6" t="s">
        <v>11</v>
      </c>
      <c r="C6" t="s">
        <v>43</v>
      </c>
      <c r="D6" t="s">
        <v>70</v>
      </c>
      <c r="E6" t="s">
        <v>50</v>
      </c>
      <c r="F6" s="11">
        <v>5000</v>
      </c>
      <c r="G6" s="5">
        <v>684</v>
      </c>
      <c r="H6" s="2">
        <v>0.1368</v>
      </c>
    </row>
    <row r="7" spans="1:8" x14ac:dyDescent="0.25">
      <c r="A7" s="4">
        <v>45077</v>
      </c>
      <c r="B7" t="s">
        <v>12</v>
      </c>
      <c r="C7" t="s">
        <v>44</v>
      </c>
      <c r="D7" t="s">
        <v>68</v>
      </c>
      <c r="E7" t="s">
        <v>51</v>
      </c>
      <c r="F7" s="11">
        <v>6100</v>
      </c>
      <c r="G7" s="5">
        <v>544</v>
      </c>
      <c r="H7" s="2">
        <v>8.9180327868852466E-2</v>
      </c>
    </row>
    <row r="8" spans="1:8" ht="51" customHeight="1" x14ac:dyDescent="0.25">
      <c r="A8" s="4">
        <v>45077</v>
      </c>
      <c r="B8" t="s">
        <v>13</v>
      </c>
      <c r="C8" t="s">
        <v>45</v>
      </c>
      <c r="D8" t="s">
        <v>68</v>
      </c>
      <c r="E8" t="s">
        <v>51</v>
      </c>
      <c r="F8" s="11">
        <v>4625</v>
      </c>
      <c r="G8" s="5">
        <v>670</v>
      </c>
      <c r="H8" s="2">
        <v>0.14486486486486486</v>
      </c>
    </row>
    <row r="9" spans="1:8" x14ac:dyDescent="0.25">
      <c r="A9" s="4">
        <v>45077</v>
      </c>
      <c r="B9" t="s">
        <v>14</v>
      </c>
      <c r="C9" t="s">
        <v>46</v>
      </c>
      <c r="D9" t="s">
        <v>68</v>
      </c>
      <c r="E9" t="s">
        <v>51</v>
      </c>
      <c r="F9" s="11">
        <v>3800</v>
      </c>
      <c r="G9" s="5">
        <v>2045</v>
      </c>
      <c r="H9" s="2">
        <v>0.53815789473684206</v>
      </c>
    </row>
    <row r="10" spans="1:8" x14ac:dyDescent="0.25">
      <c r="A10" s="4">
        <v>45077</v>
      </c>
      <c r="B10" t="s">
        <v>15</v>
      </c>
      <c r="C10" t="s">
        <v>36</v>
      </c>
      <c r="D10" t="s">
        <v>68</v>
      </c>
      <c r="E10" t="s">
        <v>48</v>
      </c>
      <c r="F10" s="11">
        <v>3600</v>
      </c>
      <c r="G10" s="5">
        <v>1564</v>
      </c>
      <c r="H10" s="2">
        <v>0.43444444444444447</v>
      </c>
    </row>
    <row r="11" spans="1:8" x14ac:dyDescent="0.25">
      <c r="A11" s="4">
        <v>45077</v>
      </c>
      <c r="B11" t="s">
        <v>16</v>
      </c>
      <c r="C11" t="s">
        <v>37</v>
      </c>
      <c r="D11" t="s">
        <v>68</v>
      </c>
      <c r="E11" t="s">
        <v>50</v>
      </c>
      <c r="F11" s="11">
        <v>5100</v>
      </c>
      <c r="G11" s="5">
        <v>1220</v>
      </c>
      <c r="H11" s="2">
        <v>0.23921568627450981</v>
      </c>
    </row>
    <row r="12" spans="1:8" ht="44.1" customHeight="1" x14ac:dyDescent="0.25">
      <c r="A12" s="4">
        <v>45077</v>
      </c>
      <c r="B12" t="s">
        <v>17</v>
      </c>
      <c r="C12" t="s">
        <v>52</v>
      </c>
      <c r="D12" t="s">
        <v>68</v>
      </c>
      <c r="E12" t="s">
        <v>50</v>
      </c>
      <c r="F12" s="11">
        <v>4750</v>
      </c>
      <c r="G12" s="5">
        <v>1435</v>
      </c>
      <c r="H12" s="2">
        <v>0.30210526315789471</v>
      </c>
    </row>
    <row r="13" spans="1:8" x14ac:dyDescent="0.25">
      <c r="A13" s="4">
        <v>45077</v>
      </c>
      <c r="B13" t="s">
        <v>18</v>
      </c>
      <c r="C13" t="s">
        <v>53</v>
      </c>
      <c r="D13" t="s">
        <v>70</v>
      </c>
      <c r="E13" t="s">
        <v>51</v>
      </c>
      <c r="F13" s="11">
        <v>6000</v>
      </c>
      <c r="G13" s="5">
        <v>998</v>
      </c>
      <c r="H13" s="2">
        <v>0.16633333333333333</v>
      </c>
    </row>
    <row r="14" spans="1:8" x14ac:dyDescent="0.25">
      <c r="A14" s="4">
        <v>45077</v>
      </c>
      <c r="B14" t="s">
        <v>19</v>
      </c>
      <c r="C14" t="s">
        <v>54</v>
      </c>
      <c r="D14" t="s">
        <v>71</v>
      </c>
      <c r="E14" t="s">
        <v>50</v>
      </c>
      <c r="F14" s="11">
        <v>4500</v>
      </c>
      <c r="G14" s="5">
        <v>780</v>
      </c>
      <c r="H14" s="2">
        <v>0.17333333333333334</v>
      </c>
    </row>
    <row r="15" spans="1:8" x14ac:dyDescent="0.25">
      <c r="A15" s="4">
        <v>45078</v>
      </c>
      <c r="B15" t="s">
        <v>20</v>
      </c>
      <c r="C15" t="s">
        <v>38</v>
      </c>
      <c r="D15" t="s">
        <v>71</v>
      </c>
      <c r="E15" t="s">
        <v>48</v>
      </c>
      <c r="F15" s="11"/>
      <c r="G15" s="5">
        <v>1044</v>
      </c>
      <c r="H15" s="2" t="e">
        <v>#DIV/0!</v>
      </c>
    </row>
    <row r="16" spans="1:8" x14ac:dyDescent="0.25">
      <c r="A16" s="4">
        <v>45078</v>
      </c>
      <c r="B16" t="s">
        <v>21</v>
      </c>
      <c r="C16" t="s">
        <v>55</v>
      </c>
      <c r="D16" t="s">
        <v>71</v>
      </c>
      <c r="E16" t="s">
        <v>51</v>
      </c>
      <c r="F16" s="11">
        <v>3712.5</v>
      </c>
      <c r="G16" s="5">
        <v>1222</v>
      </c>
      <c r="H16" s="2">
        <v>0.32915824915824915</v>
      </c>
    </row>
    <row r="17" spans="1:8" x14ac:dyDescent="0.25">
      <c r="A17" s="4">
        <v>45078</v>
      </c>
      <c r="B17" t="s">
        <v>22</v>
      </c>
      <c r="C17" t="s">
        <v>56</v>
      </c>
      <c r="D17" t="s">
        <v>71</v>
      </c>
      <c r="E17" t="s">
        <v>51</v>
      </c>
      <c r="F17" s="11">
        <v>4950</v>
      </c>
      <c r="G17" s="5">
        <v>1065</v>
      </c>
      <c r="H17" s="2">
        <v>0.21515151515151515</v>
      </c>
    </row>
    <row r="18" spans="1:8" ht="38.1" customHeight="1" x14ac:dyDescent="0.25">
      <c r="A18" s="4">
        <v>45078</v>
      </c>
      <c r="B18" t="s">
        <v>23</v>
      </c>
      <c r="C18" t="s">
        <v>57</v>
      </c>
      <c r="D18" t="s">
        <v>70</v>
      </c>
      <c r="E18" t="s">
        <v>51</v>
      </c>
      <c r="F18" s="11">
        <v>4750</v>
      </c>
      <c r="G18" s="5">
        <v>810</v>
      </c>
      <c r="H18" s="2">
        <v>0.17052631578947369</v>
      </c>
    </row>
    <row r="19" spans="1:8" x14ac:dyDescent="0.25">
      <c r="A19" s="4">
        <v>45078</v>
      </c>
      <c r="B19" t="s">
        <v>24</v>
      </c>
      <c r="C19" t="s">
        <v>58</v>
      </c>
      <c r="D19" t="s">
        <v>70</v>
      </c>
      <c r="E19" t="s">
        <v>51</v>
      </c>
      <c r="F19" s="11">
        <v>7320</v>
      </c>
      <c r="G19" s="5">
        <v>933</v>
      </c>
      <c r="H19" s="2">
        <v>0.12745901639344262</v>
      </c>
    </row>
    <row r="20" spans="1:8" ht="12" customHeight="1" x14ac:dyDescent="0.25">
      <c r="A20" s="4">
        <v>45077</v>
      </c>
      <c r="B20" t="s">
        <v>18</v>
      </c>
      <c r="C20" t="s">
        <v>53</v>
      </c>
      <c r="D20" t="s">
        <v>70</v>
      </c>
      <c r="E20" t="s">
        <v>51</v>
      </c>
      <c r="F20" s="11">
        <v>6000</v>
      </c>
      <c r="G20" s="5">
        <v>998</v>
      </c>
      <c r="H20" s="2">
        <v>0.16633333333333333</v>
      </c>
    </row>
    <row r="21" spans="1:8" x14ac:dyDescent="0.25">
      <c r="A21" s="4">
        <v>45077</v>
      </c>
      <c r="B21" t="s">
        <v>19</v>
      </c>
      <c r="C21" t="s">
        <v>54</v>
      </c>
      <c r="D21" t="s">
        <v>71</v>
      </c>
      <c r="E21" t="s">
        <v>50</v>
      </c>
      <c r="F21" s="11">
        <v>4500</v>
      </c>
      <c r="G21" s="5">
        <v>780</v>
      </c>
      <c r="H21" s="2">
        <v>0.17333333333333334</v>
      </c>
    </row>
    <row r="22" spans="1:8" x14ac:dyDescent="0.25">
      <c r="A22" s="4">
        <v>45078</v>
      </c>
      <c r="B22" t="s">
        <v>25</v>
      </c>
      <c r="C22" t="s">
        <v>59</v>
      </c>
      <c r="D22" t="s">
        <v>71</v>
      </c>
      <c r="E22" t="s">
        <v>51</v>
      </c>
      <c r="F22" s="11">
        <v>5087.5</v>
      </c>
      <c r="G22" s="5">
        <v>655</v>
      </c>
      <c r="H22" s="2">
        <v>0.12874692874692875</v>
      </c>
    </row>
    <row r="23" spans="1:8" ht="8.1" customHeight="1" x14ac:dyDescent="0.25">
      <c r="A23" s="4">
        <v>45078</v>
      </c>
      <c r="B23" t="s">
        <v>26</v>
      </c>
      <c r="C23" t="s">
        <v>60</v>
      </c>
      <c r="D23" t="s">
        <v>71</v>
      </c>
      <c r="E23" t="s">
        <v>51</v>
      </c>
      <c r="F23" s="11">
        <v>4500</v>
      </c>
      <c r="G23" s="5">
        <v>722</v>
      </c>
      <c r="H23" s="2">
        <v>0.16044444444444445</v>
      </c>
    </row>
    <row r="24" spans="1:8" ht="96" customHeight="1" x14ac:dyDescent="0.25">
      <c r="A24" s="4">
        <v>45078</v>
      </c>
      <c r="B24" t="s">
        <v>27</v>
      </c>
      <c r="C24" t="s">
        <v>61</v>
      </c>
      <c r="D24" t="s">
        <v>71</v>
      </c>
      <c r="E24" t="s">
        <v>48</v>
      </c>
      <c r="F24" s="11">
        <v>4250</v>
      </c>
      <c r="G24" s="5">
        <v>901</v>
      </c>
      <c r="H24" s="2">
        <v>0.21199999999999999</v>
      </c>
    </row>
    <row r="25" spans="1:8" x14ac:dyDescent="0.25">
      <c r="A25" s="4">
        <v>45079</v>
      </c>
      <c r="B25" t="s">
        <v>28</v>
      </c>
      <c r="C25" t="s">
        <v>62</v>
      </c>
      <c r="D25" t="s">
        <v>71</v>
      </c>
      <c r="E25" t="s">
        <v>49</v>
      </c>
      <c r="F25" s="11">
        <v>5250</v>
      </c>
      <c r="G25" s="5">
        <v>1349</v>
      </c>
      <c r="H25" s="2">
        <v>0.25695238095238093</v>
      </c>
    </row>
    <row r="26" spans="1:8" x14ac:dyDescent="0.25">
      <c r="A26" s="4">
        <v>45079</v>
      </c>
      <c r="B26" t="s">
        <v>29</v>
      </c>
      <c r="C26" t="s">
        <v>63</v>
      </c>
      <c r="D26" t="s">
        <v>69</v>
      </c>
      <c r="E26" t="s">
        <v>49</v>
      </c>
      <c r="F26" s="11">
        <v>6500</v>
      </c>
      <c r="G26" s="5">
        <v>1288</v>
      </c>
      <c r="H26" s="2">
        <v>0.19815384615384615</v>
      </c>
    </row>
    <row r="27" spans="1:8" x14ac:dyDescent="0.25">
      <c r="A27" s="4">
        <v>45079</v>
      </c>
      <c r="B27" t="s">
        <v>30</v>
      </c>
      <c r="C27" t="s">
        <v>64</v>
      </c>
      <c r="D27" t="s">
        <v>69</v>
      </c>
      <c r="E27" t="s">
        <v>49</v>
      </c>
      <c r="F27" s="11">
        <v>7500</v>
      </c>
      <c r="G27" s="5">
        <v>1664</v>
      </c>
      <c r="H27" s="2">
        <v>0.22186666666666666</v>
      </c>
    </row>
    <row r="28" spans="1:8" x14ac:dyDescent="0.25">
      <c r="A28" s="4">
        <v>45079</v>
      </c>
      <c r="B28" t="s">
        <v>31</v>
      </c>
      <c r="C28" t="s">
        <v>65</v>
      </c>
      <c r="D28" t="s">
        <v>69</v>
      </c>
      <c r="E28" t="s">
        <v>51</v>
      </c>
      <c r="F28" s="11">
        <v>5500</v>
      </c>
      <c r="G28" s="5">
        <v>1320</v>
      </c>
      <c r="H28" s="2">
        <v>0.24</v>
      </c>
    </row>
    <row r="29" spans="1:8" x14ac:dyDescent="0.25">
      <c r="A29" s="4">
        <v>45079</v>
      </c>
      <c r="B29" t="s">
        <v>32</v>
      </c>
      <c r="C29" t="s">
        <v>66</v>
      </c>
      <c r="D29" t="s">
        <v>69</v>
      </c>
      <c r="E29" t="s">
        <v>51</v>
      </c>
      <c r="F29" s="11">
        <v>4625</v>
      </c>
      <c r="G29" s="5">
        <v>1001</v>
      </c>
      <c r="H29" s="2">
        <v>0.21643243243243243</v>
      </c>
    </row>
    <row r="30" spans="1:8" x14ac:dyDescent="0.25">
      <c r="A30" s="4">
        <v>45079</v>
      </c>
      <c r="B30" t="s">
        <v>33</v>
      </c>
      <c r="C30" t="s">
        <v>67</v>
      </c>
      <c r="D30" t="s">
        <v>69</v>
      </c>
      <c r="E30" t="s">
        <v>51</v>
      </c>
      <c r="F30" s="11">
        <v>4500</v>
      </c>
      <c r="G30" s="5">
        <v>960</v>
      </c>
      <c r="H30" s="2">
        <v>0.21333333333333335</v>
      </c>
    </row>
    <row r="31" spans="1:8" x14ac:dyDescent="0.25">
      <c r="A31" s="4">
        <v>45079</v>
      </c>
      <c r="B31" t="s">
        <v>34</v>
      </c>
      <c r="C31" t="s">
        <v>39</v>
      </c>
      <c r="D31" t="s">
        <v>69</v>
      </c>
      <c r="E31" t="s">
        <v>48</v>
      </c>
      <c r="F31" s="11">
        <v>5400</v>
      </c>
      <c r="G31" s="5">
        <v>540</v>
      </c>
      <c r="H31" s="2">
        <v>0.1</v>
      </c>
    </row>
    <row r="32" spans="1:8" x14ac:dyDescent="0.25">
      <c r="A32" s="4">
        <v>45076</v>
      </c>
      <c r="B32" t="s">
        <v>11</v>
      </c>
      <c r="C32" t="s">
        <v>43</v>
      </c>
      <c r="D32" t="s">
        <v>70</v>
      </c>
      <c r="E32" t="s">
        <v>50</v>
      </c>
      <c r="F32" s="11">
        <v>5000</v>
      </c>
      <c r="G32" s="5">
        <v>684</v>
      </c>
      <c r="H32" s="2">
        <v>0.1368</v>
      </c>
    </row>
    <row r="34" spans="6:6" x14ac:dyDescent="0.25">
      <c r="F34" s="1"/>
    </row>
    <row r="35" spans="6:6" x14ac:dyDescent="0.25">
      <c r="F35" s="1"/>
    </row>
    <row r="36" spans="6:6" x14ac:dyDescent="0.25">
      <c r="F36" s="1"/>
    </row>
    <row r="37" spans="6:6" x14ac:dyDescent="0.25">
      <c r="F37" s="1"/>
    </row>
    <row r="38" spans="6:6" x14ac:dyDescent="0.25">
      <c r="F38" s="1"/>
    </row>
    <row r="39" spans="6:6" x14ac:dyDescent="0.25">
      <c r="F39" s="1"/>
    </row>
    <row r="40" spans="6:6" x14ac:dyDescent="0.25">
      <c r="F40" s="1"/>
    </row>
    <row r="41" spans="6:6" x14ac:dyDescent="0.25">
      <c r="F41" s="1"/>
    </row>
    <row r="42" spans="6:6" x14ac:dyDescent="0.25">
      <c r="F4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98D00-F7D1-4FEF-8923-15FAD145DA1E}">
  <dimension ref="A1:M29"/>
  <sheetViews>
    <sheetView topLeftCell="C1" workbookViewId="0">
      <selection activeCell="K13" sqref="K13"/>
    </sheetView>
  </sheetViews>
  <sheetFormatPr defaultRowHeight="15.75" x14ac:dyDescent="0.25"/>
  <cols>
    <col min="1" max="1" width="9.375" bestFit="1" customWidth="1"/>
    <col min="2" max="2" width="27.75" bestFit="1" customWidth="1"/>
    <col min="3" max="3" width="15.375" bestFit="1" customWidth="1"/>
    <col min="4" max="4" width="11.25" bestFit="1" customWidth="1"/>
    <col min="5" max="5" width="8.75" bestFit="1" customWidth="1"/>
    <col min="6" max="6" width="8.5" bestFit="1" customWidth="1"/>
    <col min="7" max="7" width="8.25" bestFit="1" customWidth="1"/>
    <col min="8" max="8" width="6.5" bestFit="1" customWidth="1"/>
    <col min="9" max="9" width="12.375" bestFit="1" customWidth="1"/>
    <col min="11" max="11" width="11.125" bestFit="1" customWidth="1"/>
    <col min="12" max="12" width="8.5" bestFit="1" customWidth="1"/>
    <col min="13" max="13" width="7.5" bestFit="1" customWidth="1"/>
  </cols>
  <sheetData>
    <row r="1" spans="1:13" x14ac:dyDescent="0.25">
      <c r="A1" s="6" t="s">
        <v>0</v>
      </c>
      <c r="B1" s="6" t="s">
        <v>5</v>
      </c>
      <c r="C1" s="7" t="s">
        <v>1</v>
      </c>
      <c r="D1" s="7" t="s">
        <v>6</v>
      </c>
      <c r="E1" s="7" t="s">
        <v>95</v>
      </c>
      <c r="F1" s="7" t="s">
        <v>47</v>
      </c>
      <c r="G1" s="7" t="s">
        <v>2</v>
      </c>
      <c r="H1" s="7" t="s">
        <v>3</v>
      </c>
      <c r="I1" s="7" t="s">
        <v>4</v>
      </c>
    </row>
    <row r="2" spans="1:13" x14ac:dyDescent="0.25">
      <c r="A2" s="4">
        <v>45076</v>
      </c>
      <c r="B2" t="s">
        <v>113</v>
      </c>
      <c r="C2" t="s">
        <v>72</v>
      </c>
      <c r="D2" t="s">
        <v>96</v>
      </c>
      <c r="E2" t="s">
        <v>97</v>
      </c>
      <c r="F2" t="s">
        <v>51</v>
      </c>
      <c r="G2" s="5">
        <v>4500</v>
      </c>
      <c r="H2" s="5">
        <v>598</v>
      </c>
      <c r="I2" s="2">
        <v>0.13288888888888889</v>
      </c>
      <c r="K2" s="7" t="s">
        <v>105</v>
      </c>
      <c r="L2" s="7" t="s">
        <v>2</v>
      </c>
      <c r="M2" s="7" t="s">
        <v>3</v>
      </c>
    </row>
    <row r="3" spans="1:13" x14ac:dyDescent="0.25">
      <c r="A3" s="4">
        <v>45076</v>
      </c>
      <c r="B3" t="s">
        <v>114</v>
      </c>
      <c r="C3" t="s">
        <v>73</v>
      </c>
      <c r="D3" t="s">
        <v>98</v>
      </c>
      <c r="E3" t="s">
        <v>99</v>
      </c>
      <c r="F3" t="s">
        <v>49</v>
      </c>
      <c r="G3" s="5">
        <v>3800</v>
      </c>
      <c r="H3" s="5">
        <v>1045</v>
      </c>
      <c r="I3" s="2">
        <v>0.27500000000000002</v>
      </c>
      <c r="K3" t="s">
        <v>106</v>
      </c>
      <c r="L3" s="8">
        <f>AVERAGE(G2:G29)</f>
        <v>4974.3269230769229</v>
      </c>
      <c r="M3" s="8">
        <f>AVERAGE(H2:H29)</f>
        <v>1030.1785714285713</v>
      </c>
    </row>
    <row r="4" spans="1:13" x14ac:dyDescent="0.25">
      <c r="A4" s="4">
        <v>45076</v>
      </c>
      <c r="B4" t="s">
        <v>115</v>
      </c>
      <c r="C4" t="s">
        <v>74</v>
      </c>
      <c r="D4" t="s">
        <v>98</v>
      </c>
      <c r="E4" t="s">
        <v>99</v>
      </c>
      <c r="F4" t="s">
        <v>104</v>
      </c>
      <c r="G4" s="5">
        <v>3712.5</v>
      </c>
      <c r="H4" s="5">
        <v>1009</v>
      </c>
      <c r="I4" s="2">
        <v>0.2717845117845118</v>
      </c>
      <c r="K4" t="s">
        <v>107</v>
      </c>
      <c r="L4" s="8">
        <f>MAX(G2:G29)</f>
        <v>7500</v>
      </c>
      <c r="M4" s="8">
        <f>MAX(H2:H29)</f>
        <v>2045</v>
      </c>
    </row>
    <row r="5" spans="1:13" x14ac:dyDescent="0.25">
      <c r="A5" s="4">
        <v>45076</v>
      </c>
      <c r="B5" t="s">
        <v>116</v>
      </c>
      <c r="C5" t="s">
        <v>74</v>
      </c>
      <c r="D5" t="s">
        <v>100</v>
      </c>
      <c r="E5" t="s">
        <v>101</v>
      </c>
      <c r="F5" t="s">
        <v>104</v>
      </c>
      <c r="G5" s="5" t="s">
        <v>104</v>
      </c>
      <c r="H5" s="5">
        <v>779</v>
      </c>
      <c r="I5" s="2" t="s">
        <v>104</v>
      </c>
      <c r="K5" t="s">
        <v>109</v>
      </c>
      <c r="L5" s="8">
        <f>MIN(G2:G29)</f>
        <v>3600</v>
      </c>
      <c r="M5" s="8">
        <f>MIN(H2:H29)</f>
        <v>540</v>
      </c>
    </row>
    <row r="6" spans="1:13" x14ac:dyDescent="0.25">
      <c r="A6" s="4">
        <v>45076</v>
      </c>
      <c r="B6" t="s">
        <v>117</v>
      </c>
      <c r="C6" t="s">
        <v>75</v>
      </c>
      <c r="D6" t="s">
        <v>100</v>
      </c>
      <c r="E6" t="s">
        <v>101</v>
      </c>
      <c r="F6" t="s">
        <v>50</v>
      </c>
      <c r="G6" s="5">
        <v>5000</v>
      </c>
      <c r="H6" s="5">
        <v>684</v>
      </c>
      <c r="I6" s="2">
        <v>0.1368</v>
      </c>
      <c r="K6" t="s">
        <v>108</v>
      </c>
      <c r="L6" s="8">
        <f>SUM(G2:G29)</f>
        <v>129332.5</v>
      </c>
      <c r="M6" s="8">
        <f>SUM(H2:H29)</f>
        <v>28845</v>
      </c>
    </row>
    <row r="7" spans="1:13" x14ac:dyDescent="0.25">
      <c r="A7" s="4">
        <v>45077</v>
      </c>
      <c r="B7" t="s">
        <v>118</v>
      </c>
      <c r="C7" t="s">
        <v>76</v>
      </c>
      <c r="D7" t="s">
        <v>96</v>
      </c>
      <c r="E7" t="s">
        <v>97</v>
      </c>
      <c r="F7" t="s">
        <v>51</v>
      </c>
      <c r="G7" s="5">
        <v>6100</v>
      </c>
      <c r="H7" s="5">
        <v>544</v>
      </c>
      <c r="I7" s="2">
        <v>8.9180327868852466E-2</v>
      </c>
      <c r="K7" s="8"/>
    </row>
    <row r="8" spans="1:13" x14ac:dyDescent="0.25">
      <c r="A8" s="4">
        <v>45077</v>
      </c>
      <c r="B8" t="s">
        <v>119</v>
      </c>
      <c r="C8" t="s">
        <v>77</v>
      </c>
      <c r="D8" t="s">
        <v>96</v>
      </c>
      <c r="E8" t="s">
        <v>97</v>
      </c>
      <c r="F8" t="s">
        <v>51</v>
      </c>
      <c r="G8" s="5">
        <v>4625</v>
      </c>
      <c r="H8" s="5">
        <v>670</v>
      </c>
      <c r="I8" s="2">
        <v>0.14486486486486486</v>
      </c>
    </row>
    <row r="9" spans="1:13" x14ac:dyDescent="0.25">
      <c r="A9" s="4">
        <v>45077</v>
      </c>
      <c r="B9" t="s">
        <v>120</v>
      </c>
      <c r="C9" t="s">
        <v>78</v>
      </c>
      <c r="D9" t="s">
        <v>96</v>
      </c>
      <c r="E9" t="s">
        <v>97</v>
      </c>
      <c r="F9" t="s">
        <v>51</v>
      </c>
      <c r="G9" s="5">
        <v>3800</v>
      </c>
      <c r="H9" s="5">
        <v>2045</v>
      </c>
      <c r="I9" s="2">
        <v>0.53815789473684206</v>
      </c>
    </row>
    <row r="10" spans="1:13" x14ac:dyDescent="0.25">
      <c r="A10" s="4">
        <v>45077</v>
      </c>
      <c r="B10" t="s">
        <v>121</v>
      </c>
      <c r="C10" t="s">
        <v>36</v>
      </c>
      <c r="D10" t="s">
        <v>96</v>
      </c>
      <c r="E10" t="s">
        <v>97</v>
      </c>
      <c r="F10" t="s">
        <v>48</v>
      </c>
      <c r="G10" s="5">
        <v>3600</v>
      </c>
      <c r="H10" s="5">
        <v>1564</v>
      </c>
      <c r="I10" s="2">
        <v>0.43444444444444447</v>
      </c>
    </row>
    <row r="11" spans="1:13" x14ac:dyDescent="0.25">
      <c r="A11" s="4">
        <v>45077</v>
      </c>
      <c r="B11" t="s">
        <v>122</v>
      </c>
      <c r="C11" t="s">
        <v>37</v>
      </c>
      <c r="D11" t="s">
        <v>96</v>
      </c>
      <c r="E11" t="s">
        <v>97</v>
      </c>
      <c r="F11" t="s">
        <v>50</v>
      </c>
      <c r="G11" s="5">
        <v>5100</v>
      </c>
      <c r="H11" s="5">
        <v>1220</v>
      </c>
      <c r="I11" s="2">
        <v>0.23921568627450981</v>
      </c>
    </row>
    <row r="12" spans="1:13" x14ac:dyDescent="0.25">
      <c r="A12" s="4">
        <v>45077</v>
      </c>
      <c r="B12" t="s">
        <v>123</v>
      </c>
      <c r="C12" t="s">
        <v>79</v>
      </c>
      <c r="D12" t="s">
        <v>96</v>
      </c>
      <c r="E12" t="s">
        <v>97</v>
      </c>
      <c r="F12" t="s">
        <v>50</v>
      </c>
      <c r="G12" s="5">
        <v>4750</v>
      </c>
      <c r="H12" s="5">
        <v>1435</v>
      </c>
      <c r="I12" s="2">
        <v>0.30210526315789471</v>
      </c>
    </row>
    <row r="13" spans="1:13" x14ac:dyDescent="0.25">
      <c r="A13" s="4">
        <v>45077</v>
      </c>
      <c r="B13" t="s">
        <v>124</v>
      </c>
      <c r="C13" t="s">
        <v>80</v>
      </c>
      <c r="D13" t="s">
        <v>100</v>
      </c>
      <c r="E13" t="s">
        <v>101</v>
      </c>
      <c r="F13" t="s">
        <v>51</v>
      </c>
      <c r="G13" s="5">
        <v>6000</v>
      </c>
      <c r="H13" s="5">
        <v>998</v>
      </c>
      <c r="I13" s="2">
        <v>0.166333333333333</v>
      </c>
    </row>
    <row r="14" spans="1:13" x14ac:dyDescent="0.25">
      <c r="A14" s="4">
        <v>45077</v>
      </c>
      <c r="B14" t="s">
        <v>125</v>
      </c>
      <c r="C14" t="s">
        <v>81</v>
      </c>
      <c r="D14" t="s">
        <v>102</v>
      </c>
      <c r="E14" t="s">
        <v>103</v>
      </c>
      <c r="F14" t="s">
        <v>50</v>
      </c>
      <c r="G14" s="5">
        <v>4500</v>
      </c>
      <c r="H14" s="5">
        <v>780</v>
      </c>
      <c r="I14" s="2">
        <v>0.17333333333333334</v>
      </c>
    </row>
    <row r="15" spans="1:13" x14ac:dyDescent="0.25">
      <c r="A15" s="4">
        <v>45078</v>
      </c>
      <c r="B15" t="s">
        <v>126</v>
      </c>
      <c r="C15" t="s">
        <v>38</v>
      </c>
      <c r="D15" t="s">
        <v>102</v>
      </c>
      <c r="E15" t="s">
        <v>103</v>
      </c>
      <c r="F15" t="s">
        <v>48</v>
      </c>
      <c r="G15" s="5" t="s">
        <v>104</v>
      </c>
      <c r="H15" s="5">
        <v>1044</v>
      </c>
      <c r="I15" s="2" t="s">
        <v>104</v>
      </c>
    </row>
    <row r="16" spans="1:13" x14ac:dyDescent="0.25">
      <c r="A16" s="4">
        <v>45078</v>
      </c>
      <c r="B16" t="s">
        <v>127</v>
      </c>
      <c r="C16" t="s">
        <v>82</v>
      </c>
      <c r="D16" t="s">
        <v>102</v>
      </c>
      <c r="E16" t="s">
        <v>103</v>
      </c>
      <c r="F16" t="s">
        <v>51</v>
      </c>
      <c r="G16" s="5">
        <v>3712.5</v>
      </c>
      <c r="H16" s="5">
        <v>1222</v>
      </c>
      <c r="I16" s="2">
        <v>0.32915824915824915</v>
      </c>
    </row>
    <row r="17" spans="1:9" x14ac:dyDescent="0.25">
      <c r="A17" s="4">
        <v>45078</v>
      </c>
      <c r="B17" t="s">
        <v>128</v>
      </c>
      <c r="C17" t="s">
        <v>83</v>
      </c>
      <c r="D17" t="s">
        <v>102</v>
      </c>
      <c r="E17" t="s">
        <v>103</v>
      </c>
      <c r="F17" t="s">
        <v>51</v>
      </c>
      <c r="G17" s="5">
        <v>4950</v>
      </c>
      <c r="H17" s="5">
        <v>1065</v>
      </c>
      <c r="I17" s="2">
        <v>0.21515151515151515</v>
      </c>
    </row>
    <row r="18" spans="1:9" x14ac:dyDescent="0.25">
      <c r="A18" s="4">
        <v>45078</v>
      </c>
      <c r="B18" t="s">
        <v>129</v>
      </c>
      <c r="C18" t="s">
        <v>84</v>
      </c>
      <c r="D18" t="s">
        <v>100</v>
      </c>
      <c r="E18" t="s">
        <v>101</v>
      </c>
      <c r="F18" t="s">
        <v>51</v>
      </c>
      <c r="G18" s="5">
        <v>4750</v>
      </c>
      <c r="H18" s="5">
        <v>810</v>
      </c>
      <c r="I18" s="2">
        <v>0.17052631578947369</v>
      </c>
    </row>
    <row r="19" spans="1:9" x14ac:dyDescent="0.25">
      <c r="A19" s="4">
        <v>45078</v>
      </c>
      <c r="B19" t="s">
        <v>130</v>
      </c>
      <c r="C19" t="s">
        <v>85</v>
      </c>
      <c r="D19" t="s">
        <v>100</v>
      </c>
      <c r="E19" t="s">
        <v>101</v>
      </c>
      <c r="F19" t="s">
        <v>51</v>
      </c>
      <c r="G19" s="5">
        <v>7320</v>
      </c>
      <c r="H19" s="5">
        <v>933</v>
      </c>
      <c r="I19" s="2">
        <v>0.12745901639344262</v>
      </c>
    </row>
    <row r="20" spans="1:9" x14ac:dyDescent="0.25">
      <c r="A20" s="4">
        <v>45078</v>
      </c>
      <c r="B20" t="s">
        <v>131</v>
      </c>
      <c r="C20" t="s">
        <v>86</v>
      </c>
      <c r="D20" t="s">
        <v>102</v>
      </c>
      <c r="E20" t="s">
        <v>103</v>
      </c>
      <c r="F20" t="s">
        <v>51</v>
      </c>
      <c r="G20" s="5">
        <v>5087.5</v>
      </c>
      <c r="H20" s="5">
        <v>655</v>
      </c>
      <c r="I20" s="2">
        <v>0.12874692874692875</v>
      </c>
    </row>
    <row r="21" spans="1:9" x14ac:dyDescent="0.25">
      <c r="A21" s="4">
        <v>45078</v>
      </c>
      <c r="B21" t="s">
        <v>132</v>
      </c>
      <c r="C21" t="s">
        <v>87</v>
      </c>
      <c r="D21" t="s">
        <v>102</v>
      </c>
      <c r="E21" t="s">
        <v>103</v>
      </c>
      <c r="F21" t="s">
        <v>51</v>
      </c>
      <c r="G21" s="5">
        <v>4500</v>
      </c>
      <c r="H21" s="5">
        <v>722</v>
      </c>
      <c r="I21" s="2">
        <v>0.16044444444444445</v>
      </c>
    </row>
    <row r="22" spans="1:9" x14ac:dyDescent="0.25">
      <c r="A22" s="4">
        <v>45078</v>
      </c>
      <c r="B22" t="s">
        <v>133</v>
      </c>
      <c r="C22" t="s">
        <v>88</v>
      </c>
      <c r="D22" t="s">
        <v>102</v>
      </c>
      <c r="E22" t="s">
        <v>103</v>
      </c>
      <c r="F22" t="s">
        <v>48</v>
      </c>
      <c r="G22" s="5">
        <v>4250</v>
      </c>
      <c r="H22" s="5">
        <v>901</v>
      </c>
      <c r="I22" s="2">
        <v>0.21199999999999999</v>
      </c>
    </row>
    <row r="23" spans="1:9" x14ac:dyDescent="0.25">
      <c r="A23" s="4">
        <v>45079</v>
      </c>
      <c r="B23" t="s">
        <v>134</v>
      </c>
      <c r="C23" t="s">
        <v>89</v>
      </c>
      <c r="D23" t="s">
        <v>102</v>
      </c>
      <c r="E23" t="s">
        <v>103</v>
      </c>
      <c r="F23" t="s">
        <v>49</v>
      </c>
      <c r="G23" s="5">
        <v>5250</v>
      </c>
      <c r="H23" s="5">
        <v>1349</v>
      </c>
      <c r="I23" s="2">
        <v>0.25695238095238093</v>
      </c>
    </row>
    <row r="24" spans="1:9" x14ac:dyDescent="0.25">
      <c r="A24" s="4">
        <v>45079</v>
      </c>
      <c r="B24" t="s">
        <v>135</v>
      </c>
      <c r="C24" t="s">
        <v>90</v>
      </c>
      <c r="D24" t="s">
        <v>98</v>
      </c>
      <c r="E24" t="s">
        <v>99</v>
      </c>
      <c r="F24" t="s">
        <v>49</v>
      </c>
      <c r="G24" s="5">
        <v>6500</v>
      </c>
      <c r="H24" s="5">
        <v>1288</v>
      </c>
      <c r="I24" s="2">
        <v>0.19815384615384615</v>
      </c>
    </row>
    <row r="25" spans="1:9" x14ac:dyDescent="0.25">
      <c r="A25" s="4">
        <v>45079</v>
      </c>
      <c r="B25" t="s">
        <v>136</v>
      </c>
      <c r="C25" t="s">
        <v>91</v>
      </c>
      <c r="D25" t="s">
        <v>98</v>
      </c>
      <c r="E25" t="s">
        <v>99</v>
      </c>
      <c r="F25" t="s">
        <v>49</v>
      </c>
      <c r="G25" s="5">
        <v>7500</v>
      </c>
      <c r="H25" s="5">
        <v>1664</v>
      </c>
      <c r="I25" s="2">
        <v>0.22186666666666666</v>
      </c>
    </row>
    <row r="26" spans="1:9" x14ac:dyDescent="0.25">
      <c r="A26" s="4">
        <v>45079</v>
      </c>
      <c r="B26" t="s">
        <v>137</v>
      </c>
      <c r="C26" t="s">
        <v>92</v>
      </c>
      <c r="D26" t="s">
        <v>98</v>
      </c>
      <c r="E26" t="s">
        <v>99</v>
      </c>
      <c r="F26" t="s">
        <v>51</v>
      </c>
      <c r="G26" s="5">
        <v>5500</v>
      </c>
      <c r="H26" s="5">
        <v>1320</v>
      </c>
      <c r="I26" s="2">
        <v>0.24</v>
      </c>
    </row>
    <row r="27" spans="1:9" x14ac:dyDescent="0.25">
      <c r="A27" s="4">
        <v>45079</v>
      </c>
      <c r="B27" t="s">
        <v>138</v>
      </c>
      <c r="C27" t="s">
        <v>93</v>
      </c>
      <c r="D27" t="s">
        <v>98</v>
      </c>
      <c r="E27" t="s">
        <v>99</v>
      </c>
      <c r="F27" t="s">
        <v>51</v>
      </c>
      <c r="G27" s="5">
        <v>4625</v>
      </c>
      <c r="H27" s="5">
        <v>1001</v>
      </c>
      <c r="I27" s="2">
        <v>0.21643243243243243</v>
      </c>
    </row>
    <row r="28" spans="1:9" x14ac:dyDescent="0.25">
      <c r="A28" s="4">
        <v>45079</v>
      </c>
      <c r="B28" t="s">
        <v>139</v>
      </c>
      <c r="C28" t="s">
        <v>94</v>
      </c>
      <c r="D28" t="s">
        <v>98</v>
      </c>
      <c r="E28" t="s">
        <v>99</v>
      </c>
      <c r="F28" t="s">
        <v>51</v>
      </c>
      <c r="G28" s="5">
        <v>4500</v>
      </c>
      <c r="H28" s="5">
        <v>960</v>
      </c>
      <c r="I28" s="2">
        <v>0.21333333333333335</v>
      </c>
    </row>
    <row r="29" spans="1:9" x14ac:dyDescent="0.25">
      <c r="A29" s="4">
        <v>45079</v>
      </c>
      <c r="B29" t="s">
        <v>140</v>
      </c>
      <c r="C29" t="s">
        <v>39</v>
      </c>
      <c r="D29" t="s">
        <v>98</v>
      </c>
      <c r="E29" t="s">
        <v>99</v>
      </c>
      <c r="F29" t="s">
        <v>48</v>
      </c>
      <c r="G29" s="5">
        <v>5400</v>
      </c>
      <c r="H29" s="5">
        <v>540</v>
      </c>
      <c r="I29" s="2">
        <v>0.1</v>
      </c>
    </row>
  </sheetData>
  <conditionalFormatting sqref="I2:I29">
    <cfRule type="top10" dxfId="0" priority="1" rank="10"/>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F9D3B-968C-42E9-9A9E-89DF2D6C0D4A}">
  <dimension ref="A2:B9"/>
  <sheetViews>
    <sheetView tabSelected="1" workbookViewId="0">
      <selection activeCell="H7" sqref="H7"/>
    </sheetView>
  </sheetViews>
  <sheetFormatPr defaultRowHeight="15.75" x14ac:dyDescent="0.25"/>
  <cols>
    <col min="1" max="1" width="12.375" bestFit="1" customWidth="1"/>
    <col min="2" max="2" width="16" bestFit="1" customWidth="1"/>
  </cols>
  <sheetData>
    <row r="2" spans="1:2" x14ac:dyDescent="0.25">
      <c r="A2" s="9" t="s">
        <v>1</v>
      </c>
      <c r="B2" t="s">
        <v>141</v>
      </c>
    </row>
    <row r="4" spans="1:2" x14ac:dyDescent="0.25">
      <c r="A4" s="9" t="s">
        <v>111</v>
      </c>
      <c r="B4" t="s">
        <v>110</v>
      </c>
    </row>
    <row r="5" spans="1:2" x14ac:dyDescent="0.25">
      <c r="A5" s="10" t="s">
        <v>102</v>
      </c>
      <c r="B5" s="12">
        <v>0.28690210869192523</v>
      </c>
    </row>
    <row r="6" spans="1:2" x14ac:dyDescent="0.25">
      <c r="A6" s="10" t="s">
        <v>96</v>
      </c>
      <c r="B6" s="12">
        <v>0.27910166295216871</v>
      </c>
    </row>
    <row r="7" spans="1:2" x14ac:dyDescent="0.25">
      <c r="A7" s="10" t="s">
        <v>100</v>
      </c>
      <c r="B7" s="12">
        <v>0.18018172466998114</v>
      </c>
    </row>
    <row r="8" spans="1:2" x14ac:dyDescent="0.25">
      <c r="A8" s="10" t="s">
        <v>98</v>
      </c>
      <c r="B8" s="12">
        <v>0.2538145036859249</v>
      </c>
    </row>
    <row r="9" spans="1:2" x14ac:dyDescent="0.25">
      <c r="A9" s="10" t="s">
        <v>112</v>
      </c>
      <c r="B9" s="12">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Clients</vt:lpstr>
      <vt:lpstr>ClientsUpdated</vt:lpstr>
      <vt:lpstr>ClientsAnalysis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Layola Bera</cp:lastModifiedBy>
  <dcterms:created xsi:type="dcterms:W3CDTF">2023-05-29T07:26:35Z</dcterms:created>
  <dcterms:modified xsi:type="dcterms:W3CDTF">2025-04-21T18:59:33Z</dcterms:modified>
</cp:coreProperties>
</file>