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ash\OneDrive - North-West University\Documents\Computer\ME!\Data Analysis\Employees\"/>
    </mc:Choice>
  </mc:AlternateContent>
  <xr:revisionPtr revIDLastSave="0" documentId="8_{42F7F615-A069-4AC2-ABFB-045507025FB9}" xr6:coauthVersionLast="47" xr6:coauthVersionMax="47" xr10:uidLastSave="{00000000-0000-0000-0000-000000000000}"/>
  <bookViews>
    <workbookView xWindow="-120" yWindow="-120" windowWidth="20640" windowHeight="11160" xr2:uid="{F4B53C40-7012-4200-B972-762A01832736}"/>
  </bookViews>
  <sheets>
    <sheet name="Employees" sheetId="1" r:id="rId1"/>
    <sheet name="EmployeeSummary" sheetId="3" r:id="rId2"/>
    <sheet name="Visualization" sheetId="4" r:id="rId3"/>
  </sheets>
  <definedNames>
    <definedName name="Slicer_Department">#N/A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4" i="1"/>
  <c r="M3" i="1"/>
  <c r="J8" i="1"/>
  <c r="J14" i="1"/>
  <c r="J24" i="1"/>
  <c r="J16" i="1"/>
  <c r="J21" i="1"/>
  <c r="J7" i="1"/>
  <c r="J18" i="1"/>
  <c r="J20" i="1"/>
  <c r="J13" i="1"/>
  <c r="J4" i="1"/>
  <c r="J11" i="1"/>
  <c r="J2" i="1"/>
  <c r="J5" i="1"/>
  <c r="J10" i="1"/>
  <c r="J6" i="1"/>
  <c r="J9" i="1"/>
  <c r="J3" i="1"/>
  <c r="J22" i="1"/>
  <c r="J19" i="1"/>
  <c r="J12" i="1"/>
  <c r="J26" i="1"/>
  <c r="J25" i="1"/>
  <c r="J23" i="1"/>
  <c r="J27" i="1"/>
  <c r="J17" i="1"/>
  <c r="J15" i="1"/>
</calcChain>
</file>

<file path=xl/sharedStrings.xml><?xml version="1.0" encoding="utf-8"?>
<sst xmlns="http://schemas.openxmlformats.org/spreadsheetml/2006/main" count="161" uniqueCount="124">
  <si>
    <t>ID</t>
  </si>
  <si>
    <t>Job_ID</t>
  </si>
  <si>
    <t>First_Name</t>
  </si>
  <si>
    <t>Last_Name</t>
  </si>
  <si>
    <t>Full_Name</t>
  </si>
  <si>
    <t>Job_Position</t>
  </si>
  <si>
    <t>Department</t>
  </si>
  <si>
    <t>Date_Employed</t>
  </si>
  <si>
    <t>Salary_Annually</t>
  </si>
  <si>
    <t>Layola</t>
  </si>
  <si>
    <t>Bera</t>
  </si>
  <si>
    <t>Layola Bera</t>
  </si>
  <si>
    <t>Data Analyst</t>
  </si>
  <si>
    <t>IT</t>
  </si>
  <si>
    <t>Ealy</t>
  </si>
  <si>
    <t>Michael</t>
  </si>
  <si>
    <t>Ealy Michael</t>
  </si>
  <si>
    <t>Finacial Analyst</t>
  </si>
  <si>
    <t>Finance and Accounting</t>
  </si>
  <si>
    <t>Kevin</t>
  </si>
  <si>
    <t>Hart</t>
  </si>
  <si>
    <t>Kevin Hart</t>
  </si>
  <si>
    <t>Human Resource Manager</t>
  </si>
  <si>
    <t>HR</t>
  </si>
  <si>
    <t>Sophia</t>
  </si>
  <si>
    <t>Anderson</t>
  </si>
  <si>
    <t>Sophia Anderson</t>
  </si>
  <si>
    <t>IT Technician</t>
  </si>
  <si>
    <t>Liam</t>
  </si>
  <si>
    <t>Harris</t>
  </si>
  <si>
    <t>Liam Harris</t>
  </si>
  <si>
    <t>Lawyer</t>
  </si>
  <si>
    <t>Legal</t>
  </si>
  <si>
    <t>Olivia</t>
  </si>
  <si>
    <t>Campbell</t>
  </si>
  <si>
    <t>Olivia Campbell</t>
  </si>
  <si>
    <t>Operations Manager</t>
  </si>
  <si>
    <t>Operations</t>
  </si>
  <si>
    <t>Chris</t>
  </si>
  <si>
    <t>Bonnet</t>
  </si>
  <si>
    <t>Chris Bonnet</t>
  </si>
  <si>
    <t>Customer Service</t>
  </si>
  <si>
    <t>Customer Support</t>
  </si>
  <si>
    <t>Lucas</t>
  </si>
  <si>
    <t>Lewis</t>
  </si>
  <si>
    <t>Lucas Lewis</t>
  </si>
  <si>
    <t>Marketing Specialist</t>
  </si>
  <si>
    <t>Marketing</t>
  </si>
  <si>
    <t>Mia</t>
  </si>
  <si>
    <t>Robert</t>
  </si>
  <si>
    <t>Mia Robert</t>
  </si>
  <si>
    <t>Supply Chain Coordinator</t>
  </si>
  <si>
    <t>Supply Chain</t>
  </si>
  <si>
    <t>James</t>
  </si>
  <si>
    <t>Walker</t>
  </si>
  <si>
    <t>James Walker</t>
  </si>
  <si>
    <t>Corporate Counsel</t>
  </si>
  <si>
    <t>Amelia</t>
  </si>
  <si>
    <t>Carter</t>
  </si>
  <si>
    <t>Amelia Carter</t>
  </si>
  <si>
    <t>Human Resource</t>
  </si>
  <si>
    <t>Isabell</t>
  </si>
  <si>
    <t>Miller</t>
  </si>
  <si>
    <t>Isabell Miller</t>
  </si>
  <si>
    <t>Software Developer</t>
  </si>
  <si>
    <t>Aiden</t>
  </si>
  <si>
    <t>Clark</t>
  </si>
  <si>
    <t>Aiden Clark</t>
  </si>
  <si>
    <t>UI</t>
  </si>
  <si>
    <t>Design</t>
  </si>
  <si>
    <t>Charlotte</t>
  </si>
  <si>
    <t>Turner</t>
  </si>
  <si>
    <t>Charlotte Turner</t>
  </si>
  <si>
    <t>QA Tester</t>
  </si>
  <si>
    <t>Quality Assurance</t>
  </si>
  <si>
    <t>Henry</t>
  </si>
  <si>
    <t>Scott</t>
  </si>
  <si>
    <t>Henry Scott</t>
  </si>
  <si>
    <t>Marketing Assistance</t>
  </si>
  <si>
    <t>Chloe</t>
  </si>
  <si>
    <t>Adams</t>
  </si>
  <si>
    <t>Chloe Adams</t>
  </si>
  <si>
    <t>Ella</t>
  </si>
  <si>
    <t>Foster</t>
  </si>
  <si>
    <t>Ella Foster</t>
  </si>
  <si>
    <t>Amanda</t>
  </si>
  <si>
    <t>Dlamini</t>
  </si>
  <si>
    <t>Amanda Dlamini</t>
  </si>
  <si>
    <t>Graphic Designer</t>
  </si>
  <si>
    <t>Owen</t>
  </si>
  <si>
    <t>Brooks</t>
  </si>
  <si>
    <t>Owen Brooks</t>
  </si>
  <si>
    <t>Tester</t>
  </si>
  <si>
    <t>Luyolo</t>
  </si>
  <si>
    <t>Ndlovu</t>
  </si>
  <si>
    <t>Luyolo Ndlovu</t>
  </si>
  <si>
    <t>Jack</t>
  </si>
  <si>
    <t>Richardson</t>
  </si>
  <si>
    <t>Jack Richardson</t>
  </si>
  <si>
    <t>Will</t>
  </si>
  <si>
    <t>Smith</t>
  </si>
  <si>
    <t>Will Smith</t>
  </si>
  <si>
    <t>Operations Assistance</t>
  </si>
  <si>
    <t>Vuyo</t>
  </si>
  <si>
    <t>Lundi</t>
  </si>
  <si>
    <t>Vuyo Lundi</t>
  </si>
  <si>
    <t>Sifiso</t>
  </si>
  <si>
    <t>Monde</t>
  </si>
  <si>
    <t>Sifiso Monde</t>
  </si>
  <si>
    <t>Zoe</t>
  </si>
  <si>
    <t>Parker</t>
  </si>
  <si>
    <t>Zoe Parker</t>
  </si>
  <si>
    <t>Linda</t>
  </si>
  <si>
    <t>Xumalo</t>
  </si>
  <si>
    <t>Linda Xumalo</t>
  </si>
  <si>
    <t>Web Developer</t>
  </si>
  <si>
    <t>Row Labels</t>
  </si>
  <si>
    <t>Grand Total</t>
  </si>
  <si>
    <t>Sum of Salary_Annum</t>
  </si>
  <si>
    <t>(Multiple Items)</t>
  </si>
  <si>
    <t>Employee Report</t>
  </si>
  <si>
    <t>Employee</t>
  </si>
  <si>
    <t>Salary_Monthly</t>
  </si>
  <si>
    <t>Deparment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</si>
</sst>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1C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tint="0.49998474074526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3" borderId="0" xfId="0" applyFill="1"/>
    <xf numFmtId="0" fontId="0" fillId="33" borderId="10" xfId="0" applyFill="1" applyBorder="1"/>
    <xf numFmtId="0" fontId="0" fillId="33" borderId="10" xfId="0" applyFill="1" applyBorder="1" applyAlignment="1">
      <alignment horizontal="left"/>
    </xf>
    <xf numFmtId="2" fontId="0" fillId="33" borderId="10" xfId="0" applyNumberFormat="1" applyFill="1" applyBorder="1"/>
    <xf numFmtId="0" fontId="0" fillId="34" borderId="10" xfId="0" applyFill="1" applyBorder="1"/>
    <xf numFmtId="0" fontId="0" fillId="34" borderId="10" xfId="0" applyFill="1" applyBorder="1" applyAlignment="1">
      <alignment horizontal="left"/>
    </xf>
    <xf numFmtId="2" fontId="0" fillId="34" borderId="10" xfId="0" applyNumberFormat="1" applyFill="1" applyBorder="1"/>
    <xf numFmtId="14" fontId="0" fillId="33" borderId="10" xfId="0" applyNumberFormat="1" applyFill="1" applyBorder="1"/>
    <xf numFmtId="164" fontId="0" fillId="33" borderId="10" xfId="0" applyNumberFormat="1" applyFill="1" applyBorder="1"/>
    <xf numFmtId="0" fontId="13" fillId="34" borderId="10" xfId="0" applyFont="1" applyFill="1" applyBorder="1"/>
    <xf numFmtId="0" fontId="13" fillId="33" borderId="0" xfId="0" applyFont="1" applyFill="1" applyBorder="1"/>
    <xf numFmtId="0" fontId="0" fillId="33" borderId="13" xfId="0" applyFont="1" applyFill="1" applyBorder="1"/>
    <xf numFmtId="14" fontId="0" fillId="33" borderId="13" xfId="0" applyNumberFormat="1" applyFont="1" applyFill="1" applyBorder="1"/>
    <xf numFmtId="164" fontId="0" fillId="33" borderId="13" xfId="0" applyNumberFormat="1" applyFont="1" applyFill="1" applyBorder="1"/>
    <xf numFmtId="164" fontId="0" fillId="33" borderId="12" xfId="0" applyNumberFormat="1" applyFont="1" applyFill="1" applyBorder="1"/>
    <xf numFmtId="0" fontId="0" fillId="33" borderId="11" xfId="0" applyFont="1" applyFill="1" applyBorder="1"/>
    <xf numFmtId="14" fontId="0" fillId="33" borderId="11" xfId="0" applyNumberFormat="1" applyFont="1" applyFill="1" applyBorder="1"/>
    <xf numFmtId="164" fontId="0" fillId="33" borderId="11" xfId="0" applyNumberFormat="1" applyFont="1" applyFill="1" applyBorder="1"/>
    <xf numFmtId="164" fontId="0" fillId="33" borderId="10" xfId="0" applyNumberFormat="1" applyFont="1" applyFill="1" applyBorder="1"/>
    <xf numFmtId="0" fontId="13" fillId="34" borderId="13" xfId="0" applyFont="1" applyFill="1" applyBorder="1"/>
    <xf numFmtId="0" fontId="13" fillId="34"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(1).xlsx]EmployeeSummary!PivotTable2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Annum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EmployeeSummary!$B$3</c:f>
              <c:strCache>
                <c:ptCount val="1"/>
                <c:pt idx="0">
                  <c:v>Total</c:v>
                </c:pt>
              </c:strCache>
            </c:strRef>
          </c:tx>
          <c:spPr>
            <a:ln w="28575" cap="rnd">
              <a:solidFill>
                <a:schemeClr val="accent1"/>
              </a:solidFill>
              <a:round/>
            </a:ln>
            <a:effectLst/>
          </c:spPr>
          <c:marker>
            <c:symbol val="none"/>
          </c:marker>
          <c:cat>
            <c:strRef>
              <c:f>EmployeeSummary!$A$4:$A$14</c:f>
              <c:strCache>
                <c:ptCount val="10"/>
                <c:pt idx="0">
                  <c:v>Corporate Counsel</c:v>
                </c:pt>
                <c:pt idx="1">
                  <c:v>Data Analyst</c:v>
                </c:pt>
                <c:pt idx="2">
                  <c:v>Finacial Analyst</c:v>
                </c:pt>
                <c:pt idx="3">
                  <c:v>Human Resource</c:v>
                </c:pt>
                <c:pt idx="4">
                  <c:v>Human Resource Manager</c:v>
                </c:pt>
                <c:pt idx="5">
                  <c:v>IT Technician</c:v>
                </c:pt>
                <c:pt idx="6">
                  <c:v>Lawyer</c:v>
                </c:pt>
                <c:pt idx="7">
                  <c:v>Software Developer</c:v>
                </c:pt>
                <c:pt idx="8">
                  <c:v>Tester</c:v>
                </c:pt>
                <c:pt idx="9">
                  <c:v>Web Developer</c:v>
                </c:pt>
              </c:strCache>
            </c:strRef>
          </c:cat>
          <c:val>
            <c:numRef>
              <c:f>EmployeeSummary!$B$4:$B$14</c:f>
              <c:numCache>
                <c:formatCode>0.00</c:formatCode>
                <c:ptCount val="10"/>
                <c:pt idx="0">
                  <c:v>28801</c:v>
                </c:pt>
                <c:pt idx="1">
                  <c:v>38807.5</c:v>
                </c:pt>
                <c:pt idx="2">
                  <c:v>70035.833333333328</c:v>
                </c:pt>
                <c:pt idx="3">
                  <c:v>53798.5</c:v>
                </c:pt>
                <c:pt idx="4">
                  <c:v>54943.416666666664</c:v>
                </c:pt>
                <c:pt idx="5">
                  <c:v>20869.333333333332</c:v>
                </c:pt>
                <c:pt idx="6">
                  <c:v>58333.333333333336</c:v>
                </c:pt>
                <c:pt idx="7">
                  <c:v>37603</c:v>
                </c:pt>
                <c:pt idx="8">
                  <c:v>28815.75</c:v>
                </c:pt>
                <c:pt idx="9">
                  <c:v>25795.416666666668</c:v>
                </c:pt>
              </c:numCache>
            </c:numRef>
          </c:val>
          <c:smooth val="0"/>
          <c:extLst>
            <c:ext xmlns:c16="http://schemas.microsoft.com/office/drawing/2014/chart" uri="{C3380CC4-5D6E-409C-BE32-E72D297353CC}">
              <c16:uniqueId val="{00000001-5659-4825-A1A6-69BC30A752C5}"/>
            </c:ext>
          </c:extLst>
        </c:ser>
        <c:dLbls>
          <c:showLegendKey val="0"/>
          <c:showVal val="0"/>
          <c:showCatName val="0"/>
          <c:showSerName val="0"/>
          <c:showPercent val="0"/>
          <c:showBubbleSize val="0"/>
        </c:dLbls>
        <c:smooth val="0"/>
        <c:axId val="695621023"/>
        <c:axId val="695622943"/>
      </c:lineChart>
      <c:catAx>
        <c:axId val="6956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22943"/>
        <c:crosses val="autoZero"/>
        <c:auto val="1"/>
        <c:lblAlgn val="ctr"/>
        <c:lblOffset val="100"/>
        <c:noMultiLvlLbl val="0"/>
      </c:catAx>
      <c:valAx>
        <c:axId val="69562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(1).xlsx]EmployeeSummary!PivotTable2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Job position</a:t>
            </a:r>
          </a:p>
        </c:rich>
      </c:tx>
      <c:layout>
        <c:manualLayout>
          <c:xMode val="edge"/>
          <c:yMode val="edge"/>
          <c:x val="0.32640966754155731"/>
          <c:y val="0.104440069991251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EmployeeSummary!$B$3</c:f>
              <c:strCache>
                <c:ptCount val="1"/>
                <c:pt idx="0">
                  <c:v>Total</c:v>
                </c:pt>
              </c:strCache>
            </c:strRef>
          </c:tx>
          <c:spPr>
            <a:solidFill>
              <a:schemeClr val="accent1"/>
            </a:solidFill>
            <a:ln>
              <a:noFill/>
            </a:ln>
            <a:effectLst/>
          </c:spPr>
          <c:invertIfNegative val="0"/>
          <c:cat>
            <c:strRef>
              <c:f>EmployeeSummary!$A$4:$A$14</c:f>
              <c:strCache>
                <c:ptCount val="10"/>
                <c:pt idx="0">
                  <c:v>Corporate Counsel</c:v>
                </c:pt>
                <c:pt idx="1">
                  <c:v>Data Analyst</c:v>
                </c:pt>
                <c:pt idx="2">
                  <c:v>Finacial Analyst</c:v>
                </c:pt>
                <c:pt idx="3">
                  <c:v>Human Resource</c:v>
                </c:pt>
                <c:pt idx="4">
                  <c:v>Human Resource Manager</c:v>
                </c:pt>
                <c:pt idx="5">
                  <c:v>IT Technician</c:v>
                </c:pt>
                <c:pt idx="6">
                  <c:v>Lawyer</c:v>
                </c:pt>
                <c:pt idx="7">
                  <c:v>Software Developer</c:v>
                </c:pt>
                <c:pt idx="8">
                  <c:v>Tester</c:v>
                </c:pt>
                <c:pt idx="9">
                  <c:v>Web Developer</c:v>
                </c:pt>
              </c:strCache>
            </c:strRef>
          </c:cat>
          <c:val>
            <c:numRef>
              <c:f>EmployeeSummary!$B$4:$B$14</c:f>
              <c:numCache>
                <c:formatCode>0.00</c:formatCode>
                <c:ptCount val="10"/>
                <c:pt idx="0">
                  <c:v>28801</c:v>
                </c:pt>
                <c:pt idx="1">
                  <c:v>38807.5</c:v>
                </c:pt>
                <c:pt idx="2">
                  <c:v>70035.833333333328</c:v>
                </c:pt>
                <c:pt idx="3">
                  <c:v>53798.5</c:v>
                </c:pt>
                <c:pt idx="4">
                  <c:v>54943.416666666664</c:v>
                </c:pt>
                <c:pt idx="5">
                  <c:v>20869.333333333332</c:v>
                </c:pt>
                <c:pt idx="6">
                  <c:v>58333.333333333336</c:v>
                </c:pt>
                <c:pt idx="7">
                  <c:v>37603</c:v>
                </c:pt>
                <c:pt idx="8">
                  <c:v>28815.75</c:v>
                </c:pt>
                <c:pt idx="9">
                  <c:v>25795.416666666668</c:v>
                </c:pt>
              </c:numCache>
            </c:numRef>
          </c:val>
          <c:extLst>
            <c:ext xmlns:c16="http://schemas.microsoft.com/office/drawing/2014/chart" uri="{C3380CC4-5D6E-409C-BE32-E72D297353CC}">
              <c16:uniqueId val="{00000000-14F7-4412-AEC7-BCD60265CE7A}"/>
            </c:ext>
          </c:extLst>
        </c:ser>
        <c:dLbls>
          <c:showLegendKey val="0"/>
          <c:showVal val="0"/>
          <c:showCatName val="0"/>
          <c:showSerName val="0"/>
          <c:showPercent val="0"/>
          <c:showBubbleSize val="0"/>
        </c:dLbls>
        <c:gapWidth val="219"/>
        <c:overlap val="-27"/>
        <c:axId val="39168960"/>
        <c:axId val="39167040"/>
      </c:barChart>
      <c:catAx>
        <c:axId val="391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7040"/>
        <c:crosses val="autoZero"/>
        <c:auto val="1"/>
        <c:lblAlgn val="ctr"/>
        <c:lblOffset val="100"/>
        <c:noMultiLvlLbl val="0"/>
      </c:catAx>
      <c:valAx>
        <c:axId val="3916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0</xdr:row>
      <xdr:rowOff>28575</xdr:rowOff>
    </xdr:from>
    <xdr:to>
      <xdr:col>10</xdr:col>
      <xdr:colOff>381000</xdr:colOff>
      <xdr:row>14</xdr:row>
      <xdr:rowOff>104775</xdr:rowOff>
    </xdr:to>
    <xdr:graphicFrame macro="">
      <xdr:nvGraphicFramePr>
        <xdr:cNvPr id="2" name="Chart 1">
          <a:extLst>
            <a:ext uri="{FF2B5EF4-FFF2-40B4-BE49-F238E27FC236}">
              <a16:creationId xmlns:a16="http://schemas.microsoft.com/office/drawing/2014/main" id="{2BEFA973-CFD7-4FA2-B912-B2838FE7C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28575</xdr:rowOff>
    </xdr:from>
    <xdr:to>
      <xdr:col>3</xdr:col>
      <xdr:colOff>19050</xdr:colOff>
      <xdr:row>14</xdr:row>
      <xdr:rowOff>28575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8D8D652F-7C78-EF8F-B1F6-306E9953747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050" y="28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400049</xdr:colOff>
      <xdr:row>0</xdr:row>
      <xdr:rowOff>28575</xdr:rowOff>
    </xdr:from>
    <xdr:to>
      <xdr:col>18</xdr:col>
      <xdr:colOff>561975</xdr:colOff>
      <xdr:row>14</xdr:row>
      <xdr:rowOff>104775</xdr:rowOff>
    </xdr:to>
    <xdr:graphicFrame macro="">
      <xdr:nvGraphicFramePr>
        <xdr:cNvPr id="4" name="Chart 3">
          <a:extLst>
            <a:ext uri="{FF2B5EF4-FFF2-40B4-BE49-F238E27FC236}">
              <a16:creationId xmlns:a16="http://schemas.microsoft.com/office/drawing/2014/main" id="{921EE876-8BF2-4820-9152-20C3EB357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695.620428703704" createdVersion="8" refreshedVersion="8" minRefreshableVersion="3" recordCount="26" xr:uid="{8DB7F603-1648-4909-A8AF-F0C1EFED4853}">
  <cacheSource type="worksheet">
    <worksheetSource ref="A1:J27" sheet="Employees"/>
  </cacheSource>
  <cacheFields count="10">
    <cacheField name="ID" numFmtId="0">
      <sharedItems containsSemiMixedTypes="0" containsString="0" containsNumber="1" containsInteger="1" minValue="1" maxValue="26"/>
    </cacheField>
    <cacheField name="Job_ID" numFmtId="0">
      <sharedItems containsSemiMixedTypes="0" containsString="0" containsNumber="1" containsInteger="1" minValue="1001" maxValue="1010"/>
    </cacheField>
    <cacheField name="First_Name" numFmtId="0">
      <sharedItems/>
    </cacheField>
    <cacheField name="Last_Name" numFmtId="0">
      <sharedItems/>
    </cacheField>
    <cacheField name="Full_Name" numFmtId="0">
      <sharedItems count="26">
        <s v="Layola Bera"/>
        <s v="Ealy Michael"/>
        <s v="Kevin Hart"/>
        <s v="Sophia Anderson"/>
        <s v="Liam Harris"/>
        <s v="Olivia Campbell"/>
        <s v="Chris Bonnet"/>
        <s v="Lucas Lewis"/>
        <s v="Mia Robert"/>
        <s v="James Walker"/>
        <s v="Amelia Carter"/>
        <s v="Isabell Miller"/>
        <s v="Aiden Clark"/>
        <s v="Charlotte Turner"/>
        <s v="Henry Scott"/>
        <s v="Chloe Adams"/>
        <s v="Ella Foster"/>
        <s v="Amanda Dlamini"/>
        <s v="Owen Brooks"/>
        <s v="Luyolo Ndlovu"/>
        <s v="Jack Richardson"/>
        <s v="Will Smith"/>
        <s v="Vuyo Lundi"/>
        <s v="Sifiso Monde"/>
        <s v="Zoe Parker"/>
        <s v="Linda Xumalo"/>
      </sharedItems>
    </cacheField>
    <cacheField name="Job_Position" numFmtId="0">
      <sharedItems count="19">
        <s v="Data Analyst"/>
        <s v="Finacial Analyst"/>
        <s v="Human Resource Manager"/>
        <s v="IT Technician"/>
        <s v="Lawyer"/>
        <s v="Operations Manager"/>
        <s v="Customer Service"/>
        <s v="Marketing Specialist"/>
        <s v="Supply Chain Coordinator"/>
        <s v="Corporate Counsel"/>
        <s v="Human Resource"/>
        <s v="Software Developer"/>
        <s v="UI"/>
        <s v="QA Tester"/>
        <s v="Marketing Assistance"/>
        <s v="Graphic Designer"/>
        <s v="Tester"/>
        <s v="Operations Assistance"/>
        <s v="Web Developer"/>
      </sharedItems>
    </cacheField>
    <cacheField name="Department" numFmtId="0">
      <sharedItems count="10">
        <s v="IT"/>
        <s v="Finance and Accounting"/>
        <s v="HR"/>
        <s v="Legal"/>
        <s v="Operations"/>
        <s v="Customer Support"/>
        <s v="Marketing"/>
        <s v="Supply Chain"/>
        <s v="Design"/>
        <s v="Quality Assurance"/>
      </sharedItems>
    </cacheField>
    <cacheField name="Date_Employed" numFmtId="14">
      <sharedItems containsSemiMixedTypes="0" containsNonDate="0" containsDate="1" containsString="0" minDate="2018-07-10T00:00:00" maxDate="2023-07-25T00:00:00"/>
    </cacheField>
    <cacheField name="Salary_Annually" numFmtId="164">
      <sharedItems containsSemiMixedTypes="0" containsString="0" containsNumber="1" containsInteger="1" minValue="106781" maxValue="659321"/>
    </cacheField>
    <cacheField name="Salary_Annum" numFmtId="2">
      <sharedItems containsSemiMixedTypes="0" containsString="0" containsNumber="1" minValue="8898.4166666666661" maxValue="54943.416666666664"/>
    </cacheField>
  </cacheFields>
  <extLst>
    <ext xmlns:x14="http://schemas.microsoft.com/office/spreadsheetml/2009/9/main" uri="{725AE2AE-9491-48be-B2B4-4EB974FC3084}">
      <x14:pivotCacheDefinition pivotCacheId="1277111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n v="1001"/>
    <s v="Layola"/>
    <s v="Bera"/>
    <x v="0"/>
    <x v="0"/>
    <x v="0"/>
    <d v="2018-07-10T00:00:00"/>
    <n v="465690"/>
    <n v="38807.5"/>
  </r>
  <r>
    <n v="2"/>
    <n v="1003"/>
    <s v="Ealy"/>
    <s v="Michael"/>
    <x v="1"/>
    <x v="1"/>
    <x v="1"/>
    <d v="2022-06-11T00:00:00"/>
    <n v="355690"/>
    <n v="29640.833333333332"/>
  </r>
  <r>
    <n v="3"/>
    <n v="1002"/>
    <s v="Kevin"/>
    <s v="Hart"/>
    <x v="2"/>
    <x v="2"/>
    <x v="2"/>
    <d v="2018-07-12T00:00:00"/>
    <n v="659321"/>
    <n v="54943.416666666664"/>
  </r>
  <r>
    <n v="4"/>
    <n v="1001"/>
    <s v="Sophia"/>
    <s v="Anderson"/>
    <x v="3"/>
    <x v="3"/>
    <x v="0"/>
    <d v="2018-07-10T00:00:00"/>
    <n v="250432"/>
    <n v="20869.333333333332"/>
  </r>
  <r>
    <n v="5"/>
    <n v="1004"/>
    <s v="Liam"/>
    <s v="Harris"/>
    <x v="4"/>
    <x v="4"/>
    <x v="3"/>
    <d v="2020-07-14T00:00:00"/>
    <n v="350000"/>
    <n v="29166.666666666668"/>
  </r>
  <r>
    <n v="6"/>
    <n v="1007"/>
    <s v="Olivia"/>
    <s v="Campbell"/>
    <x v="5"/>
    <x v="5"/>
    <x v="4"/>
    <d v="2018-07-15T00:00:00"/>
    <n v="221761"/>
    <n v="18480.083333333332"/>
  </r>
  <r>
    <n v="7"/>
    <n v="1008"/>
    <s v="Chris"/>
    <s v="Bonnet"/>
    <x v="6"/>
    <x v="6"/>
    <x v="5"/>
    <d v="2018-07-30T00:00:00"/>
    <n v="157983"/>
    <n v="13165.25"/>
  </r>
  <r>
    <n v="8"/>
    <n v="1010"/>
    <s v="Lucas"/>
    <s v="Lewis"/>
    <x v="7"/>
    <x v="7"/>
    <x v="6"/>
    <d v="2022-07-17T00:00:00"/>
    <n v="200000"/>
    <n v="16666.666666666668"/>
  </r>
  <r>
    <n v="9"/>
    <n v="1006"/>
    <s v="Mia"/>
    <s v="Robert"/>
    <x v="8"/>
    <x v="8"/>
    <x v="7"/>
    <d v="2022-07-26T00:00:00"/>
    <n v="201500"/>
    <n v="16791.666666666668"/>
  </r>
  <r>
    <n v="10"/>
    <n v="1004"/>
    <s v="James"/>
    <s v="Walker"/>
    <x v="9"/>
    <x v="9"/>
    <x v="3"/>
    <d v="2018-07-19T00:00:00"/>
    <n v="345612"/>
    <n v="28801"/>
  </r>
  <r>
    <n v="11"/>
    <n v="1002"/>
    <s v="Amelia"/>
    <s v="Carter"/>
    <x v="10"/>
    <x v="10"/>
    <x v="2"/>
    <d v="2019-07-20T00:00:00"/>
    <n v="322791"/>
    <n v="26899.25"/>
  </r>
  <r>
    <n v="12"/>
    <n v="1001"/>
    <s v="Isabell"/>
    <s v="Miller"/>
    <x v="11"/>
    <x v="11"/>
    <x v="0"/>
    <d v="2018-07-10T00:00:00"/>
    <n v="451236"/>
    <n v="37603"/>
  </r>
  <r>
    <n v="13"/>
    <n v="1005"/>
    <s v="Aiden"/>
    <s v="Clark"/>
    <x v="12"/>
    <x v="12"/>
    <x v="8"/>
    <d v="2023-07-22T00:00:00"/>
    <n v="215911"/>
    <n v="17992.583333333332"/>
  </r>
  <r>
    <n v="14"/>
    <n v="1009"/>
    <s v="Charlotte"/>
    <s v="Turner"/>
    <x v="13"/>
    <x v="13"/>
    <x v="9"/>
    <d v="2018-07-23T00:00:00"/>
    <n v="556650"/>
    <n v="46387.5"/>
  </r>
  <r>
    <n v="15"/>
    <n v="1010"/>
    <s v="Henry"/>
    <s v="Scott"/>
    <x v="14"/>
    <x v="14"/>
    <x v="6"/>
    <d v="2023-07-24T00:00:00"/>
    <n v="134289"/>
    <n v="11190.75"/>
  </r>
  <r>
    <n v="16"/>
    <n v="1003"/>
    <s v="Chloe"/>
    <s v="Adams"/>
    <x v="15"/>
    <x v="1"/>
    <x v="1"/>
    <d v="2022-07-25T00:00:00"/>
    <n v="129050"/>
    <n v="10754.166666666666"/>
  </r>
  <r>
    <n v="17"/>
    <n v="1006"/>
    <s v="Ella"/>
    <s v="Foster"/>
    <x v="16"/>
    <x v="8"/>
    <x v="7"/>
    <d v="2022-07-26T00:00:00"/>
    <n v="201500"/>
    <n v="16791.666666666668"/>
  </r>
  <r>
    <n v="18"/>
    <n v="1005"/>
    <s v="Amanda"/>
    <s v="Dlamini"/>
    <x v="17"/>
    <x v="15"/>
    <x v="8"/>
    <d v="2023-07-22T00:00:00"/>
    <n v="213248"/>
    <n v="17770.666666666668"/>
  </r>
  <r>
    <n v="19"/>
    <n v="1001"/>
    <s v="Owen"/>
    <s v="Brooks"/>
    <x v="18"/>
    <x v="16"/>
    <x v="0"/>
    <d v="2018-07-10T00:00:00"/>
    <n v="345789"/>
    <n v="28815.75"/>
  </r>
  <r>
    <n v="20"/>
    <n v="1008"/>
    <s v="Luyolo"/>
    <s v="Ndlovu"/>
    <x v="19"/>
    <x v="6"/>
    <x v="5"/>
    <d v="2018-07-30T00:00:00"/>
    <n v="125111"/>
    <n v="10425.916666666666"/>
  </r>
  <r>
    <n v="21"/>
    <n v="1008"/>
    <s v="Jack"/>
    <s v="Richardson"/>
    <x v="20"/>
    <x v="6"/>
    <x v="5"/>
    <d v="2018-07-30T00:00:00"/>
    <n v="125111"/>
    <n v="10425.916666666666"/>
  </r>
  <r>
    <n v="22"/>
    <n v="1007"/>
    <s v="Will"/>
    <s v="Smith"/>
    <x v="21"/>
    <x v="17"/>
    <x v="4"/>
    <d v="2019-07-31T00:00:00"/>
    <n v="106781"/>
    <n v="8898.4166666666661"/>
  </r>
  <r>
    <n v="23"/>
    <n v="1004"/>
    <s v="Vuyo"/>
    <s v="Lundi"/>
    <x v="22"/>
    <x v="4"/>
    <x v="3"/>
    <d v="2020-08-01T00:00:00"/>
    <n v="350000"/>
    <n v="29166.666666666668"/>
  </r>
  <r>
    <n v="24"/>
    <n v="1002"/>
    <s v="Sifiso"/>
    <s v="Monde"/>
    <x v="23"/>
    <x v="10"/>
    <x v="2"/>
    <d v="2019-08-02T00:00:00"/>
    <n v="322791"/>
    <n v="26899.25"/>
  </r>
  <r>
    <n v="25"/>
    <n v="1003"/>
    <s v="Zoe"/>
    <s v="Parker"/>
    <x v="24"/>
    <x v="1"/>
    <x v="1"/>
    <d v="2018-08-03T00:00:00"/>
    <n v="355690"/>
    <n v="29640.833333333332"/>
  </r>
  <r>
    <n v="26"/>
    <n v="1001"/>
    <s v="Linda"/>
    <s v="Xumalo"/>
    <x v="25"/>
    <x v="18"/>
    <x v="0"/>
    <d v="2018-07-10T00:00:00"/>
    <n v="309545"/>
    <n v="25795.4166666666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68BC9-282B-4973-B874-D2685D255FB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rowPageCount="1" colPageCount="1"/>
  <pivotFields count="10">
    <pivotField showAll="0"/>
    <pivotField showAll="0"/>
    <pivotField showAll="0"/>
    <pivotField showAll="0"/>
    <pivotField showAll="0">
      <items count="27">
        <item x="12"/>
        <item x="17"/>
        <item x="10"/>
        <item x="13"/>
        <item x="15"/>
        <item x="6"/>
        <item x="1"/>
        <item x="16"/>
        <item x="14"/>
        <item x="11"/>
        <item x="20"/>
        <item x="9"/>
        <item x="2"/>
        <item x="0"/>
        <item x="4"/>
        <item x="25"/>
        <item x="7"/>
        <item x="19"/>
        <item x="8"/>
        <item x="5"/>
        <item x="18"/>
        <item x="23"/>
        <item x="3"/>
        <item x="22"/>
        <item x="21"/>
        <item x="24"/>
        <item t="default"/>
      </items>
    </pivotField>
    <pivotField axis="axisRow" showAll="0">
      <items count="20">
        <item x="9"/>
        <item x="6"/>
        <item x="0"/>
        <item x="1"/>
        <item x="15"/>
        <item x="10"/>
        <item x="2"/>
        <item x="3"/>
        <item x="4"/>
        <item x="14"/>
        <item x="7"/>
        <item x="17"/>
        <item x="5"/>
        <item x="13"/>
        <item x="11"/>
        <item x="8"/>
        <item x="16"/>
        <item x="12"/>
        <item x="18"/>
        <item t="default"/>
      </items>
    </pivotField>
    <pivotField axis="axisPage" multipleItemSelectionAllowed="1" showAll="0">
      <items count="11">
        <item h="1" x="5"/>
        <item h="1" x="8"/>
        <item x="1"/>
        <item x="2"/>
        <item x="0"/>
        <item x="3"/>
        <item h="1" x="6"/>
        <item h="1" x="4"/>
        <item h="1" x="9"/>
        <item h="1" x="7"/>
        <item t="default"/>
      </items>
    </pivotField>
    <pivotField numFmtId="14" showAll="0"/>
    <pivotField numFmtId="164" showAll="0"/>
    <pivotField dataField="1" numFmtId="2" showAll="0"/>
  </pivotFields>
  <rowFields count="1">
    <field x="5"/>
  </rowFields>
  <rowItems count="11">
    <i>
      <x/>
    </i>
    <i>
      <x v="2"/>
    </i>
    <i>
      <x v="3"/>
    </i>
    <i>
      <x v="5"/>
    </i>
    <i>
      <x v="6"/>
    </i>
    <i>
      <x v="7"/>
    </i>
    <i>
      <x v="8"/>
    </i>
    <i>
      <x v="14"/>
    </i>
    <i>
      <x v="16"/>
    </i>
    <i>
      <x v="18"/>
    </i>
    <i t="grand">
      <x/>
    </i>
  </rowItems>
  <colItems count="1">
    <i/>
  </colItems>
  <pageFields count="1">
    <pageField fld="6" hier="-1"/>
  </pageFields>
  <dataFields count="1">
    <dataField name="Sum of Salary_Annum" fld="9" baseField="0" baseItem="0" numFmtId="2"/>
  </dataFields>
  <formats count="16">
    <format dxfId="82">
      <pivotArea type="all" dataOnly="0" outline="0" fieldPosition="0"/>
    </format>
    <format dxfId="81">
      <pivotArea outline="0" collapsedLevelsAreSubtotals="1" fieldPosition="0"/>
    </format>
    <format dxfId="80">
      <pivotArea field="5" type="button" dataOnly="0" labelOnly="1" outline="0" axis="axisRow" fieldPosition="0"/>
    </format>
    <format dxfId="79">
      <pivotArea dataOnly="0" labelOnly="1" fieldPosition="0">
        <references count="1">
          <reference field="5" count="0"/>
        </references>
      </pivotArea>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5" type="button" dataOnly="0" labelOnly="1" outline="0" axis="axisRow" fieldPosition="0"/>
    </format>
    <format dxfId="73">
      <pivotArea dataOnly="0" labelOnly="1" fieldPosition="0">
        <references count="1">
          <reference field="5" count="0"/>
        </references>
      </pivotArea>
    </format>
    <format dxfId="72">
      <pivotArea dataOnly="0" labelOnly="1" grandRow="1" outline="0" fieldPosition="0"/>
    </format>
    <format dxfId="71">
      <pivotArea dataOnly="0" labelOnly="1" outline="0" axis="axisValues" fieldPosition="0"/>
    </format>
    <format dxfId="70">
      <pivotArea field="5" type="button" dataOnly="0" labelOnly="1" outline="0" axis="axisRow" fieldPosition="0"/>
    </format>
    <format dxfId="69">
      <pivotArea dataOnly="0" labelOnly="1" outline="0" axis="axisValues" fieldPosition="0"/>
    </format>
    <format dxfId="68">
      <pivotArea grandRow="1" outline="0" collapsedLevelsAreSubtotals="1" fieldPosition="0"/>
    </format>
    <format dxfId="67">
      <pivotArea dataOnly="0" labelOnly="1" grandRow="1" outline="0" fieldPosition="0"/>
    </format>
  </formats>
  <chartFormats count="8">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CAB0E82-F1E3-4D3C-926E-DA49D6B2105C}" sourceName="Department">
  <pivotTables>
    <pivotTable tabId="3" name="PivotTable2"/>
  </pivotTables>
  <data>
    <tabular pivotCacheId="1277111598">
      <items count="10">
        <i x="5"/>
        <i x="8"/>
        <i x="1" s="1"/>
        <i x="2" s="1"/>
        <i x="0" s="1"/>
        <i x="3" s="1"/>
        <i x="6"/>
        <i x="4"/>
        <i x="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36A5B6D-6924-4CD9-886B-CA5851B31E1D}" cache="Slicer_Department" caption="Department" startItem="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C014-1CF7-46B8-831F-8E3FB1477C0B}">
  <dimension ref="A1:M27"/>
  <sheetViews>
    <sheetView tabSelected="1" topLeftCell="D1" workbookViewId="0">
      <selection activeCell="M2" sqref="M2"/>
    </sheetView>
  </sheetViews>
  <sheetFormatPr defaultRowHeight="15" x14ac:dyDescent="0.25"/>
  <cols>
    <col min="1" max="1" width="3" style="1" bestFit="1" customWidth="1"/>
    <col min="2" max="2" width="6.85546875" style="1" bestFit="1" customWidth="1"/>
    <col min="3" max="4" width="11.140625" style="1" bestFit="1" customWidth="1"/>
    <col min="5" max="5" width="24.5703125" style="1" bestFit="1" customWidth="1"/>
    <col min="6" max="6" width="16.140625" style="1" bestFit="1" customWidth="1"/>
    <col min="7" max="7" width="22.5703125" style="1" bestFit="1" customWidth="1"/>
    <col min="8" max="8" width="15.28515625" style="1" bestFit="1" customWidth="1"/>
    <col min="9" max="9" width="15.140625" style="1" bestFit="1" customWidth="1"/>
    <col min="10" max="10" width="14.7109375" style="1" bestFit="1" customWidth="1"/>
    <col min="11" max="12" width="16.7109375" style="1" bestFit="1" customWidth="1"/>
    <col min="13" max="13" width="12.42578125" style="1" bestFit="1" customWidth="1"/>
    <col min="14" max="16384" width="9.140625" style="1"/>
  </cols>
  <sheetData>
    <row r="1" spans="1:13" x14ac:dyDescent="0.25">
      <c r="A1" s="20" t="s">
        <v>0</v>
      </c>
      <c r="B1" s="20" t="s">
        <v>1</v>
      </c>
      <c r="C1" s="20" t="s">
        <v>2</v>
      </c>
      <c r="D1" s="20" t="s">
        <v>3</v>
      </c>
      <c r="E1" s="20" t="s">
        <v>5</v>
      </c>
      <c r="F1" s="20" t="s">
        <v>4</v>
      </c>
      <c r="G1" s="20" t="s">
        <v>6</v>
      </c>
      <c r="H1" s="20" t="s">
        <v>7</v>
      </c>
      <c r="I1" s="20" t="s">
        <v>8</v>
      </c>
      <c r="J1" s="21" t="s">
        <v>122</v>
      </c>
      <c r="L1" s="10" t="s">
        <v>120</v>
      </c>
      <c r="M1" s="11"/>
    </row>
    <row r="2" spans="1:13" x14ac:dyDescent="0.25">
      <c r="A2" s="12">
        <v>13</v>
      </c>
      <c r="B2" s="12">
        <v>1005</v>
      </c>
      <c r="C2" s="12" t="s">
        <v>65</v>
      </c>
      <c r="D2" s="12" t="s">
        <v>66</v>
      </c>
      <c r="E2" s="12" t="s">
        <v>68</v>
      </c>
      <c r="F2" s="12" t="s">
        <v>67</v>
      </c>
      <c r="G2" s="12" t="s">
        <v>69</v>
      </c>
      <c r="H2" s="13">
        <v>45129</v>
      </c>
      <c r="I2" s="14">
        <v>215911</v>
      </c>
      <c r="J2" s="15">
        <f>I2/12</f>
        <v>17992.583333333332</v>
      </c>
      <c r="L2" s="2" t="s">
        <v>121</v>
      </c>
      <c r="M2" s="2" t="s">
        <v>30</v>
      </c>
    </row>
    <row r="3" spans="1:13" x14ac:dyDescent="0.25">
      <c r="A3" s="12">
        <v>18</v>
      </c>
      <c r="B3" s="12">
        <v>1005</v>
      </c>
      <c r="C3" s="12" t="s">
        <v>85</v>
      </c>
      <c r="D3" s="12" t="s">
        <v>86</v>
      </c>
      <c r="E3" s="12" t="s">
        <v>88</v>
      </c>
      <c r="F3" s="12" t="s">
        <v>87</v>
      </c>
      <c r="G3" s="12" t="s">
        <v>69</v>
      </c>
      <c r="H3" s="13">
        <v>45129</v>
      </c>
      <c r="I3" s="14">
        <v>213248</v>
      </c>
      <c r="J3" s="15">
        <f>I3/12</f>
        <v>17770.666666666668</v>
      </c>
      <c r="L3" s="2" t="s">
        <v>123</v>
      </c>
      <c r="M3" s="2" t="str">
        <f>VLOOKUP(M2,F2:J27,2,FALSE)</f>
        <v>Legal</v>
      </c>
    </row>
    <row r="4" spans="1:13" x14ac:dyDescent="0.25">
      <c r="A4" s="12">
        <v>11</v>
      </c>
      <c r="B4" s="12">
        <v>1002</v>
      </c>
      <c r="C4" s="12" t="s">
        <v>57</v>
      </c>
      <c r="D4" s="12" t="s">
        <v>58</v>
      </c>
      <c r="E4" s="12" t="s">
        <v>60</v>
      </c>
      <c r="F4" s="12" t="s">
        <v>59</v>
      </c>
      <c r="G4" s="12" t="s">
        <v>23</v>
      </c>
      <c r="H4" s="13">
        <v>43666</v>
      </c>
      <c r="I4" s="14">
        <v>322791</v>
      </c>
      <c r="J4" s="15">
        <f>I4/12</f>
        <v>26899.25</v>
      </c>
      <c r="L4" s="2" t="s">
        <v>122</v>
      </c>
      <c r="M4" s="9">
        <f>VLOOKUP(M2,F2:J27,5,FALSE)</f>
        <v>29166.666666666668</v>
      </c>
    </row>
    <row r="5" spans="1:13" x14ac:dyDescent="0.25">
      <c r="A5" s="12">
        <v>14</v>
      </c>
      <c r="B5" s="12">
        <v>1009</v>
      </c>
      <c r="C5" s="12" t="s">
        <v>70</v>
      </c>
      <c r="D5" s="12" t="s">
        <v>71</v>
      </c>
      <c r="E5" s="12" t="s">
        <v>73</v>
      </c>
      <c r="F5" s="12" t="s">
        <v>72</v>
      </c>
      <c r="G5" s="12" t="s">
        <v>74</v>
      </c>
      <c r="H5" s="13">
        <v>43304</v>
      </c>
      <c r="I5" s="14">
        <v>556650</v>
      </c>
      <c r="J5" s="15">
        <f>I5/12</f>
        <v>46387.5</v>
      </c>
      <c r="L5" s="2" t="s">
        <v>7</v>
      </c>
      <c r="M5" s="8">
        <f>VLOOKUP(M2,F2:J27,3,FALSE)</f>
        <v>44026</v>
      </c>
    </row>
    <row r="6" spans="1:13" x14ac:dyDescent="0.25">
      <c r="A6" s="12">
        <v>16</v>
      </c>
      <c r="B6" s="12">
        <v>1003</v>
      </c>
      <c r="C6" s="12" t="s">
        <v>79</v>
      </c>
      <c r="D6" s="12" t="s">
        <v>80</v>
      </c>
      <c r="E6" s="12" t="s">
        <v>17</v>
      </c>
      <c r="F6" s="12" t="s">
        <v>81</v>
      </c>
      <c r="G6" s="12" t="s">
        <v>18</v>
      </c>
      <c r="H6" s="13">
        <v>44767</v>
      </c>
      <c r="I6" s="14">
        <v>129050</v>
      </c>
      <c r="J6" s="15">
        <f>I6/12</f>
        <v>10754.166666666666</v>
      </c>
    </row>
    <row r="7" spans="1:13" x14ac:dyDescent="0.25">
      <c r="A7" s="12">
        <v>7</v>
      </c>
      <c r="B7" s="12">
        <v>1008</v>
      </c>
      <c r="C7" s="12" t="s">
        <v>38</v>
      </c>
      <c r="D7" s="12" t="s">
        <v>39</v>
      </c>
      <c r="E7" s="12" t="s">
        <v>41</v>
      </c>
      <c r="F7" s="12" t="s">
        <v>40</v>
      </c>
      <c r="G7" s="12" t="s">
        <v>42</v>
      </c>
      <c r="H7" s="13">
        <v>43311</v>
      </c>
      <c r="I7" s="14">
        <v>157983</v>
      </c>
      <c r="J7" s="15">
        <f>I7/12</f>
        <v>13165.25</v>
      </c>
    </row>
    <row r="8" spans="1:13" x14ac:dyDescent="0.25">
      <c r="A8" s="12">
        <v>2</v>
      </c>
      <c r="B8" s="12">
        <v>1003</v>
      </c>
      <c r="C8" s="12" t="s">
        <v>14</v>
      </c>
      <c r="D8" s="12" t="s">
        <v>15</v>
      </c>
      <c r="E8" s="12" t="s">
        <v>17</v>
      </c>
      <c r="F8" s="12" t="s">
        <v>16</v>
      </c>
      <c r="G8" s="12" t="s">
        <v>18</v>
      </c>
      <c r="H8" s="13">
        <v>44723</v>
      </c>
      <c r="I8" s="14">
        <v>355690</v>
      </c>
      <c r="J8" s="15">
        <f>I8/12</f>
        <v>29640.833333333332</v>
      </c>
    </row>
    <row r="9" spans="1:13" x14ac:dyDescent="0.25">
      <c r="A9" s="12">
        <v>17</v>
      </c>
      <c r="B9" s="12">
        <v>1006</v>
      </c>
      <c r="C9" s="12" t="s">
        <v>82</v>
      </c>
      <c r="D9" s="12" t="s">
        <v>83</v>
      </c>
      <c r="E9" s="12" t="s">
        <v>51</v>
      </c>
      <c r="F9" s="12" t="s">
        <v>84</v>
      </c>
      <c r="G9" s="12" t="s">
        <v>52</v>
      </c>
      <c r="H9" s="13">
        <v>44768</v>
      </c>
      <c r="I9" s="14">
        <v>201500</v>
      </c>
      <c r="J9" s="15">
        <f>I9/12</f>
        <v>16791.666666666668</v>
      </c>
    </row>
    <row r="10" spans="1:13" x14ac:dyDescent="0.25">
      <c r="A10" s="12">
        <v>15</v>
      </c>
      <c r="B10" s="12">
        <v>1010</v>
      </c>
      <c r="C10" s="12" t="s">
        <v>75</v>
      </c>
      <c r="D10" s="12" t="s">
        <v>76</v>
      </c>
      <c r="E10" s="12" t="s">
        <v>78</v>
      </c>
      <c r="F10" s="12" t="s">
        <v>77</v>
      </c>
      <c r="G10" s="12" t="s">
        <v>47</v>
      </c>
      <c r="H10" s="13">
        <v>45131</v>
      </c>
      <c r="I10" s="14">
        <v>134289</v>
      </c>
      <c r="J10" s="15">
        <f>I10/12</f>
        <v>11190.75</v>
      </c>
    </row>
    <row r="11" spans="1:13" x14ac:dyDescent="0.25">
      <c r="A11" s="12">
        <v>12</v>
      </c>
      <c r="B11" s="12">
        <v>1001</v>
      </c>
      <c r="C11" s="12" t="s">
        <v>61</v>
      </c>
      <c r="D11" s="12" t="s">
        <v>62</v>
      </c>
      <c r="E11" s="12" t="s">
        <v>64</v>
      </c>
      <c r="F11" s="12" t="s">
        <v>63</v>
      </c>
      <c r="G11" s="12" t="s">
        <v>13</v>
      </c>
      <c r="H11" s="13">
        <v>43291</v>
      </c>
      <c r="I11" s="14">
        <v>451236</v>
      </c>
      <c r="J11" s="15">
        <f>I11/12</f>
        <v>37603</v>
      </c>
    </row>
    <row r="12" spans="1:13" x14ac:dyDescent="0.25">
      <c r="A12" s="12">
        <v>21</v>
      </c>
      <c r="B12" s="12">
        <v>1008</v>
      </c>
      <c r="C12" s="12" t="s">
        <v>96</v>
      </c>
      <c r="D12" s="12" t="s">
        <v>97</v>
      </c>
      <c r="E12" s="12" t="s">
        <v>41</v>
      </c>
      <c r="F12" s="12" t="s">
        <v>98</v>
      </c>
      <c r="G12" s="12" t="s">
        <v>42</v>
      </c>
      <c r="H12" s="13">
        <v>43311</v>
      </c>
      <c r="I12" s="14">
        <v>125111</v>
      </c>
      <c r="J12" s="15">
        <f>I12/12</f>
        <v>10425.916666666666</v>
      </c>
    </row>
    <row r="13" spans="1:13" x14ac:dyDescent="0.25">
      <c r="A13" s="12">
        <v>10</v>
      </c>
      <c r="B13" s="12">
        <v>1004</v>
      </c>
      <c r="C13" s="12" t="s">
        <v>53</v>
      </c>
      <c r="D13" s="12" t="s">
        <v>54</v>
      </c>
      <c r="E13" s="12" t="s">
        <v>56</v>
      </c>
      <c r="F13" s="12" t="s">
        <v>55</v>
      </c>
      <c r="G13" s="12" t="s">
        <v>32</v>
      </c>
      <c r="H13" s="13">
        <v>43300</v>
      </c>
      <c r="I13" s="14">
        <v>345612</v>
      </c>
      <c r="J13" s="15">
        <f>I13/12</f>
        <v>28801</v>
      </c>
    </row>
    <row r="14" spans="1:13" x14ac:dyDescent="0.25">
      <c r="A14" s="12">
        <v>3</v>
      </c>
      <c r="B14" s="12">
        <v>1002</v>
      </c>
      <c r="C14" s="12" t="s">
        <v>19</v>
      </c>
      <c r="D14" s="12" t="s">
        <v>20</v>
      </c>
      <c r="E14" s="12" t="s">
        <v>22</v>
      </c>
      <c r="F14" s="12" t="s">
        <v>21</v>
      </c>
      <c r="G14" s="12" t="s">
        <v>23</v>
      </c>
      <c r="H14" s="13">
        <v>43293</v>
      </c>
      <c r="I14" s="14">
        <v>659321</v>
      </c>
      <c r="J14" s="15">
        <f>I14/12</f>
        <v>54943.416666666664</v>
      </c>
    </row>
    <row r="15" spans="1:13" x14ac:dyDescent="0.25">
      <c r="A15" s="12">
        <v>1</v>
      </c>
      <c r="B15" s="12">
        <v>1001</v>
      </c>
      <c r="C15" s="12" t="s">
        <v>9</v>
      </c>
      <c r="D15" s="12" t="s">
        <v>10</v>
      </c>
      <c r="E15" s="12" t="s">
        <v>12</v>
      </c>
      <c r="F15" s="12" t="s">
        <v>11</v>
      </c>
      <c r="G15" s="12" t="s">
        <v>13</v>
      </c>
      <c r="H15" s="13">
        <v>43291</v>
      </c>
      <c r="I15" s="14">
        <v>465690</v>
      </c>
      <c r="J15" s="15">
        <f>I15/12</f>
        <v>38807.5</v>
      </c>
    </row>
    <row r="16" spans="1:13" x14ac:dyDescent="0.25">
      <c r="A16" s="12">
        <v>5</v>
      </c>
      <c r="B16" s="12">
        <v>1004</v>
      </c>
      <c r="C16" s="12" t="s">
        <v>28</v>
      </c>
      <c r="D16" s="12" t="s">
        <v>29</v>
      </c>
      <c r="E16" s="12" t="s">
        <v>31</v>
      </c>
      <c r="F16" s="12" t="s">
        <v>30</v>
      </c>
      <c r="G16" s="12" t="s">
        <v>32</v>
      </c>
      <c r="H16" s="13">
        <v>44026</v>
      </c>
      <c r="I16" s="14">
        <v>350000</v>
      </c>
      <c r="J16" s="15">
        <f>I16/12</f>
        <v>29166.666666666668</v>
      </c>
    </row>
    <row r="17" spans="1:10" x14ac:dyDescent="0.25">
      <c r="A17" s="12">
        <v>26</v>
      </c>
      <c r="B17" s="12">
        <v>1001</v>
      </c>
      <c r="C17" s="12" t="s">
        <v>112</v>
      </c>
      <c r="D17" s="12" t="s">
        <v>113</v>
      </c>
      <c r="E17" s="12" t="s">
        <v>115</v>
      </c>
      <c r="F17" s="12" t="s">
        <v>114</v>
      </c>
      <c r="G17" s="12" t="s">
        <v>13</v>
      </c>
      <c r="H17" s="13">
        <v>43291</v>
      </c>
      <c r="I17" s="14">
        <v>309545</v>
      </c>
      <c r="J17" s="15">
        <f>I17/12</f>
        <v>25795.416666666668</v>
      </c>
    </row>
    <row r="18" spans="1:10" x14ac:dyDescent="0.25">
      <c r="A18" s="12">
        <v>8</v>
      </c>
      <c r="B18" s="12">
        <v>1010</v>
      </c>
      <c r="C18" s="12" t="s">
        <v>43</v>
      </c>
      <c r="D18" s="12" t="s">
        <v>44</v>
      </c>
      <c r="E18" s="12" t="s">
        <v>46</v>
      </c>
      <c r="F18" s="12" t="s">
        <v>45</v>
      </c>
      <c r="G18" s="12" t="s">
        <v>47</v>
      </c>
      <c r="H18" s="13">
        <v>44759</v>
      </c>
      <c r="I18" s="14">
        <v>200000</v>
      </c>
      <c r="J18" s="15">
        <f>I18/12</f>
        <v>16666.666666666668</v>
      </c>
    </row>
    <row r="19" spans="1:10" x14ac:dyDescent="0.25">
      <c r="A19" s="12">
        <v>20</v>
      </c>
      <c r="B19" s="12">
        <v>1008</v>
      </c>
      <c r="C19" s="12" t="s">
        <v>93</v>
      </c>
      <c r="D19" s="12" t="s">
        <v>94</v>
      </c>
      <c r="E19" s="12" t="s">
        <v>41</v>
      </c>
      <c r="F19" s="12" t="s">
        <v>95</v>
      </c>
      <c r="G19" s="12" t="s">
        <v>42</v>
      </c>
      <c r="H19" s="13">
        <v>43311</v>
      </c>
      <c r="I19" s="14">
        <v>125111</v>
      </c>
      <c r="J19" s="15">
        <f>I19/12</f>
        <v>10425.916666666666</v>
      </c>
    </row>
    <row r="20" spans="1:10" x14ac:dyDescent="0.25">
      <c r="A20" s="12">
        <v>9</v>
      </c>
      <c r="B20" s="12">
        <v>1006</v>
      </c>
      <c r="C20" s="12" t="s">
        <v>48</v>
      </c>
      <c r="D20" s="12" t="s">
        <v>49</v>
      </c>
      <c r="E20" s="12" t="s">
        <v>51</v>
      </c>
      <c r="F20" s="12" t="s">
        <v>50</v>
      </c>
      <c r="G20" s="12" t="s">
        <v>52</v>
      </c>
      <c r="H20" s="13">
        <v>44768</v>
      </c>
      <c r="I20" s="14">
        <v>201500</v>
      </c>
      <c r="J20" s="15">
        <f>I20/12</f>
        <v>16791.666666666668</v>
      </c>
    </row>
    <row r="21" spans="1:10" x14ac:dyDescent="0.25">
      <c r="A21" s="12">
        <v>6</v>
      </c>
      <c r="B21" s="12">
        <v>1007</v>
      </c>
      <c r="C21" s="12" t="s">
        <v>33</v>
      </c>
      <c r="D21" s="12" t="s">
        <v>34</v>
      </c>
      <c r="E21" s="12" t="s">
        <v>36</v>
      </c>
      <c r="F21" s="12" t="s">
        <v>35</v>
      </c>
      <c r="G21" s="12" t="s">
        <v>37</v>
      </c>
      <c r="H21" s="13">
        <v>43296</v>
      </c>
      <c r="I21" s="14">
        <v>221761</v>
      </c>
      <c r="J21" s="15">
        <f>I21/12</f>
        <v>18480.083333333332</v>
      </c>
    </row>
    <row r="22" spans="1:10" x14ac:dyDescent="0.25">
      <c r="A22" s="12">
        <v>19</v>
      </c>
      <c r="B22" s="12">
        <v>1001</v>
      </c>
      <c r="C22" s="12" t="s">
        <v>89</v>
      </c>
      <c r="D22" s="12" t="s">
        <v>90</v>
      </c>
      <c r="E22" s="12" t="s">
        <v>92</v>
      </c>
      <c r="F22" s="12" t="s">
        <v>91</v>
      </c>
      <c r="G22" s="12" t="s">
        <v>13</v>
      </c>
      <c r="H22" s="13">
        <v>43291</v>
      </c>
      <c r="I22" s="14">
        <v>345789</v>
      </c>
      <c r="J22" s="15">
        <f>I22/12</f>
        <v>28815.75</v>
      </c>
    </row>
    <row r="23" spans="1:10" x14ac:dyDescent="0.25">
      <c r="A23" s="12">
        <v>24</v>
      </c>
      <c r="B23" s="12">
        <v>1002</v>
      </c>
      <c r="C23" s="12" t="s">
        <v>106</v>
      </c>
      <c r="D23" s="12" t="s">
        <v>107</v>
      </c>
      <c r="E23" s="12" t="s">
        <v>60</v>
      </c>
      <c r="F23" s="12" t="s">
        <v>108</v>
      </c>
      <c r="G23" s="12" t="s">
        <v>23</v>
      </c>
      <c r="H23" s="13">
        <v>43679</v>
      </c>
      <c r="I23" s="14">
        <v>322791</v>
      </c>
      <c r="J23" s="15">
        <f>I23/12</f>
        <v>26899.25</v>
      </c>
    </row>
    <row r="24" spans="1:10" x14ac:dyDescent="0.25">
      <c r="A24" s="12">
        <v>4</v>
      </c>
      <c r="B24" s="12">
        <v>1001</v>
      </c>
      <c r="C24" s="12" t="s">
        <v>24</v>
      </c>
      <c r="D24" s="12" t="s">
        <v>25</v>
      </c>
      <c r="E24" s="12" t="s">
        <v>27</v>
      </c>
      <c r="F24" s="12" t="s">
        <v>26</v>
      </c>
      <c r="G24" s="12" t="s">
        <v>13</v>
      </c>
      <c r="H24" s="13">
        <v>43291</v>
      </c>
      <c r="I24" s="14">
        <v>250432</v>
      </c>
      <c r="J24" s="15">
        <f>I24/12</f>
        <v>20869.333333333332</v>
      </c>
    </row>
    <row r="25" spans="1:10" x14ac:dyDescent="0.25">
      <c r="A25" s="12">
        <v>23</v>
      </c>
      <c r="B25" s="12">
        <v>1004</v>
      </c>
      <c r="C25" s="12" t="s">
        <v>103</v>
      </c>
      <c r="D25" s="12" t="s">
        <v>104</v>
      </c>
      <c r="E25" s="12" t="s">
        <v>31</v>
      </c>
      <c r="F25" s="12" t="s">
        <v>105</v>
      </c>
      <c r="G25" s="12" t="s">
        <v>32</v>
      </c>
      <c r="H25" s="13">
        <v>44044</v>
      </c>
      <c r="I25" s="14">
        <v>350000</v>
      </c>
      <c r="J25" s="15">
        <f>I25/12</f>
        <v>29166.666666666668</v>
      </c>
    </row>
    <row r="26" spans="1:10" x14ac:dyDescent="0.25">
      <c r="A26" s="12">
        <v>22</v>
      </c>
      <c r="B26" s="12">
        <v>1007</v>
      </c>
      <c r="C26" s="12" t="s">
        <v>99</v>
      </c>
      <c r="D26" s="12" t="s">
        <v>100</v>
      </c>
      <c r="E26" s="12" t="s">
        <v>102</v>
      </c>
      <c r="F26" s="12" t="s">
        <v>101</v>
      </c>
      <c r="G26" s="12" t="s">
        <v>37</v>
      </c>
      <c r="H26" s="13">
        <v>43677</v>
      </c>
      <c r="I26" s="14">
        <v>106781</v>
      </c>
      <c r="J26" s="15">
        <f>I26/12</f>
        <v>8898.4166666666661</v>
      </c>
    </row>
    <row r="27" spans="1:10" x14ac:dyDescent="0.25">
      <c r="A27" s="16">
        <v>25</v>
      </c>
      <c r="B27" s="16">
        <v>1003</v>
      </c>
      <c r="C27" s="16" t="s">
        <v>109</v>
      </c>
      <c r="D27" s="16" t="s">
        <v>110</v>
      </c>
      <c r="E27" s="16" t="s">
        <v>17</v>
      </c>
      <c r="F27" s="16" t="s">
        <v>111</v>
      </c>
      <c r="G27" s="16" t="s">
        <v>18</v>
      </c>
      <c r="H27" s="17">
        <v>43315</v>
      </c>
      <c r="I27" s="18">
        <v>355690</v>
      </c>
      <c r="J27" s="19">
        <f>I27/12</f>
        <v>29640.833333333332</v>
      </c>
    </row>
  </sheetData>
  <conditionalFormatting sqref="J1:J27">
    <cfRule type="top10" dxfId="1" priority="1" bottom="1" rank="5"/>
    <cfRule type="top10" dxfId="0" priority="2" rank="5"/>
  </conditionalFormatting>
  <dataValidations count="1">
    <dataValidation type="list" allowBlank="1" showInputMessage="1" showErrorMessage="1" sqref="M2" xr:uid="{46086F08-BFBA-446F-9E2A-8EC0730B08D4}">
      <formula1>$F$2:$F$27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BB0D-7AC5-4FFC-BDC4-893DB422E47A}">
  <dimension ref="A1:B14"/>
  <sheetViews>
    <sheetView workbookViewId="0">
      <selection activeCell="F22" sqref="F22"/>
    </sheetView>
  </sheetViews>
  <sheetFormatPr defaultRowHeight="15" x14ac:dyDescent="0.25"/>
  <cols>
    <col min="1" max="1" width="24.5703125" style="1" bestFit="1" customWidth="1"/>
    <col min="2" max="3" width="20.5703125" style="1" bestFit="1" customWidth="1"/>
    <col min="4" max="16384" width="9.140625" style="1"/>
  </cols>
  <sheetData>
    <row r="1" spans="1:2" x14ac:dyDescent="0.25">
      <c r="A1" s="2" t="s">
        <v>6</v>
      </c>
      <c r="B1" s="2" t="s">
        <v>119</v>
      </c>
    </row>
    <row r="3" spans="1:2" x14ac:dyDescent="0.25">
      <c r="A3" s="5" t="s">
        <v>116</v>
      </c>
      <c r="B3" s="5" t="s">
        <v>118</v>
      </c>
    </row>
    <row r="4" spans="1:2" x14ac:dyDescent="0.25">
      <c r="A4" s="3" t="s">
        <v>56</v>
      </c>
      <c r="B4" s="4">
        <v>28801</v>
      </c>
    </row>
    <row r="5" spans="1:2" x14ac:dyDescent="0.25">
      <c r="A5" s="3" t="s">
        <v>12</v>
      </c>
      <c r="B5" s="4">
        <v>38807.5</v>
      </c>
    </row>
    <row r="6" spans="1:2" x14ac:dyDescent="0.25">
      <c r="A6" s="3" t="s">
        <v>17</v>
      </c>
      <c r="B6" s="4">
        <v>70035.833333333328</v>
      </c>
    </row>
    <row r="7" spans="1:2" x14ac:dyDescent="0.25">
      <c r="A7" s="3" t="s">
        <v>60</v>
      </c>
      <c r="B7" s="4">
        <v>53798.5</v>
      </c>
    </row>
    <row r="8" spans="1:2" x14ac:dyDescent="0.25">
      <c r="A8" s="3" t="s">
        <v>22</v>
      </c>
      <c r="B8" s="4">
        <v>54943.416666666664</v>
      </c>
    </row>
    <row r="9" spans="1:2" x14ac:dyDescent="0.25">
      <c r="A9" s="3" t="s">
        <v>27</v>
      </c>
      <c r="B9" s="4">
        <v>20869.333333333332</v>
      </c>
    </row>
    <row r="10" spans="1:2" x14ac:dyDescent="0.25">
      <c r="A10" s="3" t="s">
        <v>31</v>
      </c>
      <c r="B10" s="4">
        <v>58333.333333333336</v>
      </c>
    </row>
    <row r="11" spans="1:2" x14ac:dyDescent="0.25">
      <c r="A11" s="3" t="s">
        <v>64</v>
      </c>
      <c r="B11" s="4">
        <v>37603</v>
      </c>
    </row>
    <row r="12" spans="1:2" x14ac:dyDescent="0.25">
      <c r="A12" s="3" t="s">
        <v>92</v>
      </c>
      <c r="B12" s="4">
        <v>28815.75</v>
      </c>
    </row>
    <row r="13" spans="1:2" x14ac:dyDescent="0.25">
      <c r="A13" s="3" t="s">
        <v>115</v>
      </c>
      <c r="B13" s="4">
        <v>25795.416666666668</v>
      </c>
    </row>
    <row r="14" spans="1:2" x14ac:dyDescent="0.25">
      <c r="A14" s="6" t="s">
        <v>117</v>
      </c>
      <c r="B14" s="7">
        <v>417803.08333333331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DACA-7BC9-4B70-AE87-0D3978D482FA}">
  <dimension ref="A1"/>
  <sheetViews>
    <sheetView workbookViewId="0">
      <selection activeCell="F18" sqref="F18"/>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b14d86f1-83ba-4b13-a702-b5c0231b9337}" enabled="0" method="" siteId="{b14d86f1-83ba-4b13-a702-b5c0231b933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vt:lpstr>
      <vt:lpstr>EmployeeSummary</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Yanga Bera</dc:creator>
  <cp:lastModifiedBy>Layola Bera</cp:lastModifiedBy>
  <dcterms:created xsi:type="dcterms:W3CDTF">2025-02-07T12:38:18Z</dcterms:created>
  <dcterms:modified xsi:type="dcterms:W3CDTF">2025-04-21T18:19:22Z</dcterms:modified>
</cp:coreProperties>
</file>