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LENOVO\Desktop\"/>
    </mc:Choice>
  </mc:AlternateContent>
  <xr:revisionPtr revIDLastSave="0" documentId="8_{A8FAEF12-EA1E-46E5-8068-48DDB5766F01}" xr6:coauthVersionLast="47" xr6:coauthVersionMax="47" xr10:uidLastSave="{00000000-0000-0000-0000-000000000000}"/>
  <bookViews>
    <workbookView xWindow="-120" yWindow="-120" windowWidth="20730" windowHeight="11310" activeTab="2" xr2:uid="{00000000-000D-0000-FFFF-FFFF00000000}"/>
  </bookViews>
  <sheets>
    <sheet name="Data" sheetId="1" r:id="rId1"/>
    <sheet name="Analysis" sheetId="7" r:id="rId2"/>
    <sheet name="DashBoard" sheetId="8" r:id="rId3"/>
    <sheet name="Images" sheetId="2" r:id="rId4"/>
    <sheet name="Background 1" sheetId="3" r:id="rId5"/>
    <sheet name="Background 2" sheetId="4" r:id="rId6"/>
    <sheet name="Background 3" sheetId="5" r:id="rId7"/>
    <sheet name="Background 4" sheetId="6" r:id="rId8"/>
  </sheets>
  <definedNames>
    <definedName name="_xlchart.v1.0" hidden="1">Analysis!$K$28:$K$36</definedName>
    <definedName name="_xlchart.v1.1" hidden="1">Analysis!$L$28:$L$36</definedName>
    <definedName name="_xlchart.v1.6" hidden="1">Analysis!$K$28:$K$36</definedName>
    <definedName name="_xlchart.v1.7" hidden="1">Analysis!$L$28:$L$36</definedName>
    <definedName name="_xlchart.v2.2" hidden="1">Analysis!$AF$28:$AF$30</definedName>
    <definedName name="_xlchart.v2.3" hidden="1">Analysis!$AG$28:$AG$30</definedName>
    <definedName name="_xlchart.v2.4" hidden="1">Analysis!$AF$28:$AF$30</definedName>
    <definedName name="_xlchart.v2.5" hidden="1">Analysis!$AG$28:$AG$30</definedName>
    <definedName name="_xlchart.v2.8" hidden="1">Analysis!$AF$28:$AF$30</definedName>
    <definedName name="_xlchart.v2.9" hidden="1">Analysis!$AG$28:$AG$30</definedName>
    <definedName name="Slicer_Department">#N/A</definedName>
    <definedName name="Slicer_Education_Field1">#N/A</definedName>
    <definedName name="Slicer_Gender">#N/A</definedName>
  </definedNames>
  <calcPr calcId="191029"/>
  <pivotCaches>
    <pivotCache cacheId="17"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0W7NtiAel2xy0cZdwUBcRsMoEuXg6pzXui43o1bypBA="/>
    </ext>
  </extLst>
</workbook>
</file>

<file path=xl/calcChain.xml><?xml version="1.0" encoding="utf-8"?>
<calcChain xmlns="http://schemas.openxmlformats.org/spreadsheetml/2006/main">
  <c r="AF29" i="7" l="1"/>
  <c r="AF30" i="7"/>
  <c r="AF28" i="7"/>
  <c r="K29" i="7"/>
  <c r="K30" i="7"/>
  <c r="K31" i="7"/>
  <c r="K32" i="7"/>
  <c r="K33" i="7"/>
  <c r="K34" i="7"/>
  <c r="K35" i="7"/>
  <c r="K36" i="7"/>
  <c r="K28" i="7"/>
  <c r="AG29" i="7"/>
  <c r="AG30" i="7"/>
  <c r="AG28" i="7"/>
  <c r="L29" i="7"/>
  <c r="L33" i="7"/>
  <c r="L30" i="7"/>
  <c r="L34" i="7"/>
  <c r="L31" i="7"/>
  <c r="L35" i="7"/>
  <c r="L32" i="7"/>
  <c r="L36" i="7"/>
  <c r="L28" i="7"/>
  <c r="B32" i="7"/>
  <c r="B33" i="7"/>
  <c r="I4" i="7"/>
  <c r="C6" i="7"/>
  <c r="B6" i="7"/>
  <c r="A6" i="7"/>
  <c r="C33" i="7" l="1"/>
  <c r="C32" i="7"/>
  <c r="J4" i="7"/>
  <c r="I5" i="7"/>
  <c r="J5" i="7" s="1"/>
  <c r="D6" i="7"/>
  <c r="E6" i="7"/>
</calcChain>
</file>

<file path=xl/sharedStrings.xml><?xml version="1.0" encoding="utf-8"?>
<sst xmlns="http://schemas.openxmlformats.org/spreadsheetml/2006/main" count="19216" uniqueCount="1573">
  <si>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</si>
  <si>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</si>
  <si>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</si>
  <si>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</si>
  <si>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</si>
  <si>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</si>
  <si>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</si>
  <si>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</si>
  <si>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</si>
  <si>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</si>
  <si>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</si>
  <si>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</si>
  <si>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</si>
  <si>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</si>
  <si>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</si>
  <si>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</si>
  <si>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</si>
  <si>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</si>
  <si>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</si>
  <si>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</si>
  <si>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</si>
  <si>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</si>
  <si>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</si>
  <si>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</si>
  <si>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</si>
  <si>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</si>
  <si>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</si>
  <si>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</si>
  <si>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</si>
  <si>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</si>
  <si>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</si>
  <si>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</si>
  <si>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</si>
  <si>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</si>
  <si>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</si>
  <si>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</si>
  <si>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</si>
  <si>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</si>
  <si>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</si>
  <si>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</si>
  <si>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</si>
  <si>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</si>
  <si>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</si>
  <si>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</si>
  <si>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</si>
  <si>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</si>
  <si>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</si>
  <si>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</si>
  <si>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</si>
  <si>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</si>
  <si>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</si>
  <si>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</si>
  <si>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</si>
  <si>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</si>
  <si>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</si>
  <si>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</si>
  <si>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</si>
  <si>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</si>
  <si>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</si>
  <si>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</si>
  <si>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</si>
  <si>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</si>
  <si>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</si>
  <si>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</si>
  <si>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</si>
  <si>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</si>
  <si>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</si>
  <si>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</si>
  <si>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</si>
  <si>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</si>
  <si>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</si>
  <si>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</si>
  <si>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</si>
  <si>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</si>
  <si>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</si>
  <si>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</si>
  <si>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</si>
  <si>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</si>
  <si>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</si>
  <si>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</si>
  <si>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</si>
  <si>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</si>
  <si>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</si>
  <si>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</si>
  <si>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</si>
  <si>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</si>
  <si>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</si>
  <si>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</si>
  <si>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</si>
  <si>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</si>
  <si>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</si>
  <si>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</si>
  <si>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</si>
  <si>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</si>
  <si>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</si>
  <si>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</si>
  <si>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</si>
  <si>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</si>
  <si>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</si>
  <si>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</si>
  <si>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</si>
  <si>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</si>
  <si>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</si>
  <si>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</si>
  <si>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</si>
  <si>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</si>
  <si>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</si>
  <si>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</si>
  <si>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</si>
  <si>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</si>
  <si>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</si>
  <si>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</si>
  <si>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</si>
  <si>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</si>
  <si>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</si>
  <si>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</si>
  <si>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</si>
  <si>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</si>
  <si>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</si>
  <si>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</si>
  <si>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</si>
  <si>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</si>
  <si>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</si>
  <si>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</si>
  <si>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</si>
  <si>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</si>
  <si>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</si>
  <si>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</si>
  <si>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</si>
  <si>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</si>
  <si>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</si>
  <si>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</si>
  <si>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</si>
  <si>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</si>
  <si>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</si>
  <si>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</si>
  <si>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</si>
  <si>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</si>
  <si>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</si>
  <si>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</si>
  <si>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</si>
  <si>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</si>
  <si>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</si>
  <si>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</si>
  <si>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</si>
  <si>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</si>
  <si>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</si>
  <si>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</si>
  <si>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</si>
  <si>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</si>
  <si>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</si>
  <si>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</si>
  <si>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</si>
  <si>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</si>
  <si>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</si>
  <si>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</si>
  <si>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</si>
  <si>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</si>
  <si>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</si>
  <si>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</si>
  <si>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</si>
  <si>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</si>
  <si>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</si>
  <si>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</si>
  <si>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</si>
  <si>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</si>
  <si>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</si>
  <si>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</si>
  <si>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</si>
  <si>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</si>
  <si>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</si>
  <si>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</si>
  <si>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</si>
  <si>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</si>
  <si>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</si>
  <si>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</si>
  <si>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</si>
  <si>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</si>
  <si>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</si>
  <si>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</si>
  <si>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</si>
  <si>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</si>
  <si>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</si>
  <si>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</si>
  <si>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</si>
  <si>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</si>
  <si>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</si>
  <si>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</si>
  <si>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</si>
  <si>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</si>
  <si>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</si>
  <si>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</si>
  <si>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</si>
  <si>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</si>
  <si>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</si>
  <si>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</si>
  <si>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</si>
  <si>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</si>
  <si>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</si>
  <si>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</si>
  <si>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</si>
  <si>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</si>
  <si>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</si>
  <si>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</si>
  <si>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</si>
  <si>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</si>
  <si>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</si>
  <si>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</si>
  <si>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</si>
  <si>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</si>
  <si>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</si>
  <si>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</si>
  <si>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</si>
  <si>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</si>
  <si>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</si>
  <si>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</si>
  <si>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</si>
  <si>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</si>
  <si>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</si>
  <si>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</si>
  <si>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</si>
  <si>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</si>
  <si>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</si>
  <si>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</si>
  <si>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</si>
  <si>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</si>
  <si>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</si>
  <si>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</si>
  <si>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</si>
  <si>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</si>
  <si>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</si>
  <si>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</si>
  <si>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</si>
  <si>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</si>
  <si>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</si>
  <si>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</si>
  <si>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</si>
  <si>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</si>
  <si>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</si>
  <si>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</si>
  <si>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</si>
  <si>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</si>
  <si>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</si>
  <si>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</si>
  <si>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</si>
  <si>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</si>
  <si>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</si>
  <si>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</si>
  <si>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</si>
  <si>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</si>
  <si>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</si>
  <si>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</si>
  <si>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</si>
  <si>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</si>
  <si>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</si>
  <si>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</si>
  <si>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</si>
  <si>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</si>
  <si>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</si>
  <si>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</si>
  <si>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</si>
  <si>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</si>
  <si>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</si>
  <si>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</si>
  <si>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</si>
  <si>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</si>
  <si>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</si>
  <si>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</si>
  <si>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</si>
  <si>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</si>
  <si>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</si>
  <si>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</si>
  <si>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</si>
  <si>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</si>
  <si>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</si>
  <si>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</si>
  <si>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</si>
  <si>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</si>
  <si>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</si>
  <si>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</si>
  <si>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</si>
  <si>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</si>
  <si>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</si>
  <si>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</si>
  <si>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</si>
  <si>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</si>
  <si>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</si>
  <si>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</si>
  <si>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</si>
  <si>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</si>
  <si>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</si>
  <si>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</si>
  <si>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</si>
  <si>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</si>
  <si>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</si>
  <si>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</si>
  <si>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</si>
  <si>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</si>
  <si>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</si>
  <si>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</si>
  <si>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</si>
  <si>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</si>
  <si>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</si>
  <si>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</si>
  <si>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</si>
  <si>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</si>
  <si>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</si>
  <si>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</si>
  <si>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</si>
  <si>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</si>
  <si>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</si>
  <si>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</si>
  <si>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</si>
  <si>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</si>
  <si>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</si>
  <si>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</si>
  <si>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</si>
  <si>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</si>
  <si>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</si>
  <si>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</si>
  <si>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</si>
  <si>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</si>
  <si>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</si>
  <si>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</si>
  <si>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</si>
  <si>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</si>
  <si>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</si>
  <si>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</si>
  <si>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</si>
  <si>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</si>
  <si>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</si>
  <si>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</si>
  <si>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</si>
  <si>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</si>
  <si>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</si>
  <si>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</si>
  <si>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</si>
  <si>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</si>
  <si>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</si>
  <si>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</si>
  <si>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</si>
  <si>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</si>
  <si>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</si>
  <si>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</si>
  <si>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</si>
  <si>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</si>
  <si>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</si>
  <si>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</si>
  <si>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</si>
  <si>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</si>
  <si>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</si>
  <si>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</si>
  <si>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</si>
  <si>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</si>
  <si>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</si>
  <si>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</si>
  <si>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</si>
  <si>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</si>
  <si>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</si>
  <si>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</si>
  <si>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</si>
  <si>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</si>
  <si>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</si>
  <si>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</si>
  <si>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</si>
  <si>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</si>
  <si>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</si>
  <si>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</si>
  <si>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</si>
  <si>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</si>
  <si>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</si>
  <si>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</si>
  <si>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</si>
  <si>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</si>
  <si>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</si>
  <si>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</si>
  <si>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</si>
  <si>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</si>
  <si>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</si>
  <si>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</si>
  <si>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</si>
  <si>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</si>
  <si>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</si>
  <si>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</si>
  <si>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</si>
  <si>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</si>
  <si>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</si>
  <si>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</si>
  <si>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</si>
  <si>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</si>
  <si>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</si>
  <si>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</si>
  <si>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</si>
  <si>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</si>
  <si>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</si>
  <si>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</si>
  <si>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</si>
  <si>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</si>
  <si>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</si>
  <si>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</si>
  <si>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</si>
  <si>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</si>
  <si>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</si>
  <si>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</si>
  <si>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</si>
  <si>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</si>
  <si>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</si>
  <si>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</si>
  <si>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</si>
  <si>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</si>
  <si>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</si>
  <si>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</si>
  <si>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</si>
  <si>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</si>
  <si>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</si>
  <si>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</si>
  <si>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</si>
  <si>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</si>
  <si>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</si>
  <si>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</si>
  <si>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</si>
  <si>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</si>
  <si>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</si>
  <si>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</si>
  <si>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</si>
  <si>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</si>
  <si>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</si>
  <si>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</si>
  <si>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</si>
  <si>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</si>
  <si>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</si>
  <si>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</si>
  <si>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</si>
  <si>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</si>
  <si>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</si>
  <si>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</si>
  <si>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</si>
  <si>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</si>
  <si>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</si>
  <si>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</si>
  <si>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</si>
  <si>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</si>
  <si>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</si>
  <si>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</si>
  <si>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</si>
  <si>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</si>
  <si>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</si>
  <si>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</si>
  <si>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</si>
  <si>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</si>
  <si>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</si>
  <si>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</si>
  <si>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</si>
  <si>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</si>
  <si>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</si>
  <si>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</si>
  <si>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</si>
  <si>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</si>
  <si>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</si>
  <si>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</si>
  <si>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</si>
  <si>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</si>
  <si>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</si>
  <si>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</si>
  <si>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</si>
  <si>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</si>
  <si>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</si>
  <si>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</si>
  <si>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</si>
  <si>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</si>
  <si>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</si>
  <si>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</si>
  <si>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</si>
  <si>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</si>
  <si>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</si>
  <si>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</si>
  <si>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</si>
  <si>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</si>
  <si>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</si>
  <si>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</si>
  <si>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</si>
  <si>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</si>
  <si>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</si>
  <si>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</si>
  <si>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</si>
  <si>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</si>
  <si>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</si>
  <si>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</si>
  <si>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</si>
  <si>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</si>
  <si>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</si>
  <si>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</si>
  <si>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</si>
  <si>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</si>
  <si>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</si>
  <si>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</si>
  <si>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</si>
  <si>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</si>
  <si>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</si>
  <si>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</si>
  <si>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</si>
  <si>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</si>
  <si>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</si>
  <si>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</si>
  <si>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</si>
  <si>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</si>
  <si>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</si>
  <si>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</si>
  <si>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</si>
  <si>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</si>
  <si>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</si>
  <si>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</si>
  <si>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</si>
  <si>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</si>
  <si>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</si>
  <si>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</si>
  <si>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</si>
  <si>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</si>
  <si>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</si>
  <si>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</si>
  <si>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</si>
  <si>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</si>
  <si>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</si>
  <si>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</si>
  <si>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</si>
  <si>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</si>
  <si>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</si>
  <si>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</si>
  <si>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</si>
  <si>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</si>
  <si>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</si>
  <si>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</si>
  <si>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</si>
  <si>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</si>
  <si>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</si>
  <si>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</si>
  <si>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</si>
  <si>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</si>
  <si>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</si>
  <si>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</si>
  <si>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</si>
  <si>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</si>
  <si>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</si>
  <si>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</si>
  <si>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</si>
  <si>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</si>
  <si>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</si>
  <si>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</si>
  <si>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</si>
  <si>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</si>
  <si>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</si>
  <si>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</si>
  <si>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</si>
  <si>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</si>
  <si>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</si>
  <si>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</si>
  <si>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</si>
  <si>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</si>
  <si>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</si>
  <si>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</si>
  <si>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</si>
  <si>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</si>
  <si>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</si>
  <si>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</si>
  <si>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</si>
  <si>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</si>
  <si>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</si>
  <si>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</si>
  <si>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</si>
  <si>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</si>
  <si>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</si>
  <si>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</si>
  <si>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</si>
  <si>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</si>
  <si>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</si>
  <si>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</si>
  <si>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</si>
  <si>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</si>
  <si>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</si>
  <si>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</si>
  <si>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</si>
  <si>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</si>
  <si>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</si>
  <si>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</si>
  <si>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</si>
  <si>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</si>
  <si>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</si>
  <si>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</si>
  <si>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</si>
  <si>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</si>
  <si>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</si>
  <si>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</si>
  <si>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</si>
  <si>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</si>
  <si>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</si>
  <si>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</si>
  <si>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</si>
  <si>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</si>
  <si>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</si>
  <si>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</si>
  <si>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</si>
  <si>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</si>
  <si>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</si>
  <si>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</si>
  <si>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</si>
  <si>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</si>
  <si>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</si>
  <si>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</si>
  <si>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</si>
  <si>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</si>
  <si>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</si>
  <si>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</si>
  <si>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</si>
  <si>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</si>
  <si>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</si>
  <si>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</si>
  <si>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</si>
  <si>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</si>
  <si>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</si>
  <si>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</si>
  <si>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</si>
  <si>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</si>
  <si>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</si>
  <si>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</si>
  <si>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</si>
  <si>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</si>
  <si>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</si>
  <si>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</si>
  <si>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</si>
  <si>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</si>
  <si>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</si>
  <si>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</si>
  <si>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</si>
  <si>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</si>
  <si>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</si>
  <si>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</si>
  <si>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</si>
  <si>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</si>
  <si>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</si>
  <si>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</si>
  <si>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</si>
  <si>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</si>
  <si>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</si>
  <si>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</si>
  <si>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</si>
  <si>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</si>
  <si>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</si>
  <si>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</si>
  <si>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</si>
  <si>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</si>
  <si>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</si>
  <si>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</si>
  <si>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</si>
  <si>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</si>
  <si>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</si>
  <si>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</si>
  <si>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</si>
  <si>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</si>
  <si>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</si>
  <si>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</si>
  <si>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</si>
  <si>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</si>
  <si>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</si>
  <si>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</si>
  <si>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</si>
  <si>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</si>
  <si>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</si>
  <si>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</si>
  <si>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</si>
  <si>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</si>
  <si>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</si>
  <si>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</si>
  <si>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</si>
  <si>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</si>
  <si>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</si>
  <si>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</si>
  <si>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</si>
  <si>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</si>
  <si>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</si>
  <si>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</si>
  <si>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</si>
  <si>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</si>
  <si>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</si>
  <si>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</si>
  <si>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</si>
  <si>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</si>
  <si>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</si>
  <si>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</si>
  <si>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</si>
  <si>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</si>
  <si>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</si>
  <si>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</si>
  <si>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</si>
  <si>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</si>
  <si>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</si>
  <si>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</si>
  <si>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</si>
  <si>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</si>
  <si>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</si>
  <si>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</si>
  <si>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</si>
  <si>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</si>
  <si>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</si>
  <si>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</si>
  <si>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</si>
  <si>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</si>
  <si>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</si>
  <si>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</si>
  <si>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</si>
  <si>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</si>
  <si>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</si>
  <si>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</si>
  <si>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</si>
  <si>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</si>
  <si>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</si>
  <si>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</si>
  <si>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</si>
  <si>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</si>
  <si>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</si>
  <si>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</si>
  <si>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</si>
  <si>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</si>
  <si>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</si>
  <si>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</si>
  <si>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</si>
  <si>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</si>
  <si>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</si>
  <si>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</si>
  <si>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</si>
  <si>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</si>
  <si>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</si>
  <si>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</si>
  <si>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</si>
  <si>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</si>
  <si>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</si>
  <si>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</si>
  <si>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</si>
  <si>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</si>
  <si>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</si>
  <si>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</si>
  <si>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</si>
  <si>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</si>
  <si>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</si>
  <si>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</si>
  <si>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</si>
  <si>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</si>
  <si>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</si>
  <si>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</si>
  <si>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</si>
  <si>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</si>
  <si>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</si>
  <si>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</si>
  <si>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</si>
  <si>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</si>
  <si>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</si>
  <si>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</si>
  <si>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</si>
  <si>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</si>
  <si>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</si>
  <si>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</si>
  <si>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</si>
  <si>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</si>
  <si>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</si>
  <si>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</si>
  <si>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</si>
  <si>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</si>
  <si>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</si>
  <si>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</si>
  <si>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</si>
  <si>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</si>
  <si>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</si>
  <si>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</si>
  <si>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</si>
  <si>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</si>
  <si>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</si>
  <si>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</si>
  <si>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</si>
  <si>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</si>
  <si>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</si>
  <si>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</si>
  <si>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</si>
  <si>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</si>
  <si>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</si>
  <si>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</si>
  <si>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</si>
  <si>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</si>
  <si>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</si>
  <si>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</si>
  <si>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</si>
  <si>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</si>
  <si>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</si>
  <si>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</si>
  <si>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</si>
  <si>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</si>
  <si>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</si>
  <si>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</si>
  <si>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</si>
  <si>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</si>
  <si>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</si>
  <si>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</si>
  <si>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</si>
  <si>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</si>
  <si>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</si>
  <si>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</si>
  <si>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</si>
  <si>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</si>
  <si>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</si>
  <si>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</si>
  <si>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</si>
  <si>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</si>
  <si>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</si>
  <si>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</si>
  <si>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</si>
  <si>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</si>
  <si>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</si>
  <si>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</si>
  <si>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</si>
  <si>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</si>
  <si>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</si>
  <si>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</si>
  <si>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</si>
  <si>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</si>
  <si>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</si>
  <si>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</si>
  <si>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</si>
  <si>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</si>
  <si>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</si>
  <si>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</si>
  <si>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</si>
  <si>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</si>
  <si>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</si>
  <si>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</si>
  <si>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</si>
  <si>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</si>
  <si>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</si>
  <si>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</si>
  <si>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</si>
  <si>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</si>
  <si>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</si>
  <si>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</si>
  <si>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</si>
  <si>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</si>
  <si>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</si>
  <si>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</si>
  <si>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</si>
  <si>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</si>
  <si>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</si>
  <si>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</si>
  <si>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</si>
  <si>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</si>
  <si>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</si>
  <si>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</si>
  <si>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</si>
  <si>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</si>
  <si>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</si>
  <si>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</si>
  <si>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</si>
  <si>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</si>
  <si>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</si>
  <si>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</si>
  <si>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</si>
  <si>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</si>
  <si>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</si>
  <si>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</si>
  <si>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</si>
  <si>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</si>
  <si>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</si>
  <si>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</si>
  <si>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</si>
  <si>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</si>
  <si>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</si>
  <si>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</si>
  <si>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</si>
  <si>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</si>
  <si>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</si>
  <si>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</si>
  <si>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</si>
  <si>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</si>
  <si>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</si>
  <si>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</si>
  <si>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</si>
  <si>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</si>
  <si>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</si>
  <si>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</si>
  <si>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</si>
  <si>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</si>
  <si>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</si>
  <si>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</si>
  <si>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</si>
  <si>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</si>
  <si>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</si>
  <si>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</si>
  <si>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</si>
  <si>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</si>
  <si>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</si>
  <si>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</si>
  <si>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</si>
  <si>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</si>
  <si>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</si>
  <si>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</si>
  <si>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</si>
  <si>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</si>
  <si>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</si>
  <si>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</si>
  <si>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</si>
  <si>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</si>
  <si>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</si>
  <si>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</si>
  <si>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</si>
  <si>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</si>
  <si>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</si>
  <si>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</si>
  <si>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</si>
  <si>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</si>
  <si>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</si>
  <si>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</si>
  <si>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</si>
  <si>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</si>
  <si>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</si>
  <si>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</si>
  <si>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</si>
  <si>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</si>
  <si>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</si>
  <si>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</si>
  <si>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</si>
  <si>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</si>
  <si>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</si>
  <si>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</si>
  <si>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</si>
  <si>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</si>
  <si>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</si>
  <si>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</si>
  <si>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</si>
  <si>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</si>
  <si>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</si>
  <si>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</si>
  <si>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</si>
  <si>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</si>
  <si>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</si>
  <si>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</si>
  <si>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</si>
  <si>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</si>
  <si>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</si>
  <si>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</si>
  <si>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</si>
  <si>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</si>
  <si>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</si>
  <si>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</si>
  <si>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</si>
  <si>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</si>
  <si>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</si>
  <si>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</si>
  <si>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</si>
  <si>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</si>
  <si>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</si>
  <si>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</si>
  <si>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</si>
  <si>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</si>
  <si>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</si>
  <si>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</si>
  <si>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</si>
  <si>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</si>
  <si>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</si>
  <si>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</si>
  <si>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</si>
  <si>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</si>
  <si>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</si>
  <si>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</si>
  <si>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</si>
  <si>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</si>
  <si>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</si>
  <si>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</si>
  <si>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</si>
  <si>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</si>
  <si>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</si>
  <si>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</si>
  <si>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</si>
  <si>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</si>
  <si>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</si>
  <si>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</si>
  <si>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</si>
  <si>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</si>
  <si>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</si>
  <si>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</si>
  <si>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</si>
  <si>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</si>
  <si>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</si>
  <si>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</si>
  <si>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</si>
  <si>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</si>
  <si>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</si>
  <si>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</si>
  <si>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</si>
  <si>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</si>
  <si>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</si>
  <si>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</si>
  <si>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</si>
  <si>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</si>
  <si>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</si>
  <si>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</si>
  <si>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</si>
  <si>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</si>
  <si>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</si>
  <si>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</si>
  <si>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</si>
  <si>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</si>
  <si>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</si>
  <si>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</si>
  <si>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</si>
  <si>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</si>
  <si>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</si>
  <si>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</si>
  <si>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</si>
  <si>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</si>
  <si>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</si>
  <si>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</si>
  <si>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</si>
  <si>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</si>
  <si>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</si>
  <si>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</si>
  <si>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</si>
  <si>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</si>
  <si>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</si>
  <si>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</si>
  <si>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</si>
  <si>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</si>
  <si>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</si>
  <si>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</si>
  <si>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</si>
  <si>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</si>
  <si>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</si>
  <si>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</si>
  <si>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</si>
  <si>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</si>
  <si>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</si>
  <si>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</si>
  <si>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</si>
  <si>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</si>
  <si>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</si>
  <si>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</si>
  <si>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</si>
  <si>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</si>
  <si>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</si>
  <si>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</si>
  <si>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</si>
  <si>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</si>
  <si>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</si>
  <si>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</si>
  <si>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</si>
  <si>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</si>
  <si>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</si>
  <si>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</si>
  <si>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</si>
  <si>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</si>
  <si>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</si>
  <si>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</si>
  <si>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</si>
  <si>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</si>
  <si>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</si>
  <si>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</si>
  <si>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</si>
  <si>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</si>
  <si>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</si>
  <si>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</si>
  <si>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</si>
  <si>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</si>
  <si>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</si>
  <si>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</si>
  <si>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</si>
  <si>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</si>
  <si>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</si>
  <si>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</si>
  <si>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</si>
  <si>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</si>
  <si>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</si>
  <si>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</si>
  <si>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</si>
  <si>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</si>
  <si>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</si>
  <si>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</si>
  <si>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</si>
  <si>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</si>
  <si>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</si>
  <si>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</si>
  <si>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</si>
  <si>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</si>
  <si>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</si>
  <si>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</si>
  <si>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</si>
  <si>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</si>
  <si>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</si>
  <si>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</si>
  <si>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</si>
  <si>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</si>
  <si>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</si>
  <si>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</si>
  <si>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</si>
  <si>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</si>
  <si>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</si>
  <si>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</si>
  <si>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</si>
  <si>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</si>
  <si>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</si>
  <si>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</si>
  <si>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</si>
  <si>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</si>
  <si>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</si>
  <si>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</si>
  <si>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</si>
  <si>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</si>
  <si>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</si>
  <si>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</si>
  <si>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</si>
  <si>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</si>
  <si>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</si>
  <si>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</si>
  <si>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</si>
  <si>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</si>
  <si>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</si>
  <si>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</si>
  <si>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</si>
  <si>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</si>
  <si>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</si>
  <si>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</si>
  <si>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</si>
  <si>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</si>
  <si>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</si>
  <si>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</si>
  <si>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</si>
  <si>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</si>
  <si>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</si>
  <si>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</si>
  <si>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</si>
  <si>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</si>
  <si>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</si>
  <si>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</si>
  <si>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</si>
  <si>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</si>
  <si>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</si>
  <si>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</si>
  <si>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</si>
  <si>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</si>
  <si>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</si>
  <si>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</si>
  <si>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</si>
  <si>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</si>
  <si>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</si>
  <si>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</si>
  <si>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</si>
  <si>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</si>
  <si>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</si>
  <si>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</si>
  <si>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</si>
  <si>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</si>
  <si>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</si>
  <si>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</si>
  <si>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</si>
  <si>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</si>
  <si>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</si>
  <si>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</si>
  <si>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</si>
  <si>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</si>
  <si>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</si>
  <si>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</si>
  <si>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</si>
  <si>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</si>
  <si>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</si>
  <si>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</si>
  <si>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</si>
  <si>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</si>
  <si>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</si>
  <si>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</si>
  <si>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</si>
  <si>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</si>
  <si>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</si>
  <si>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</si>
  <si>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</si>
  <si>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</si>
  <si>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</si>
  <si>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</si>
  <si>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</si>
  <si>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</si>
  <si>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</si>
  <si>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</si>
  <si>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</si>
  <si>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</si>
  <si>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</si>
  <si>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</si>
  <si>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</si>
  <si>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</si>
  <si>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</si>
  <si>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</si>
  <si>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</si>
  <si>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</si>
  <si>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</si>
  <si>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</si>
  <si>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</si>
  <si>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</si>
  <si>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</si>
  <si>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</si>
  <si>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</si>
  <si>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</si>
  <si>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</si>
  <si>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</si>
  <si>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</si>
  <si>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</si>
  <si>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</si>
  <si>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</si>
  <si>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</si>
  <si>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</si>
  <si>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</si>
  <si>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</si>
  <si>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</si>
  <si>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</si>
  <si>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</si>
  <si>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</si>
  <si>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</si>
  <si>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</si>
  <si>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</si>
  <si>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</si>
  <si>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</si>
  <si>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</si>
  <si>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</si>
  <si>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</si>
  <si>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</si>
  <si>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</si>
  <si>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</si>
  <si>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</si>
  <si>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</si>
  <si>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</si>
  <si>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</si>
  <si>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</si>
  <si>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</si>
  <si>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</si>
  <si>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</si>
  <si>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</si>
  <si>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</si>
  <si>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</si>
  <si>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</si>
  <si>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</si>
  <si>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</si>
  <si>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</si>
  <si>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</si>
  <si>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</si>
  <si>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</si>
  <si>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</si>
  <si>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</si>
  <si>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</si>
  <si>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</si>
  <si>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</si>
  <si>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</si>
  <si>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</si>
  <si>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</si>
  <si>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</si>
  <si>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</si>
  <si>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</si>
  <si>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</si>
  <si>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</si>
  <si>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</si>
  <si>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</si>
  <si>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</si>
  <si>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</si>
  <si>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</si>
  <si>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</si>
  <si>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</si>
  <si>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</si>
  <si>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</si>
  <si>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</si>
  <si>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</si>
  <si>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</si>
  <si>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</si>
  <si>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</si>
  <si>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</si>
  <si>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</si>
  <si>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</si>
  <si>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</si>
  <si>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</si>
  <si>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</si>
  <si>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</si>
  <si>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</si>
  <si>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</si>
  <si>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</si>
  <si>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</si>
  <si>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</si>
  <si>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</si>
  <si>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</si>
  <si>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</si>
  <si>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</si>
  <si>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</si>
  <si>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</si>
  <si>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</si>
  <si>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</si>
  <si>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</si>
  <si>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</si>
  <si>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</si>
  <si>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</si>
  <si>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</si>
  <si>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</si>
  <si>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</si>
  <si>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</si>
  <si>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</si>
  <si>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</si>
  <si>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</si>
  <si>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</si>
  <si>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</si>
  <si>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</si>
  <si>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</si>
  <si>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</si>
  <si>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</si>
  <si>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</si>
  <si>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</si>
  <si>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</si>
  <si>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</si>
  <si>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</si>
  <si>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</si>
  <si>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</si>
  <si>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</si>
  <si>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</si>
  <si>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</si>
  <si>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</si>
  <si>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</si>
  <si>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</si>
  <si>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</si>
  <si>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</si>
  <si>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</si>
  <si>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</si>
  <si>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</si>
  <si>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</si>
  <si>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</si>
  <si>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</si>
  <si>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</si>
  <si>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</si>
  <si>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</si>
  <si>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</si>
  <si>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</si>
  <si>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</si>
  <si>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</si>
  <si>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</si>
  <si>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</si>
  <si>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</si>
  <si>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</si>
  <si>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</si>
  <si>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</si>
  <si>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</si>
  <si>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</si>
  <si>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</si>
  <si>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</si>
  <si>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</si>
  <si>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</si>
  <si>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</si>
  <si>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</si>
  <si>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</si>
  <si>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</si>
  <si>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</si>
  <si>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</si>
  <si>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</si>
  <si>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</si>
  <si>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</si>
  <si>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</si>
  <si>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</si>
  <si>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</si>
  <si>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</si>
  <si>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</si>
  <si>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</si>
  <si>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</si>
  <si>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</si>
  <si>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</si>
  <si>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</si>
  <si>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</si>
  <si>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</si>
  <si>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</si>
  <si>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</si>
  <si>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</si>
  <si>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</si>
  <si>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</si>
  <si>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</si>
  <si>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</si>
  <si>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</si>
  <si>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</si>
  <si>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</si>
  <si>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</si>
  <si>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</si>
  <si>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</si>
  <si>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</si>
  <si>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</si>
  <si>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</si>
  <si>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</si>
  <si>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</si>
  <si>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</si>
  <si>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</si>
  <si>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</si>
  <si>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</si>
  <si>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</si>
  <si>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</si>
  <si>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</si>
  <si>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</si>
  <si>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</si>
  <si>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</si>
  <si>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</si>
  <si>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</si>
  <si>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</si>
  <si>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</si>
  <si>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</si>
  <si>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</si>
  <si>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</si>
  <si>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</si>
  <si>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</si>
  <si>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</si>
  <si>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</si>
  <si>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</si>
  <si>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</si>
  <si>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</si>
  <si>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</si>
  <si>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</si>
  <si>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</si>
  <si>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</si>
  <si>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</si>
  <si>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</si>
  <si>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</si>
  <si>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</si>
  <si>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</si>
  <si>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</si>
  <si>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</si>
  <si>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</si>
  <si>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</si>
  <si>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</si>
  <si>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</si>
  <si>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</si>
  <si>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</si>
  <si>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</si>
  <si>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</si>
  <si>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</si>
  <si>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</si>
  <si>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</si>
  <si>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</si>
  <si>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</si>
  <si>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</si>
  <si>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</si>
  <si>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</si>
  <si>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</si>
  <si>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</si>
  <si>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</si>
  <si>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</si>
  <si>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</si>
  <si>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</si>
  <si>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</si>
  <si>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</si>
  <si>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</si>
  <si>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</si>
  <si>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</si>
  <si>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</si>
  <si>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</si>
  <si>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</si>
  <si>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</si>
  <si>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</si>
  <si>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</si>
  <si>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</si>
  <si>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</si>
  <si>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</si>
  <si>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</si>
  <si>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</si>
  <si>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</si>
  <si>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</si>
  <si>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</si>
  <si>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</si>
  <si>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</si>
  <si>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</si>
  <si>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</si>
  <si>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</si>
  <si>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</si>
  <si>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</si>
  <si>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</si>
  <si>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</si>
  <si>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</si>
  <si>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</si>
  <si>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</si>
  <si>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</si>
  <si>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</si>
  <si>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</si>
  <si>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</si>
  <si>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</si>
  <si>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</si>
  <si>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</si>
  <si>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</si>
  <si>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</si>
  <si>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</si>
  <si>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</si>
  <si>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</si>
  <si>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</si>
  <si>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</si>
  <si>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</si>
  <si>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</si>
  <si>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</si>
  <si>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</si>
  <si>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</si>
  <si>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</si>
  <si>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</si>
  <si>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</si>
  <si>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</si>
  <si>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</si>
  <si>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</si>
  <si>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</si>
  <si>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</si>
  <si>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</si>
  <si>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</si>
  <si>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</si>
  <si>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</si>
  <si>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</si>
  <si>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</si>
  <si>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</si>
  <si>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</si>
  <si>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</si>
  <si>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</si>
  <si>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</si>
  <si>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</si>
  <si>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</si>
  <si>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</si>
  <si>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</si>
  <si>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</si>
  <si>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</si>
  <si>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</si>
  <si>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</si>
  <si>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</si>
  <si>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</si>
  <si>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</si>
  <si>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</si>
  <si>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</si>
  <si>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</si>
  <si>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</si>
  <si>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</si>
  <si>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</si>
  <si>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</si>
  <si>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</si>
  <si>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</si>
  <si>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</si>
  <si>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</si>
  <si>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</si>
  <si>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</si>
  <si>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</si>
  <si>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</si>
  <si>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</si>
  <si>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</si>
  <si>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</si>
  <si>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</si>
  <si>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</si>
  <si>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</si>
  <si>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</si>
  <si>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</si>
  <si>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</si>
  <si>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</si>
  <si>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</si>
  <si>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</si>
  <si>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</si>
  <si>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</si>
  <si>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</si>
  <si>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</si>
  <si>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</si>
  <si>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sum of attrition</t>
  </si>
  <si>
    <t>Active Employee</t>
  </si>
  <si>
    <t xml:space="preserve">Count of employee number </t>
  </si>
  <si>
    <t>Attrition Rate</t>
  </si>
  <si>
    <t>Average of Job Satisfaction</t>
  </si>
  <si>
    <t>Rating</t>
  </si>
  <si>
    <t>Balance Ration</t>
  </si>
  <si>
    <t>Row Labels</t>
  </si>
  <si>
    <t>Grand Total</t>
  </si>
  <si>
    <t>Sum of Employee Count</t>
  </si>
  <si>
    <t>Sum of CF_attrition count</t>
  </si>
  <si>
    <t>Job</t>
  </si>
  <si>
    <t>Attriton</t>
  </si>
  <si>
    <t xml:space="preserve"> </t>
  </si>
  <si>
    <t>Count of Attrition</t>
  </si>
  <si>
    <t>Matiral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</si>
</sst>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7" xfId="0" applyNumberFormat="1" applyBorder="1"/>
    <xf numFmtId="0" fontId="0" fillId="0" borderId="8" xfId="0" applyBorder="1"/>
    <xf numFmtId="0" fontId="0" fillId="0" borderId="9" xfId="0" applyNumberFormat="1" applyBorder="1"/>
    <xf numFmtId="9" fontId="0" fillId="0" borderId="0" xfId="1" applyFont="1"/>
    <xf numFmtId="10" fontId="0" fillId="0" borderId="0" xfId="1" applyNumberFormat="1" applyFont="1"/>
    <xf numFmtId="170" fontId="0" fillId="0" borderId="0" xfId="0" applyNumberFormat="1"/>
    <xf numFmtId="1" fontId="0" fillId="0" borderId="0" xfId="0" applyNumberFormat="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0" fillId="0" borderId="0" xfId="0" applyFill="1"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4">
    <dxf>
      <fill>
        <patternFill>
          <bgColor rgb="FF309898"/>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
      <tableStyleElement type="firstRowStripe" dxfId="2"/>
      <tableStyleElement type="secondRowStripe" dxfId="1"/>
    </tableStyle>
    <tableStyle name="Slicer " pivot="0" table="0" count="4" xr9:uid="{7E0A811C-1B2D-496B-85E4-9EF97E5318B9}">
      <tableStyleElement type="wholeTable" dxfId="0"/>
    </tableStyle>
  </tableStyles>
  <colors>
    <mruColors>
      <color rgb="FFCB0404"/>
      <color rgb="FFFF9F00"/>
      <color rgb="FF309898"/>
      <color rgb="FFF4631E"/>
      <color rgb="FFF07F0E"/>
      <color rgb="FFA50021"/>
      <color rgb="FF333399"/>
      <color rgb="FFCC0000"/>
      <color rgb="FFCC00CC"/>
      <color rgb="FFCC0066"/>
    </mruColors>
  </colors>
  <extLst>
    <ext xmlns:x14="http://schemas.microsoft.com/office/spreadsheetml/2009/9/main" uri="{46F421CA-312F-682f-3DD2-61675219B42D}">
      <x14:dxfs count="3">
        <dxf>
          <fill>
            <gradientFill>
              <stop position="0">
                <color rgb="FFFF9F00"/>
              </stop>
              <stop position="1">
                <color theme="4"/>
              </stop>
            </gradientFill>
          </fill>
        </dxf>
        <dxf>
          <font>
            <b/>
            <i val="0"/>
          </font>
          <fill>
            <gradientFill>
              <stop position="0">
                <color rgb="FF309898"/>
              </stop>
              <stop position="1">
                <color theme="4"/>
              </stop>
            </gradientFill>
          </fill>
        </dxf>
        <dxf>
          <fill>
            <gradientFill>
              <stop position="0">
                <color rgb="FFF07F0E"/>
              </stop>
              <stop position="1">
                <color theme="4"/>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Analysis!$J$4:$J$5</c:f>
              <c:numCache>
                <c:formatCode>0%</c:formatCode>
                <c:ptCount val="2"/>
                <c:pt idx="0">
                  <c:v>0.64668367346938771</c:v>
                </c:pt>
                <c:pt idx="1">
                  <c:v>0.35331632653061229</c:v>
                </c:pt>
              </c:numCache>
            </c:numRef>
          </c:val>
          <c:extLst>
            <c:ext xmlns:c16="http://schemas.microsoft.com/office/drawing/2014/chart" uri="{C3380CC4-5D6E-409C-BE32-E72D297353CC}">
              <c16:uniqueId val="{00000000-F2A3-40B0-998A-6537417E432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3800870606731913E-2"/>
          <c:y val="0"/>
          <c:w val="0.93927616933037961"/>
          <c:h val="1"/>
        </c:manualLayout>
      </c:layout>
      <c:barChart>
        <c:barDir val="bar"/>
        <c:grouping val="stacked"/>
        <c:varyColors val="0"/>
        <c:ser>
          <c:idx val="0"/>
          <c:order val="0"/>
          <c:spPr>
            <a:solidFill>
              <a:schemeClr val="accent1"/>
            </a:solidFill>
            <a:ln>
              <a:noFill/>
            </a:ln>
            <a:effectLst/>
          </c:spPr>
          <c:invertIfNegative val="0"/>
          <c:val>
            <c:numRef>
              <c:f>Analysis!$I$4</c:f>
              <c:numCache>
                <c:formatCode>0.0</c:formatCode>
                <c:ptCount val="1"/>
                <c:pt idx="0">
                  <c:v>2.5867346938775508</c:v>
                </c:pt>
              </c:numCache>
            </c:numRef>
          </c:val>
          <c:extLst>
            <c:ext xmlns:c16="http://schemas.microsoft.com/office/drawing/2014/chart" uri="{C3380CC4-5D6E-409C-BE32-E72D297353CC}">
              <c16:uniqueId val="{00000000-3C5B-44D5-AEA1-C71E35DE6FCE}"/>
            </c:ext>
          </c:extLst>
        </c:ser>
        <c:ser>
          <c:idx val="1"/>
          <c:order val="1"/>
          <c:spPr>
            <a:solidFill>
              <a:schemeClr val="accent2"/>
            </a:solidFill>
            <a:ln>
              <a:noFill/>
            </a:ln>
            <a:effectLst/>
          </c:spPr>
          <c:invertIfNegative val="0"/>
          <c:val>
            <c:numRef>
              <c:f>Analysis!$I$5</c:f>
              <c:numCache>
                <c:formatCode>0.0</c:formatCode>
                <c:ptCount val="1"/>
                <c:pt idx="0">
                  <c:v>1.4132653061224492</c:v>
                </c:pt>
              </c:numCache>
            </c:numRef>
          </c:val>
          <c:extLst>
            <c:ext xmlns:c16="http://schemas.microsoft.com/office/drawing/2014/chart" uri="{C3380CC4-5D6E-409C-BE32-E72D297353CC}">
              <c16:uniqueId val="{00000001-3C5B-44D5-AEA1-C71E35DE6FCE}"/>
            </c:ext>
          </c:extLst>
        </c:ser>
        <c:dLbls>
          <c:showLegendKey val="0"/>
          <c:showVal val="0"/>
          <c:showCatName val="0"/>
          <c:showSerName val="0"/>
          <c:showPercent val="0"/>
          <c:showBubbleSize val="0"/>
        </c:dLbls>
        <c:gapWidth val="150"/>
        <c:overlap val="100"/>
        <c:axId val="438323032"/>
        <c:axId val="438324472"/>
      </c:barChart>
      <c:catAx>
        <c:axId val="438323032"/>
        <c:scaling>
          <c:orientation val="minMax"/>
        </c:scaling>
        <c:delete val="1"/>
        <c:axPos val="l"/>
        <c:majorTickMark val="none"/>
        <c:minorTickMark val="none"/>
        <c:tickLblPos val="nextTo"/>
        <c:crossAx val="438324472"/>
        <c:crosses val="autoZero"/>
        <c:auto val="1"/>
        <c:lblAlgn val="ctr"/>
        <c:lblOffset val="100"/>
        <c:noMultiLvlLbl val="0"/>
      </c:catAx>
      <c:valAx>
        <c:axId val="438324472"/>
        <c:scaling>
          <c:orientation val="minMax"/>
          <c:max val="4"/>
        </c:scaling>
        <c:delete val="1"/>
        <c:axPos val="b"/>
        <c:numFmt formatCode="0.0" sourceLinked="1"/>
        <c:majorTickMark val="none"/>
        <c:minorTickMark val="none"/>
        <c:tickLblPos val="nextTo"/>
        <c:crossAx val="438323032"/>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Analysis!$C$32:$C$33</c:f>
              <c:numCache>
                <c:formatCode>0%</c:formatCode>
                <c:ptCount val="2"/>
                <c:pt idx="0">
                  <c:v>1</c:v>
                </c:pt>
                <c:pt idx="1">
                  <c:v>0</c:v>
                </c:pt>
              </c:numCache>
            </c:numRef>
          </c:val>
          <c:extLst>
            <c:ext xmlns:c16="http://schemas.microsoft.com/office/drawing/2014/chart" uri="{C3380CC4-5D6E-409C-BE32-E72D297353CC}">
              <c16:uniqueId val="{00000000-AAA9-471E-A0C6-295824D2CF5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[project.xlsx]Analysis!Education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Analysis!$F$27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Analysis!$E$28:$E$33</c:f>
              <c:strCache>
                <c:ptCount val="5"/>
                <c:pt idx="0">
                  <c:v>Doctoral Degree</c:v>
                </c:pt>
                <c:pt idx="1">
                  <c:v>High School</c:v>
                </c:pt>
                <c:pt idx="2">
                  <c:v>Master's Degree</c:v>
                </c:pt>
                <c:pt idx="3">
                  <c:v>Associates Degree</c:v>
                </c:pt>
                <c:pt idx="4">
                  <c:v>Bachelor's Degree</c:v>
                </c:pt>
              </c:strCache>
            </c:strRef>
          </c:cat>
          <c:val>
            <c:numRef>
              <c:f>Analysis!$F$28:$F$33</c:f>
              <c:numCache>
                <c:formatCode>General</c:formatCode>
                <c:ptCount val="5"/>
                <c:pt idx="0">
                  <c:v>3</c:v>
                </c:pt>
                <c:pt idx="1">
                  <c:v>11</c:v>
                </c:pt>
                <c:pt idx="2">
                  <c:v>16</c:v>
                </c:pt>
                <c:pt idx="3">
                  <c:v>19</c:v>
                </c:pt>
                <c:pt idx="4">
                  <c:v>38</c:v>
                </c:pt>
              </c:numCache>
            </c:numRef>
          </c:val>
          <c:extLst>
            <c:ext xmlns:c16="http://schemas.microsoft.com/office/drawing/2014/chart" uri="{C3380CC4-5D6E-409C-BE32-E72D297353CC}">
              <c16:uniqueId val="{00000000-744A-4E12-951C-141A5A902565}"/>
            </c:ext>
          </c:extLst>
        </c:ser>
        <c:dLbls>
          <c:dLblPos val="outEnd"/>
          <c:showLegendKey val="0"/>
          <c:showVal val="1"/>
          <c:showCatName val="0"/>
          <c:showSerName val="0"/>
          <c:showPercent val="0"/>
          <c:showBubbleSize val="0"/>
        </c:dLbls>
        <c:gapWidth val="182"/>
        <c:axId val="434695600"/>
        <c:axId val="434692720"/>
      </c:barChart>
      <c:catAx>
        <c:axId val="4346956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434692720"/>
        <c:crosses val="autoZero"/>
        <c:auto val="1"/>
        <c:lblAlgn val="ctr"/>
        <c:lblOffset val="100"/>
        <c:noMultiLvlLbl val="0"/>
      </c:catAx>
      <c:valAx>
        <c:axId val="434692720"/>
        <c:scaling>
          <c:orientation val="minMax"/>
        </c:scaling>
        <c:delete val="1"/>
        <c:axPos val="b"/>
        <c:numFmt formatCode="General" sourceLinked="1"/>
        <c:majorTickMark val="none"/>
        <c:minorTickMark val="none"/>
        <c:tickLblPos val="nextTo"/>
        <c:crossAx val="434695600"/>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[project.xlsx]Analysis!Dept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Analysis!$P$27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Analysis!$O$28:$O$31</c:f>
              <c:strCache>
                <c:ptCount val="3"/>
                <c:pt idx="0">
                  <c:v>HR</c:v>
                </c:pt>
                <c:pt idx="1">
                  <c:v>R&amp;D</c:v>
                </c:pt>
                <c:pt idx="2">
                  <c:v>Sales</c:v>
                </c:pt>
              </c:strCache>
            </c:strRef>
          </c:cat>
          <c:val>
            <c:numRef>
              <c:f>Analysis!$P$28:$P$31</c:f>
              <c:numCache>
                <c:formatCode>0.00%</c:formatCode>
                <c:ptCount val="3"/>
                <c:pt idx="0">
                  <c:v>6.8965517241379309E-2</c:v>
                </c:pt>
                <c:pt idx="1">
                  <c:v>0.4942528735632184</c:v>
                </c:pt>
                <c:pt idx="2">
                  <c:v>0.43678160919540232</c:v>
                </c:pt>
              </c:numCache>
            </c:numRef>
          </c:val>
          <c:extLst>
            <c:ext xmlns:c16="http://schemas.microsoft.com/office/drawing/2014/chart" uri="{C3380CC4-5D6E-409C-BE32-E72D297353CC}">
              <c16:uniqueId val="{00000000-BF89-453D-825E-837F109977F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[project.xlsx]Analysis!Attrition By Age group</c:name>
    <c:fmtId val="0"/>
  </c:pivotSource>
  <c:chart>
    <c:autoTitleDeleted val="1"/>
    <c:pivotFmts>
      <c:pivotFmt>
        <c:idx val="0"/>
        <c:spPr>
          <a:solidFill>
            <a:srgbClr val="30989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Analysis!$W$27</c:f>
              <c:strCache>
                <c:ptCount val="1"/>
                <c:pt idx="0">
                  <c:v>Total</c:v>
                </c:pt>
              </c:strCache>
            </c:strRef>
          </c:tx>
          <c:spPr>
            <a:solidFill>
              <a:srgbClr val="309898"/>
            </a:solidFill>
            <a:ln>
              <a:noFill/>
            </a:ln>
            <a:effectLst/>
          </c:spPr>
          <c:invertIfNegative val="0"/>
          <c:cat>
            <c:strRef>
              <c:f>Analysis!$V$28:$V$33</c:f>
              <c:strCache>
                <c:ptCount val="5"/>
                <c:pt idx="0">
                  <c:v>25 - 34</c:v>
                </c:pt>
                <c:pt idx="1">
                  <c:v>Under 25</c:v>
                </c:pt>
                <c:pt idx="2">
                  <c:v>35 - 44</c:v>
                </c:pt>
                <c:pt idx="3">
                  <c:v>45 - 54</c:v>
                </c:pt>
                <c:pt idx="4">
                  <c:v>Over 55</c:v>
                </c:pt>
              </c:strCache>
            </c:strRef>
          </c:cat>
          <c:val>
            <c:numRef>
              <c:f>Analysis!$W$28:$W$33</c:f>
              <c:numCache>
                <c:formatCode>General</c:formatCode>
                <c:ptCount val="5"/>
                <c:pt idx="0">
                  <c:v>43</c:v>
                </c:pt>
                <c:pt idx="1">
                  <c:v>18</c:v>
                </c:pt>
                <c:pt idx="2">
                  <c:v>14</c:v>
                </c:pt>
                <c:pt idx="3">
                  <c:v>9</c:v>
                </c:pt>
                <c:pt idx="4">
                  <c:v>3</c:v>
                </c:pt>
              </c:numCache>
            </c:numRef>
          </c:val>
          <c:extLst>
            <c:ext xmlns:c16="http://schemas.microsoft.com/office/drawing/2014/chart" uri="{C3380CC4-5D6E-409C-BE32-E72D297353CC}">
              <c16:uniqueId val="{00000000-CBFF-4D6C-8D34-1B16BAEF7445}"/>
            </c:ext>
          </c:extLst>
        </c:ser>
        <c:dLbls>
          <c:showLegendKey val="0"/>
          <c:showVal val="0"/>
          <c:showCatName val="0"/>
          <c:showSerName val="0"/>
          <c:showPercent val="0"/>
          <c:showBubbleSize val="0"/>
        </c:dLbls>
        <c:gapWidth val="219"/>
        <c:overlap val="-27"/>
        <c:axId val="563572808"/>
        <c:axId val="563573528"/>
      </c:barChart>
      <c:catAx>
        <c:axId val="563572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563573528"/>
        <c:crosses val="autoZero"/>
        <c:auto val="1"/>
        <c:lblAlgn val="ctr"/>
        <c:lblOffset val="100"/>
        <c:noMultiLvlLbl val="0"/>
      </c:catAx>
      <c:valAx>
        <c:axId val="563573528"/>
        <c:scaling>
          <c:orientation val="minMax"/>
        </c:scaling>
        <c:delete val="1"/>
        <c:axPos val="l"/>
        <c:numFmt formatCode="General" sourceLinked="1"/>
        <c:majorTickMark val="none"/>
        <c:minorTickMark val="none"/>
        <c:tickLblPos val="nextTo"/>
        <c:crossAx val="5635728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43818485009364"/>
          <c:y val="0.16067801464928072"/>
          <c:w val="0.61270665925532664"/>
          <c:h val="0.60868876681920026"/>
        </c:manualLayout>
      </c:layout>
      <c:doughnutChart>
        <c:varyColors val="1"/>
        <c:ser>
          <c:idx val="0"/>
          <c:order val="0"/>
          <c:spPr>
            <a:ln>
              <a:noFill/>
            </a:ln>
          </c:spPr>
          <c:dPt>
            <c:idx val="0"/>
            <c:bubble3D val="0"/>
            <c:spPr>
              <a:solidFill>
                <a:srgbClr val="FF9F00"/>
              </a:solidFill>
              <a:ln w="19050">
                <a:noFill/>
              </a:ln>
              <a:effectLst/>
            </c:spPr>
            <c:extLst>
              <c:ext xmlns:c16="http://schemas.microsoft.com/office/drawing/2014/chart" uri="{C3380CC4-5D6E-409C-BE32-E72D297353CC}">
                <c16:uniqueId val="{00000001-8BC3-416C-B6CD-6FFB796C4DF8}"/>
              </c:ext>
            </c:extLst>
          </c:dPt>
          <c:dPt>
            <c:idx val="1"/>
            <c:bubble3D val="0"/>
            <c:spPr>
              <a:noFill/>
              <a:ln w="19050">
                <a:noFill/>
              </a:ln>
              <a:effectLst/>
            </c:spPr>
            <c:extLst>
              <c:ext xmlns:c16="http://schemas.microsoft.com/office/drawing/2014/chart" uri="{C3380CC4-5D6E-409C-BE32-E72D297353CC}">
                <c16:uniqueId val="{00000003-8BC3-416C-B6CD-6FFB796C4DF8}"/>
              </c:ext>
            </c:extLst>
          </c:dPt>
          <c:val>
            <c:numRef>
              <c:f>Analysis!$J$4:$J$5</c:f>
              <c:numCache>
                <c:formatCode>0%</c:formatCode>
                <c:ptCount val="2"/>
                <c:pt idx="0">
                  <c:v>0.64668367346938771</c:v>
                </c:pt>
                <c:pt idx="1">
                  <c:v>0.35331632653061229</c:v>
                </c:pt>
              </c:numCache>
            </c:numRef>
          </c:val>
          <c:extLst>
            <c:ext xmlns:c16="http://schemas.microsoft.com/office/drawing/2014/chart" uri="{C3380CC4-5D6E-409C-BE32-E72D297353CC}">
              <c16:uniqueId val="{00000004-8BC3-416C-B6CD-6FFB796C4DF8}"/>
            </c:ext>
          </c:extLst>
        </c:ser>
        <c:dLbls>
          <c:showLegendKey val="0"/>
          <c:showVal val="0"/>
          <c:showCatName val="0"/>
          <c:showSerName val="0"/>
          <c:showPercent val="0"/>
          <c:showBubbleSize val="0"/>
          <c:showLeaderLines val="1"/>
        </c:dLbls>
        <c:firstSliceAng val="0"/>
        <c:holeSize val="63"/>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3800870606731913E-2"/>
          <c:y val="0"/>
          <c:w val="0.93927616933037961"/>
          <c:h val="1"/>
        </c:manualLayout>
      </c:layout>
      <c:barChart>
        <c:barDir val="bar"/>
        <c:grouping val="stacked"/>
        <c:varyColors val="0"/>
        <c:ser>
          <c:idx val="0"/>
          <c:order val="0"/>
          <c:spPr>
            <a:solidFill>
              <a:srgbClr val="FF9F00"/>
            </a:solidFill>
            <a:ln>
              <a:noFill/>
            </a:ln>
            <a:effectLst/>
          </c:spPr>
          <c:invertIfNegative val="0"/>
          <c:dPt>
            <c:idx val="0"/>
            <c:invertIfNegative val="0"/>
            <c:bubble3D val="0"/>
            <c:spPr>
              <a:solidFill>
                <a:srgbClr val="CB0404"/>
              </a:solidFill>
              <a:ln>
                <a:noFill/>
              </a:ln>
              <a:effectLst/>
            </c:spPr>
            <c:extLst>
              <c:ext xmlns:c16="http://schemas.microsoft.com/office/drawing/2014/chart" uri="{C3380CC4-5D6E-409C-BE32-E72D297353CC}">
                <c16:uniqueId val="{00000002-8E26-4E08-98A9-6320C22680E0}"/>
              </c:ext>
            </c:extLst>
          </c:dPt>
          <c:val>
            <c:numRef>
              <c:f>Analysis!$I$4</c:f>
              <c:numCache>
                <c:formatCode>0.0</c:formatCode>
                <c:ptCount val="1"/>
                <c:pt idx="0">
                  <c:v>2.5867346938775508</c:v>
                </c:pt>
              </c:numCache>
            </c:numRef>
          </c:val>
          <c:extLst>
            <c:ext xmlns:c16="http://schemas.microsoft.com/office/drawing/2014/chart" uri="{C3380CC4-5D6E-409C-BE32-E72D297353CC}">
              <c16:uniqueId val="{00000000-8E26-4E08-98A9-6320C22680E0}"/>
            </c:ext>
          </c:extLst>
        </c:ser>
        <c:ser>
          <c:idx val="1"/>
          <c:order val="1"/>
          <c:spPr>
            <a:solidFill>
              <a:schemeClr val="bg1"/>
            </a:solidFill>
            <a:ln>
              <a:noFill/>
            </a:ln>
            <a:effectLst/>
          </c:spPr>
          <c:invertIfNegative val="0"/>
          <c:val>
            <c:numRef>
              <c:f>Analysis!$I$5</c:f>
              <c:numCache>
                <c:formatCode>0.0</c:formatCode>
                <c:ptCount val="1"/>
                <c:pt idx="0">
                  <c:v>1.4132653061224492</c:v>
                </c:pt>
              </c:numCache>
            </c:numRef>
          </c:val>
          <c:extLst>
            <c:ext xmlns:c16="http://schemas.microsoft.com/office/drawing/2014/chart" uri="{C3380CC4-5D6E-409C-BE32-E72D297353CC}">
              <c16:uniqueId val="{00000001-8E26-4E08-98A9-6320C22680E0}"/>
            </c:ext>
          </c:extLst>
        </c:ser>
        <c:dLbls>
          <c:showLegendKey val="0"/>
          <c:showVal val="0"/>
          <c:showCatName val="0"/>
          <c:showSerName val="0"/>
          <c:showPercent val="0"/>
          <c:showBubbleSize val="0"/>
        </c:dLbls>
        <c:gapWidth val="150"/>
        <c:overlap val="100"/>
        <c:axId val="438323032"/>
        <c:axId val="438324472"/>
      </c:barChart>
      <c:catAx>
        <c:axId val="438323032"/>
        <c:scaling>
          <c:orientation val="minMax"/>
        </c:scaling>
        <c:delete val="1"/>
        <c:axPos val="l"/>
        <c:majorTickMark val="none"/>
        <c:minorTickMark val="none"/>
        <c:tickLblPos val="nextTo"/>
        <c:crossAx val="438324472"/>
        <c:crosses val="autoZero"/>
        <c:auto val="1"/>
        <c:lblAlgn val="ctr"/>
        <c:lblOffset val="100"/>
        <c:noMultiLvlLbl val="0"/>
      </c:catAx>
      <c:valAx>
        <c:axId val="438324472"/>
        <c:scaling>
          <c:orientation val="minMax"/>
          <c:max val="4"/>
        </c:scaling>
        <c:delete val="1"/>
        <c:axPos val="b"/>
        <c:numFmt formatCode="0.0" sourceLinked="1"/>
        <c:majorTickMark val="none"/>
        <c:minorTickMark val="none"/>
        <c:tickLblPos val="nextTo"/>
        <c:crossAx val="438323032"/>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A50021"/>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w="19050">
                <a:noFill/>
              </a:ln>
              <a:effectLst/>
            </c:spPr>
            <c:extLst>
              <c:ext xmlns:c16="http://schemas.microsoft.com/office/drawing/2014/chart" uri="{C3380CC4-5D6E-409C-BE32-E72D297353CC}">
                <c16:uniqueId val="{00000001-60AD-40F9-A000-F9DEA7C4D2D4}"/>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0AD-40F9-A000-F9DEA7C4D2D4}"/>
              </c:ext>
            </c:extLst>
          </c:dPt>
          <c:val>
            <c:numRef>
              <c:f>Analysis!$C$32:$C$33</c:f>
              <c:numCache>
                <c:formatCode>0%</c:formatCode>
                <c:ptCount val="2"/>
                <c:pt idx="0">
                  <c:v>1</c:v>
                </c:pt>
                <c:pt idx="1">
                  <c:v>0</c:v>
                </c:pt>
              </c:numCache>
            </c:numRef>
          </c:val>
          <c:extLst>
            <c:ext xmlns:c16="http://schemas.microsoft.com/office/drawing/2014/chart" uri="{C3380CC4-5D6E-409C-BE32-E72D297353CC}">
              <c16:uniqueId val="{00000004-60AD-40F9-A000-F9DEA7C4D2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7F41-4C53-85BA-05A4E670C531}"/>
              </c:ext>
            </c:extLst>
          </c:dPt>
          <c:dPt>
            <c:idx val="1"/>
            <c:bubble3D val="0"/>
            <c:spPr>
              <a:gradFill>
                <a:gsLst>
                  <a:gs pos="0">
                    <a:srgbClr val="333399"/>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w="19050">
                <a:noFill/>
              </a:ln>
              <a:effectLst/>
            </c:spPr>
            <c:extLst>
              <c:ext xmlns:c16="http://schemas.microsoft.com/office/drawing/2014/chart" uri="{C3380CC4-5D6E-409C-BE32-E72D297353CC}">
                <c16:uniqueId val="{00000003-7F41-4C53-85BA-05A4E670C531}"/>
              </c:ext>
            </c:extLst>
          </c:dPt>
          <c:val>
            <c:numRef>
              <c:f>Analysis!$C$32:$C$33</c:f>
              <c:numCache>
                <c:formatCode>0%</c:formatCode>
                <c:ptCount val="2"/>
                <c:pt idx="0">
                  <c:v>1</c:v>
                </c:pt>
                <c:pt idx="1">
                  <c:v>0</c:v>
                </c:pt>
              </c:numCache>
            </c:numRef>
          </c:val>
          <c:extLst>
            <c:ext xmlns:c16="http://schemas.microsoft.com/office/drawing/2014/chart" uri="{C3380CC4-5D6E-409C-BE32-E72D297353CC}">
              <c16:uniqueId val="{00000004-7F41-4C53-85BA-05A4E670C53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[project.xlsx]Analysis!Education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rgbClr val="FF9F00"/>
              </a:gs>
              <a:gs pos="45000">
                <a:srgbClr val="FF9F00"/>
              </a:gs>
              <a:gs pos="83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rgbClr val="FF9F00"/>
              </a:gs>
              <a:gs pos="45000">
                <a:srgbClr val="FF9F00"/>
              </a:gs>
              <a:gs pos="83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pivotFmt>
      <c:pivotFmt>
        <c:idx val="4"/>
        <c:spPr>
          <a:gradFill>
            <a:gsLst>
              <a:gs pos="100000">
                <a:srgbClr val="FF9F00"/>
              </a:gs>
              <a:gs pos="45000">
                <a:srgbClr val="FF9F00"/>
              </a:gs>
              <a:gs pos="83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pivotFmt>
      <c:pivotFmt>
        <c:idx val="5"/>
        <c:spPr>
          <a:gradFill>
            <a:gsLst>
              <a:gs pos="100000">
                <a:srgbClr val="FF9F00"/>
              </a:gs>
              <a:gs pos="45000">
                <a:srgbClr val="FF9F00"/>
              </a:gs>
              <a:gs pos="83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pivotFmt>
    </c:pivotFmts>
    <c:plotArea>
      <c:layout/>
      <c:barChart>
        <c:barDir val="bar"/>
        <c:grouping val="clustered"/>
        <c:varyColors val="0"/>
        <c:ser>
          <c:idx val="0"/>
          <c:order val="0"/>
          <c:tx>
            <c:strRef>
              <c:f>Analysis!$F$27</c:f>
              <c:strCache>
                <c:ptCount val="1"/>
                <c:pt idx="0">
                  <c:v>Total</c:v>
                </c:pt>
              </c:strCache>
            </c:strRef>
          </c:tx>
          <c:spPr>
            <a:gradFill>
              <a:gsLst>
                <a:gs pos="100000">
                  <a:srgbClr val="FF9F00"/>
                </a:gs>
                <a:gs pos="45000">
                  <a:srgbClr val="FF9F00"/>
                </a:gs>
                <a:gs pos="83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ar-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Analysis!$E$28:$E$33</c:f>
              <c:strCache>
                <c:ptCount val="5"/>
                <c:pt idx="0">
                  <c:v>Doctoral Degree</c:v>
                </c:pt>
                <c:pt idx="1">
                  <c:v>High School</c:v>
                </c:pt>
                <c:pt idx="2">
                  <c:v>Master's Degree</c:v>
                </c:pt>
                <c:pt idx="3">
                  <c:v>Associates Degree</c:v>
                </c:pt>
                <c:pt idx="4">
                  <c:v>Bachelor's Degree</c:v>
                </c:pt>
              </c:strCache>
            </c:strRef>
          </c:cat>
          <c:val>
            <c:numRef>
              <c:f>Analysis!$F$28:$F$33</c:f>
              <c:numCache>
                <c:formatCode>General</c:formatCode>
                <c:ptCount val="5"/>
                <c:pt idx="0">
                  <c:v>3</c:v>
                </c:pt>
                <c:pt idx="1">
                  <c:v>11</c:v>
                </c:pt>
                <c:pt idx="2">
                  <c:v>16</c:v>
                </c:pt>
                <c:pt idx="3">
                  <c:v>19</c:v>
                </c:pt>
                <c:pt idx="4">
                  <c:v>38</c:v>
                </c:pt>
              </c:numCache>
            </c:numRef>
          </c:val>
          <c:extLst>
            <c:ext xmlns:c16="http://schemas.microsoft.com/office/drawing/2014/chart" uri="{C3380CC4-5D6E-409C-BE32-E72D297353CC}">
              <c16:uniqueId val="{00000000-2E4B-4235-BAA5-E3E3727C9C86}"/>
            </c:ext>
          </c:extLst>
        </c:ser>
        <c:dLbls>
          <c:dLblPos val="outEnd"/>
          <c:showLegendKey val="0"/>
          <c:showVal val="1"/>
          <c:showCatName val="0"/>
          <c:showSerName val="0"/>
          <c:showPercent val="0"/>
          <c:showBubbleSize val="0"/>
        </c:dLbls>
        <c:gapWidth val="82"/>
        <c:axId val="434695600"/>
        <c:axId val="434692720"/>
      </c:barChart>
      <c:catAx>
        <c:axId val="4346956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FF9F00"/>
                </a:solidFill>
                <a:latin typeface="+mn-lt"/>
                <a:ea typeface="+mn-ea"/>
                <a:cs typeface="+mn-cs"/>
              </a:defRPr>
            </a:pPr>
            <a:endParaRPr lang="ar-SA"/>
          </a:p>
        </c:txPr>
        <c:crossAx val="434692720"/>
        <c:crosses val="autoZero"/>
        <c:auto val="1"/>
        <c:lblAlgn val="ctr"/>
        <c:lblOffset val="100"/>
        <c:noMultiLvlLbl val="0"/>
      </c:catAx>
      <c:valAx>
        <c:axId val="434692720"/>
        <c:scaling>
          <c:orientation val="minMax"/>
        </c:scaling>
        <c:delete val="1"/>
        <c:axPos val="b"/>
        <c:numFmt formatCode="General" sourceLinked="1"/>
        <c:majorTickMark val="none"/>
        <c:minorTickMark val="none"/>
        <c:tickLblPos val="nextTo"/>
        <c:crossAx val="434695600"/>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[project.xlsx]Analysis!Dept  wise Attrition</c:name>
    <c:fmtId val="4"/>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bg1"/>
                  </a:solidFill>
                  <a:latin typeface="+mn-lt"/>
                  <a:ea typeface="+mn-ea"/>
                  <a:cs typeface="+mn-cs"/>
                </a:defRPr>
              </a:pPr>
              <a:endParaRPr lang="ar-SA"/>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6.0265934770230872E-2"/>
              <c:y val="9.5387766894434303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bg1"/>
                  </a:solidFill>
                  <a:latin typeface="+mn-lt"/>
                  <a:ea typeface="+mn-ea"/>
                  <a:cs typeface="+mn-cs"/>
                </a:defRPr>
              </a:pPr>
              <a:endParaRPr lang="ar-SA"/>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bg1"/>
                  </a:solidFill>
                  <a:latin typeface="+mn-lt"/>
                  <a:ea typeface="+mn-ea"/>
                  <a:cs typeface="+mn-cs"/>
                </a:defRPr>
              </a:pPr>
              <a:endParaRPr lang="ar-SA"/>
            </a:p>
          </c:txPr>
        </c:dLbl>
      </c:pivotFmt>
      <c:pivotFmt>
        <c:idx val="8"/>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bg1"/>
                  </a:solidFill>
                  <a:latin typeface="+mn-lt"/>
                  <a:ea typeface="+mn-ea"/>
                  <a:cs typeface="+mn-cs"/>
                </a:defRPr>
              </a:pPr>
              <a:endParaRPr lang="ar-SA"/>
            </a:p>
          </c:txPr>
        </c:dLbl>
      </c:pivotFmt>
    </c:pivotFmts>
    <c:plotArea>
      <c:layout/>
      <c:pieChart>
        <c:varyColors val="1"/>
        <c:ser>
          <c:idx val="0"/>
          <c:order val="0"/>
          <c:tx>
            <c:strRef>
              <c:f>Analysis!$P$27</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E1F2-439E-9EED-32344ADF280D}"/>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E1F2-439E-9EED-32344ADF280D}"/>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E1F2-439E-9EED-32344ADF280D}"/>
              </c:ext>
            </c:extLst>
          </c:dPt>
          <c:dLbls>
            <c:dLbl>
              <c:idx val="0"/>
              <c:layout>
                <c:manualLayout>
                  <c:x val="-6.0265934770230872E-2"/>
                  <c:y val="9.538776689443430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1F2-439E-9EED-32344ADF280D}"/>
                </c:ext>
              </c:extLst>
            </c:dLbl>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bg1"/>
                    </a:solidFill>
                    <a:latin typeface="+mn-lt"/>
                    <a:ea typeface="+mn-ea"/>
                    <a:cs typeface="+mn-cs"/>
                  </a:defRPr>
                </a:pPr>
                <a:endParaRPr lang="ar-SA"/>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Analysis!$O$28:$O$31</c:f>
              <c:strCache>
                <c:ptCount val="3"/>
                <c:pt idx="0">
                  <c:v>HR</c:v>
                </c:pt>
                <c:pt idx="1">
                  <c:v>R&amp;D</c:v>
                </c:pt>
                <c:pt idx="2">
                  <c:v>Sales</c:v>
                </c:pt>
              </c:strCache>
            </c:strRef>
          </c:cat>
          <c:val>
            <c:numRef>
              <c:f>Analysis!$P$28:$P$31</c:f>
              <c:numCache>
                <c:formatCode>0.00%</c:formatCode>
                <c:ptCount val="3"/>
                <c:pt idx="0">
                  <c:v>6.8965517241379309E-2</c:v>
                </c:pt>
                <c:pt idx="1">
                  <c:v>0.4942528735632184</c:v>
                </c:pt>
                <c:pt idx="2">
                  <c:v>0.43678160919540232</c:v>
                </c:pt>
              </c:numCache>
            </c:numRef>
          </c:val>
          <c:extLst>
            <c:ext xmlns:c16="http://schemas.microsoft.com/office/drawing/2014/chart" uri="{C3380CC4-5D6E-409C-BE32-E72D297353CC}">
              <c16:uniqueId val="{00000006-E1F2-439E-9EED-32344ADF280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300" b="1" i="0" u="none" strike="noStrike" kern="1200" baseline="0">
              <a:solidFill>
                <a:srgbClr val="FF9F00"/>
              </a:solidFill>
              <a:latin typeface="+mn-lt"/>
              <a:ea typeface="+mn-ea"/>
              <a:cs typeface="+mn-cs"/>
            </a:defRPr>
          </a:pPr>
          <a:endParaRPr lang="ar-SA"/>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[project.xlsx]Analysis!Attrition By Age group</c:name>
    <c:fmtId val="4"/>
  </c:pivotSource>
  <c:chart>
    <c:autoTitleDeleted val="1"/>
    <c:pivotFmts>
      <c:pivotFmt>
        <c:idx val="0"/>
        <c:spPr>
          <a:solidFill>
            <a:srgbClr val="30989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0989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rgbClr val="FF9F00"/>
              </a:gs>
              <a:gs pos="0">
                <a:schemeClr val="accent1">
                  <a:lumMod val="45000"/>
                  <a:lumOff val="55000"/>
                </a:schemeClr>
              </a:gs>
              <a:gs pos="100000">
                <a:srgbClr val="C7D5ED"/>
              </a:gs>
              <a:gs pos="74000">
                <a:srgbClr val="FF9F00"/>
              </a:gs>
              <a:gs pos="81000">
                <a:srgbClr val="FF9F0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Analysis!$W$27</c:f>
              <c:strCache>
                <c:ptCount val="1"/>
                <c:pt idx="0">
                  <c:v>Total</c:v>
                </c:pt>
              </c:strCache>
            </c:strRef>
          </c:tx>
          <c:spPr>
            <a:gradFill>
              <a:gsLst>
                <a:gs pos="100000">
                  <a:srgbClr val="FF9F00"/>
                </a:gs>
                <a:gs pos="0">
                  <a:schemeClr val="accent1">
                    <a:lumMod val="45000"/>
                    <a:lumOff val="55000"/>
                  </a:schemeClr>
                </a:gs>
                <a:gs pos="100000">
                  <a:srgbClr val="C7D5ED"/>
                </a:gs>
                <a:gs pos="74000">
                  <a:srgbClr val="FF9F00"/>
                </a:gs>
                <a:gs pos="81000">
                  <a:srgbClr val="FF9F0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Analysis!$V$28:$V$33</c:f>
              <c:strCache>
                <c:ptCount val="5"/>
                <c:pt idx="0">
                  <c:v>25 - 34</c:v>
                </c:pt>
                <c:pt idx="1">
                  <c:v>Under 25</c:v>
                </c:pt>
                <c:pt idx="2">
                  <c:v>35 - 44</c:v>
                </c:pt>
                <c:pt idx="3">
                  <c:v>45 - 54</c:v>
                </c:pt>
                <c:pt idx="4">
                  <c:v>Over 55</c:v>
                </c:pt>
              </c:strCache>
            </c:strRef>
          </c:cat>
          <c:val>
            <c:numRef>
              <c:f>Analysis!$W$28:$W$33</c:f>
              <c:numCache>
                <c:formatCode>General</c:formatCode>
                <c:ptCount val="5"/>
                <c:pt idx="0">
                  <c:v>43</c:v>
                </c:pt>
                <c:pt idx="1">
                  <c:v>18</c:v>
                </c:pt>
                <c:pt idx="2">
                  <c:v>14</c:v>
                </c:pt>
                <c:pt idx="3">
                  <c:v>9</c:v>
                </c:pt>
                <c:pt idx="4">
                  <c:v>3</c:v>
                </c:pt>
              </c:numCache>
            </c:numRef>
          </c:val>
          <c:extLst>
            <c:ext xmlns:c16="http://schemas.microsoft.com/office/drawing/2014/chart" uri="{C3380CC4-5D6E-409C-BE32-E72D297353CC}">
              <c16:uniqueId val="{00000000-BB88-46E9-AEB9-F67048EB2BEC}"/>
            </c:ext>
          </c:extLst>
        </c:ser>
        <c:dLbls>
          <c:dLblPos val="outEnd"/>
          <c:showLegendKey val="0"/>
          <c:showVal val="1"/>
          <c:showCatName val="0"/>
          <c:showSerName val="0"/>
          <c:showPercent val="0"/>
          <c:showBubbleSize val="0"/>
        </c:dLbls>
        <c:gapWidth val="219"/>
        <c:overlap val="-27"/>
        <c:axId val="563572808"/>
        <c:axId val="563573528"/>
      </c:barChart>
      <c:catAx>
        <c:axId val="563572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9F00"/>
                </a:solidFill>
                <a:latin typeface="+mn-lt"/>
                <a:ea typeface="+mn-ea"/>
                <a:cs typeface="+mn-cs"/>
              </a:defRPr>
            </a:pPr>
            <a:endParaRPr lang="ar-SA"/>
          </a:p>
        </c:txPr>
        <c:crossAx val="563573528"/>
        <c:crosses val="autoZero"/>
        <c:auto val="1"/>
        <c:lblAlgn val="ctr"/>
        <c:lblOffset val="100"/>
        <c:noMultiLvlLbl val="0"/>
      </c:catAx>
      <c:valAx>
        <c:axId val="563573528"/>
        <c:scaling>
          <c:orientation val="minMax"/>
        </c:scaling>
        <c:delete val="1"/>
        <c:axPos val="l"/>
        <c:numFmt formatCode="General" sourceLinked="1"/>
        <c:majorTickMark val="none"/>
        <c:minorTickMark val="none"/>
        <c:tickLblPos val="nextTo"/>
        <c:crossAx val="5635728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DF43B54-5216-4552-B70B-6BF9CC776AB4}">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E9818C79-13CC-4291-9DC8-4709F6A6672D}">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plotSurface>
          <cx:spPr>
            <a:noFill/>
            <a:ln>
              <a:noFill/>
            </a:ln>
          </cx:spPr>
        </cx:plotSurface>
        <cx:series layoutId="treemap" uniqueId="{7DF43B54-5216-4552-B70B-6BF9CC776AB4}">
          <cx:dataPt idx="2">
            <cx:spPr>
              <a:solidFill>
                <a:srgbClr val="FF9F00"/>
              </a:solidFill>
              <a:ln>
                <a:solidFill>
                  <a:srgbClr val="7F7F7F">
                    <a:alpha val="96000"/>
                  </a:srgbClr>
                </a:solidFill>
              </a:ln>
            </cx:spPr>
          </cx:dataPt>
          <cx:dataLabels pos="inEnd">
            <cx:visibility seriesName="0" categoryName="1" value="0"/>
          </cx:dataLabels>
          <cx:dataId val="0"/>
          <cx:layoutPr>
            <cx:parentLabelLayout val="overlapping"/>
          </cx:layoutPr>
        </cx:series>
      </cx:plotAreaRegion>
    </cx:plotArea>
  </cx:chart>
  <cx:spPr>
    <a:solidFill>
      <a:schemeClr val="lt1"/>
    </a:solid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E9818C79-13CC-4291-9DC8-4709F6A6672D}">
          <cx:spPr>
            <a:gradFill>
              <a:gsLst>
                <a:gs pos="100000">
                  <a:srgbClr val="FF9F00"/>
                </a:gs>
                <a:gs pos="0">
                  <a:schemeClr val="accent1">
                    <a:lumMod val="45000"/>
                    <a:lumOff val="55000"/>
                  </a:schemeClr>
                </a:gs>
                <a:gs pos="100000">
                  <a:srgbClr val="C7D5ED"/>
                </a:gs>
                <a:gs pos="74000">
                  <a:srgbClr val="FF9F00"/>
                </a:gs>
                <a:gs pos="81000">
                  <a:srgbClr val="FF9F00"/>
                </a:gs>
              </a:gsLst>
              <a:lin ang="5400000" scaled="1"/>
            </a:gra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rgbClr val="FF9F00"/>
                </a:solidFill>
              </a:defRPr>
            </a:pPr>
            <a:endParaRPr lang="en-US" sz="900" b="0" i="0" u="none" strike="noStrike" baseline="0">
              <a:solidFill>
                <a:srgbClr val="FF9F00"/>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4.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222320</xdr:colOff>
      <xdr:row>7</xdr:row>
      <xdr:rowOff>153711</xdr:rowOff>
    </xdr:from>
    <xdr:to>
      <xdr:col>2</xdr:col>
      <xdr:colOff>477769</xdr:colOff>
      <xdr:row>21</xdr:row>
      <xdr:rowOff>17727</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A47D5129-1B3A-96A4-143D-2A861B592DE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41897" y="1562338"/>
              <a:ext cx="1838478" cy="2681269"/>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400050</xdr:colOff>
      <xdr:row>6</xdr:row>
      <xdr:rowOff>9525</xdr:rowOff>
    </xdr:from>
    <xdr:to>
      <xdr:col>10</xdr:col>
      <xdr:colOff>242887</xdr:colOff>
      <xdr:row>18</xdr:row>
      <xdr:rowOff>28575</xdr:rowOff>
    </xdr:to>
    <xdr:graphicFrame macro="">
      <xdr:nvGraphicFramePr>
        <xdr:cNvPr id="3" name="Chart 2">
          <a:extLst>
            <a:ext uri="{FF2B5EF4-FFF2-40B4-BE49-F238E27FC236}">
              <a16:creationId xmlns:a16="http://schemas.microsoft.com/office/drawing/2014/main" id="{765FC3E0-9A8D-51E5-6B65-F37B002EE1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9718</xdr:colOff>
      <xdr:row>18</xdr:row>
      <xdr:rowOff>184669</xdr:rowOff>
    </xdr:from>
    <xdr:to>
      <xdr:col>11</xdr:col>
      <xdr:colOff>91361</xdr:colOff>
      <xdr:row>22</xdr:row>
      <xdr:rowOff>69203</xdr:rowOff>
    </xdr:to>
    <xdr:graphicFrame macro="">
      <xdr:nvGraphicFramePr>
        <xdr:cNvPr id="5" name="Chart 4">
          <a:extLst>
            <a:ext uri="{FF2B5EF4-FFF2-40B4-BE49-F238E27FC236}">
              <a16:creationId xmlns:a16="http://schemas.microsoft.com/office/drawing/2014/main" id="{C8D522D9-8E86-A8CC-85D7-0425D113F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864885</xdr:colOff>
      <xdr:row>8</xdr:row>
      <xdr:rowOff>32754</xdr:rowOff>
    </xdr:from>
    <xdr:to>
      <xdr:col>4</xdr:col>
      <xdr:colOff>598525</xdr:colOff>
      <xdr:row>21</xdr:row>
      <xdr:rowOff>125175</xdr:rowOff>
    </xdr:to>
    <mc:AlternateContent xmlns:mc="http://schemas.openxmlformats.org/markup-compatibility/2006">
      <mc:Choice xmlns:a14="http://schemas.microsoft.com/office/drawing/2010/main" Requires="a14">
        <xdr:graphicFrame macro="">
          <xdr:nvGraphicFramePr>
            <xdr:cNvPr id="7" name="Education Field">
              <a:extLst>
                <a:ext uri="{FF2B5EF4-FFF2-40B4-BE49-F238E27FC236}">
                  <a16:creationId xmlns:a16="http://schemas.microsoft.com/office/drawing/2014/main" id="{2AA5EBB2-7BEE-E626-D53F-FE5CA6D6254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467491" y="1642613"/>
              <a:ext cx="1853288" cy="2708442"/>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266300</xdr:colOff>
      <xdr:row>35</xdr:row>
      <xdr:rowOff>33123</xdr:rowOff>
    </xdr:from>
    <xdr:to>
      <xdr:col>1</xdr:col>
      <xdr:colOff>1074925</xdr:colOff>
      <xdr:row>43</xdr:row>
      <xdr:rowOff>44622</xdr:rowOff>
    </xdr:to>
    <xdr:graphicFrame macro="">
      <xdr:nvGraphicFramePr>
        <xdr:cNvPr id="8" name="Chart 7">
          <a:extLst>
            <a:ext uri="{FF2B5EF4-FFF2-40B4-BE49-F238E27FC236}">
              <a16:creationId xmlns:a16="http://schemas.microsoft.com/office/drawing/2014/main" id="{752DFD17-2C24-9594-E37B-C69E3ADFE6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670718</xdr:colOff>
      <xdr:row>35</xdr:row>
      <xdr:rowOff>168798</xdr:rowOff>
    </xdr:from>
    <xdr:to>
      <xdr:col>5</xdr:col>
      <xdr:colOff>1627690</xdr:colOff>
      <xdr:row>47</xdr:row>
      <xdr:rowOff>187589</xdr:rowOff>
    </xdr:to>
    <xdr:graphicFrame macro="">
      <xdr:nvGraphicFramePr>
        <xdr:cNvPr id="9" name="Chart 8">
          <a:extLst>
            <a:ext uri="{FF2B5EF4-FFF2-40B4-BE49-F238E27FC236}">
              <a16:creationId xmlns:a16="http://schemas.microsoft.com/office/drawing/2014/main" id="{C6B89A73-3ECC-E1F2-D9A1-2303997B2A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1065836</xdr:colOff>
      <xdr:row>38</xdr:row>
      <xdr:rowOff>75237</xdr:rowOff>
    </xdr:from>
    <xdr:to>
      <xdr:col>10</xdr:col>
      <xdr:colOff>1224987</xdr:colOff>
      <xdr:row>51</xdr:row>
      <xdr:rowOff>153848</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32D7F574-6C31-0EA8-54DB-43DCA67844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771690" y="7864034"/>
              <a:ext cx="4572000" cy="2743200"/>
            </a:xfrm>
            <a:prstGeom prst="rect">
              <a:avLst/>
            </a:prstGeom>
            <a:solidFill>
              <a:prstClr val="white"/>
            </a:solidFill>
            <a:ln w="1">
              <a:solidFill>
                <a:prstClr val="green"/>
              </a:solidFill>
            </a:ln>
          </xdr:spPr>
          <xdr:txBody>
            <a:bodyPr vertOverflow="clip" horzOverflow="clip"/>
            <a:lstStyle/>
            <a:p>
              <a:r>
                <a:rPr lang="ar-S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630295</xdr:colOff>
      <xdr:row>32</xdr:row>
      <xdr:rowOff>157104</xdr:rowOff>
    </xdr:from>
    <xdr:to>
      <xdr:col>17</xdr:col>
      <xdr:colOff>451555</xdr:colOff>
      <xdr:row>46</xdr:row>
      <xdr:rowOff>101600</xdr:rowOff>
    </xdr:to>
    <xdr:graphicFrame macro="">
      <xdr:nvGraphicFramePr>
        <xdr:cNvPr id="11" name="Chart 10">
          <a:extLst>
            <a:ext uri="{FF2B5EF4-FFF2-40B4-BE49-F238E27FC236}">
              <a16:creationId xmlns:a16="http://schemas.microsoft.com/office/drawing/2014/main" id="{C709A3D2-BCD7-FD28-DC40-A6CE787ACB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586863</xdr:colOff>
      <xdr:row>35</xdr:row>
      <xdr:rowOff>110919</xdr:rowOff>
    </xdr:from>
    <xdr:to>
      <xdr:col>24</xdr:col>
      <xdr:colOff>334911</xdr:colOff>
      <xdr:row>49</xdr:row>
      <xdr:rowOff>58071</xdr:rowOff>
    </xdr:to>
    <xdr:graphicFrame macro="">
      <xdr:nvGraphicFramePr>
        <xdr:cNvPr id="12" name="Chart 11">
          <a:extLst>
            <a:ext uri="{FF2B5EF4-FFF2-40B4-BE49-F238E27FC236}">
              <a16:creationId xmlns:a16="http://schemas.microsoft.com/office/drawing/2014/main" id="{80AC6455-D5DF-0372-768D-46A32BDD7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28</xdr:col>
      <xdr:colOff>745191</xdr:colOff>
      <xdr:row>32</xdr:row>
      <xdr:rowOff>51547</xdr:rowOff>
    </xdr:from>
    <xdr:to>
      <xdr:col>34</xdr:col>
      <xdr:colOff>140073</xdr:colOff>
      <xdr:row>45</xdr:row>
      <xdr:rowOff>172570</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3D927635-0E18-7CBE-462A-CF69BE4C1D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30945044" y="6506135"/>
              <a:ext cx="4572000" cy="2743200"/>
            </a:xfrm>
            <a:prstGeom prst="rect">
              <a:avLst/>
            </a:prstGeom>
            <a:solidFill>
              <a:prstClr val="white"/>
            </a:solidFill>
            <a:ln w="1">
              <a:solidFill>
                <a:prstClr val="green"/>
              </a:solidFill>
            </a:ln>
          </xdr:spPr>
          <xdr:txBody>
            <a:bodyPr vertOverflow="clip" horzOverflow="clip"/>
            <a:lstStyle/>
            <a:p>
              <a:r>
                <a:rPr lang="ar-SA"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28</xdr:col>
      <xdr:colOff>896815</xdr:colOff>
      <xdr:row>11</xdr:row>
      <xdr:rowOff>77665</xdr:rowOff>
    </xdr:from>
    <xdr:to>
      <xdr:col>30</xdr:col>
      <xdr:colOff>506899</xdr:colOff>
      <xdr:row>24</xdr:row>
      <xdr:rowOff>77665</xdr:rowOff>
    </xdr:to>
    <mc:AlternateContent xmlns:mc="http://schemas.openxmlformats.org/markup-compatibility/2006">
      <mc:Choice xmlns:a14="http://schemas.microsoft.com/office/drawing/2010/main" Requires="a14">
        <xdr:graphicFrame macro="">
          <xdr:nvGraphicFramePr>
            <xdr:cNvPr id="14" name="Department">
              <a:extLst>
                <a:ext uri="{FF2B5EF4-FFF2-40B4-BE49-F238E27FC236}">
                  <a16:creationId xmlns:a16="http://schemas.microsoft.com/office/drawing/2014/main" id="{EEEA9EB1-C855-DFC5-0564-11A3CCA0788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1162167" y="2291221"/>
              <a:ext cx="1823640" cy="2616021"/>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39566</xdr:colOff>
      <xdr:row>11</xdr:row>
      <xdr:rowOff>143609</xdr:rowOff>
    </xdr:from>
    <xdr:to>
      <xdr:col>33</xdr:col>
      <xdr:colOff>212482</xdr:colOff>
      <xdr:row>24</xdr:row>
      <xdr:rowOff>143609</xdr:rowOff>
    </xdr:to>
    <mc:AlternateContent xmlns:mc="http://schemas.openxmlformats.org/markup-compatibility/2006">
      <mc:Choice xmlns:a14="http://schemas.microsoft.com/office/drawing/2010/main" Requires="a14">
        <xdr:graphicFrame macro="">
          <xdr:nvGraphicFramePr>
            <xdr:cNvPr id="15" name="Education Field 2">
              <a:extLst>
                <a:ext uri="{FF2B5EF4-FFF2-40B4-BE49-F238E27FC236}">
                  <a16:creationId xmlns:a16="http://schemas.microsoft.com/office/drawing/2014/main" id="{947D227F-12F7-05ED-C05C-250696B4765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33202665" y="2357165"/>
              <a:ext cx="1823021" cy="2616021"/>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656167</xdr:colOff>
      <xdr:row>8</xdr:row>
      <xdr:rowOff>0</xdr:rowOff>
    </xdr:from>
    <xdr:ext cx="10191750" cy="7124700"/>
    <xdr:grpSp>
      <xdr:nvGrpSpPr>
        <xdr:cNvPr id="2" name="Shape 2" title="Drawing">
          <a:extLst>
            <a:ext uri="{FF2B5EF4-FFF2-40B4-BE49-F238E27FC236}">
              <a16:creationId xmlns:a16="http://schemas.microsoft.com/office/drawing/2014/main" id="{ECBFC227-6D12-4BF8-9E4A-EE65D83CD442}"/>
            </a:ext>
          </a:extLst>
        </xdr:cNvPr>
        <xdr:cNvGrpSpPr/>
      </xdr:nvGrpSpPr>
      <xdr:grpSpPr>
        <a:xfrm>
          <a:off x="3407834" y="1587500"/>
          <a:ext cx="10191750" cy="7124700"/>
          <a:chOff x="509146" y="381848"/>
          <a:chExt cx="10183419" cy="7103376"/>
        </a:xfrm>
      </xdr:grpSpPr>
      <xdr:grpSp>
        <xdr:nvGrpSpPr>
          <xdr:cNvPr id="3" name="Shape 54">
            <a:extLst>
              <a:ext uri="{FF2B5EF4-FFF2-40B4-BE49-F238E27FC236}">
                <a16:creationId xmlns:a16="http://schemas.microsoft.com/office/drawing/2014/main" id="{C5B1775D-DB86-3C9A-EFE4-30AC7ECCC57E}"/>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D9F37BA-53E4-305B-C4FE-8FF1CF0A0D3D}"/>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bg1"/>
                </a:solidFill>
              </a:endParaRPr>
            </a:p>
          </xdr:txBody>
        </xdr:sp>
        <xdr:sp macro="" textlink="">
          <xdr:nvSpPr>
            <xdr:cNvPr id="5" name="Shape 55">
              <a:extLst>
                <a:ext uri="{FF2B5EF4-FFF2-40B4-BE49-F238E27FC236}">
                  <a16:creationId xmlns:a16="http://schemas.microsoft.com/office/drawing/2014/main" id="{1165E514-FB9F-0814-DBDE-650B96F35D38}"/>
                </a:ext>
              </a:extLst>
            </xdr:cNvPr>
            <xdr:cNvSpPr/>
          </xdr:nvSpPr>
          <xdr:spPr>
            <a:xfrm>
              <a:off x="1752600" y="190500"/>
              <a:ext cx="13468350" cy="7776000"/>
            </a:xfrm>
            <a:prstGeom prst="roundRect">
              <a:avLst>
                <a:gd name="adj" fmla="val 1112"/>
              </a:avLst>
            </a:prstGeom>
            <a:solidFill>
              <a:srgbClr val="F4631E"/>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bg1"/>
                  </a:solidFill>
                  <a:latin typeface="Calibri"/>
                  <a:ea typeface="Calibri"/>
                  <a:cs typeface="Calibri"/>
                  <a:sym typeface="Calibri"/>
                </a:rPr>
                <a:t>`</a:t>
              </a:r>
              <a:endParaRPr sz="1400">
                <a:solidFill>
                  <a:schemeClr val="bg1"/>
                </a:solidFill>
              </a:endParaRPr>
            </a:p>
          </xdr:txBody>
        </xdr:sp>
        <xdr:sp macro="" textlink="">
          <xdr:nvSpPr>
            <xdr:cNvPr id="6" name="Shape 56">
              <a:extLst>
                <a:ext uri="{FF2B5EF4-FFF2-40B4-BE49-F238E27FC236}">
                  <a16:creationId xmlns:a16="http://schemas.microsoft.com/office/drawing/2014/main" id="{9EE8DC27-5D5C-351C-512F-4597D855BFE4}"/>
                </a:ext>
              </a:extLst>
            </xdr:cNvPr>
            <xdr:cNvSpPr/>
          </xdr:nvSpPr>
          <xdr:spPr>
            <a:xfrm>
              <a:off x="1852449" y="270899"/>
              <a:ext cx="7691601" cy="834001"/>
            </a:xfrm>
            <a:prstGeom prst="roundRect">
              <a:avLst>
                <a:gd name="adj" fmla="val 10000"/>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bg1"/>
                </a:solidFill>
                <a:latin typeface="Lato"/>
                <a:ea typeface="Lato"/>
                <a:cs typeface="Lato"/>
                <a:sym typeface="Lato"/>
              </a:endParaRPr>
            </a:p>
          </xdr:txBody>
        </xdr:sp>
        <xdr:sp macro="" textlink="">
          <xdr:nvSpPr>
            <xdr:cNvPr id="7" name="Shape 57">
              <a:extLst>
                <a:ext uri="{FF2B5EF4-FFF2-40B4-BE49-F238E27FC236}">
                  <a16:creationId xmlns:a16="http://schemas.microsoft.com/office/drawing/2014/main" id="{6A1981F6-A245-0654-403C-23FF55E742FD}"/>
                </a:ext>
              </a:extLst>
            </xdr:cNvPr>
            <xdr:cNvSpPr/>
          </xdr:nvSpPr>
          <xdr:spPr>
            <a:xfrm>
              <a:off x="9658349" y="270899"/>
              <a:ext cx="5467351" cy="834001"/>
            </a:xfrm>
            <a:prstGeom prst="roundRect">
              <a:avLst>
                <a:gd name="adj" fmla="val 10000"/>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8" name="Shape 58">
              <a:extLst>
                <a:ext uri="{FF2B5EF4-FFF2-40B4-BE49-F238E27FC236}">
                  <a16:creationId xmlns:a16="http://schemas.microsoft.com/office/drawing/2014/main" id="{E26B276D-5896-CC93-C8E1-13DF0B674EB6}"/>
                </a:ext>
              </a:extLst>
            </xdr:cNvPr>
            <xdr:cNvSpPr/>
          </xdr:nvSpPr>
          <xdr:spPr>
            <a:xfrm>
              <a:off x="5819774" y="2304895"/>
              <a:ext cx="4819651" cy="2772878"/>
            </a:xfrm>
            <a:prstGeom prst="roundRect">
              <a:avLst>
                <a:gd name="adj" fmla="val 3303"/>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grpSp>
          <xdr:nvGrpSpPr>
            <xdr:cNvPr id="9" name="Shape 59">
              <a:extLst>
                <a:ext uri="{FF2B5EF4-FFF2-40B4-BE49-F238E27FC236}">
                  <a16:creationId xmlns:a16="http://schemas.microsoft.com/office/drawing/2014/main" id="{8F2B372C-DBA4-E225-9E30-EF27270C4E5D}"/>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E705CF1A-EE96-4FBA-30F7-0541E035FBBA}"/>
                  </a:ext>
                </a:extLst>
              </xdr:cNvPr>
              <xdr:cNvSpPr/>
            </xdr:nvSpPr>
            <xdr:spPr>
              <a:xfrm>
                <a:off x="1846116" y="1215714"/>
                <a:ext cx="2602058" cy="998848"/>
              </a:xfrm>
              <a:prstGeom prst="roundRect">
                <a:avLst>
                  <a:gd name="adj" fmla="val 6048"/>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5" name="Shape 61">
                <a:extLst>
                  <a:ext uri="{FF2B5EF4-FFF2-40B4-BE49-F238E27FC236}">
                    <a16:creationId xmlns:a16="http://schemas.microsoft.com/office/drawing/2014/main" id="{432FD7B7-0FAF-67A3-FE9A-955CBB3468A8}"/>
                  </a:ext>
                </a:extLst>
              </xdr:cNvPr>
              <xdr:cNvSpPr/>
            </xdr:nvSpPr>
            <xdr:spPr>
              <a:xfrm>
                <a:off x="4546454" y="1215714"/>
                <a:ext cx="2602058" cy="998848"/>
              </a:xfrm>
              <a:prstGeom prst="roundRect">
                <a:avLst>
                  <a:gd name="adj" fmla="val 6048"/>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6" name="Shape 62">
                <a:extLst>
                  <a:ext uri="{FF2B5EF4-FFF2-40B4-BE49-F238E27FC236}">
                    <a16:creationId xmlns:a16="http://schemas.microsoft.com/office/drawing/2014/main" id="{11A00FBC-7889-49A5-FD98-52E2D2850B2D}"/>
                  </a:ext>
                </a:extLst>
              </xdr:cNvPr>
              <xdr:cNvSpPr/>
            </xdr:nvSpPr>
            <xdr:spPr>
              <a:xfrm>
                <a:off x="7246792" y="1215714"/>
                <a:ext cx="2602058" cy="998848"/>
              </a:xfrm>
              <a:prstGeom prst="roundRect">
                <a:avLst>
                  <a:gd name="adj" fmla="val 6048"/>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7" name="Shape 63">
                <a:extLst>
                  <a:ext uri="{FF2B5EF4-FFF2-40B4-BE49-F238E27FC236}">
                    <a16:creationId xmlns:a16="http://schemas.microsoft.com/office/drawing/2014/main" id="{E9CEF1B8-D75A-BDB2-5B7B-4FD6C0007F8F}"/>
                  </a:ext>
                </a:extLst>
              </xdr:cNvPr>
              <xdr:cNvSpPr/>
            </xdr:nvSpPr>
            <xdr:spPr>
              <a:xfrm>
                <a:off x="9947130" y="1215714"/>
                <a:ext cx="2602058" cy="998848"/>
              </a:xfrm>
              <a:prstGeom prst="roundRect">
                <a:avLst>
                  <a:gd name="adj" fmla="val 6048"/>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8" name="Shape 64">
                <a:extLst>
                  <a:ext uri="{FF2B5EF4-FFF2-40B4-BE49-F238E27FC236}">
                    <a16:creationId xmlns:a16="http://schemas.microsoft.com/office/drawing/2014/main" id="{52C4C3A7-80C1-75D4-D276-E5954CF7DD65}"/>
                  </a:ext>
                </a:extLst>
              </xdr:cNvPr>
              <xdr:cNvSpPr/>
            </xdr:nvSpPr>
            <xdr:spPr>
              <a:xfrm>
                <a:off x="12647467" y="1215714"/>
                <a:ext cx="2602058" cy="998848"/>
              </a:xfrm>
              <a:prstGeom prst="roundRect">
                <a:avLst>
                  <a:gd name="adj" fmla="val 6048"/>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grpSp>
        <xdr:grpSp>
          <xdr:nvGrpSpPr>
            <xdr:cNvPr id="10" name="Shape 65">
              <a:extLst>
                <a:ext uri="{FF2B5EF4-FFF2-40B4-BE49-F238E27FC236}">
                  <a16:creationId xmlns:a16="http://schemas.microsoft.com/office/drawing/2014/main" id="{7D5EEB87-3D01-6E52-DA2D-E07504BF78D4}"/>
                </a:ext>
              </a:extLst>
            </xdr:cNvPr>
            <xdr:cNvGrpSpPr/>
          </xdr:nvGrpSpPr>
          <xdr:grpSpPr>
            <a:xfrm>
              <a:off x="1847145" y="5162550"/>
              <a:ext cx="3867930" cy="2709509"/>
              <a:chOff x="1847145" y="2304895"/>
              <a:chExt cx="3867930" cy="2772878"/>
            </a:xfrm>
          </xdr:grpSpPr>
          <xdr:sp macro="" textlink="">
            <xdr:nvSpPr>
              <xdr:cNvPr id="22" name="Shape 66">
                <a:extLst>
                  <a:ext uri="{FF2B5EF4-FFF2-40B4-BE49-F238E27FC236}">
                    <a16:creationId xmlns:a16="http://schemas.microsoft.com/office/drawing/2014/main" id="{420199F1-1F71-968C-45BE-8B41A75ECEE9}"/>
                  </a:ext>
                </a:extLst>
              </xdr:cNvPr>
              <xdr:cNvSpPr/>
            </xdr:nvSpPr>
            <xdr:spPr>
              <a:xfrm>
                <a:off x="1847145" y="2304895"/>
                <a:ext cx="3867930" cy="2772878"/>
              </a:xfrm>
              <a:prstGeom prst="roundRect">
                <a:avLst>
                  <a:gd name="adj" fmla="val 3303"/>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23" name="Shape 67">
                <a:extLst>
                  <a:ext uri="{FF2B5EF4-FFF2-40B4-BE49-F238E27FC236}">
                    <a16:creationId xmlns:a16="http://schemas.microsoft.com/office/drawing/2014/main" id="{2C2FC15F-692A-5AAA-1EB9-4A3AE846D44D}"/>
                  </a:ext>
                </a:extLst>
              </xdr:cNvPr>
              <xdr:cNvCxnSpPr/>
            </xdr:nvCxnSpPr>
            <xdr:spPr>
              <a:xfrm rot="10800000" flipH="1">
                <a:off x="1963706" y="2678637"/>
                <a:ext cx="3608419" cy="5300"/>
              </a:xfrm>
              <a:prstGeom prst="straightConnector1">
                <a:avLst/>
              </a:prstGeom>
              <a:noFill/>
              <a:ln w="12700" cap="flat" cmpd="sng">
                <a:solidFill>
                  <a:srgbClr val="CB0404"/>
                </a:solid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A7BDD95F-7C12-E372-9882-B957CCAA1551}"/>
                </a:ext>
              </a:extLst>
            </xdr:cNvPr>
            <xdr:cNvCxnSpPr/>
          </xdr:nvCxnSpPr>
          <xdr:spPr>
            <a:xfrm flipH="1">
              <a:off x="6021356" y="2667000"/>
              <a:ext cx="4464000" cy="2650"/>
            </a:xfrm>
            <a:prstGeom prst="straightConnector1">
              <a:avLst/>
            </a:prstGeom>
            <a:noFill/>
            <a:ln w="12700" cap="flat" cmpd="sng">
              <a:solidFill>
                <a:srgbClr val="CB0404"/>
              </a:solid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BCEBBEC8-7470-871C-3CB9-4D33E9CB7EE4}"/>
                </a:ext>
              </a:extLst>
            </xdr:cNvPr>
            <xdr:cNvSpPr/>
          </xdr:nvSpPr>
          <xdr:spPr>
            <a:xfrm>
              <a:off x="10744199" y="2304895"/>
              <a:ext cx="4381501" cy="2772878"/>
            </a:xfrm>
            <a:prstGeom prst="roundRect">
              <a:avLst>
                <a:gd name="adj" fmla="val 3303"/>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3" name="Shape 70">
              <a:extLst>
                <a:ext uri="{FF2B5EF4-FFF2-40B4-BE49-F238E27FC236}">
                  <a16:creationId xmlns:a16="http://schemas.microsoft.com/office/drawing/2014/main" id="{AA11649E-31E8-D856-3E89-7E0B4D739889}"/>
                </a:ext>
              </a:extLst>
            </xdr:cNvPr>
            <xdr:cNvCxnSpPr/>
          </xdr:nvCxnSpPr>
          <xdr:spPr>
            <a:xfrm rot="10800000" flipH="1">
              <a:off x="10917205" y="2678637"/>
              <a:ext cx="4068000" cy="5300"/>
            </a:xfrm>
            <a:prstGeom prst="straightConnector1">
              <a:avLst/>
            </a:prstGeom>
            <a:noFill/>
            <a:ln w="12700" cap="flat" cmpd="sng">
              <a:solidFill>
                <a:srgbClr val="CB0404"/>
              </a:solid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003E5711-E0A1-D178-8376-12CB7611CCFA}"/>
                </a:ext>
              </a:extLst>
            </xdr:cNvPr>
            <xdr:cNvSpPr/>
          </xdr:nvSpPr>
          <xdr:spPr>
            <a:xfrm>
              <a:off x="1847145" y="2314575"/>
              <a:ext cx="3867930" cy="2754668"/>
            </a:xfrm>
            <a:prstGeom prst="roundRect">
              <a:avLst>
                <a:gd name="adj" fmla="val 3303"/>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5" name="Shape 72">
              <a:extLst>
                <a:ext uri="{FF2B5EF4-FFF2-40B4-BE49-F238E27FC236}">
                  <a16:creationId xmlns:a16="http://schemas.microsoft.com/office/drawing/2014/main" id="{2E68ED7A-AF3C-A8A2-B9F7-68AA7B2AE1F9}"/>
                </a:ext>
              </a:extLst>
            </xdr:cNvPr>
            <xdr:cNvCxnSpPr/>
          </xdr:nvCxnSpPr>
          <xdr:spPr>
            <a:xfrm rot="10800000" flipH="1">
              <a:off x="1963706" y="2666813"/>
              <a:ext cx="3608419" cy="5265"/>
            </a:xfrm>
            <a:prstGeom prst="straightConnector1">
              <a:avLst/>
            </a:prstGeom>
            <a:noFill/>
            <a:ln w="12700" cap="flat" cmpd="sng">
              <a:solidFill>
                <a:srgbClr val="CB0404"/>
              </a:solid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24E09848-E8A6-91AA-887A-D3F759B81415}"/>
                </a:ext>
              </a:extLst>
            </xdr:cNvPr>
            <xdr:cNvSpPr/>
          </xdr:nvSpPr>
          <xdr:spPr>
            <a:xfrm>
              <a:off x="5809545" y="5162550"/>
              <a:ext cx="3564000" cy="2709509"/>
            </a:xfrm>
            <a:prstGeom prst="roundRect">
              <a:avLst>
                <a:gd name="adj" fmla="val 3303"/>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7" name="Shape 74">
              <a:extLst>
                <a:ext uri="{FF2B5EF4-FFF2-40B4-BE49-F238E27FC236}">
                  <a16:creationId xmlns:a16="http://schemas.microsoft.com/office/drawing/2014/main" id="{C7F96A24-E4EA-C468-2262-DD56316CC0C8}"/>
                </a:ext>
              </a:extLst>
            </xdr:cNvPr>
            <xdr:cNvCxnSpPr/>
          </xdr:nvCxnSpPr>
          <xdr:spPr>
            <a:xfrm rot="10800000" flipH="1">
              <a:off x="6009569" y="5524500"/>
              <a:ext cx="3096000" cy="5179"/>
            </a:xfrm>
            <a:prstGeom prst="straightConnector1">
              <a:avLst/>
            </a:prstGeom>
            <a:noFill/>
            <a:ln w="12700" cap="flat" cmpd="sng">
              <a:solidFill>
                <a:srgbClr val="CB0404"/>
              </a:solid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DFB78C65-605A-06DC-8ED3-39540F8F087E}"/>
                </a:ext>
              </a:extLst>
            </xdr:cNvPr>
            <xdr:cNvSpPr/>
          </xdr:nvSpPr>
          <xdr:spPr>
            <a:xfrm>
              <a:off x="9467145" y="5162550"/>
              <a:ext cx="2844000" cy="2700000"/>
            </a:xfrm>
            <a:prstGeom prst="roundRect">
              <a:avLst>
                <a:gd name="adj" fmla="val 3303"/>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9" name="Shape 76">
              <a:extLst>
                <a:ext uri="{FF2B5EF4-FFF2-40B4-BE49-F238E27FC236}">
                  <a16:creationId xmlns:a16="http://schemas.microsoft.com/office/drawing/2014/main" id="{5C8ACE9F-FF4E-8A4F-F765-290258280380}"/>
                </a:ext>
              </a:extLst>
            </xdr:cNvPr>
            <xdr:cNvCxnSpPr/>
          </xdr:nvCxnSpPr>
          <xdr:spPr>
            <a:xfrm rot="10800000" flipH="1">
              <a:off x="9686219" y="5524500"/>
              <a:ext cx="2448000" cy="5179"/>
            </a:xfrm>
            <a:prstGeom prst="straightConnector1">
              <a:avLst/>
            </a:prstGeom>
            <a:noFill/>
            <a:ln w="12700" cap="flat" cmpd="sng">
              <a:solidFill>
                <a:srgbClr val="CB0404"/>
              </a:solid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81AC0C76-3E02-77CA-6A43-1D0E57252C84}"/>
                </a:ext>
              </a:extLst>
            </xdr:cNvPr>
            <xdr:cNvSpPr/>
          </xdr:nvSpPr>
          <xdr:spPr>
            <a:xfrm>
              <a:off x="12419895" y="5162550"/>
              <a:ext cx="2700000" cy="2700000"/>
            </a:xfrm>
            <a:prstGeom prst="roundRect">
              <a:avLst>
                <a:gd name="adj" fmla="val 3303"/>
              </a:avLst>
            </a:prstGeom>
            <a:solidFill>
              <a:srgbClr val="30989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21" name="Shape 78">
              <a:extLst>
                <a:ext uri="{FF2B5EF4-FFF2-40B4-BE49-F238E27FC236}">
                  <a16:creationId xmlns:a16="http://schemas.microsoft.com/office/drawing/2014/main" id="{3CEDC51C-EBE8-2B2D-9B64-16B0E1231AC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5</xdr:col>
      <xdr:colOff>822</xdr:colOff>
      <xdr:row>12</xdr:row>
      <xdr:rowOff>153408</xdr:rowOff>
    </xdr:from>
    <xdr:ext cx="1583895" cy="333874"/>
    <xdr:sp macro="" textlink="">
      <xdr:nvSpPr>
        <xdr:cNvPr id="29" name="TextBox 28">
          <a:extLst>
            <a:ext uri="{FF2B5EF4-FFF2-40B4-BE49-F238E27FC236}">
              <a16:creationId xmlns:a16="http://schemas.microsoft.com/office/drawing/2014/main" id="{87E0645A-1ED6-14E4-FA61-5734C02689BB}"/>
            </a:ext>
          </a:extLst>
        </xdr:cNvPr>
        <xdr:cNvSpPr txBox="1"/>
      </xdr:nvSpPr>
      <xdr:spPr>
        <a:xfrm>
          <a:off x="3443981" y="2547530"/>
          <a:ext cx="1583895" cy="3338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r>
            <a:rPr lang="en-GB" sz="1500" b="1">
              <a:solidFill>
                <a:srgbClr val="FF9F00"/>
              </a:solidFill>
              <a:latin typeface="Lato" panose="020F0502020204030203" pitchFamily="34" charset="0"/>
              <a:ea typeface="Lato" panose="020F0502020204030203" pitchFamily="34" charset="0"/>
              <a:cs typeface="Lato" panose="020F0502020204030203" pitchFamily="34" charset="0"/>
            </a:rPr>
            <a:t>Total Employees</a:t>
          </a:r>
          <a:endParaRPr lang="ar-SA" sz="1500" b="1">
            <a:solidFill>
              <a:srgbClr val="FF9F00"/>
            </a:solidFill>
            <a:latin typeface="Lato" panose="020F0502020204030203" pitchFamily="34" charset="0"/>
            <a:ea typeface="Lato" panose="020F0502020204030203" pitchFamily="34" charset="0"/>
          </a:endParaRPr>
        </a:p>
      </xdr:txBody>
    </xdr:sp>
    <xdr:clientData/>
  </xdr:oneCellAnchor>
  <xdr:twoCellAnchor>
    <xdr:from>
      <xdr:col>5</xdr:col>
      <xdr:colOff>585657</xdr:colOff>
      <xdr:row>15</xdr:row>
      <xdr:rowOff>12872</xdr:rowOff>
    </xdr:from>
    <xdr:to>
      <xdr:col>8</xdr:col>
      <xdr:colOff>19306</xdr:colOff>
      <xdr:row>17</xdr:row>
      <xdr:rowOff>51487</xdr:rowOff>
    </xdr:to>
    <xdr:sp macro="" textlink="Analysis!A6">
      <xdr:nvSpPr>
        <xdr:cNvPr id="30" name="TextBox 29">
          <a:extLst>
            <a:ext uri="{FF2B5EF4-FFF2-40B4-BE49-F238E27FC236}">
              <a16:creationId xmlns:a16="http://schemas.microsoft.com/office/drawing/2014/main" id="{1242A571-53E6-8116-6AB0-22BD0BD52557}"/>
            </a:ext>
          </a:extLst>
        </xdr:cNvPr>
        <xdr:cNvSpPr txBox="1"/>
      </xdr:nvSpPr>
      <xdr:spPr>
        <a:xfrm>
          <a:off x="4028816" y="3005524"/>
          <a:ext cx="1499544" cy="43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1196A377-7EDE-42DC-81CE-B0F5D59FFEDB}" type="TxLink">
            <a:rPr lang="en-US" sz="1800" b="1" i="0" u="none" strike="noStrike">
              <a:solidFill>
                <a:schemeClr val="bg1"/>
              </a:solidFill>
              <a:latin typeface="Lato Black" panose="020F0502020204030204" pitchFamily="34" charset="0"/>
              <a:ea typeface="Lato Black" panose="020F0502020204030204" pitchFamily="34" charset="0"/>
              <a:cs typeface="Lato Black" panose="020F0502020204030204" pitchFamily="34" charset="0"/>
            </a:rPr>
            <a:t>588</a:t>
          </a:fld>
          <a:endParaRPr lang="ar-SA" sz="1600" b="1">
            <a:solidFill>
              <a:schemeClr val="bg1"/>
            </a:solidFill>
            <a:latin typeface="Lato Black" panose="020F0502020204030204" pitchFamily="34" charset="0"/>
            <a:ea typeface="Lato Black" panose="020F0502020204030204" pitchFamily="34" charset="0"/>
          </a:endParaRPr>
        </a:p>
      </xdr:txBody>
    </xdr:sp>
    <xdr:clientData/>
  </xdr:twoCellAnchor>
  <xdr:oneCellAnchor>
    <xdr:from>
      <xdr:col>8</xdr:col>
      <xdr:colOff>481449</xdr:colOff>
      <xdr:row>12</xdr:row>
      <xdr:rowOff>177091</xdr:rowOff>
    </xdr:from>
    <xdr:ext cx="900631" cy="333874"/>
    <xdr:sp macro="" textlink="">
      <xdr:nvSpPr>
        <xdr:cNvPr id="31" name="TextBox 30">
          <a:extLst>
            <a:ext uri="{FF2B5EF4-FFF2-40B4-BE49-F238E27FC236}">
              <a16:creationId xmlns:a16="http://schemas.microsoft.com/office/drawing/2014/main" id="{7E3FFA15-3CBD-403E-8AA6-59A6CC10D9CF}"/>
            </a:ext>
          </a:extLst>
        </xdr:cNvPr>
        <xdr:cNvSpPr txBox="1"/>
      </xdr:nvSpPr>
      <xdr:spPr>
        <a:xfrm>
          <a:off x="5970432" y="2598701"/>
          <a:ext cx="900631" cy="3338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ctr">
          <a:spAutoFit/>
        </a:bodyPr>
        <a:lstStyle/>
        <a:p>
          <a:pPr algn="ctr"/>
          <a:r>
            <a:rPr lang="en-GB" sz="1500" b="1">
              <a:solidFill>
                <a:srgbClr val="FF9F00"/>
              </a:solidFill>
              <a:latin typeface="Lato" panose="020F0502020204030203" pitchFamily="34" charset="0"/>
              <a:ea typeface="Lato" panose="020F0502020204030203" pitchFamily="34" charset="0"/>
              <a:cs typeface="Lato" panose="020F0502020204030203" pitchFamily="34" charset="0"/>
            </a:rPr>
            <a:t>Attrition</a:t>
          </a:r>
          <a:endParaRPr lang="ar-SA" sz="1500" b="1">
            <a:solidFill>
              <a:srgbClr val="FF9F00"/>
            </a:solidFill>
            <a:latin typeface="Lato" panose="020F0502020204030203" pitchFamily="34" charset="0"/>
            <a:ea typeface="Lato" panose="020F0502020204030203" pitchFamily="34" charset="0"/>
          </a:endParaRPr>
        </a:p>
      </xdr:txBody>
    </xdr:sp>
    <xdr:clientData/>
  </xdr:oneCellAnchor>
  <xdr:twoCellAnchor>
    <xdr:from>
      <xdr:col>8</xdr:col>
      <xdr:colOff>161891</xdr:colOff>
      <xdr:row>15</xdr:row>
      <xdr:rowOff>17043</xdr:rowOff>
    </xdr:from>
    <xdr:to>
      <xdr:col>10</xdr:col>
      <xdr:colOff>282732</xdr:colOff>
      <xdr:row>17</xdr:row>
      <xdr:rowOff>56216</xdr:rowOff>
    </xdr:to>
    <xdr:sp macro="" textlink="Analysis!B6">
      <xdr:nvSpPr>
        <xdr:cNvPr id="32" name="TextBox 31">
          <a:extLst>
            <a:ext uri="{FF2B5EF4-FFF2-40B4-BE49-F238E27FC236}">
              <a16:creationId xmlns:a16="http://schemas.microsoft.com/office/drawing/2014/main" id="{FD559792-B240-459F-8D75-7520E13AB86D}"/>
            </a:ext>
          </a:extLst>
        </xdr:cNvPr>
        <xdr:cNvSpPr txBox="1"/>
      </xdr:nvSpPr>
      <xdr:spPr>
        <a:xfrm>
          <a:off x="5650874" y="3044056"/>
          <a:ext cx="1493087" cy="442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613BBE54-369F-47E1-9729-BAD96465D672}" type="TxLink">
            <a:rPr lang="en-US" sz="1800" b="1" i="0" u="none" strike="noStrike">
              <a:solidFill>
                <a:schemeClr val="bg1"/>
              </a:solidFill>
              <a:latin typeface="Calibri"/>
              <a:ea typeface="Lato Black" panose="020F0502020204030204" pitchFamily="34" charset="0"/>
              <a:cs typeface="Calibri"/>
            </a:rPr>
            <a:pPr algn="ctr"/>
            <a:t>87</a:t>
          </a:fld>
          <a:endParaRPr lang="ar-SA" sz="1800" b="1">
            <a:solidFill>
              <a:schemeClr val="bg1"/>
            </a:solidFill>
            <a:latin typeface="Lato Black" panose="020F0502020204030204" pitchFamily="34" charset="0"/>
            <a:ea typeface="Lato Black" panose="020F0502020204030204" pitchFamily="34" charset="0"/>
          </a:endParaRPr>
        </a:p>
      </xdr:txBody>
    </xdr:sp>
    <xdr:clientData/>
  </xdr:twoCellAnchor>
  <xdr:oneCellAnchor>
    <xdr:from>
      <xdr:col>10</xdr:col>
      <xdr:colOff>631658</xdr:colOff>
      <xdr:row>12</xdr:row>
      <xdr:rowOff>176439</xdr:rowOff>
    </xdr:from>
    <xdr:ext cx="1598130" cy="327141"/>
    <xdr:sp macro="" textlink="">
      <xdr:nvSpPr>
        <xdr:cNvPr id="91" name="TextBox 90">
          <a:extLst>
            <a:ext uri="{FF2B5EF4-FFF2-40B4-BE49-F238E27FC236}">
              <a16:creationId xmlns:a16="http://schemas.microsoft.com/office/drawing/2014/main" id="{790F855C-B83D-4A25-B971-87894A38F5EC}"/>
            </a:ext>
          </a:extLst>
        </xdr:cNvPr>
        <xdr:cNvSpPr txBox="1"/>
      </xdr:nvSpPr>
      <xdr:spPr>
        <a:xfrm>
          <a:off x="7510825" y="2589439"/>
          <a:ext cx="1598130" cy="327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ctr">
          <a:spAutoFit/>
        </a:bodyPr>
        <a:lstStyle/>
        <a:p>
          <a:pPr algn="ctr"/>
          <a:r>
            <a:rPr lang="en-GB" sz="1500" b="1">
              <a:solidFill>
                <a:srgbClr val="FF9F00"/>
              </a:solidFill>
              <a:latin typeface="Lato" panose="020F0502020204030203" pitchFamily="34" charset="0"/>
              <a:ea typeface="Lato" panose="020F0502020204030203" pitchFamily="34" charset="0"/>
              <a:cs typeface="Lato" panose="020F0502020204030203" pitchFamily="34" charset="0"/>
            </a:rPr>
            <a:t>Active Employee</a:t>
          </a:r>
          <a:endParaRPr lang="ar-SA" sz="1500" b="1">
            <a:solidFill>
              <a:srgbClr val="FF9F00"/>
            </a:solidFill>
            <a:latin typeface="Lato" panose="020F0502020204030203" pitchFamily="34" charset="0"/>
            <a:ea typeface="Lato" panose="020F0502020204030203" pitchFamily="34" charset="0"/>
          </a:endParaRPr>
        </a:p>
      </xdr:txBody>
    </xdr:sp>
    <xdr:clientData/>
  </xdr:oneCellAnchor>
  <xdr:twoCellAnchor>
    <xdr:from>
      <xdr:col>11</xdr:col>
      <xdr:colOff>152850</xdr:colOff>
      <xdr:row>14</xdr:row>
      <xdr:rowOff>193659</xdr:rowOff>
    </xdr:from>
    <xdr:to>
      <xdr:col>13</xdr:col>
      <xdr:colOff>273692</xdr:colOff>
      <xdr:row>17</xdr:row>
      <xdr:rowOff>31031</xdr:rowOff>
    </xdr:to>
    <xdr:sp macro="" textlink="Analysis!D6">
      <xdr:nvSpPr>
        <xdr:cNvPr id="92" name="TextBox 91">
          <a:extLst>
            <a:ext uri="{FF2B5EF4-FFF2-40B4-BE49-F238E27FC236}">
              <a16:creationId xmlns:a16="http://schemas.microsoft.com/office/drawing/2014/main" id="{933491FB-7A11-49DB-B05C-06902A2361F3}"/>
            </a:ext>
          </a:extLst>
        </xdr:cNvPr>
        <xdr:cNvSpPr txBox="1"/>
      </xdr:nvSpPr>
      <xdr:spPr>
        <a:xfrm>
          <a:off x="7700202" y="3018871"/>
          <a:ext cx="1493087" cy="442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365F8AF3-BD78-4F75-8BB3-E985A49A10B0}" type="TxLink">
            <a:rPr lang="en-US" sz="1800" b="1" i="0" u="none" strike="noStrike">
              <a:solidFill>
                <a:schemeClr val="bg1"/>
              </a:solidFill>
              <a:latin typeface="Calibri"/>
              <a:ea typeface="Lato Black" panose="020F0502020204030204" pitchFamily="34" charset="0"/>
              <a:cs typeface="Calibri"/>
            </a:rPr>
            <a:t>501</a:t>
          </a:fld>
          <a:endParaRPr lang="ar-SA" sz="1800" b="1">
            <a:solidFill>
              <a:schemeClr val="bg1"/>
            </a:solidFill>
            <a:latin typeface="Lato Black" panose="020F0502020204030204" pitchFamily="34" charset="0"/>
            <a:ea typeface="Lato Black" panose="020F0502020204030204" pitchFamily="34" charset="0"/>
          </a:endParaRPr>
        </a:p>
      </xdr:txBody>
    </xdr:sp>
    <xdr:clientData/>
  </xdr:twoCellAnchor>
  <xdr:oneCellAnchor>
    <xdr:from>
      <xdr:col>14</xdr:col>
      <xdr:colOff>127856</xdr:colOff>
      <xdr:row>12</xdr:row>
      <xdr:rowOff>194121</xdr:rowOff>
    </xdr:from>
    <xdr:ext cx="1308370" cy="327141"/>
    <xdr:sp macro="" textlink="">
      <xdr:nvSpPr>
        <xdr:cNvPr id="122" name="TextBox 121">
          <a:extLst>
            <a:ext uri="{FF2B5EF4-FFF2-40B4-BE49-F238E27FC236}">
              <a16:creationId xmlns:a16="http://schemas.microsoft.com/office/drawing/2014/main" id="{B8969F48-A7DF-4E03-BC01-E7654B23714F}"/>
            </a:ext>
          </a:extLst>
        </xdr:cNvPr>
        <xdr:cNvSpPr txBox="1"/>
      </xdr:nvSpPr>
      <xdr:spPr>
        <a:xfrm>
          <a:off x="9758689" y="2607121"/>
          <a:ext cx="1308370" cy="327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ctr">
          <a:spAutoFit/>
        </a:bodyPr>
        <a:lstStyle/>
        <a:p>
          <a:pPr algn="ctr"/>
          <a:r>
            <a:rPr lang="en-GB" sz="1500" b="1">
              <a:solidFill>
                <a:srgbClr val="FF9F00"/>
              </a:solidFill>
              <a:latin typeface="Lato" panose="020F0502020204030203" pitchFamily="34" charset="0"/>
              <a:ea typeface="Lato" panose="020F0502020204030203" pitchFamily="34" charset="0"/>
              <a:cs typeface="Lato" panose="020F0502020204030203" pitchFamily="34" charset="0"/>
            </a:rPr>
            <a:t>Attrition Rate</a:t>
          </a:r>
          <a:endParaRPr lang="ar-SA" sz="1500" b="1">
            <a:solidFill>
              <a:srgbClr val="FF9F00"/>
            </a:solidFill>
            <a:latin typeface="Lato" panose="020F0502020204030203" pitchFamily="34" charset="0"/>
            <a:ea typeface="Lato" panose="020F0502020204030203" pitchFamily="34" charset="0"/>
          </a:endParaRPr>
        </a:p>
      </xdr:txBody>
    </xdr:sp>
    <xdr:clientData/>
  </xdr:oneCellAnchor>
  <xdr:twoCellAnchor>
    <xdr:from>
      <xdr:col>14</xdr:col>
      <xdr:colOff>170917</xdr:colOff>
      <xdr:row>15</xdr:row>
      <xdr:rowOff>7234</xdr:rowOff>
    </xdr:from>
    <xdr:to>
      <xdr:col>16</xdr:col>
      <xdr:colOff>291759</xdr:colOff>
      <xdr:row>17</xdr:row>
      <xdr:rowOff>48713</xdr:rowOff>
    </xdr:to>
    <xdr:sp macro="" textlink="Analysis!E6">
      <xdr:nvSpPr>
        <xdr:cNvPr id="123" name="TextBox 122">
          <a:extLst>
            <a:ext uri="{FF2B5EF4-FFF2-40B4-BE49-F238E27FC236}">
              <a16:creationId xmlns:a16="http://schemas.microsoft.com/office/drawing/2014/main" id="{0E277B01-7946-4B07-A250-B7A4536DE97C}"/>
            </a:ext>
          </a:extLst>
        </xdr:cNvPr>
        <xdr:cNvSpPr txBox="1"/>
      </xdr:nvSpPr>
      <xdr:spPr>
        <a:xfrm>
          <a:off x="9695917" y="3068841"/>
          <a:ext cx="1481556" cy="449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AB4E77AF-0A10-46CE-9E25-31EB3884D136}" type="TxLink">
            <a:rPr lang="en-US" sz="1800" b="1" i="0" u="none" strike="noStrike">
              <a:solidFill>
                <a:schemeClr val="bg1"/>
              </a:solidFill>
              <a:latin typeface="Calibri"/>
              <a:ea typeface="Lato Black" panose="020F0502020204030204" pitchFamily="34" charset="0"/>
              <a:cs typeface="Calibri"/>
            </a:rPr>
            <a:t>14.80%</a:t>
          </a:fld>
          <a:endParaRPr lang="ar-SA" sz="1800" b="1">
            <a:solidFill>
              <a:schemeClr val="bg1"/>
            </a:solidFill>
            <a:latin typeface="Lato Black" panose="020F0502020204030204" pitchFamily="34" charset="0"/>
            <a:ea typeface="Lato Black" panose="020F0502020204030204" pitchFamily="34" charset="0"/>
          </a:endParaRPr>
        </a:p>
      </xdr:txBody>
    </xdr:sp>
    <xdr:clientData/>
  </xdr:twoCellAnchor>
  <xdr:oneCellAnchor>
    <xdr:from>
      <xdr:col>16</xdr:col>
      <xdr:colOff>642716</xdr:colOff>
      <xdr:row>12</xdr:row>
      <xdr:rowOff>182914</xdr:rowOff>
    </xdr:from>
    <xdr:ext cx="1462644" cy="327141"/>
    <xdr:sp macro="" textlink="">
      <xdr:nvSpPr>
        <xdr:cNvPr id="124" name="TextBox 123">
          <a:extLst>
            <a:ext uri="{FF2B5EF4-FFF2-40B4-BE49-F238E27FC236}">
              <a16:creationId xmlns:a16="http://schemas.microsoft.com/office/drawing/2014/main" id="{949238DD-4815-43D3-B612-83A78F9CE89F}"/>
            </a:ext>
          </a:extLst>
        </xdr:cNvPr>
        <xdr:cNvSpPr txBox="1"/>
      </xdr:nvSpPr>
      <xdr:spPr>
        <a:xfrm>
          <a:off x="11629693" y="2575240"/>
          <a:ext cx="1462644" cy="327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ctr">
          <a:spAutoFit/>
        </a:bodyPr>
        <a:lstStyle/>
        <a:p>
          <a:pPr algn="ctr"/>
          <a:r>
            <a:rPr lang="en-GB" sz="1500" b="1">
              <a:solidFill>
                <a:srgbClr val="FF9F00"/>
              </a:solidFill>
              <a:latin typeface="Lato" panose="020F0502020204030203" pitchFamily="34" charset="0"/>
              <a:ea typeface="Lato" panose="020F0502020204030203" pitchFamily="34" charset="0"/>
              <a:cs typeface="Lato" panose="020F0502020204030203" pitchFamily="34" charset="0"/>
            </a:rPr>
            <a:t>Average of Age</a:t>
          </a:r>
          <a:endParaRPr lang="ar-SA" sz="1500" b="1">
            <a:solidFill>
              <a:srgbClr val="FF9F00"/>
            </a:solidFill>
            <a:latin typeface="Lato" panose="020F0502020204030203" pitchFamily="34" charset="0"/>
            <a:ea typeface="Lato" panose="020F0502020204030203" pitchFamily="34" charset="0"/>
          </a:endParaRPr>
        </a:p>
      </xdr:txBody>
    </xdr:sp>
    <xdr:clientData/>
  </xdr:oneCellAnchor>
  <xdr:twoCellAnchor>
    <xdr:from>
      <xdr:col>17</xdr:col>
      <xdr:colOff>78074</xdr:colOff>
      <xdr:row>15</xdr:row>
      <xdr:rowOff>11656</xdr:rowOff>
    </xdr:from>
    <xdr:to>
      <xdr:col>19</xdr:col>
      <xdr:colOff>198916</xdr:colOff>
      <xdr:row>17</xdr:row>
      <xdr:rowOff>53135</xdr:rowOff>
    </xdr:to>
    <xdr:sp macro="" textlink="Analysis!C6">
      <xdr:nvSpPr>
        <xdr:cNvPr id="125" name="TextBox 124">
          <a:extLst>
            <a:ext uri="{FF2B5EF4-FFF2-40B4-BE49-F238E27FC236}">
              <a16:creationId xmlns:a16="http://schemas.microsoft.com/office/drawing/2014/main" id="{2AEDD365-8271-441B-BAA2-49EA83EFC619}"/>
            </a:ext>
          </a:extLst>
        </xdr:cNvPr>
        <xdr:cNvSpPr txBox="1"/>
      </xdr:nvSpPr>
      <xdr:spPr>
        <a:xfrm>
          <a:off x="11710953" y="3003262"/>
          <a:ext cx="1489416" cy="440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49BDEA7B-47A7-4119-97C8-3C4237261E9F}" type="TxLink">
            <a:rPr lang="en-US" sz="1800" b="1" i="0" u="none" strike="noStrike">
              <a:solidFill>
                <a:schemeClr val="bg1"/>
              </a:solidFill>
              <a:latin typeface="Calibri"/>
              <a:ea typeface="Lato Black" panose="020F0502020204030204" pitchFamily="34" charset="0"/>
              <a:cs typeface="Calibri"/>
            </a:rPr>
            <a:t>37</a:t>
          </a:fld>
          <a:endParaRPr lang="ar-SA" sz="1800" b="1">
            <a:solidFill>
              <a:schemeClr val="bg1"/>
            </a:solidFill>
            <a:latin typeface="Lato Black" panose="020F0502020204030204" pitchFamily="34" charset="0"/>
            <a:ea typeface="Lato Black" panose="020F0502020204030204" pitchFamily="34" charset="0"/>
          </a:endParaRPr>
        </a:p>
      </xdr:txBody>
    </xdr:sp>
    <xdr:clientData/>
  </xdr:twoCellAnchor>
  <xdr:oneCellAnchor>
    <xdr:from>
      <xdr:col>7</xdr:col>
      <xdr:colOff>210111</xdr:colOff>
      <xdr:row>13</xdr:row>
      <xdr:rowOff>70036</xdr:rowOff>
    </xdr:from>
    <xdr:ext cx="333375" cy="314325"/>
    <xdr:pic>
      <xdr:nvPicPr>
        <xdr:cNvPr id="126" name="image4.png">
          <a:extLst>
            <a:ext uri="{FF2B5EF4-FFF2-40B4-BE49-F238E27FC236}">
              <a16:creationId xmlns:a16="http://schemas.microsoft.com/office/drawing/2014/main" id="{255637A7-6470-4E28-B46C-C42AA8AAA18A}"/>
            </a:ext>
          </a:extLst>
        </xdr:cNvPr>
        <xdr:cNvPicPr preferRelativeResize="0"/>
      </xdr:nvPicPr>
      <xdr:blipFill>
        <a:blip xmlns:r="http://schemas.openxmlformats.org/officeDocument/2006/relationships" r:embed="rId1" cstate="print"/>
        <a:stretch>
          <a:fillRect/>
        </a:stretch>
      </xdr:blipFill>
      <xdr:spPr>
        <a:xfrm>
          <a:off x="5014633" y="2619374"/>
          <a:ext cx="333375" cy="314325"/>
        </a:xfrm>
        <a:prstGeom prst="rect">
          <a:avLst/>
        </a:prstGeom>
        <a:noFill/>
      </xdr:spPr>
    </xdr:pic>
    <xdr:clientData fLocksWithSheet="0"/>
  </xdr:oneCellAnchor>
  <xdr:oneCellAnchor>
    <xdr:from>
      <xdr:col>16</xdr:col>
      <xdr:colOff>74084</xdr:colOff>
      <xdr:row>13</xdr:row>
      <xdr:rowOff>84667</xdr:rowOff>
    </xdr:from>
    <xdr:ext cx="337608" cy="317500"/>
    <xdr:pic>
      <xdr:nvPicPr>
        <xdr:cNvPr id="128" name="image2.png">
          <a:extLst>
            <a:ext uri="{FF2B5EF4-FFF2-40B4-BE49-F238E27FC236}">
              <a16:creationId xmlns:a16="http://schemas.microsoft.com/office/drawing/2014/main" id="{EC57C977-89F8-4DFC-923F-373777D4056E}"/>
            </a:ext>
          </a:extLst>
        </xdr:cNvPr>
        <xdr:cNvPicPr preferRelativeResize="0"/>
      </xdr:nvPicPr>
      <xdr:blipFill>
        <a:blip xmlns:r="http://schemas.openxmlformats.org/officeDocument/2006/relationships" r:embed="rId2" cstate="print"/>
        <a:stretch>
          <a:fillRect/>
        </a:stretch>
      </xdr:blipFill>
      <xdr:spPr>
        <a:xfrm>
          <a:off x="11080751" y="2698750"/>
          <a:ext cx="337608" cy="317500"/>
        </a:xfrm>
        <a:prstGeom prst="rect">
          <a:avLst/>
        </a:prstGeom>
        <a:noFill/>
      </xdr:spPr>
    </xdr:pic>
    <xdr:clientData fLocksWithSheet="0"/>
  </xdr:oneCellAnchor>
  <xdr:oneCellAnchor>
    <xdr:from>
      <xdr:col>13</xdr:col>
      <xdr:colOff>173181</xdr:colOff>
      <xdr:row>13</xdr:row>
      <xdr:rowOff>129166</xdr:rowOff>
    </xdr:from>
    <xdr:ext cx="320001" cy="184727"/>
    <xdr:pic>
      <xdr:nvPicPr>
        <xdr:cNvPr id="129" name="image5.png">
          <a:extLst>
            <a:ext uri="{FF2B5EF4-FFF2-40B4-BE49-F238E27FC236}">
              <a16:creationId xmlns:a16="http://schemas.microsoft.com/office/drawing/2014/main" id="{7A9AB47E-35EF-4AAF-B899-081F0430263A}"/>
            </a:ext>
          </a:extLst>
        </xdr:cNvPr>
        <xdr:cNvPicPr preferRelativeResize="0"/>
      </xdr:nvPicPr>
      <xdr:blipFill>
        <a:blip xmlns:r="http://schemas.openxmlformats.org/officeDocument/2006/relationships" r:embed="rId3" cstate="print"/>
        <a:stretch>
          <a:fillRect/>
        </a:stretch>
      </xdr:blipFill>
      <xdr:spPr>
        <a:xfrm>
          <a:off x="9037925" y="2661950"/>
          <a:ext cx="320001" cy="184727"/>
        </a:xfrm>
        <a:prstGeom prst="rect">
          <a:avLst/>
        </a:prstGeom>
        <a:noFill/>
      </xdr:spPr>
    </xdr:pic>
    <xdr:clientData fLocksWithSheet="0"/>
  </xdr:oneCellAnchor>
  <xdr:oneCellAnchor>
    <xdr:from>
      <xdr:col>10</xdr:col>
      <xdr:colOff>97414</xdr:colOff>
      <xdr:row>13</xdr:row>
      <xdr:rowOff>62779</xdr:rowOff>
    </xdr:from>
    <xdr:ext cx="355167" cy="294408"/>
    <xdr:pic>
      <xdr:nvPicPr>
        <xdr:cNvPr id="131" name="image7.png">
          <a:extLst>
            <a:ext uri="{FF2B5EF4-FFF2-40B4-BE49-F238E27FC236}">
              <a16:creationId xmlns:a16="http://schemas.microsoft.com/office/drawing/2014/main" id="{3ABB1276-53B9-49A9-900C-132F2763E32A}"/>
            </a:ext>
          </a:extLst>
        </xdr:cNvPr>
        <xdr:cNvPicPr preferRelativeResize="0"/>
      </xdr:nvPicPr>
      <xdr:blipFill>
        <a:blip xmlns:r="http://schemas.openxmlformats.org/officeDocument/2006/relationships" r:embed="rId4" cstate="print"/>
        <a:stretch>
          <a:fillRect/>
        </a:stretch>
      </xdr:blipFill>
      <xdr:spPr>
        <a:xfrm>
          <a:off x="6916448" y="2595563"/>
          <a:ext cx="355167" cy="294408"/>
        </a:xfrm>
        <a:prstGeom prst="rect">
          <a:avLst/>
        </a:prstGeom>
        <a:noFill/>
      </xdr:spPr>
    </xdr:pic>
    <xdr:clientData fLocksWithSheet="0"/>
  </xdr:oneCellAnchor>
  <xdr:oneCellAnchor>
    <xdr:from>
      <xdr:col>19</xdr:col>
      <xdr:colOff>151533</xdr:colOff>
      <xdr:row>13</xdr:row>
      <xdr:rowOff>140710</xdr:rowOff>
    </xdr:from>
    <xdr:ext cx="295275" cy="266700"/>
    <xdr:pic>
      <xdr:nvPicPr>
        <xdr:cNvPr id="132" name="image6.png">
          <a:extLst>
            <a:ext uri="{FF2B5EF4-FFF2-40B4-BE49-F238E27FC236}">
              <a16:creationId xmlns:a16="http://schemas.microsoft.com/office/drawing/2014/main" id="{5B3A17A6-057A-49A2-BA80-BE46561D6067}"/>
            </a:ext>
          </a:extLst>
        </xdr:cNvPr>
        <xdr:cNvPicPr preferRelativeResize="0"/>
      </xdr:nvPicPr>
      <xdr:blipFill>
        <a:blip xmlns:r="http://schemas.openxmlformats.org/officeDocument/2006/relationships" r:embed="rId5" cstate="print"/>
        <a:stretch>
          <a:fillRect/>
        </a:stretch>
      </xdr:blipFill>
      <xdr:spPr>
        <a:xfrm>
          <a:off x="13107698" y="2673494"/>
          <a:ext cx="295275" cy="266700"/>
        </a:xfrm>
        <a:prstGeom prst="rect">
          <a:avLst/>
        </a:prstGeom>
        <a:noFill/>
      </xdr:spPr>
    </xdr:pic>
    <xdr:clientData fLocksWithSheet="0"/>
  </xdr:oneCellAnchor>
  <xdr:twoCellAnchor>
    <xdr:from>
      <xdr:col>6</xdr:col>
      <xdr:colOff>219807</xdr:colOff>
      <xdr:row>8</xdr:row>
      <xdr:rowOff>164856</xdr:rowOff>
    </xdr:from>
    <xdr:to>
      <xdr:col>13</xdr:col>
      <xdr:colOff>635000</xdr:colOff>
      <xdr:row>11</xdr:row>
      <xdr:rowOff>24424</xdr:rowOff>
    </xdr:to>
    <xdr:sp macro="" textlink="">
      <xdr:nvSpPr>
        <xdr:cNvPr id="133" name="TextBox 132">
          <a:extLst>
            <a:ext uri="{FF2B5EF4-FFF2-40B4-BE49-F238E27FC236}">
              <a16:creationId xmlns:a16="http://schemas.microsoft.com/office/drawing/2014/main" id="{D6EA2014-5F37-2493-559E-B3057FEBFC35}"/>
            </a:ext>
          </a:extLst>
        </xdr:cNvPr>
        <xdr:cNvSpPr txBox="1"/>
      </xdr:nvSpPr>
      <xdr:spPr>
        <a:xfrm>
          <a:off x="4322884" y="1776779"/>
          <a:ext cx="5202116" cy="464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GB" sz="3000" b="1">
              <a:solidFill>
                <a:schemeClr val="bg1"/>
              </a:solidFill>
            </a:rPr>
            <a:t>HR ANALYTITICS</a:t>
          </a:r>
          <a:r>
            <a:rPr lang="en-GB" sz="3000" b="1" baseline="0">
              <a:solidFill>
                <a:schemeClr val="bg1"/>
              </a:solidFill>
            </a:rPr>
            <a:t> DASHBOARD</a:t>
          </a:r>
          <a:endParaRPr lang="ar-SA" sz="3000" b="1">
            <a:solidFill>
              <a:schemeClr val="bg1"/>
            </a:solidFill>
          </a:endParaRPr>
        </a:p>
      </xdr:txBody>
    </xdr:sp>
    <xdr:clientData/>
  </xdr:twoCellAnchor>
  <xdr:oneCellAnchor>
    <xdr:from>
      <xdr:col>5</xdr:col>
      <xdr:colOff>232020</xdr:colOff>
      <xdr:row>9</xdr:row>
      <xdr:rowOff>6105</xdr:rowOff>
    </xdr:from>
    <xdr:ext cx="542925" cy="523875"/>
    <xdr:pic>
      <xdr:nvPicPr>
        <xdr:cNvPr id="134" name="image1.png">
          <a:extLst>
            <a:ext uri="{FF2B5EF4-FFF2-40B4-BE49-F238E27FC236}">
              <a16:creationId xmlns:a16="http://schemas.microsoft.com/office/drawing/2014/main" id="{3B8BAE8D-F1FE-4C8B-B36E-6B8AC8D59287}"/>
            </a:ext>
          </a:extLst>
        </xdr:cNvPr>
        <xdr:cNvPicPr preferRelativeResize="0"/>
      </xdr:nvPicPr>
      <xdr:blipFill>
        <a:blip xmlns:r="http://schemas.openxmlformats.org/officeDocument/2006/relationships" r:embed="rId6" cstate="print"/>
        <a:stretch>
          <a:fillRect/>
        </a:stretch>
      </xdr:blipFill>
      <xdr:spPr>
        <a:xfrm>
          <a:off x="3651251" y="1819518"/>
          <a:ext cx="542925" cy="523875"/>
        </a:xfrm>
        <a:prstGeom prst="rect">
          <a:avLst/>
        </a:prstGeom>
        <a:noFill/>
      </xdr:spPr>
    </xdr:pic>
    <xdr:clientData fLocksWithSheet="0"/>
  </xdr:oneCellAnchor>
  <xdr:oneCellAnchor>
    <xdr:from>
      <xdr:col>13</xdr:col>
      <xdr:colOff>582706</xdr:colOff>
      <xdr:row>8</xdr:row>
      <xdr:rowOff>145677</xdr:rowOff>
    </xdr:from>
    <xdr:ext cx="723900" cy="628650"/>
    <xdr:pic>
      <xdr:nvPicPr>
        <xdr:cNvPr id="135" name="image3.png">
          <a:extLst>
            <a:ext uri="{FF2B5EF4-FFF2-40B4-BE49-F238E27FC236}">
              <a16:creationId xmlns:a16="http://schemas.microsoft.com/office/drawing/2014/main" id="{61939DDB-835C-4F55-9AF9-F7C92A34BFAA}"/>
            </a:ext>
          </a:extLst>
        </xdr:cNvPr>
        <xdr:cNvPicPr preferRelativeResize="0"/>
      </xdr:nvPicPr>
      <xdr:blipFill>
        <a:blip xmlns:r="http://schemas.openxmlformats.org/officeDocument/2006/relationships" r:embed="rId7" cstate="print"/>
        <a:stretch>
          <a:fillRect/>
        </a:stretch>
      </xdr:blipFill>
      <xdr:spPr>
        <a:xfrm>
          <a:off x="9468971" y="1759324"/>
          <a:ext cx="723900" cy="628650"/>
        </a:xfrm>
        <a:prstGeom prst="rect">
          <a:avLst/>
        </a:prstGeom>
        <a:noFill/>
      </xdr:spPr>
    </xdr:pic>
    <xdr:clientData fLocksWithSheet="0"/>
  </xdr:oneCellAnchor>
  <xdr:twoCellAnchor>
    <xdr:from>
      <xdr:col>14</xdr:col>
      <xdr:colOff>616324</xdr:colOff>
      <xdr:row>8</xdr:row>
      <xdr:rowOff>123264</xdr:rowOff>
    </xdr:from>
    <xdr:to>
      <xdr:col>16</xdr:col>
      <xdr:colOff>459443</xdr:colOff>
      <xdr:row>12</xdr:row>
      <xdr:rowOff>56029</xdr:rowOff>
    </xdr:to>
    <xdr:sp macro="" textlink="">
      <xdr:nvSpPr>
        <xdr:cNvPr id="136" name="TextBox 135">
          <a:extLst>
            <a:ext uri="{FF2B5EF4-FFF2-40B4-BE49-F238E27FC236}">
              <a16:creationId xmlns:a16="http://schemas.microsoft.com/office/drawing/2014/main" id="{EEA94D20-49FB-A215-1407-9507A097FA8A}"/>
            </a:ext>
          </a:extLst>
        </xdr:cNvPr>
        <xdr:cNvSpPr txBox="1"/>
      </xdr:nvSpPr>
      <xdr:spPr>
        <a:xfrm>
          <a:off x="10186148" y="1736911"/>
          <a:ext cx="1210236" cy="739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GB" sz="1200" b="1">
              <a:solidFill>
                <a:srgbClr val="FF9F00"/>
              </a:solidFill>
            </a:rPr>
            <a:t>JOB</a:t>
          </a:r>
          <a:br>
            <a:rPr lang="en-GB" sz="1200" b="1">
              <a:solidFill>
                <a:srgbClr val="FF9F00"/>
              </a:solidFill>
            </a:rPr>
          </a:br>
          <a:r>
            <a:rPr lang="en-GB" sz="1200" b="1">
              <a:solidFill>
                <a:srgbClr val="FF9F00"/>
              </a:solidFill>
            </a:rPr>
            <a:t>SATISFACATION</a:t>
          </a:r>
          <a:br>
            <a:rPr lang="en-GB" sz="1200" b="1">
              <a:solidFill>
                <a:srgbClr val="FF9F00"/>
              </a:solidFill>
            </a:rPr>
          </a:br>
          <a:r>
            <a:rPr lang="en-GB" sz="1200" b="1">
              <a:solidFill>
                <a:srgbClr val="FF9F00"/>
              </a:solidFill>
            </a:rPr>
            <a:t>RATING</a:t>
          </a:r>
          <a:endParaRPr lang="ar-SA" sz="1200" b="1">
            <a:solidFill>
              <a:srgbClr val="FF9F00"/>
            </a:solidFill>
          </a:endParaRPr>
        </a:p>
      </xdr:txBody>
    </xdr:sp>
    <xdr:clientData/>
  </xdr:twoCellAnchor>
  <xdr:twoCellAnchor>
    <xdr:from>
      <xdr:col>16</xdr:col>
      <xdr:colOff>181646</xdr:colOff>
      <xdr:row>8</xdr:row>
      <xdr:rowOff>158905</xdr:rowOff>
    </xdr:from>
    <xdr:to>
      <xdr:col>17</xdr:col>
      <xdr:colOff>217792</xdr:colOff>
      <xdr:row>12</xdr:row>
      <xdr:rowOff>80751</xdr:rowOff>
    </xdr:to>
    <xdr:graphicFrame macro="">
      <xdr:nvGraphicFramePr>
        <xdr:cNvPr id="137" name="Chart 136">
          <a:extLst>
            <a:ext uri="{FF2B5EF4-FFF2-40B4-BE49-F238E27FC236}">
              <a16:creationId xmlns:a16="http://schemas.microsoft.com/office/drawing/2014/main" id="{6239F378-E41E-4BBF-89EE-E965CAD3DB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133994</xdr:colOff>
      <xdr:row>8</xdr:row>
      <xdr:rowOff>153856</xdr:rowOff>
    </xdr:from>
    <xdr:to>
      <xdr:col>19</xdr:col>
      <xdr:colOff>346653</xdr:colOff>
      <xdr:row>12</xdr:row>
      <xdr:rowOff>63084</xdr:rowOff>
    </xdr:to>
    <xdr:graphicFrame macro="">
      <xdr:nvGraphicFramePr>
        <xdr:cNvPr id="150" name="Chart 149">
          <a:extLst>
            <a:ext uri="{FF2B5EF4-FFF2-40B4-BE49-F238E27FC236}">
              <a16:creationId xmlns:a16="http://schemas.microsoft.com/office/drawing/2014/main" id="{74A21EA4-A1EE-4971-A025-C7C5BA0E1F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136959</xdr:colOff>
      <xdr:row>9</xdr:row>
      <xdr:rowOff>163353</xdr:rowOff>
    </xdr:from>
    <xdr:to>
      <xdr:col>19</xdr:col>
      <xdr:colOff>326416</xdr:colOff>
      <xdr:row>11</xdr:row>
      <xdr:rowOff>54735</xdr:rowOff>
    </xdr:to>
    <xdr:sp macro="" textlink="">
      <xdr:nvSpPr>
        <xdr:cNvPr id="148" name="Freeform: Shape 147">
          <a:extLst>
            <a:ext uri="{FF2B5EF4-FFF2-40B4-BE49-F238E27FC236}">
              <a16:creationId xmlns:a16="http://schemas.microsoft.com/office/drawing/2014/main" id="{623F074C-5A77-21D1-F28C-26D1EFBD2E59}"/>
            </a:ext>
          </a:extLst>
        </xdr:cNvPr>
        <xdr:cNvSpPr/>
      </xdr:nvSpPr>
      <xdr:spPr>
        <a:xfrm>
          <a:off x="11815186" y="1981762"/>
          <a:ext cx="1563366" cy="295473"/>
        </a:xfrm>
        <a:custGeom>
          <a:avLst/>
          <a:gdLst>
            <a:gd name="connsiteX0" fmla="*/ 2525530 w 2886075"/>
            <a:gd name="connsiteY0" fmla="*/ 42069 h 823522"/>
            <a:gd name="connsiteX1" fmla="*/ 2454868 w 2886075"/>
            <a:gd name="connsiteY1" fmla="*/ 324490 h 823522"/>
            <a:gd name="connsiteX2" fmla="*/ 2226196 w 2886075"/>
            <a:gd name="connsiteY2" fmla="*/ 324488 h 823522"/>
            <a:gd name="connsiteX3" fmla="*/ 2411196 w 2886075"/>
            <a:gd name="connsiteY3" fmla="*/ 499032 h 823522"/>
            <a:gd name="connsiteX4" fmla="*/ 2340531 w 2886075"/>
            <a:gd name="connsiteY4" fmla="*/ 781451 h 823522"/>
            <a:gd name="connsiteX5" fmla="*/ 2525530 w 2886075"/>
            <a:gd name="connsiteY5" fmla="*/ 606904 h 823522"/>
            <a:gd name="connsiteX6" fmla="*/ 2710529 w 2886075"/>
            <a:gd name="connsiteY6" fmla="*/ 781451 h 823522"/>
            <a:gd name="connsiteX7" fmla="*/ 2639864 w 2886075"/>
            <a:gd name="connsiteY7" fmla="*/ 499032 h 823522"/>
            <a:gd name="connsiteX8" fmla="*/ 2824864 w 2886075"/>
            <a:gd name="connsiteY8" fmla="*/ 324488 h 823522"/>
            <a:gd name="connsiteX9" fmla="*/ 2596192 w 2886075"/>
            <a:gd name="connsiteY9" fmla="*/ 324490 h 823522"/>
            <a:gd name="connsiteX10" fmla="*/ 1829320 w 2886075"/>
            <a:gd name="connsiteY10" fmla="*/ 42069 h 823522"/>
            <a:gd name="connsiteX11" fmla="*/ 1758658 w 2886075"/>
            <a:gd name="connsiteY11" fmla="*/ 324490 h 823522"/>
            <a:gd name="connsiteX12" fmla="*/ 1529986 w 2886075"/>
            <a:gd name="connsiteY12" fmla="*/ 324488 h 823522"/>
            <a:gd name="connsiteX13" fmla="*/ 1714986 w 2886075"/>
            <a:gd name="connsiteY13" fmla="*/ 499032 h 823522"/>
            <a:gd name="connsiteX14" fmla="*/ 1644321 w 2886075"/>
            <a:gd name="connsiteY14" fmla="*/ 781451 h 823522"/>
            <a:gd name="connsiteX15" fmla="*/ 1829320 w 2886075"/>
            <a:gd name="connsiteY15" fmla="*/ 606904 h 823522"/>
            <a:gd name="connsiteX16" fmla="*/ 2014319 w 2886075"/>
            <a:gd name="connsiteY16" fmla="*/ 781451 h 823522"/>
            <a:gd name="connsiteX17" fmla="*/ 1943654 w 2886075"/>
            <a:gd name="connsiteY17" fmla="*/ 499032 h 823522"/>
            <a:gd name="connsiteX18" fmla="*/ 2128654 w 2886075"/>
            <a:gd name="connsiteY18" fmla="*/ 324488 h 823522"/>
            <a:gd name="connsiteX19" fmla="*/ 1899982 w 2886075"/>
            <a:gd name="connsiteY19" fmla="*/ 324490 h 823522"/>
            <a:gd name="connsiteX20" fmla="*/ 1112655 w 2886075"/>
            <a:gd name="connsiteY20" fmla="*/ 42069 h 823522"/>
            <a:gd name="connsiteX21" fmla="*/ 1041993 w 2886075"/>
            <a:gd name="connsiteY21" fmla="*/ 324490 h 823522"/>
            <a:gd name="connsiteX22" fmla="*/ 813321 w 2886075"/>
            <a:gd name="connsiteY22" fmla="*/ 324488 h 823522"/>
            <a:gd name="connsiteX23" fmla="*/ 998321 w 2886075"/>
            <a:gd name="connsiteY23" fmla="*/ 499032 h 823522"/>
            <a:gd name="connsiteX24" fmla="*/ 927656 w 2886075"/>
            <a:gd name="connsiteY24" fmla="*/ 781451 h 823522"/>
            <a:gd name="connsiteX25" fmla="*/ 1112655 w 2886075"/>
            <a:gd name="connsiteY25" fmla="*/ 606904 h 823522"/>
            <a:gd name="connsiteX26" fmla="*/ 1297654 w 2886075"/>
            <a:gd name="connsiteY26" fmla="*/ 781451 h 823522"/>
            <a:gd name="connsiteX27" fmla="*/ 1226989 w 2886075"/>
            <a:gd name="connsiteY27" fmla="*/ 499032 h 823522"/>
            <a:gd name="connsiteX28" fmla="*/ 1411989 w 2886075"/>
            <a:gd name="connsiteY28" fmla="*/ 324488 h 823522"/>
            <a:gd name="connsiteX29" fmla="*/ 1183317 w 2886075"/>
            <a:gd name="connsiteY29" fmla="*/ 324490 h 823522"/>
            <a:gd name="connsiteX30" fmla="*/ 395990 w 2886075"/>
            <a:gd name="connsiteY30" fmla="*/ 42069 h 823522"/>
            <a:gd name="connsiteX31" fmla="*/ 325328 w 2886075"/>
            <a:gd name="connsiteY31" fmla="*/ 324490 h 823522"/>
            <a:gd name="connsiteX32" fmla="*/ 96656 w 2886075"/>
            <a:gd name="connsiteY32" fmla="*/ 324488 h 823522"/>
            <a:gd name="connsiteX33" fmla="*/ 281656 w 2886075"/>
            <a:gd name="connsiteY33" fmla="*/ 499032 h 823522"/>
            <a:gd name="connsiteX34" fmla="*/ 210991 w 2886075"/>
            <a:gd name="connsiteY34" fmla="*/ 781451 h 823522"/>
            <a:gd name="connsiteX35" fmla="*/ 395990 w 2886075"/>
            <a:gd name="connsiteY35" fmla="*/ 606904 h 823522"/>
            <a:gd name="connsiteX36" fmla="*/ 580989 w 2886075"/>
            <a:gd name="connsiteY36" fmla="*/ 781451 h 823522"/>
            <a:gd name="connsiteX37" fmla="*/ 510324 w 2886075"/>
            <a:gd name="connsiteY37" fmla="*/ 499032 h 823522"/>
            <a:gd name="connsiteX38" fmla="*/ 695324 w 2886075"/>
            <a:gd name="connsiteY38" fmla="*/ 324488 h 823522"/>
            <a:gd name="connsiteX39" fmla="*/ 466652 w 2886075"/>
            <a:gd name="connsiteY39" fmla="*/ 324490 h 823522"/>
            <a:gd name="connsiteX40" fmla="*/ 0 w 2886075"/>
            <a:gd name="connsiteY40" fmla="*/ 0 h 823522"/>
            <a:gd name="connsiteX41" fmla="*/ 2886075 w 2886075"/>
            <a:gd name="connsiteY41" fmla="*/ 0 h 823522"/>
            <a:gd name="connsiteX42" fmla="*/ 2886075 w 2886075"/>
            <a:gd name="connsiteY42" fmla="*/ 823522 h 823522"/>
            <a:gd name="connsiteX43" fmla="*/ 0 w 2886075"/>
            <a:gd name="connsiteY43" fmla="*/ 823522 h 8235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886075" h="823522">
              <a:moveTo>
                <a:pt x="2525530" y="42069"/>
              </a:moveTo>
              <a:lnTo>
                <a:pt x="2454868" y="324490"/>
              </a:lnTo>
              <a:lnTo>
                <a:pt x="2226196" y="324488"/>
              </a:lnTo>
              <a:lnTo>
                <a:pt x="2411196" y="499032"/>
              </a:lnTo>
              <a:lnTo>
                <a:pt x="2340531" y="781451"/>
              </a:lnTo>
              <a:lnTo>
                <a:pt x="2525530" y="606904"/>
              </a:lnTo>
              <a:lnTo>
                <a:pt x="2710529" y="781451"/>
              </a:lnTo>
              <a:lnTo>
                <a:pt x="2639864" y="499032"/>
              </a:lnTo>
              <a:lnTo>
                <a:pt x="2824864" y="324488"/>
              </a:lnTo>
              <a:lnTo>
                <a:pt x="2596192" y="324490"/>
              </a:lnTo>
              <a:close/>
              <a:moveTo>
                <a:pt x="1829320" y="42069"/>
              </a:moveTo>
              <a:lnTo>
                <a:pt x="1758658" y="324490"/>
              </a:lnTo>
              <a:lnTo>
                <a:pt x="1529986" y="324488"/>
              </a:lnTo>
              <a:lnTo>
                <a:pt x="1714986" y="499032"/>
              </a:lnTo>
              <a:lnTo>
                <a:pt x="1644321" y="781451"/>
              </a:lnTo>
              <a:lnTo>
                <a:pt x="1829320" y="606904"/>
              </a:lnTo>
              <a:lnTo>
                <a:pt x="2014319" y="781451"/>
              </a:lnTo>
              <a:lnTo>
                <a:pt x="1943654" y="499032"/>
              </a:lnTo>
              <a:lnTo>
                <a:pt x="2128654" y="324488"/>
              </a:lnTo>
              <a:lnTo>
                <a:pt x="1899982" y="324490"/>
              </a:lnTo>
              <a:close/>
              <a:moveTo>
                <a:pt x="1112655" y="42069"/>
              </a:moveTo>
              <a:lnTo>
                <a:pt x="1041993" y="324490"/>
              </a:lnTo>
              <a:lnTo>
                <a:pt x="813321" y="324488"/>
              </a:lnTo>
              <a:lnTo>
                <a:pt x="998321" y="499032"/>
              </a:lnTo>
              <a:lnTo>
                <a:pt x="927656" y="781451"/>
              </a:lnTo>
              <a:lnTo>
                <a:pt x="1112655" y="606904"/>
              </a:lnTo>
              <a:lnTo>
                <a:pt x="1297654" y="781451"/>
              </a:lnTo>
              <a:lnTo>
                <a:pt x="1226989" y="499032"/>
              </a:lnTo>
              <a:lnTo>
                <a:pt x="1411989" y="324488"/>
              </a:lnTo>
              <a:lnTo>
                <a:pt x="1183317" y="324490"/>
              </a:lnTo>
              <a:close/>
              <a:moveTo>
                <a:pt x="395990" y="42069"/>
              </a:moveTo>
              <a:lnTo>
                <a:pt x="325328" y="324490"/>
              </a:lnTo>
              <a:lnTo>
                <a:pt x="96656" y="324488"/>
              </a:lnTo>
              <a:lnTo>
                <a:pt x="281656" y="499032"/>
              </a:lnTo>
              <a:lnTo>
                <a:pt x="210991" y="781451"/>
              </a:lnTo>
              <a:lnTo>
                <a:pt x="395990" y="606904"/>
              </a:lnTo>
              <a:lnTo>
                <a:pt x="580989" y="781451"/>
              </a:lnTo>
              <a:lnTo>
                <a:pt x="510324" y="499032"/>
              </a:lnTo>
              <a:lnTo>
                <a:pt x="695324" y="324488"/>
              </a:lnTo>
              <a:lnTo>
                <a:pt x="466652" y="324490"/>
              </a:lnTo>
              <a:close/>
              <a:moveTo>
                <a:pt x="0" y="0"/>
              </a:moveTo>
              <a:lnTo>
                <a:pt x="2886075" y="0"/>
              </a:lnTo>
              <a:lnTo>
                <a:pt x="2886075" y="823522"/>
              </a:lnTo>
              <a:lnTo>
                <a:pt x="0" y="823522"/>
              </a:lnTo>
              <a:close/>
            </a:path>
          </a:pathLst>
        </a:custGeom>
        <a:solidFill>
          <a:srgbClr val="FF9F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1" anchor="ctr">
          <a:noAutofit/>
        </a:bodyP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editAs="oneCell">
    <xdr:from>
      <xdr:col>5</xdr:col>
      <xdr:colOff>587330</xdr:colOff>
      <xdr:row>20</xdr:row>
      <xdr:rowOff>105833</xdr:rowOff>
    </xdr:from>
    <xdr:to>
      <xdr:col>8</xdr:col>
      <xdr:colOff>365561</xdr:colOff>
      <xdr:row>23</xdr:row>
      <xdr:rowOff>176390</xdr:rowOff>
    </xdr:to>
    <mc:AlternateContent xmlns:mc="http://schemas.openxmlformats.org/markup-compatibility/2006">
      <mc:Choice xmlns:a14="http://schemas.microsoft.com/office/drawing/2010/main" Requires="a14">
        <xdr:graphicFrame macro="">
          <xdr:nvGraphicFramePr>
            <xdr:cNvPr id="151" name="Gender 1">
              <a:extLst>
                <a:ext uri="{FF2B5EF4-FFF2-40B4-BE49-F238E27FC236}">
                  <a16:creationId xmlns:a16="http://schemas.microsoft.com/office/drawing/2014/main" id="{937B4E69-CCCE-452F-9B8A-8C9A5E772D3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026913" y="4074583"/>
              <a:ext cx="1841981" cy="665870"/>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595997</xdr:colOff>
      <xdr:row>23</xdr:row>
      <xdr:rowOff>72253</xdr:rowOff>
    </xdr:from>
    <xdr:to>
      <xdr:col>9</xdr:col>
      <xdr:colOff>300745</xdr:colOff>
      <xdr:row>28</xdr:row>
      <xdr:rowOff>143655</xdr:rowOff>
    </xdr:to>
    <xdr:grpSp>
      <xdr:nvGrpSpPr>
        <xdr:cNvPr id="162" name="Group 161">
          <a:extLst>
            <a:ext uri="{FF2B5EF4-FFF2-40B4-BE49-F238E27FC236}">
              <a16:creationId xmlns:a16="http://schemas.microsoft.com/office/drawing/2014/main" id="{8D8A49FD-9BB9-661E-377D-6B828CFA3DAC}"/>
            </a:ext>
          </a:extLst>
        </xdr:cNvPr>
        <xdr:cNvGrpSpPr/>
      </xdr:nvGrpSpPr>
      <xdr:grpSpPr>
        <a:xfrm>
          <a:off x="3347664" y="4636316"/>
          <a:ext cx="3144331" cy="1063589"/>
          <a:chOff x="3360776" y="5011766"/>
          <a:chExt cx="3118575" cy="1082907"/>
        </a:xfrm>
      </xdr:grpSpPr>
      <xdr:graphicFrame macro="">
        <xdr:nvGraphicFramePr>
          <xdr:cNvPr id="153" name="Chart 152">
            <a:extLst>
              <a:ext uri="{FF2B5EF4-FFF2-40B4-BE49-F238E27FC236}">
                <a16:creationId xmlns:a16="http://schemas.microsoft.com/office/drawing/2014/main" id="{BDB0DA81-D023-43B7-A96A-409EB64964E5}"/>
              </a:ext>
            </a:extLst>
          </xdr:cNvPr>
          <xdr:cNvGraphicFramePr>
            <a:graphicFrameLocks/>
          </xdr:cNvGraphicFramePr>
        </xdr:nvGraphicFramePr>
        <xdr:xfrm>
          <a:off x="3360776" y="5011766"/>
          <a:ext cx="1074312" cy="1082907"/>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54" name="Chart 153">
            <a:extLst>
              <a:ext uri="{FF2B5EF4-FFF2-40B4-BE49-F238E27FC236}">
                <a16:creationId xmlns:a16="http://schemas.microsoft.com/office/drawing/2014/main" id="{954A1A94-DB37-4DF9-873B-2FAC2F00DF5D}"/>
              </a:ext>
            </a:extLst>
          </xdr:cNvPr>
          <xdr:cNvGraphicFramePr>
            <a:graphicFrameLocks/>
          </xdr:cNvGraphicFramePr>
        </xdr:nvGraphicFramePr>
        <xdr:xfrm>
          <a:off x="5407618" y="5011766"/>
          <a:ext cx="1071733" cy="1082907"/>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56" name="Graphic 155" descr="Female Profile with solid fill">
            <a:extLst>
              <a:ext uri="{FF2B5EF4-FFF2-40B4-BE49-F238E27FC236}">
                <a16:creationId xmlns:a16="http://schemas.microsoft.com/office/drawing/2014/main" id="{792D2D26-AD68-2E3F-4C70-D1F67368549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230993" y="5222499"/>
            <a:ext cx="718575" cy="721046"/>
          </a:xfrm>
          <a:prstGeom prst="rect">
            <a:avLst/>
          </a:prstGeom>
        </xdr:spPr>
      </xdr:pic>
      <xdr:pic>
        <xdr:nvPicPr>
          <xdr:cNvPr id="160" name="Graphic 159" descr="Male profile with solid fill">
            <a:extLst>
              <a:ext uri="{FF2B5EF4-FFF2-40B4-BE49-F238E27FC236}">
                <a16:creationId xmlns:a16="http://schemas.microsoft.com/office/drawing/2014/main" id="{302C94EC-049D-F908-0E01-AAC485DD596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891388" y="5219028"/>
            <a:ext cx="718576" cy="727988"/>
          </a:xfrm>
          <a:prstGeom prst="rect">
            <a:avLst/>
          </a:prstGeom>
        </xdr:spPr>
      </xdr:pic>
      <xdr:sp macro="" textlink="Analysis!B33">
        <xdr:nvSpPr>
          <xdr:cNvPr id="161" name="TextBox 1">
            <a:extLst>
              <a:ext uri="{FF2B5EF4-FFF2-40B4-BE49-F238E27FC236}">
                <a16:creationId xmlns:a16="http://schemas.microsoft.com/office/drawing/2014/main" id="{B5421449-906E-F159-C86A-5F6784704409}"/>
              </a:ext>
            </a:extLst>
          </xdr:cNvPr>
          <xdr:cNvSpPr txBox="1"/>
        </xdr:nvSpPr>
        <xdr:spPr>
          <a:xfrm>
            <a:off x="5690193" y="5395895"/>
            <a:ext cx="503493" cy="322383"/>
          </a:xfrm>
          <a:prstGeom prst="rect">
            <a:avLst/>
          </a:prstGeom>
        </xdr:spPr>
        <xdr:txBody>
          <a:bodyPr wrap="square" rtlCol="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866DBB4F-C991-4E56-B161-138DC1C34100}" type="TxLink">
              <a:rPr lang="en-US" sz="1600" b="1" i="0" u="none" strike="noStrike" kern="1200">
                <a:solidFill>
                  <a:schemeClr val="bg1"/>
                </a:solidFill>
                <a:latin typeface="Calibri"/>
                <a:cs typeface="Calibri"/>
              </a:rPr>
              <a:t>0</a:t>
            </a:fld>
            <a:endParaRPr lang="ar-SA" sz="1600" b="1" kern="1200">
              <a:solidFill>
                <a:schemeClr val="bg1"/>
              </a:solidFill>
            </a:endParaRPr>
          </a:p>
        </xdr:txBody>
      </xdr:sp>
    </xdr:grpSp>
    <xdr:clientData/>
  </xdr:twoCellAnchor>
  <xdr:twoCellAnchor>
    <xdr:from>
      <xdr:col>5</xdr:col>
      <xdr:colOff>131884</xdr:colOff>
      <xdr:row>17</xdr:row>
      <xdr:rowOff>111124</xdr:rowOff>
    </xdr:from>
    <xdr:to>
      <xdr:col>8</xdr:col>
      <xdr:colOff>571500</xdr:colOff>
      <xdr:row>19</xdr:row>
      <xdr:rowOff>45182</xdr:rowOff>
    </xdr:to>
    <xdr:sp macro="" textlink="">
      <xdr:nvSpPr>
        <xdr:cNvPr id="163" name="TextBox 162">
          <a:extLst>
            <a:ext uri="{FF2B5EF4-FFF2-40B4-BE49-F238E27FC236}">
              <a16:creationId xmlns:a16="http://schemas.microsoft.com/office/drawing/2014/main" id="{90D38B14-32F7-9D04-3063-F49D2AF264AD}"/>
            </a:ext>
          </a:extLst>
        </xdr:cNvPr>
        <xdr:cNvSpPr txBox="1"/>
      </xdr:nvSpPr>
      <xdr:spPr>
        <a:xfrm>
          <a:off x="3545009" y="3619499"/>
          <a:ext cx="2487491" cy="346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GB" sz="1200" b="1">
              <a:solidFill>
                <a:srgbClr val="FF9F00"/>
              </a:solidFill>
            </a:rPr>
            <a:t>Total Employees</a:t>
          </a:r>
          <a:r>
            <a:rPr lang="en-GB" sz="1200" b="1" baseline="0">
              <a:solidFill>
                <a:srgbClr val="FF9F00"/>
              </a:solidFill>
            </a:rPr>
            <a:t> By Gender</a:t>
          </a:r>
          <a:endParaRPr lang="ar-SA" sz="1200" b="1">
            <a:solidFill>
              <a:srgbClr val="FF9F00"/>
            </a:solidFill>
          </a:endParaRPr>
        </a:p>
      </xdr:txBody>
    </xdr:sp>
    <xdr:clientData/>
  </xdr:twoCellAnchor>
  <xdr:twoCellAnchor>
    <xdr:from>
      <xdr:col>9</xdr:col>
      <xdr:colOff>373051</xdr:colOff>
      <xdr:row>19</xdr:row>
      <xdr:rowOff>169954</xdr:rowOff>
    </xdr:from>
    <xdr:to>
      <xdr:col>14</xdr:col>
      <xdr:colOff>339248</xdr:colOff>
      <xdr:row>30</xdr:row>
      <xdr:rowOff>78289</xdr:rowOff>
    </xdr:to>
    <xdr:graphicFrame macro="">
      <xdr:nvGraphicFramePr>
        <xdr:cNvPr id="164" name="Chart 163">
          <a:extLst>
            <a:ext uri="{FF2B5EF4-FFF2-40B4-BE49-F238E27FC236}">
              <a16:creationId xmlns:a16="http://schemas.microsoft.com/office/drawing/2014/main" id="{86A138A3-D2D1-428F-A078-74AC77F1A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519601</xdr:colOff>
      <xdr:row>17</xdr:row>
      <xdr:rowOff>116619</xdr:rowOff>
    </xdr:from>
    <xdr:to>
      <xdr:col>13</xdr:col>
      <xdr:colOff>274607</xdr:colOff>
      <xdr:row>19</xdr:row>
      <xdr:rowOff>50677</xdr:rowOff>
    </xdr:to>
    <xdr:sp macro="" textlink="">
      <xdr:nvSpPr>
        <xdr:cNvPr id="165" name="TextBox 164">
          <a:extLst>
            <a:ext uri="{FF2B5EF4-FFF2-40B4-BE49-F238E27FC236}">
              <a16:creationId xmlns:a16="http://schemas.microsoft.com/office/drawing/2014/main" id="{6C2F83DE-63D5-4145-896F-D103C44F9723}"/>
            </a:ext>
          </a:extLst>
        </xdr:cNvPr>
        <xdr:cNvSpPr txBox="1"/>
      </xdr:nvSpPr>
      <xdr:spPr>
        <a:xfrm>
          <a:off x="6663226" y="3624994"/>
          <a:ext cx="2485506" cy="346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GB" sz="1200" b="1">
              <a:solidFill>
                <a:srgbClr val="FF9F00"/>
              </a:solidFill>
            </a:rPr>
            <a:t>Education Wise</a:t>
          </a:r>
          <a:r>
            <a:rPr lang="en-GB" sz="1200" b="1" baseline="0">
              <a:solidFill>
                <a:srgbClr val="FF9F00"/>
              </a:solidFill>
            </a:rPr>
            <a:t> Attrition</a:t>
          </a:r>
          <a:endParaRPr lang="ar-SA" sz="1200" b="1">
            <a:solidFill>
              <a:srgbClr val="FF9F00"/>
            </a:solidFill>
          </a:endParaRPr>
        </a:p>
      </xdr:txBody>
    </xdr:sp>
    <xdr:clientData/>
  </xdr:twoCellAnchor>
  <xdr:twoCellAnchor>
    <xdr:from>
      <xdr:col>15</xdr:col>
      <xdr:colOff>27142</xdr:colOff>
      <xdr:row>19</xdr:row>
      <xdr:rowOff>141306</xdr:rowOff>
    </xdr:from>
    <xdr:to>
      <xdr:col>19</xdr:col>
      <xdr:colOff>462662</xdr:colOff>
      <xdr:row>29</xdr:row>
      <xdr:rowOff>176466</xdr:rowOff>
    </xdr:to>
    <mc:AlternateContent xmlns:mc="http://schemas.openxmlformats.org/markup-compatibility/2006">
      <mc:Choice xmlns:cx1="http://schemas.microsoft.com/office/drawing/2015/9/8/chartex" Requires="cx1">
        <xdr:graphicFrame macro="">
          <xdr:nvGraphicFramePr>
            <xdr:cNvPr id="166" name="Chart 165">
              <a:extLst>
                <a:ext uri="{FF2B5EF4-FFF2-40B4-BE49-F238E27FC236}">
                  <a16:creationId xmlns:a16="http://schemas.microsoft.com/office/drawing/2014/main" id="{609131EE-5C20-4DBD-937D-EB2B5528F9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332880" y="3998150"/>
              <a:ext cx="3183716" cy="2065078"/>
            </a:xfrm>
            <a:prstGeom prst="rect">
              <a:avLst/>
            </a:prstGeom>
            <a:solidFill>
              <a:prstClr val="white"/>
            </a:solidFill>
            <a:ln w="1">
              <a:solidFill>
                <a:prstClr val="green"/>
              </a:solidFill>
            </a:ln>
          </xdr:spPr>
          <xdr:txBody>
            <a:bodyPr vertOverflow="clip" horzOverflow="clip"/>
            <a:lstStyle/>
            <a:p>
              <a:r>
                <a:rPr lang="ar-S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91517</xdr:colOff>
      <xdr:row>17</xdr:row>
      <xdr:rowOff>137545</xdr:rowOff>
    </xdr:from>
    <xdr:to>
      <xdr:col>18</xdr:col>
      <xdr:colOff>530591</xdr:colOff>
      <xdr:row>19</xdr:row>
      <xdr:rowOff>71603</xdr:rowOff>
    </xdr:to>
    <xdr:sp macro="" textlink="">
      <xdr:nvSpPr>
        <xdr:cNvPr id="169" name="TextBox 168">
          <a:extLst>
            <a:ext uri="{FF2B5EF4-FFF2-40B4-BE49-F238E27FC236}">
              <a16:creationId xmlns:a16="http://schemas.microsoft.com/office/drawing/2014/main" id="{752A79E9-3B66-4719-8327-DF441F4E4146}"/>
            </a:ext>
          </a:extLst>
        </xdr:cNvPr>
        <xdr:cNvSpPr txBox="1"/>
      </xdr:nvSpPr>
      <xdr:spPr>
        <a:xfrm>
          <a:off x="10330892" y="3645920"/>
          <a:ext cx="2486949" cy="346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GB" sz="1200" b="1">
              <a:solidFill>
                <a:srgbClr val="FF9F00"/>
              </a:solidFill>
            </a:rPr>
            <a:t>Attrition</a:t>
          </a:r>
          <a:r>
            <a:rPr lang="en-GB" sz="1200" b="1" baseline="0">
              <a:solidFill>
                <a:srgbClr val="FF9F00"/>
              </a:solidFill>
            </a:rPr>
            <a:t> By Job Role</a:t>
          </a:r>
          <a:endParaRPr lang="ar-SA" sz="1200" b="1">
            <a:solidFill>
              <a:srgbClr val="FF9F00"/>
            </a:solidFill>
          </a:endParaRPr>
        </a:p>
      </xdr:txBody>
    </xdr:sp>
    <xdr:clientData/>
  </xdr:twoCellAnchor>
  <xdr:twoCellAnchor editAs="absolute">
    <xdr:from>
      <xdr:col>5</xdr:col>
      <xdr:colOff>140343</xdr:colOff>
      <xdr:row>32</xdr:row>
      <xdr:rowOff>124708</xdr:rowOff>
    </xdr:from>
    <xdr:to>
      <xdr:col>9</xdr:col>
      <xdr:colOff>205305</xdr:colOff>
      <xdr:row>42</xdr:row>
      <xdr:rowOff>127324</xdr:rowOff>
    </xdr:to>
    <xdr:graphicFrame macro="">
      <xdr:nvGraphicFramePr>
        <xdr:cNvPr id="170" name="Chart 169">
          <a:extLst>
            <a:ext uri="{FF2B5EF4-FFF2-40B4-BE49-F238E27FC236}">
              <a16:creationId xmlns:a16="http://schemas.microsoft.com/office/drawing/2014/main" id="{FEC8A6E2-A72A-4D54-8E59-3617BE05E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5</xdr:col>
      <xdr:colOff>223803</xdr:colOff>
      <xdr:row>30</xdr:row>
      <xdr:rowOff>173989</xdr:rowOff>
    </xdr:from>
    <xdr:to>
      <xdr:col>8</xdr:col>
      <xdr:colOff>667250</xdr:colOff>
      <xdr:row>32</xdr:row>
      <xdr:rowOff>85162</xdr:rowOff>
    </xdr:to>
    <xdr:sp macro="" textlink="">
      <xdr:nvSpPr>
        <xdr:cNvPr id="172" name="TextBox 171">
          <a:extLst>
            <a:ext uri="{FF2B5EF4-FFF2-40B4-BE49-F238E27FC236}">
              <a16:creationId xmlns:a16="http://schemas.microsoft.com/office/drawing/2014/main" id="{C3D76EC7-1C49-4817-B0DE-77AE133B741D}"/>
            </a:ext>
          </a:extLst>
        </xdr:cNvPr>
        <xdr:cNvSpPr txBox="1"/>
      </xdr:nvSpPr>
      <xdr:spPr>
        <a:xfrm>
          <a:off x="3649461" y="6189778"/>
          <a:ext cx="2498842" cy="312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GB" sz="1200" b="1">
              <a:solidFill>
                <a:srgbClr val="FF9F00"/>
              </a:solidFill>
            </a:rPr>
            <a:t>Department Wise Attrition</a:t>
          </a:r>
          <a:endParaRPr lang="ar-SA" sz="1200" b="1">
            <a:solidFill>
              <a:srgbClr val="FF9F00"/>
            </a:solidFill>
          </a:endParaRPr>
        </a:p>
      </xdr:txBody>
    </xdr:sp>
    <xdr:clientData/>
  </xdr:twoCellAnchor>
  <xdr:twoCellAnchor editAs="absolute">
    <xdr:from>
      <xdr:col>9</xdr:col>
      <xdr:colOff>415197</xdr:colOff>
      <xdr:row>32</xdr:row>
      <xdr:rowOff>200362</xdr:rowOff>
    </xdr:from>
    <xdr:to>
      <xdr:col>13</xdr:col>
      <xdr:colOff>171169</xdr:colOff>
      <xdr:row>42</xdr:row>
      <xdr:rowOff>46692</xdr:rowOff>
    </xdr:to>
    <xdr:graphicFrame macro="">
      <xdr:nvGraphicFramePr>
        <xdr:cNvPr id="173" name="Chart 172">
          <a:extLst>
            <a:ext uri="{FF2B5EF4-FFF2-40B4-BE49-F238E27FC236}">
              <a16:creationId xmlns:a16="http://schemas.microsoft.com/office/drawing/2014/main" id="{9B2AA7DD-63E1-4954-A275-A55BBBA9E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9</xdr:col>
      <xdr:colOff>428566</xdr:colOff>
      <xdr:row>30</xdr:row>
      <xdr:rowOff>175507</xdr:rowOff>
    </xdr:from>
    <xdr:to>
      <xdr:col>13</xdr:col>
      <xdr:colOff>181450</xdr:colOff>
      <xdr:row>32</xdr:row>
      <xdr:rowOff>105859</xdr:rowOff>
    </xdr:to>
    <xdr:sp macro="" textlink="">
      <xdr:nvSpPr>
        <xdr:cNvPr id="174" name="TextBox 173">
          <a:extLst>
            <a:ext uri="{FF2B5EF4-FFF2-40B4-BE49-F238E27FC236}">
              <a16:creationId xmlns:a16="http://schemas.microsoft.com/office/drawing/2014/main" id="{AC718EFF-5DCB-4681-8BFA-DCBE20BA3D9E}"/>
            </a:ext>
          </a:extLst>
        </xdr:cNvPr>
        <xdr:cNvSpPr txBox="1"/>
      </xdr:nvSpPr>
      <xdr:spPr>
        <a:xfrm>
          <a:off x="6594750" y="6191296"/>
          <a:ext cx="2493411" cy="331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GB" sz="1200" b="1">
              <a:solidFill>
                <a:srgbClr val="FF9F00"/>
              </a:solidFill>
            </a:rPr>
            <a:t>Attrition By Age Group</a:t>
          </a:r>
          <a:endParaRPr lang="ar-SA" sz="1200" b="1">
            <a:solidFill>
              <a:srgbClr val="FF9F00"/>
            </a:solidFill>
          </a:endParaRPr>
        </a:p>
      </xdr:txBody>
    </xdr:sp>
    <xdr:clientData/>
  </xdr:twoCellAnchor>
  <xdr:twoCellAnchor editAs="absolute">
    <xdr:from>
      <xdr:col>13</xdr:col>
      <xdr:colOff>388055</xdr:colOff>
      <xdr:row>31</xdr:row>
      <xdr:rowOff>17887</xdr:rowOff>
    </xdr:from>
    <xdr:to>
      <xdr:col>17</xdr:col>
      <xdr:colOff>140938</xdr:colOff>
      <xdr:row>32</xdr:row>
      <xdr:rowOff>164344</xdr:rowOff>
    </xdr:to>
    <xdr:sp macro="" textlink="">
      <xdr:nvSpPr>
        <xdr:cNvPr id="175" name="TextBox 174">
          <a:extLst>
            <a:ext uri="{FF2B5EF4-FFF2-40B4-BE49-F238E27FC236}">
              <a16:creationId xmlns:a16="http://schemas.microsoft.com/office/drawing/2014/main" id="{5485E58E-E081-4964-B940-F139D3F40A8F}"/>
            </a:ext>
          </a:extLst>
        </xdr:cNvPr>
        <xdr:cNvSpPr txBox="1"/>
      </xdr:nvSpPr>
      <xdr:spPr>
        <a:xfrm>
          <a:off x="9330972" y="6169450"/>
          <a:ext cx="2504549" cy="344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GB" sz="1200" b="1">
              <a:solidFill>
                <a:srgbClr val="FF9F00"/>
              </a:solidFill>
            </a:rPr>
            <a:t>Attrition By Material</a:t>
          </a:r>
          <a:r>
            <a:rPr lang="en-GB" sz="1200" b="1" baseline="0">
              <a:solidFill>
                <a:srgbClr val="FF9F00"/>
              </a:solidFill>
            </a:rPr>
            <a:t> Status</a:t>
          </a:r>
          <a:endParaRPr lang="ar-SA" sz="1200" b="1">
            <a:solidFill>
              <a:srgbClr val="FF9F00"/>
            </a:solidFill>
          </a:endParaRPr>
        </a:p>
      </xdr:txBody>
    </xdr:sp>
    <xdr:clientData/>
  </xdr:twoCellAnchor>
  <xdr:twoCellAnchor editAs="absolute">
    <xdr:from>
      <xdr:col>13</xdr:col>
      <xdr:colOff>462324</xdr:colOff>
      <xdr:row>32</xdr:row>
      <xdr:rowOff>93937</xdr:rowOff>
    </xdr:from>
    <xdr:to>
      <xdr:col>16</xdr:col>
      <xdr:colOff>427571</xdr:colOff>
      <xdr:row>42</xdr:row>
      <xdr:rowOff>83697</xdr:rowOff>
    </xdr:to>
    <mc:AlternateContent xmlns:mc="http://schemas.openxmlformats.org/markup-compatibility/2006">
      <mc:Choice xmlns:cx2="http://schemas.microsoft.com/office/drawing/2015/10/21/chartex" Requires="cx2">
        <xdr:graphicFrame macro="">
          <xdr:nvGraphicFramePr>
            <xdr:cNvPr id="177" name="Chart 176">
              <a:extLst>
                <a:ext uri="{FF2B5EF4-FFF2-40B4-BE49-F238E27FC236}">
                  <a16:creationId xmlns:a16="http://schemas.microsoft.com/office/drawing/2014/main" id="{CCD8F227-5646-4629-BEFC-4A0AD67107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336449" y="6697937"/>
              <a:ext cx="2013122" cy="2053510"/>
            </a:xfrm>
            <a:prstGeom prst="rect">
              <a:avLst/>
            </a:prstGeom>
            <a:solidFill>
              <a:prstClr val="white"/>
            </a:solidFill>
            <a:ln w="1">
              <a:solidFill>
                <a:prstClr val="green"/>
              </a:solidFill>
            </a:ln>
          </xdr:spPr>
          <xdr:txBody>
            <a:bodyPr vertOverflow="clip" horzOverflow="clip"/>
            <a:lstStyle/>
            <a:p>
              <a:r>
                <a:rPr lang="ar-SA"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429055</xdr:colOff>
      <xdr:row>34</xdr:row>
      <xdr:rowOff>177567</xdr:rowOff>
    </xdr:from>
    <xdr:to>
      <xdr:col>19</xdr:col>
      <xdr:colOff>444867</xdr:colOff>
      <xdr:row>41</xdr:row>
      <xdr:rowOff>117375</xdr:rowOff>
    </xdr:to>
    <mc:AlternateContent xmlns:mc="http://schemas.openxmlformats.org/markup-compatibility/2006">
      <mc:Choice xmlns:a14="http://schemas.microsoft.com/office/drawing/2010/main" Requires="a14">
        <xdr:graphicFrame macro="">
          <xdr:nvGraphicFramePr>
            <xdr:cNvPr id="178" name="Department 1">
              <a:extLst>
                <a:ext uri="{FF2B5EF4-FFF2-40B4-BE49-F238E27FC236}">
                  <a16:creationId xmlns:a16="http://schemas.microsoft.com/office/drawing/2014/main" id="{4AFBF09D-0253-42FD-B9A8-562A17FD7B0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811555" y="6924442"/>
              <a:ext cx="703729" cy="1328871"/>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580973</xdr:colOff>
      <xdr:row>32</xdr:row>
      <xdr:rowOff>23813</xdr:rowOff>
    </xdr:from>
    <xdr:to>
      <xdr:col>18</xdr:col>
      <xdr:colOff>513604</xdr:colOff>
      <xdr:row>42</xdr:row>
      <xdr:rowOff>142875</xdr:rowOff>
    </xdr:to>
    <mc:AlternateContent xmlns:mc="http://schemas.openxmlformats.org/markup-compatibility/2006">
      <mc:Choice xmlns:a14="http://schemas.microsoft.com/office/drawing/2010/main" Requires="a14">
        <xdr:graphicFrame macro="">
          <xdr:nvGraphicFramePr>
            <xdr:cNvPr id="179" name="Education Field 3">
              <a:extLst>
                <a:ext uri="{FF2B5EF4-FFF2-40B4-BE49-F238E27FC236}">
                  <a16:creationId xmlns:a16="http://schemas.microsoft.com/office/drawing/2014/main" id="{2419DD51-04D6-465B-A024-BF258F2A8E18}"/>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587640" y="6373813"/>
              <a:ext cx="1308464" cy="2103437"/>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543932</xdr:colOff>
      <xdr:row>31</xdr:row>
      <xdr:rowOff>26421</xdr:rowOff>
    </xdr:from>
    <xdr:to>
      <xdr:col>18</xdr:col>
      <xdr:colOff>531999</xdr:colOff>
      <xdr:row>32</xdr:row>
      <xdr:rowOff>67419</xdr:rowOff>
    </xdr:to>
    <xdr:sp macro="" textlink="">
      <xdr:nvSpPr>
        <xdr:cNvPr id="180" name="TextBox 179">
          <a:extLst>
            <a:ext uri="{FF2B5EF4-FFF2-40B4-BE49-F238E27FC236}">
              <a16:creationId xmlns:a16="http://schemas.microsoft.com/office/drawing/2014/main" id="{74AC3316-7FEB-6BA4-EA6B-D716C8FA2A2B}"/>
            </a:ext>
          </a:extLst>
        </xdr:cNvPr>
        <xdr:cNvSpPr txBox="1"/>
      </xdr:nvSpPr>
      <xdr:spPr>
        <a:xfrm>
          <a:off x="11450991" y="6105612"/>
          <a:ext cx="1351449" cy="237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GB" sz="1200" b="1">
              <a:solidFill>
                <a:srgbClr val="FF9F00"/>
              </a:solidFill>
            </a:rPr>
            <a:t>Education Field</a:t>
          </a:r>
          <a:endParaRPr lang="ar-SA" sz="1200" b="1">
            <a:solidFill>
              <a:srgbClr val="FF9F00"/>
            </a:solidFill>
          </a:endParaRPr>
        </a:p>
      </xdr:txBody>
    </xdr:sp>
    <xdr:clientData/>
  </xdr:twoCellAnchor>
  <xdr:twoCellAnchor>
    <xdr:from>
      <xdr:col>18</xdr:col>
      <xdr:colOff>304246</xdr:colOff>
      <xdr:row>33</xdr:row>
      <xdr:rowOff>47371</xdr:rowOff>
    </xdr:from>
    <xdr:to>
      <xdr:col>19</xdr:col>
      <xdr:colOff>594554</xdr:colOff>
      <xdr:row>34</xdr:row>
      <xdr:rowOff>85333</xdr:rowOff>
    </xdr:to>
    <xdr:sp macro="" textlink="">
      <xdr:nvSpPr>
        <xdr:cNvPr id="183" name="TextBox 182">
          <a:extLst>
            <a:ext uri="{FF2B5EF4-FFF2-40B4-BE49-F238E27FC236}">
              <a16:creationId xmlns:a16="http://schemas.microsoft.com/office/drawing/2014/main" id="{45955C28-8B07-39D3-986C-9886DFDAD8E8}"/>
            </a:ext>
          </a:extLst>
        </xdr:cNvPr>
        <xdr:cNvSpPr txBox="1"/>
      </xdr:nvSpPr>
      <xdr:spPr>
        <a:xfrm>
          <a:off x="12644278" y="6654202"/>
          <a:ext cx="975865" cy="238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GB" sz="1200" b="1">
              <a:solidFill>
                <a:srgbClr val="FF9F00"/>
              </a:solidFill>
            </a:rPr>
            <a:t>Department</a:t>
          </a:r>
          <a:endParaRPr lang="ar-SA" sz="1200" b="1">
            <a:solidFill>
              <a:srgbClr val="FF9F00"/>
            </a:solidFil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0.21063</cdr:x>
      <cdr:y>0.27662</cdr:y>
    </cdr:from>
    <cdr:to>
      <cdr:x>0.76076</cdr:x>
      <cdr:y>0.54989</cdr:y>
    </cdr:to>
    <cdr:sp macro="" textlink="Analysis!$I$4">
      <cdr:nvSpPr>
        <cdr:cNvPr id="4" name="TextBox 3">
          <a:extLst xmlns:a="http://schemas.openxmlformats.org/drawingml/2006/main">
            <a:ext uri="{FF2B5EF4-FFF2-40B4-BE49-F238E27FC236}">
              <a16:creationId xmlns:a16="http://schemas.microsoft.com/office/drawing/2014/main" id="{538CB5EE-8F43-4578-1477-725017B48786}"/>
            </a:ext>
          </a:extLst>
        </cdr:cNvPr>
        <cdr:cNvSpPr txBox="1"/>
      </cdr:nvSpPr>
      <cdr:spPr>
        <a:xfrm xmlns:a="http://schemas.openxmlformats.org/drawingml/2006/main">
          <a:off x="151954" y="200878"/>
          <a:ext cx="396874" cy="198437"/>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fld id="{215FBD2F-3534-4221-A362-0EFE5FC1A566}" type="TxLink">
            <a:rPr lang="en-US" sz="1000" b="0" i="0" u="none" strike="noStrike" kern="1200">
              <a:solidFill>
                <a:schemeClr val="bg1"/>
              </a:solidFill>
              <a:latin typeface="Calibri"/>
              <a:cs typeface="Calibri"/>
            </a:rPr>
            <a:t>2.6</a:t>
          </a:fld>
          <a:endParaRPr lang="ar-SA" sz="1000" kern="1200">
            <a:solidFill>
              <a:schemeClr val="bg1"/>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0.26548</cdr:x>
      <cdr:y>0.3455</cdr:y>
    </cdr:from>
    <cdr:to>
      <cdr:x>0.734</cdr:x>
      <cdr:y>0.64355</cdr:y>
    </cdr:to>
    <cdr:sp macro="" textlink="Analysis!$B$32">
      <cdr:nvSpPr>
        <cdr:cNvPr id="3" name="TextBox 2">
          <a:extLst xmlns:a="http://schemas.openxmlformats.org/drawingml/2006/main">
            <a:ext uri="{FF2B5EF4-FFF2-40B4-BE49-F238E27FC236}">
              <a16:creationId xmlns:a16="http://schemas.microsoft.com/office/drawing/2014/main" id="{2B550B88-3D86-A3C5-0D49-3DC5BFB4C066}"/>
            </a:ext>
          </a:extLst>
        </cdr:cNvPr>
        <cdr:cNvSpPr txBox="1"/>
      </cdr:nvSpPr>
      <cdr:spPr>
        <a:xfrm xmlns:a="http://schemas.openxmlformats.org/drawingml/2006/main">
          <a:off x="285208" y="374142"/>
          <a:ext cx="503341" cy="322765"/>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fld id="{480AF5D4-6CAB-4D00-8F58-29554713AA77}" type="TxLink">
            <a:rPr lang="en-US" sz="1600" b="1" i="0" u="none" strike="noStrike" kern="1200">
              <a:solidFill>
                <a:schemeClr val="bg1"/>
              </a:solidFill>
              <a:latin typeface="Calibri"/>
              <a:cs typeface="Calibri"/>
            </a:rPr>
            <a:t>588</a:t>
          </a:fld>
          <a:endParaRPr lang="ar-SA" sz="1600" b="1" kern="1200">
            <a:solidFill>
              <a:schemeClr val="bg1"/>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7788" y="302419"/>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76234" y="279605"/>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2427" y="291134"/>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7136" y="498137"/>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69.093662268519" createdVersion="8" refreshedVersion="8" minRefreshableVersion="3" recordCount="1470" xr:uid="{851ED78A-3BDE-4D46-BF8F-994432591508}">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019358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E24A42-5C49-4DC7-8E4B-FEE47C898AE9}" name="Matrial Satatus"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C27:AD31"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5F7B99-3988-4A76-94D1-E70B31A21DB4}" name="Attrition By Age group"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V27:W33"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2"/>
    </i>
    <i>
      <x v="3"/>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5383B-68F2-4684-AC76-FC8C72E1A29D}" name="Dept  wise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O27:P31"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5ADF84-D5AC-4563-8214-8FB91E5041A6}" name="Attrition by job"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7:I37"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512EF8-9AC1-40AB-B3BC-05AAAEDC582C}" name="Education By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27:F3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v="4"/>
    </i>
    <i>
      <x/>
    </i>
    <i>
      <x v="1"/>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3" count="1" selected="0">
            <x v="1"/>
          </reference>
        </references>
      </pivotArea>
    </chartFormat>
    <chartFormat chart="4" format="4">
      <pivotArea type="data" outline="0" fieldPosition="0">
        <references count="2">
          <reference field="4294967294" count="1" selected="0">
            <x v="0"/>
          </reference>
          <reference field="23" count="1" selected="0">
            <x v="4"/>
          </reference>
        </references>
      </pivotArea>
    </chartFormat>
    <chartFormat chart="4" format="5">
      <pivotArea type="data" outline="0" fieldPosition="0">
        <references count="2">
          <reference field="4294967294" count="1" selected="0">
            <x v="0"/>
          </reference>
          <reference field="23"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F6A8D1-4411-4140-B02A-DB81D392A080}" name="Gender"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B2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DB0A08-865E-44AD-BFB1-1BCB8E70714C}" name="RAting"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H2"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E167D1-98D7-497A-8DCE-AB24E2CF0088}" name="KPI"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2"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0E56FA5-FADD-4782-A0C8-1A605F93D92A}" sourceName="Gender">
  <pivotTables>
    <pivotTable tabId="7" name="KPI"/>
    <pivotTable tabId="7" name="RAting"/>
    <pivotTable tabId="7" name="Gender"/>
    <pivotTable tabId="7" name="Attrition By Age group"/>
    <pivotTable tabId="7" name="Attrition by job"/>
    <pivotTable tabId="7" name="Dept  wise Attrition"/>
    <pivotTable tabId="7" name="Education By Attrition"/>
    <pivotTable tabId="7" name="Matrial Satatus"/>
  </pivotTables>
  <data>
    <tabular pivotCacheId="1001935879">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96E8DDA-5729-4EE9-A049-6A3A9F480545}" sourceName="Department">
  <pivotTables>
    <pivotTable tabId="7" name="Matrial Satatus"/>
    <pivotTable tabId="7" name="Attrition By Age group"/>
    <pivotTable tabId="7" name="Attrition by job"/>
    <pivotTable tabId="7" name="Dept  wise Attrition"/>
    <pivotTable tabId="7" name="Education By Attrition"/>
    <pivotTable tabId="7" name="Gender"/>
    <pivotTable tabId="7" name="KPI"/>
    <pivotTable tabId="7" name="RAting"/>
  </pivotTables>
  <data>
    <tabular pivotCacheId="10019358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1A92FB3-532A-4BE1-9C95-5643DF954034}" sourceName="Education Field">
  <pivotTables>
    <pivotTable tabId="7" name="Matrial Satatus"/>
    <pivotTable tabId="7" name="Attrition By Age group"/>
    <pivotTable tabId="7" name="Attrition by job"/>
    <pivotTable tabId="7" name="Dept  wise Attrition"/>
    <pivotTable tabId="7" name="Education By Attrition"/>
    <pivotTable tabId="7" name="Gender"/>
    <pivotTable tabId="7" name="KPI"/>
    <pivotTable tabId="7" name="RAting"/>
  </pivotTables>
  <data>
    <tabular pivotCacheId="100193587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13310BF-6535-4010-B2B5-9C9785790B2E}" cache="Slicer_Gender" caption="Gender" rowHeight="257175"/>
  <slicer name="Department" xr10:uid="{1EB3D18D-18B1-461A-A3A9-E75DF05C1584}" cache="Slicer_Department" caption="Department" rowHeight="257175"/>
  <slicer name="Education Field 2" xr10:uid="{1961EE88-9942-4DA7-B696-86F0713BE550}" cache="Slicer_Education_Field1" caption="Education Field" rowHeight="257175"/>
  <slicer name="Education Field" xr10:uid="{7B7D11A9-992B-4E56-ADC6-C8AA37AF5021}" cache="Slicer_Education_Field1"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D4A89DA-1F81-4BD9-9BAF-1C9DA692B43B}" cache="Slicer_Gender" caption="Gender" columnCount="2" style="Slicer " rowHeight="257175"/>
  <slicer name="Department 1" xr10:uid="{EF035A0F-69FC-4560-9F9D-EE1F48830116}" cache="Slicer_Department" style="Slicer " rowHeight="257175"/>
  <slicer name="Education Field 3" xr10:uid="{91410C5F-9F34-4DF3-B1AE-9508C0D8AA47}" cache="Slicer_Education_Field1"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125" workbookViewId="0">
      <selection activeCell="T1" sqref="T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B47BF-469A-4C6B-882E-3158C9956F7E}">
  <dimension ref="A1:AG37"/>
  <sheetViews>
    <sheetView topLeftCell="I1" zoomScale="71" zoomScaleNormal="168" workbookViewId="0">
      <selection activeCell="AL6" sqref="AL6"/>
    </sheetView>
  </sheetViews>
  <sheetFormatPr defaultRowHeight="15.75" x14ac:dyDescent="0.25"/>
  <cols>
    <col min="1" max="1" width="13.375" bestFit="1" customWidth="1"/>
    <col min="2" max="2" width="20.75" bestFit="1" customWidth="1"/>
    <col min="3" max="3" width="13.375" bestFit="1" customWidth="1"/>
    <col min="4" max="4" width="14.375" bestFit="1" customWidth="1"/>
    <col min="5" max="5" width="16.625" bestFit="1" customWidth="1"/>
    <col min="6" max="6" width="22.25" bestFit="1" customWidth="1"/>
    <col min="7" max="7" width="26.375" bestFit="1" customWidth="1"/>
    <col min="8" max="8" width="24.25" bestFit="1" customWidth="1"/>
    <col min="9" max="9" width="23.375" bestFit="1" customWidth="1"/>
    <col min="11" max="11" width="24.375" bestFit="1" customWidth="1"/>
    <col min="15" max="15" width="13.375" bestFit="1" customWidth="1"/>
    <col min="16" max="16" width="22.25" bestFit="1" customWidth="1"/>
    <col min="22" max="22" width="13.375" bestFit="1" customWidth="1"/>
    <col min="23" max="23" width="23.375" bestFit="1" customWidth="1"/>
    <col min="29" max="29" width="13.375" bestFit="1" customWidth="1"/>
    <col min="30" max="30" width="15.625" bestFit="1" customWidth="1"/>
    <col min="32" max="32" width="12.75" bestFit="1" customWidth="1"/>
  </cols>
  <sheetData>
    <row r="1" spans="1:10" x14ac:dyDescent="0.25">
      <c r="A1" s="3" t="s">
        <v>1554</v>
      </c>
      <c r="B1" s="9" t="s">
        <v>1555</v>
      </c>
      <c r="C1" s="6" t="s">
        <v>1556</v>
      </c>
      <c r="H1" s="4" t="s">
        <v>1561</v>
      </c>
    </row>
    <row r="2" spans="1:10" x14ac:dyDescent="0.25">
      <c r="A2" s="7">
        <v>588</v>
      </c>
      <c r="B2" s="10">
        <v>87</v>
      </c>
      <c r="C2" s="8">
        <v>37.329931972789119</v>
      </c>
      <c r="H2" s="5">
        <v>2.5867346938775508</v>
      </c>
    </row>
    <row r="4" spans="1:10" x14ac:dyDescent="0.25">
      <c r="H4" t="s">
        <v>1562</v>
      </c>
      <c r="I4" s="13">
        <f>GETPIVOTDATA("Job Satisfaction",$H$1)</f>
        <v>2.5867346938775508</v>
      </c>
      <c r="J4" s="11">
        <f>I4/4</f>
        <v>0.64668367346938771</v>
      </c>
    </row>
    <row r="5" spans="1:10" x14ac:dyDescent="0.25">
      <c r="A5" t="s">
        <v>1559</v>
      </c>
      <c r="B5" t="s">
        <v>1557</v>
      </c>
      <c r="C5" t="s">
        <v>1556</v>
      </c>
      <c r="D5" t="s">
        <v>1558</v>
      </c>
      <c r="E5" t="s">
        <v>1560</v>
      </c>
      <c r="H5" t="s">
        <v>1563</v>
      </c>
      <c r="I5" s="13">
        <f>4-I4</f>
        <v>1.4132653061224492</v>
      </c>
      <c r="J5" s="11">
        <f>I5/4</f>
        <v>0.35331632653061229</v>
      </c>
    </row>
    <row r="6" spans="1:10" x14ac:dyDescent="0.25">
      <c r="A6">
        <f>GETPIVOTDATA("Count of Employee Number",$A$1)</f>
        <v>588</v>
      </c>
      <c r="B6">
        <f>GETPIVOTDATA("Sum of CF_attrition counts",$A$1)</f>
        <v>87</v>
      </c>
      <c r="C6" s="14">
        <f>GETPIVOTDATA("Average of Age",$A$1)</f>
        <v>37.329931972789119</v>
      </c>
      <c r="D6">
        <f>A6-B6</f>
        <v>501</v>
      </c>
      <c r="E6" s="12">
        <f>B6/A6</f>
        <v>0.14795918367346939</v>
      </c>
    </row>
    <row r="27" spans="1:33" x14ac:dyDescent="0.25">
      <c r="A27" s="15" t="s">
        <v>1564</v>
      </c>
      <c r="B27" s="4" t="s">
        <v>1566</v>
      </c>
      <c r="E27" s="15" t="s">
        <v>1564</v>
      </c>
      <c r="F27" s="4" t="s">
        <v>1567</v>
      </c>
      <c r="H27" s="15" t="s">
        <v>1564</v>
      </c>
      <c r="I27" s="4" t="s">
        <v>1555</v>
      </c>
      <c r="K27" t="s">
        <v>1568</v>
      </c>
      <c r="L27" t="s">
        <v>1569</v>
      </c>
      <c r="O27" s="15" t="s">
        <v>1564</v>
      </c>
      <c r="P27" s="4" t="s">
        <v>1567</v>
      </c>
      <c r="V27" s="15" t="s">
        <v>1564</v>
      </c>
      <c r="W27" s="4" t="s">
        <v>1555</v>
      </c>
      <c r="AC27" s="15" t="s">
        <v>1564</v>
      </c>
      <c r="AD27" s="4" t="s">
        <v>1571</v>
      </c>
      <c r="AF27" t="s">
        <v>1572</v>
      </c>
      <c r="AG27" t="s">
        <v>0</v>
      </c>
    </row>
    <row r="28" spans="1:33" x14ac:dyDescent="0.25">
      <c r="A28" s="16" t="s">
        <v>51</v>
      </c>
      <c r="B28" s="17">
        <v>588</v>
      </c>
      <c r="E28" s="16" t="s">
        <v>134</v>
      </c>
      <c r="F28" s="17">
        <v>3</v>
      </c>
      <c r="H28" s="16" t="s">
        <v>83</v>
      </c>
      <c r="I28" s="17">
        <v>5</v>
      </c>
      <c r="K28" t="str">
        <f>H28</f>
        <v>Healthcare Representative</v>
      </c>
      <c r="L28">
        <f>GETPIVOTDATA("CF_attrition counts",$H$27,"Job Role",H28)</f>
        <v>5</v>
      </c>
      <c r="O28" s="16" t="s">
        <v>161</v>
      </c>
      <c r="P28" s="22">
        <v>6.8965517241379309E-2</v>
      </c>
      <c r="V28" s="16" t="s">
        <v>69</v>
      </c>
      <c r="W28" s="17">
        <v>43</v>
      </c>
      <c r="AC28" s="16" t="s">
        <v>79</v>
      </c>
      <c r="AD28" s="17">
        <v>117</v>
      </c>
      <c r="AF28" t="str">
        <f>AC28</f>
        <v>Divorced</v>
      </c>
      <c r="AG28">
        <f>GETPIVOTDATA("Attrition",$AC$27,"Marital Status",AC28)</f>
        <v>117</v>
      </c>
    </row>
    <row r="29" spans="1:33" x14ac:dyDescent="0.25">
      <c r="A29" s="20" t="s">
        <v>1565</v>
      </c>
      <c r="B29" s="5">
        <v>588</v>
      </c>
      <c r="E29" s="18" t="s">
        <v>65</v>
      </c>
      <c r="F29" s="19">
        <v>11</v>
      </c>
      <c r="H29" s="18" t="s">
        <v>163</v>
      </c>
      <c r="I29" s="19">
        <v>6</v>
      </c>
      <c r="K29" t="str">
        <f t="shared" ref="K29:K36" si="0">H29</f>
        <v>Human Resources</v>
      </c>
      <c r="L29">
        <f t="shared" ref="L29:L36" si="1">GETPIVOTDATA("CF_attrition counts",$H$27,"Job Role",H29)</f>
        <v>6</v>
      </c>
      <c r="O29" s="18" t="s">
        <v>60</v>
      </c>
      <c r="P29" s="23">
        <v>0.4942528735632184</v>
      </c>
      <c r="V29" s="18" t="s">
        <v>92</v>
      </c>
      <c r="W29" s="19">
        <v>18</v>
      </c>
      <c r="AC29" s="18" t="s">
        <v>53</v>
      </c>
      <c r="AD29" s="19">
        <v>199</v>
      </c>
      <c r="AF29" t="str">
        <f t="shared" ref="AF29:AF30" si="2">AC29</f>
        <v>Single</v>
      </c>
      <c r="AG29">
        <f t="shared" ref="AG29:AG30" si="3">GETPIVOTDATA("Attrition",$AC$27,"Marital Status",AC29)</f>
        <v>199</v>
      </c>
    </row>
    <row r="30" spans="1:33" x14ac:dyDescent="0.25">
      <c r="E30" s="18" t="s">
        <v>71</v>
      </c>
      <c r="F30" s="19">
        <v>16</v>
      </c>
      <c r="H30" s="18" t="s">
        <v>68</v>
      </c>
      <c r="I30" s="19">
        <v>16</v>
      </c>
      <c r="K30" t="str">
        <f t="shared" si="0"/>
        <v>Laboratory Technician</v>
      </c>
      <c r="L30">
        <f t="shared" si="1"/>
        <v>16</v>
      </c>
      <c r="O30" s="18" t="s">
        <v>48</v>
      </c>
      <c r="P30" s="23">
        <v>0.43678160919540232</v>
      </c>
      <c r="V30" s="18" t="s">
        <v>46</v>
      </c>
      <c r="W30" s="19">
        <v>14</v>
      </c>
      <c r="AC30" s="18" t="s">
        <v>64</v>
      </c>
      <c r="AD30" s="19">
        <v>272</v>
      </c>
      <c r="AF30" t="str">
        <f t="shared" si="2"/>
        <v>Married</v>
      </c>
      <c r="AG30">
        <f t="shared" si="3"/>
        <v>272</v>
      </c>
    </row>
    <row r="31" spans="1:33" x14ac:dyDescent="0.25">
      <c r="E31" s="18" t="s">
        <v>55</v>
      </c>
      <c r="F31" s="19">
        <v>19</v>
      </c>
      <c r="H31" s="18" t="s">
        <v>95</v>
      </c>
      <c r="I31" s="19">
        <v>2</v>
      </c>
      <c r="K31" t="str">
        <f t="shared" si="0"/>
        <v>Manager</v>
      </c>
      <c r="L31">
        <f t="shared" si="1"/>
        <v>2</v>
      </c>
      <c r="O31" s="20" t="s">
        <v>1565</v>
      </c>
      <c r="P31" s="24">
        <v>1</v>
      </c>
      <c r="V31" s="18" t="s">
        <v>58</v>
      </c>
      <c r="W31" s="19">
        <v>9</v>
      </c>
      <c r="AC31" s="20" t="s">
        <v>1565</v>
      </c>
      <c r="AD31" s="5">
        <v>588</v>
      </c>
    </row>
    <row r="32" spans="1:33" x14ac:dyDescent="0.25">
      <c r="A32" s="21" t="s">
        <v>51</v>
      </c>
      <c r="B32">
        <f>IFERROR(GETPIVOTDATA("Employee Count",$A$27,"Gender","Female"),0)</f>
        <v>588</v>
      </c>
      <c r="C32" s="11">
        <f>IFERROR($B$32/($B$32+$B$33),0)</f>
        <v>1</v>
      </c>
      <c r="E32" s="18" t="s">
        <v>77</v>
      </c>
      <c r="F32" s="19">
        <v>38</v>
      </c>
      <c r="H32" s="18" t="s">
        <v>81</v>
      </c>
      <c r="I32" s="19">
        <v>4</v>
      </c>
      <c r="K32" t="str">
        <f t="shared" si="0"/>
        <v>Manufacturing Director</v>
      </c>
      <c r="L32">
        <f t="shared" si="1"/>
        <v>4</v>
      </c>
      <c r="V32" s="18" t="s">
        <v>75</v>
      </c>
      <c r="W32" s="19">
        <v>3</v>
      </c>
    </row>
    <row r="33" spans="1:23" x14ac:dyDescent="0.25">
      <c r="A33" s="21" t="s">
        <v>62</v>
      </c>
      <c r="B33">
        <f>IFERROR(GETPIVOTDATA("Employee Count",$A$27,"Gender","Male"),0)</f>
        <v>0</v>
      </c>
      <c r="C33" s="11">
        <f>IFERROR($B$33/(B33+$B$32),0)</f>
        <v>0</v>
      </c>
      <c r="E33" s="20" t="s">
        <v>1565</v>
      </c>
      <c r="F33" s="5">
        <v>87</v>
      </c>
      <c r="H33" s="18" t="s">
        <v>101</v>
      </c>
      <c r="I33" s="19">
        <v>1</v>
      </c>
      <c r="K33" t="str">
        <f t="shared" si="0"/>
        <v>Research Director</v>
      </c>
      <c r="L33">
        <f t="shared" si="1"/>
        <v>1</v>
      </c>
      <c r="V33" s="20" t="s">
        <v>1565</v>
      </c>
      <c r="W33" s="5">
        <v>87</v>
      </c>
    </row>
    <row r="34" spans="1:23" x14ac:dyDescent="0.25">
      <c r="H34" s="18" t="s">
        <v>63</v>
      </c>
      <c r="I34" s="19">
        <v>17</v>
      </c>
      <c r="K34" t="str">
        <f t="shared" si="0"/>
        <v>Research Scientist</v>
      </c>
      <c r="L34">
        <f t="shared" si="1"/>
        <v>17</v>
      </c>
    </row>
    <row r="35" spans="1:23" x14ac:dyDescent="0.25">
      <c r="H35" s="18" t="s">
        <v>52</v>
      </c>
      <c r="I35" s="19">
        <v>20</v>
      </c>
      <c r="K35" t="str">
        <f t="shared" si="0"/>
        <v>Sales Executive</v>
      </c>
      <c r="L35">
        <f t="shared" si="1"/>
        <v>20</v>
      </c>
    </row>
    <row r="36" spans="1:23" x14ac:dyDescent="0.25">
      <c r="H36" s="18" t="s">
        <v>99</v>
      </c>
      <c r="I36" s="19">
        <v>16</v>
      </c>
      <c r="K36" t="str">
        <f t="shared" si="0"/>
        <v>Sales Representative</v>
      </c>
      <c r="L36">
        <f t="shared" si="1"/>
        <v>16</v>
      </c>
    </row>
    <row r="37" spans="1:23" x14ac:dyDescent="0.25">
      <c r="H37" s="20" t="s">
        <v>1565</v>
      </c>
      <c r="I37" s="5">
        <v>87</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A9D7-D9BE-4BDF-9C95-D9E5858D41A8}">
  <dimension ref="D29"/>
  <sheetViews>
    <sheetView showGridLines="0" showRowColHeaders="0" tabSelected="1" topLeftCell="B7" zoomScale="72" zoomScaleNormal="102" workbookViewId="0">
      <selection activeCell="D24" sqref="D24"/>
      <extLst>
        <ext xmlns:xlsdti="http://schemas.microsoft.com/office/spreadsheetml/2023/showDataTypeIcons" uri="{77bfe23e-c014-4d31-8a63-9c772dbf06b6}">
          <xlsdti:showDataTypeIcons visible="0"/>
        </ext>
      </extLst>
    </sheetView>
  </sheetViews>
  <sheetFormatPr defaultRowHeight="15.75" x14ac:dyDescent="0.25"/>
  <sheetData>
    <row r="29" spans="4:4" x14ac:dyDescent="0.25">
      <c r="D29" t="s">
        <v>1570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zoomScale="75" workbookViewId="0">
      <selection activeCell="I20" sqref="I20"/>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zoomScale="16"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31"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opLeftCell="A4" zoomScale="46"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zoomScale="47"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Analysis</vt:lpstr>
      <vt:lpstr>DashBoard</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Hazem Khaled Elslanty</cp:lastModifiedBy>
  <dcterms:created xsi:type="dcterms:W3CDTF">2022-12-29T16:02:46Z</dcterms:created>
  <dcterms:modified xsi:type="dcterms:W3CDTF">2025-08-01T02:47:37Z</dcterms:modified>
</cp:coreProperties>
</file>