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ourceTree\ApsimX\Prototypes\Chicory\"/>
    </mc:Choice>
  </mc:AlternateContent>
  <bookViews>
    <workbookView xWindow="0" yWindow="0" windowWidth="23250" windowHeight="10125"/>
  </bookViews>
  <sheets>
    <sheet name="Observed" sheetId="12"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83" i="12" l="1"/>
  <c r="AC1283" i="12"/>
  <c r="AD1283" i="12" s="1"/>
  <c r="J1282" i="12"/>
  <c r="AC1282" i="12"/>
  <c r="AD1282" i="12" s="1"/>
  <c r="J1281" i="12"/>
  <c r="AC1281" i="12"/>
  <c r="AD1281" i="12" s="1"/>
  <c r="J1280" i="12"/>
  <c r="AC1280" i="12"/>
  <c r="AD1280" i="12" s="1"/>
  <c r="J1279" i="12"/>
  <c r="AC1279" i="12"/>
  <c r="AD1279" i="12" s="1"/>
  <c r="J1278" i="12"/>
  <c r="AC1278" i="12"/>
  <c r="AD1278" i="12" s="1"/>
  <c r="J1277" i="12"/>
  <c r="AC1277" i="12"/>
  <c r="AD1277" i="12" s="1"/>
  <c r="J1276" i="12"/>
  <c r="AC1276" i="12"/>
  <c r="AD1276" i="12" s="1"/>
  <c r="J1275" i="12"/>
  <c r="AC1275" i="12"/>
  <c r="AD1275" i="12" s="1"/>
  <c r="J1274" i="12"/>
  <c r="AC1274" i="12"/>
  <c r="AD1274" i="12" s="1"/>
  <c r="J1273" i="12"/>
  <c r="AC1273" i="12"/>
  <c r="AD1273" i="12" s="1"/>
  <c r="J1272" i="12"/>
  <c r="AC1272" i="12"/>
  <c r="AD1272" i="12" s="1"/>
  <c r="J1271" i="12"/>
  <c r="AC1271" i="12"/>
  <c r="AD1271" i="12" s="1"/>
  <c r="J1270" i="12"/>
  <c r="AC1270" i="12"/>
  <c r="AD1270" i="12" s="1"/>
  <c r="J1269" i="12"/>
  <c r="AC1269" i="12"/>
  <c r="AD1269" i="12" s="1"/>
  <c r="J1268" i="12"/>
  <c r="AC1268" i="12"/>
  <c r="AD1268" i="12" s="1"/>
  <c r="J1267" i="12"/>
  <c r="AC1267" i="12"/>
  <c r="AD1267" i="12" s="1"/>
  <c r="J1266" i="12"/>
  <c r="AC1266" i="12"/>
  <c r="AD1266" i="12" s="1"/>
  <c r="J1265" i="12"/>
  <c r="AC1265" i="12"/>
  <c r="AD1265" i="12" s="1"/>
  <c r="J1264" i="12"/>
  <c r="AC1264" i="12"/>
  <c r="AD1264" i="12" s="1"/>
  <c r="J1263" i="12"/>
  <c r="AC1263" i="12"/>
  <c r="AD1263" i="12" s="1"/>
  <c r="J1262" i="12"/>
  <c r="AC1262" i="12"/>
  <c r="AD1262" i="12" s="1"/>
  <c r="J1261" i="12"/>
  <c r="AC1261" i="12"/>
  <c r="AD1261" i="12" s="1"/>
  <c r="J1260" i="12"/>
  <c r="AC1260" i="12"/>
  <c r="AD1260" i="12" s="1"/>
  <c r="J1259" i="12"/>
  <c r="AC1259" i="12"/>
  <c r="AD1259" i="12" s="1"/>
  <c r="J1258" i="12"/>
  <c r="AC1258" i="12"/>
  <c r="AD1258" i="12" s="1"/>
  <c r="J1257" i="12"/>
  <c r="AC1257" i="12"/>
  <c r="AD1257" i="12" s="1"/>
  <c r="J1256" i="12"/>
  <c r="AC1256" i="12"/>
  <c r="AD1256" i="12" s="1"/>
  <c r="J1255" i="12"/>
  <c r="AC1255" i="12"/>
  <c r="AD1255" i="12" s="1"/>
  <c r="J1254" i="12"/>
  <c r="AC1254" i="12"/>
  <c r="AD1254" i="12" s="1"/>
  <c r="J1253" i="12"/>
  <c r="AC1253" i="12"/>
  <c r="AD1253" i="12" s="1"/>
  <c r="J1252" i="12"/>
  <c r="AC1252" i="12"/>
  <c r="AD1252" i="12" s="1"/>
  <c r="J1251" i="12"/>
  <c r="AC1251" i="12"/>
  <c r="AD1251" i="12" s="1"/>
  <c r="J1250" i="12"/>
  <c r="AC1250" i="12"/>
  <c r="AD1250" i="12" s="1"/>
  <c r="J1249" i="12"/>
  <c r="AC1249" i="12"/>
  <c r="AD1249" i="12" s="1"/>
  <c r="J1248" i="12"/>
  <c r="AC1248" i="12"/>
  <c r="AD1248" i="12" s="1"/>
  <c r="J1247" i="12"/>
  <c r="AC1247" i="12"/>
  <c r="AD1247" i="12" s="1"/>
  <c r="J1246" i="12"/>
  <c r="AC1246" i="12"/>
  <c r="AD1246" i="12" s="1"/>
  <c r="J1245" i="12"/>
  <c r="AC1245" i="12"/>
  <c r="AD1245" i="12" s="1"/>
  <c r="J1244" i="12"/>
  <c r="AC1244" i="12"/>
  <c r="AD1244" i="12" s="1"/>
  <c r="J1243" i="12"/>
  <c r="AC1243" i="12"/>
  <c r="AD1243" i="12" s="1"/>
  <c r="J1242" i="12"/>
  <c r="AC1242" i="12"/>
  <c r="AD1242" i="12" s="1"/>
  <c r="J1241" i="12"/>
  <c r="AC1241" i="12"/>
  <c r="AD1241" i="12" s="1"/>
  <c r="J1240" i="12"/>
  <c r="AC1240" i="12"/>
  <c r="AD1240" i="12" s="1"/>
  <c r="J1239" i="12"/>
  <c r="AC1239" i="12"/>
  <c r="AD1239" i="12" s="1"/>
  <c r="J1238" i="12"/>
  <c r="AC1238" i="12"/>
  <c r="AD1238" i="12" s="1"/>
  <c r="J1237" i="12"/>
  <c r="AC1237" i="12"/>
  <c r="AD1237" i="12" s="1"/>
  <c r="J1236" i="12"/>
  <c r="AC1236" i="12"/>
  <c r="AD1236" i="12" s="1"/>
  <c r="J1235" i="12"/>
  <c r="AC1235" i="12"/>
  <c r="AD1235" i="12" s="1"/>
  <c r="J1234" i="12"/>
  <c r="AC1234" i="12"/>
  <c r="AD1234" i="12" s="1"/>
  <c r="J1233" i="12"/>
  <c r="AC1233" i="12"/>
  <c r="AD1233" i="12" s="1"/>
  <c r="J1232" i="12"/>
  <c r="AC1232" i="12"/>
  <c r="AD1232" i="12" s="1"/>
  <c r="J1231" i="12"/>
  <c r="AC1231" i="12"/>
  <c r="AD1231" i="12" s="1"/>
  <c r="J1230" i="12"/>
  <c r="AC1230" i="12"/>
  <c r="AD1230" i="12" s="1"/>
  <c r="J1229" i="12"/>
  <c r="AC1229" i="12"/>
  <c r="AD1229" i="12" s="1"/>
  <c r="J1228" i="12"/>
  <c r="AC1228" i="12"/>
  <c r="AD1228" i="12" s="1"/>
  <c r="J1227" i="12"/>
  <c r="AC1227" i="12"/>
  <c r="AD1227" i="12" s="1"/>
  <c r="J1226" i="12"/>
  <c r="AC1226" i="12"/>
  <c r="AD1226" i="12" s="1"/>
  <c r="J1225" i="12"/>
  <c r="AC1225" i="12"/>
  <c r="AD1225" i="12" s="1"/>
  <c r="J1224" i="12"/>
  <c r="AC1224" i="12"/>
  <c r="AD1224" i="12" s="1"/>
  <c r="J1223" i="12"/>
  <c r="AC1223" i="12"/>
  <c r="AD1223" i="12" s="1"/>
  <c r="J1222" i="12"/>
  <c r="AC1222" i="12"/>
  <c r="AD1222" i="12" s="1"/>
  <c r="J1221" i="12"/>
  <c r="AC1221" i="12"/>
  <c r="AD1221" i="12" s="1"/>
  <c r="J1220" i="12"/>
  <c r="AC1220" i="12"/>
  <c r="AD1220" i="12" s="1"/>
  <c r="J1219" i="12"/>
  <c r="AC1219" i="12"/>
  <c r="AD1219" i="12" s="1"/>
  <c r="J1218" i="12"/>
  <c r="AC1218" i="12"/>
  <c r="AD1218" i="12" s="1"/>
  <c r="J1217" i="12"/>
  <c r="AC1217" i="12"/>
  <c r="AD1217" i="12" s="1"/>
  <c r="J1216" i="12"/>
  <c r="AC1216" i="12"/>
  <c r="AD1216" i="12" s="1"/>
  <c r="J1215" i="12"/>
  <c r="AC1215" i="12"/>
  <c r="AD1215" i="12" s="1"/>
  <c r="J1214" i="12"/>
  <c r="AC1214" i="12"/>
  <c r="AD1214" i="12" s="1"/>
  <c r="J1213" i="12"/>
  <c r="AC1213" i="12"/>
  <c r="AD1213" i="12" s="1"/>
  <c r="J1212" i="12"/>
  <c r="AC1212" i="12"/>
  <c r="AD1212" i="12" s="1"/>
  <c r="J1211" i="12"/>
  <c r="AC1211" i="12"/>
  <c r="AD1211" i="12" s="1"/>
  <c r="J1210" i="12"/>
  <c r="AC1210" i="12"/>
  <c r="AD1210" i="12" s="1"/>
  <c r="J1209" i="12"/>
  <c r="AC1209" i="12"/>
  <c r="AD1209" i="12" s="1"/>
  <c r="J775" i="12" l="1"/>
  <c r="J774" i="12"/>
  <c r="J773" i="12"/>
  <c r="J772" i="12"/>
  <c r="J771" i="12"/>
  <c r="J770" i="12"/>
  <c r="J769" i="12"/>
  <c r="J768" i="12"/>
  <c r="J767" i="12"/>
  <c r="J766" i="12"/>
  <c r="J765" i="12"/>
  <c r="J764" i="12"/>
  <c r="J763" i="12"/>
  <c r="J762" i="12"/>
  <c r="J761" i="12"/>
  <c r="J760" i="12"/>
  <c r="J759" i="12"/>
  <c r="J758" i="12"/>
  <c r="J757" i="12"/>
  <c r="J756" i="12"/>
  <c r="J755" i="12"/>
  <c r="J754" i="12"/>
  <c r="J753" i="12"/>
  <c r="J752" i="12"/>
  <c r="Z1157" i="12"/>
  <c r="X1157" i="12"/>
  <c r="Z1156" i="12"/>
  <c r="X1156" i="12"/>
  <c r="Z1155" i="12"/>
  <c r="X1155" i="12"/>
  <c r="Z1154" i="12"/>
  <c r="X1154" i="12"/>
  <c r="Z1153" i="12"/>
  <c r="X1153" i="12"/>
  <c r="Z1152" i="12"/>
  <c r="X1152" i="12"/>
  <c r="Z1151" i="12"/>
  <c r="X1151" i="12"/>
  <c r="Z1150" i="12"/>
  <c r="X1150" i="12"/>
  <c r="Z1149" i="12"/>
  <c r="X1149" i="12"/>
  <c r="Z1148" i="12"/>
  <c r="X1148" i="12"/>
  <c r="Z1147" i="12"/>
  <c r="X1147" i="12"/>
  <c r="Z1146" i="12"/>
  <c r="X1146" i="12"/>
  <c r="Z1145" i="12"/>
  <c r="X1145" i="12"/>
  <c r="Z1144" i="12"/>
  <c r="X1144" i="12"/>
  <c r="Z1143" i="12"/>
  <c r="X1143" i="12"/>
  <c r="Z1142" i="12"/>
  <c r="X1142" i="12"/>
  <c r="Z1141" i="12"/>
  <c r="X1141" i="12"/>
  <c r="Z1140" i="12"/>
  <c r="X1140" i="12"/>
  <c r="Z1139" i="12"/>
  <c r="X1139" i="12"/>
  <c r="Z1138" i="12"/>
  <c r="X1138" i="12"/>
  <c r="Z1137" i="12"/>
  <c r="X1137" i="12"/>
  <c r="Z1136" i="12"/>
  <c r="X1136" i="12"/>
  <c r="Z1135" i="12"/>
  <c r="X1135" i="12"/>
  <c r="Z1134" i="12"/>
  <c r="X1134" i="12"/>
  <c r="Z1133" i="12"/>
  <c r="X1133" i="12"/>
  <c r="Z1132" i="12"/>
  <c r="X1132" i="12"/>
  <c r="Z1131" i="12"/>
  <c r="X1131" i="12"/>
  <c r="Z1130" i="12"/>
  <c r="X1130" i="12"/>
  <c r="Z1129" i="12"/>
  <c r="X1129" i="12"/>
  <c r="Z1128" i="12"/>
  <c r="X1128" i="12"/>
  <c r="Z1127" i="12"/>
  <c r="X1127" i="12"/>
  <c r="Z1126" i="12"/>
  <c r="X1126" i="12"/>
  <c r="Z1125" i="12"/>
  <c r="X1125" i="12"/>
  <c r="Z1124" i="12"/>
  <c r="X1124" i="12"/>
  <c r="Z1123" i="12"/>
  <c r="X1123" i="12"/>
  <c r="Z1122" i="12"/>
  <c r="X1122" i="12"/>
  <c r="Z1121" i="12"/>
  <c r="X1121" i="12"/>
  <c r="Z1120" i="12"/>
  <c r="X1120" i="12"/>
  <c r="Z1119" i="12"/>
  <c r="X1119" i="12"/>
  <c r="Z1118" i="12"/>
  <c r="X1118" i="12"/>
  <c r="Z1117" i="12"/>
  <c r="X1117" i="12"/>
  <c r="Z1116" i="12"/>
  <c r="X1116" i="12"/>
  <c r="Z1115" i="12"/>
  <c r="X1115" i="12"/>
  <c r="Z1114" i="12"/>
  <c r="X1114" i="12"/>
  <c r="Z1113" i="12"/>
  <c r="X1113" i="12"/>
  <c r="Z1112" i="12"/>
  <c r="X1112" i="12"/>
  <c r="Z1111" i="12"/>
  <c r="X1111" i="12"/>
  <c r="Z1110" i="12"/>
  <c r="X1110" i="12"/>
  <c r="Z1109" i="12"/>
  <c r="X1109" i="12"/>
  <c r="Z1108" i="12"/>
  <c r="X1108" i="12"/>
  <c r="Z1107" i="12"/>
  <c r="X1107" i="12"/>
  <c r="Z1106" i="12"/>
  <c r="X1106" i="12"/>
  <c r="Z1105" i="12"/>
  <c r="X1105" i="12"/>
  <c r="Z1104" i="12"/>
  <c r="X1104" i="12"/>
  <c r="Z1103" i="12"/>
  <c r="X1103" i="12"/>
  <c r="X1102" i="12"/>
  <c r="K1102" i="12" s="1"/>
  <c r="J1102" i="12" s="1"/>
  <c r="Z1101" i="12"/>
  <c r="X1101" i="12"/>
  <c r="Z1100" i="12"/>
  <c r="X1100" i="12"/>
  <c r="Z1099" i="12"/>
  <c r="X1099" i="12"/>
  <c r="Z1098" i="12"/>
  <c r="X1098" i="12"/>
  <c r="Z1097" i="12"/>
  <c r="X1097" i="12"/>
  <c r="Z1096" i="12"/>
  <c r="X1096" i="12"/>
  <c r="Z1095" i="12"/>
  <c r="X1095" i="12"/>
  <c r="Z1094" i="12"/>
  <c r="X1094" i="12"/>
  <c r="Z1093" i="12"/>
  <c r="X1093" i="12"/>
  <c r="Z1092" i="12"/>
  <c r="X1092" i="12"/>
  <c r="Z1091" i="12"/>
  <c r="X1091" i="12"/>
  <c r="Z1090" i="12"/>
  <c r="X1090" i="12"/>
  <c r="Z1089" i="12"/>
  <c r="X1089" i="12"/>
  <c r="Z1088" i="12"/>
  <c r="X1088" i="12"/>
  <c r="Z1087" i="12"/>
  <c r="X1087" i="12"/>
  <c r="Z1086" i="12"/>
  <c r="X1086" i="12"/>
  <c r="Z1085" i="12"/>
  <c r="X1085" i="12"/>
  <c r="Z1084" i="12"/>
  <c r="X1084" i="12"/>
  <c r="Z1083" i="12"/>
  <c r="X1083" i="12"/>
  <c r="Z1082" i="12"/>
  <c r="X1082" i="12"/>
  <c r="Z1081" i="12"/>
  <c r="X1081" i="12"/>
  <c r="Z1080" i="12"/>
  <c r="X1080" i="12"/>
  <c r="Z1079" i="12"/>
  <c r="X1079" i="12"/>
  <c r="Z1078" i="12"/>
  <c r="X1078" i="12"/>
  <c r="Z1077" i="12"/>
  <c r="X1077" i="12"/>
  <c r="Z1076" i="12"/>
  <c r="X1076" i="12"/>
  <c r="Z1075" i="12"/>
  <c r="X1075" i="12"/>
  <c r="Z1074" i="12"/>
  <c r="X1074" i="12"/>
  <c r="Z1073" i="12"/>
  <c r="X1073" i="12"/>
  <c r="Z1072" i="12"/>
  <c r="X1072" i="12"/>
  <c r="Z1071" i="12"/>
  <c r="X1071" i="12"/>
  <c r="Z1070" i="12"/>
  <c r="X1070" i="12"/>
  <c r="Z1069" i="12"/>
  <c r="X1069" i="12"/>
  <c r="Z1068" i="12"/>
  <c r="X1068" i="12"/>
  <c r="Z1067" i="12"/>
  <c r="X1067" i="12"/>
  <c r="Z1066" i="12"/>
  <c r="X1066" i="12"/>
  <c r="Z1065" i="12"/>
  <c r="X1065" i="12"/>
  <c r="Z1064" i="12"/>
  <c r="X1064" i="12"/>
  <c r="Z1063" i="12"/>
  <c r="X1063" i="12"/>
  <c r="Z1062" i="12"/>
  <c r="X1062" i="12"/>
  <c r="Z1061" i="12"/>
  <c r="X1061" i="12"/>
  <c r="Z1060" i="12"/>
  <c r="X1060" i="12"/>
  <c r="Z1059" i="12"/>
  <c r="X1059" i="12"/>
  <c r="Z1058" i="12"/>
  <c r="X1058" i="12"/>
  <c r="Z1057" i="12"/>
  <c r="X1057" i="12"/>
  <c r="Z1056" i="12"/>
  <c r="X1056" i="12"/>
  <c r="Z1055" i="12"/>
  <c r="X1055" i="12"/>
  <c r="Z1054" i="12"/>
  <c r="X1054" i="12"/>
  <c r="Z1053" i="12"/>
  <c r="X1053" i="12"/>
  <c r="Z1052" i="12"/>
  <c r="X1052" i="12"/>
  <c r="Z1051" i="12"/>
  <c r="X1051" i="12"/>
  <c r="Z1050" i="12"/>
  <c r="X1050" i="12"/>
  <c r="Z1049" i="12"/>
  <c r="X1049" i="12"/>
  <c r="Z1048" i="12"/>
  <c r="X1048" i="12"/>
  <c r="Z1047" i="12"/>
  <c r="X1047" i="12"/>
  <c r="Z1046" i="12"/>
  <c r="X1046" i="12"/>
  <c r="Z1045" i="12"/>
  <c r="X1045" i="12"/>
  <c r="Z1044" i="12"/>
  <c r="X1044" i="12"/>
  <c r="Z1043" i="12"/>
  <c r="X1043" i="12"/>
  <c r="Z1042" i="12"/>
  <c r="X1042" i="12"/>
  <c r="Z1041" i="12"/>
  <c r="X1041" i="12"/>
  <c r="Z1040" i="12"/>
  <c r="X1040" i="12"/>
  <c r="Z1039" i="12"/>
  <c r="X1039" i="12"/>
  <c r="Z1038" i="12"/>
  <c r="X1038" i="12"/>
  <c r="Z1037" i="12"/>
  <c r="X1037" i="12"/>
  <c r="Z1036" i="12"/>
  <c r="X1036" i="12"/>
  <c r="Z1035" i="12"/>
  <c r="X1035" i="12"/>
  <c r="Z1034" i="12"/>
  <c r="X1034" i="12"/>
  <c r="Z1033" i="12"/>
  <c r="X1033" i="12"/>
  <c r="Z1032" i="12"/>
  <c r="X1032" i="12"/>
  <c r="Z1031" i="12"/>
  <c r="X1031" i="12"/>
  <c r="Z1030" i="12"/>
  <c r="X1030" i="12"/>
  <c r="Z1029" i="12"/>
  <c r="X1029" i="12"/>
  <c r="Z1028" i="12"/>
  <c r="X1028" i="12"/>
  <c r="Z1027" i="12"/>
  <c r="X1027" i="12"/>
  <c r="Z1026" i="12"/>
  <c r="X1026" i="12"/>
  <c r="Z1025" i="12"/>
  <c r="X1025" i="12"/>
  <c r="Z1024" i="12"/>
  <c r="X1024" i="12"/>
  <c r="Z1023" i="12"/>
  <c r="X1023" i="12"/>
  <c r="Z1022" i="12"/>
  <c r="X1022" i="12"/>
  <c r="Z1021" i="12"/>
  <c r="X1021" i="12"/>
  <c r="Z1020" i="12"/>
  <c r="X1020" i="12"/>
  <c r="Z1019" i="12"/>
  <c r="X1019" i="12"/>
  <c r="Z1018" i="12"/>
  <c r="X1018" i="12"/>
  <c r="Z1017" i="12"/>
  <c r="X1017" i="12"/>
  <c r="Z1016" i="12"/>
  <c r="X1016" i="12"/>
  <c r="Z1015" i="12"/>
  <c r="X1015" i="12"/>
  <c r="Z1014" i="12"/>
  <c r="X1014" i="12"/>
  <c r="Z1013" i="12"/>
  <c r="X1013" i="12"/>
  <c r="Z1012" i="12"/>
  <c r="X1012" i="12"/>
  <c r="Z1011" i="12"/>
  <c r="X1011" i="12"/>
  <c r="Z1010" i="12"/>
  <c r="X1010" i="12"/>
  <c r="Z1009" i="12"/>
  <c r="X1009" i="12"/>
  <c r="Z1008" i="12"/>
  <c r="X1008" i="12"/>
  <c r="Z1007" i="12"/>
  <c r="X1007" i="12"/>
  <c r="Z1006" i="12"/>
  <c r="X1006" i="12"/>
  <c r="Z1005" i="12"/>
  <c r="X1005" i="12"/>
  <c r="Z1004" i="12"/>
  <c r="X1004" i="12"/>
  <c r="Z1003" i="12"/>
  <c r="X1003" i="12"/>
  <c r="Z1002" i="12"/>
  <c r="X1002" i="12"/>
  <c r="Z1001" i="12"/>
  <c r="X1001" i="12"/>
  <c r="Z1000" i="12"/>
  <c r="X1000" i="12"/>
  <c r="Z999" i="12"/>
  <c r="X999" i="12"/>
  <c r="Z998" i="12"/>
  <c r="X998" i="12"/>
  <c r="Z997" i="12"/>
  <c r="X997" i="12"/>
  <c r="Z996" i="12"/>
  <c r="X996" i="12"/>
  <c r="Z995" i="12"/>
  <c r="X995" i="12"/>
  <c r="Z994" i="12"/>
  <c r="X994" i="12"/>
  <c r="Z993" i="12"/>
  <c r="X993" i="12"/>
  <c r="Z992" i="12"/>
  <c r="X992" i="12"/>
  <c r="Z991" i="12"/>
  <c r="X991" i="12"/>
  <c r="Z990" i="12"/>
  <c r="X990" i="12"/>
  <c r="Z989" i="12"/>
  <c r="X989" i="12"/>
  <c r="Z988" i="12"/>
  <c r="X988" i="12"/>
  <c r="Z987" i="12"/>
  <c r="X987" i="12"/>
  <c r="Z986" i="12"/>
  <c r="X986" i="12"/>
  <c r="Z985" i="12"/>
  <c r="X985" i="12"/>
  <c r="Z984" i="12"/>
  <c r="X984" i="12"/>
  <c r="Z983" i="12"/>
  <c r="X983" i="12"/>
  <c r="Z982" i="12"/>
  <c r="X982" i="12"/>
  <c r="Z981" i="12"/>
  <c r="X981" i="12"/>
  <c r="Z980" i="12"/>
  <c r="X980" i="12"/>
  <c r="Z979" i="12"/>
  <c r="X979" i="12"/>
  <c r="Z978" i="12"/>
  <c r="X978" i="12"/>
  <c r="Z977" i="12"/>
  <c r="X977" i="12"/>
  <c r="Z976" i="12"/>
  <c r="X976" i="12"/>
  <c r="Z975" i="12"/>
  <c r="X975" i="12"/>
  <c r="Z974" i="12"/>
  <c r="X974" i="12"/>
  <c r="Z973" i="12"/>
  <c r="X973" i="12"/>
  <c r="Z972" i="12"/>
  <c r="X972" i="12"/>
  <c r="Z971" i="12"/>
  <c r="X971" i="12"/>
  <c r="Z970" i="12"/>
  <c r="X970" i="12"/>
  <c r="Z969" i="12"/>
  <c r="X969" i="12"/>
  <c r="Z968" i="12"/>
  <c r="X968" i="12"/>
  <c r="Z967" i="12"/>
  <c r="X967" i="12"/>
  <c r="Z966" i="12"/>
  <c r="X966" i="12"/>
  <c r="Z965" i="12"/>
  <c r="X965" i="12"/>
  <c r="Z964" i="12"/>
  <c r="X964" i="12"/>
  <c r="Z963" i="12"/>
  <c r="X963" i="12"/>
  <c r="Z962" i="12"/>
  <c r="X962" i="12"/>
  <c r="Z961" i="12"/>
  <c r="X961" i="12"/>
  <c r="Z960" i="12"/>
  <c r="X960" i="12"/>
  <c r="Z959" i="12"/>
  <c r="X959" i="12"/>
  <c r="Z958" i="12"/>
  <c r="X958" i="12"/>
  <c r="Z957" i="12"/>
  <c r="X957" i="12"/>
  <c r="Z956" i="12"/>
  <c r="X956" i="12"/>
  <c r="Z955" i="12"/>
  <c r="X955" i="12"/>
  <c r="Z954" i="12"/>
  <c r="X954" i="12"/>
  <c r="Z953" i="12"/>
  <c r="X953" i="12"/>
  <c r="Z952" i="12"/>
  <c r="X952" i="12"/>
  <c r="Z951" i="12"/>
  <c r="X951" i="12"/>
  <c r="Z950" i="12"/>
  <c r="X950" i="12"/>
  <c r="Z949" i="12"/>
  <c r="X949" i="12"/>
  <c r="Z948" i="12"/>
  <c r="X948" i="12"/>
  <c r="Z947" i="12"/>
  <c r="X947" i="12"/>
  <c r="Z946" i="12"/>
  <c r="X946" i="12"/>
  <c r="Z945" i="12"/>
  <c r="X945" i="12"/>
  <c r="Z944" i="12"/>
  <c r="X944" i="12"/>
  <c r="Z943" i="12"/>
  <c r="X943" i="12"/>
  <c r="Z942" i="12"/>
  <c r="X942" i="12"/>
  <c r="Z941" i="12"/>
  <c r="X941" i="12"/>
  <c r="Z940" i="12"/>
  <c r="X940" i="12"/>
  <c r="Z939" i="12"/>
  <c r="X939" i="12"/>
  <c r="Z938" i="12"/>
  <c r="X938" i="12"/>
  <c r="Z937" i="12"/>
  <c r="X937" i="12"/>
  <c r="Z936" i="12"/>
  <c r="X936" i="12"/>
  <c r="Z935" i="12"/>
  <c r="X935" i="12"/>
  <c r="Z934" i="12"/>
  <c r="X934" i="12"/>
  <c r="Z933" i="12"/>
  <c r="X933" i="12"/>
  <c r="Z932" i="12"/>
  <c r="X932" i="12"/>
  <c r="Z931" i="12"/>
  <c r="X931" i="12"/>
  <c r="Z930" i="12"/>
  <c r="X930" i="12"/>
  <c r="Z929" i="12"/>
  <c r="X929" i="12"/>
  <c r="Z928" i="12"/>
  <c r="X928" i="12"/>
  <c r="Z927" i="12"/>
  <c r="X927" i="12"/>
  <c r="Z926" i="12"/>
  <c r="X926" i="12"/>
  <c r="Z925" i="12"/>
  <c r="X925" i="12"/>
  <c r="Z924" i="12"/>
  <c r="X924" i="12"/>
  <c r="Z923" i="12"/>
  <c r="X923" i="12"/>
  <c r="Z922" i="12"/>
  <c r="X922" i="12"/>
  <c r="Z921" i="12"/>
  <c r="X921" i="12"/>
  <c r="Z920" i="12"/>
  <c r="X920" i="12"/>
  <c r="Z919" i="12"/>
  <c r="X919" i="12"/>
  <c r="Z918" i="12"/>
  <c r="X918" i="12"/>
  <c r="Z917" i="12"/>
  <c r="X917" i="12"/>
  <c r="Z916" i="12"/>
  <c r="X916" i="12"/>
  <c r="Z915" i="12"/>
  <c r="K915" i="12" s="1"/>
  <c r="J915" i="12" s="1"/>
  <c r="Z914" i="12"/>
  <c r="X914" i="12"/>
  <c r="Z913" i="12"/>
  <c r="X913" i="12"/>
  <c r="Z912" i="12"/>
  <c r="X912" i="12"/>
  <c r="Z911" i="12"/>
  <c r="X911" i="12"/>
  <c r="Z910" i="12"/>
  <c r="X910" i="12"/>
  <c r="Z909" i="12"/>
  <c r="X909" i="12"/>
  <c r="Z908" i="12"/>
  <c r="X908" i="12"/>
  <c r="Z907" i="12"/>
  <c r="X907" i="12"/>
  <c r="Z906" i="12"/>
  <c r="X906" i="12"/>
  <c r="Z905" i="12"/>
  <c r="X905" i="12"/>
  <c r="Z904" i="12"/>
  <c r="X904" i="12"/>
  <c r="Z903" i="12"/>
  <c r="X903" i="12"/>
  <c r="Z902" i="12"/>
  <c r="X902" i="12"/>
  <c r="Z901" i="12"/>
  <c r="X901" i="12"/>
  <c r="Z900" i="12"/>
  <c r="X900" i="12"/>
  <c r="Z899" i="12"/>
  <c r="X899" i="12"/>
  <c r="Z898" i="12"/>
  <c r="X898" i="12"/>
  <c r="Z897" i="12"/>
  <c r="X897" i="12"/>
  <c r="Z896" i="12"/>
  <c r="X896" i="12"/>
  <c r="Z895" i="12"/>
  <c r="X895" i="12"/>
  <c r="Z894" i="12"/>
  <c r="X894" i="12"/>
  <c r="Z893" i="12"/>
  <c r="X893" i="12"/>
  <c r="Z892" i="12"/>
  <c r="X892" i="12"/>
  <c r="Z891" i="12"/>
  <c r="X891" i="12"/>
  <c r="Z890" i="12"/>
  <c r="X890" i="12"/>
  <c r="Z889" i="12"/>
  <c r="X889" i="12"/>
  <c r="Z888" i="12"/>
  <c r="X888" i="12"/>
  <c r="Z887" i="12"/>
  <c r="X887" i="12"/>
  <c r="Z886" i="12"/>
  <c r="X886" i="12"/>
  <c r="Z885" i="12"/>
  <c r="X885" i="12"/>
  <c r="Z884" i="12"/>
  <c r="X884" i="12"/>
  <c r="Z883" i="12"/>
  <c r="X883" i="12"/>
  <c r="Z882" i="12"/>
  <c r="X882" i="12"/>
  <c r="Z881" i="12"/>
  <c r="X881" i="12"/>
  <c r="Z880" i="12"/>
  <c r="X880" i="12"/>
  <c r="Z879" i="12"/>
  <c r="X879" i="12"/>
  <c r="Z878" i="12"/>
  <c r="X878" i="12"/>
  <c r="Z877" i="12"/>
  <c r="X877" i="12"/>
  <c r="Z876" i="12"/>
  <c r="X876" i="12"/>
  <c r="Z875" i="12"/>
  <c r="X875" i="12"/>
  <c r="Z874" i="12"/>
  <c r="X874" i="12"/>
  <c r="Z873" i="12"/>
  <c r="X873" i="12"/>
  <c r="Z872" i="12"/>
  <c r="X872" i="12"/>
  <c r="Z871" i="12"/>
  <c r="X871" i="12"/>
  <c r="Z870" i="12"/>
  <c r="X870" i="12"/>
  <c r="Z869" i="12"/>
  <c r="X869" i="12"/>
  <c r="Z868" i="12"/>
  <c r="X868" i="12"/>
  <c r="Z867" i="12"/>
  <c r="X867" i="12"/>
  <c r="Z866" i="12"/>
  <c r="X866" i="12"/>
  <c r="Z865" i="12"/>
  <c r="X865" i="12"/>
  <c r="Z864" i="12"/>
  <c r="X864" i="12"/>
  <c r="Z863" i="12"/>
  <c r="X863" i="12"/>
  <c r="Z862" i="12"/>
  <c r="X862" i="12"/>
  <c r="Z861" i="12"/>
  <c r="X861" i="12"/>
  <c r="Z860" i="12"/>
  <c r="X860" i="12"/>
  <c r="Z859" i="12"/>
  <c r="X859" i="12"/>
  <c r="Z858" i="12"/>
  <c r="X858" i="12"/>
  <c r="Z857" i="12"/>
  <c r="X857" i="12"/>
  <c r="Z856" i="12"/>
  <c r="X856" i="12"/>
  <c r="Z855" i="12"/>
  <c r="X855" i="12"/>
  <c r="Z854" i="12"/>
  <c r="X854" i="12"/>
  <c r="Z853" i="12"/>
  <c r="X853" i="12"/>
  <c r="Z852" i="12"/>
  <c r="X852" i="12"/>
  <c r="Z851" i="12"/>
  <c r="X851" i="12"/>
  <c r="Z850" i="12"/>
  <c r="X850" i="12"/>
  <c r="Z849" i="12"/>
  <c r="X849" i="12"/>
  <c r="Z848" i="12"/>
  <c r="X848" i="12"/>
  <c r="Z847" i="12"/>
  <c r="X847" i="12"/>
  <c r="Z846" i="12"/>
  <c r="X846" i="12"/>
  <c r="Z845" i="12"/>
  <c r="X845" i="12"/>
  <c r="Z844" i="12"/>
  <c r="X844" i="12"/>
  <c r="Z843" i="12"/>
  <c r="X843" i="12"/>
  <c r="Z842" i="12"/>
  <c r="X842" i="12"/>
  <c r="Z841" i="12"/>
  <c r="X841" i="12"/>
  <c r="Z840" i="12"/>
  <c r="X840" i="12"/>
  <c r="Z839" i="12"/>
  <c r="X839" i="12"/>
  <c r="Z838" i="12"/>
  <c r="X838" i="12"/>
  <c r="Z837" i="12"/>
  <c r="X837" i="12"/>
  <c r="Z836" i="12"/>
  <c r="X836" i="12"/>
  <c r="Z835" i="12"/>
  <c r="X835" i="12"/>
  <c r="Z834" i="12"/>
  <c r="X834" i="12"/>
  <c r="Z833" i="12"/>
  <c r="X833" i="12"/>
  <c r="Z832" i="12"/>
  <c r="X832" i="12"/>
  <c r="Z831" i="12"/>
  <c r="X831" i="12"/>
  <c r="Z830" i="12"/>
  <c r="X830" i="12"/>
  <c r="Z829" i="12"/>
  <c r="X829" i="12"/>
  <c r="Z828" i="12"/>
  <c r="X828" i="12"/>
  <c r="Z827" i="12"/>
  <c r="X827" i="12"/>
  <c r="Z826" i="12"/>
  <c r="X826" i="12"/>
  <c r="Z825" i="12"/>
  <c r="X825" i="12"/>
  <c r="Z824" i="12"/>
  <c r="X824" i="12"/>
  <c r="Z823" i="12"/>
  <c r="X823" i="12"/>
  <c r="Z822" i="12"/>
  <c r="X822" i="12"/>
  <c r="Z821" i="12"/>
  <c r="X821" i="12"/>
  <c r="Z820" i="12"/>
  <c r="X820" i="12"/>
  <c r="Z819" i="12"/>
  <c r="X819" i="12"/>
  <c r="Z818" i="12"/>
  <c r="X818" i="12"/>
  <c r="Z817" i="12"/>
  <c r="X817" i="12"/>
  <c r="Z816" i="12"/>
  <c r="X816" i="12"/>
  <c r="Z815" i="12"/>
  <c r="X815" i="12"/>
  <c r="Z814" i="12"/>
  <c r="X814" i="12"/>
  <c r="Z813" i="12"/>
  <c r="X813" i="12"/>
  <c r="Z812" i="12"/>
  <c r="X812" i="12"/>
  <c r="Z811" i="12"/>
  <c r="X811" i="12"/>
  <c r="Z810" i="12"/>
  <c r="X810" i="12"/>
  <c r="Z809" i="12"/>
  <c r="X809" i="12"/>
  <c r="Z808" i="12"/>
  <c r="X808" i="12"/>
  <c r="Z807" i="12"/>
  <c r="X807" i="12"/>
  <c r="Z806" i="12"/>
  <c r="X806" i="12"/>
  <c r="Z805" i="12"/>
  <c r="X805" i="12"/>
  <c r="Z804" i="12"/>
  <c r="X804" i="12"/>
  <c r="Z803" i="12"/>
  <c r="X803" i="12"/>
  <c r="Z802" i="12"/>
  <c r="X802" i="12"/>
  <c r="Z801" i="12"/>
  <c r="X801" i="12"/>
  <c r="Z800" i="12"/>
  <c r="X800" i="12"/>
  <c r="Z799" i="12"/>
  <c r="X799" i="12"/>
  <c r="Z798" i="12"/>
  <c r="X798" i="12"/>
  <c r="Z797" i="12"/>
  <c r="X797" i="12"/>
  <c r="Z796" i="12"/>
  <c r="X796" i="12"/>
  <c r="Z795" i="12"/>
  <c r="X795" i="12"/>
  <c r="Z794" i="12"/>
  <c r="X794" i="12"/>
  <c r="Z793" i="12"/>
  <c r="X793" i="12"/>
  <c r="Z792" i="12"/>
  <c r="X792" i="12"/>
  <c r="Z791" i="12"/>
  <c r="X791" i="12"/>
  <c r="Z790" i="12"/>
  <c r="X790" i="12"/>
  <c r="Z789" i="12"/>
  <c r="X789" i="12"/>
  <c r="Z788" i="12"/>
  <c r="X788" i="12"/>
  <c r="Z787" i="12"/>
  <c r="X787" i="12"/>
  <c r="Z786" i="12"/>
  <c r="X786" i="12"/>
  <c r="Z785" i="12"/>
  <c r="X785" i="12"/>
  <c r="Z784" i="12"/>
  <c r="X784" i="12"/>
  <c r="Z783" i="12"/>
  <c r="X783" i="12"/>
  <c r="Z782" i="12"/>
  <c r="X782" i="12"/>
  <c r="Z781" i="12"/>
  <c r="X781" i="12"/>
  <c r="Z780" i="12"/>
  <c r="X780" i="12"/>
  <c r="Z779" i="12"/>
  <c r="X779" i="12"/>
  <c r="Z778" i="12"/>
  <c r="X778" i="12"/>
  <c r="Z777" i="12"/>
  <c r="X777" i="12"/>
  <c r="Z776" i="12"/>
  <c r="X776" i="12"/>
  <c r="X775" i="12"/>
  <c r="X774" i="12"/>
  <c r="X773" i="12"/>
  <c r="X772" i="12"/>
  <c r="X771" i="12"/>
  <c r="X770" i="12"/>
  <c r="X769" i="12"/>
  <c r="X768" i="12"/>
  <c r="X767" i="12"/>
  <c r="X766" i="12"/>
  <c r="X765" i="12"/>
  <c r="X764" i="12"/>
  <c r="X763" i="12"/>
  <c r="X762" i="12"/>
  <c r="X761" i="12"/>
  <c r="X760" i="12"/>
  <c r="X759" i="12"/>
  <c r="X758" i="12"/>
  <c r="X757" i="12"/>
  <c r="X756" i="12"/>
  <c r="X755" i="12"/>
  <c r="X754" i="12"/>
  <c r="X753" i="12"/>
  <c r="X752" i="12"/>
  <c r="K839" i="12" l="1"/>
  <c r="J839" i="12" s="1"/>
  <c r="K924" i="12"/>
  <c r="J924" i="12" s="1"/>
  <c r="K946" i="12"/>
  <c r="J946" i="12" s="1"/>
  <c r="K956" i="12"/>
  <c r="J956" i="12" s="1"/>
  <c r="K976" i="12"/>
  <c r="J976" i="12" s="1"/>
  <c r="K978" i="12"/>
  <c r="J978" i="12" s="1"/>
  <c r="K988" i="12"/>
  <c r="J988" i="12" s="1"/>
  <c r="K1010" i="12"/>
  <c r="J1010" i="12" s="1"/>
  <c r="K1020" i="12"/>
  <c r="J1020" i="12" s="1"/>
  <c r="K1040" i="12"/>
  <c r="J1040" i="12" s="1"/>
  <c r="K1042" i="12"/>
  <c r="J1042" i="12" s="1"/>
  <c r="K1052" i="12"/>
  <c r="J1052" i="12" s="1"/>
  <c r="K1074" i="12"/>
  <c r="J1074" i="12" s="1"/>
  <c r="K1084" i="12"/>
  <c r="J1084" i="12" s="1"/>
  <c r="K1094" i="12"/>
  <c r="J1094" i="12" s="1"/>
  <c r="K781" i="12"/>
  <c r="J781" i="12" s="1"/>
  <c r="K789" i="12"/>
  <c r="J789" i="12" s="1"/>
  <c r="K797" i="12"/>
  <c r="J797" i="12" s="1"/>
  <c r="K805" i="12"/>
  <c r="J805" i="12" s="1"/>
  <c r="K813" i="12"/>
  <c r="J813" i="12" s="1"/>
  <c r="K823" i="12"/>
  <c r="J823" i="12" s="1"/>
  <c r="K843" i="12"/>
  <c r="J843" i="12" s="1"/>
  <c r="K855" i="12"/>
  <c r="J855" i="12" s="1"/>
  <c r="K871" i="12"/>
  <c r="J871" i="12" s="1"/>
  <c r="K875" i="12"/>
  <c r="J875" i="12" s="1"/>
  <c r="K887" i="12"/>
  <c r="J887" i="12" s="1"/>
  <c r="K903" i="12"/>
  <c r="J903" i="12" s="1"/>
  <c r="K907" i="12"/>
  <c r="J907" i="12" s="1"/>
  <c r="K1104" i="12"/>
  <c r="J1104" i="12" s="1"/>
  <c r="K1106" i="12"/>
  <c r="J1106" i="12" s="1"/>
  <c r="K1108" i="12"/>
  <c r="J1108" i="12" s="1"/>
  <c r="K1110" i="12"/>
  <c r="J1110" i="12" s="1"/>
  <c r="K1112" i="12"/>
  <c r="J1112" i="12" s="1"/>
  <c r="K1114" i="12"/>
  <c r="J1114" i="12" s="1"/>
  <c r="K1116" i="12"/>
  <c r="J1116" i="12" s="1"/>
  <c r="K1118" i="12"/>
  <c r="J1118" i="12" s="1"/>
  <c r="K1120" i="12"/>
  <c r="J1120" i="12" s="1"/>
  <c r="K1122" i="12"/>
  <c r="J1122" i="12" s="1"/>
  <c r="K1124" i="12"/>
  <c r="J1124" i="12" s="1"/>
  <c r="K1126" i="12"/>
  <c r="J1126" i="12" s="1"/>
  <c r="K1128" i="12"/>
  <c r="J1128" i="12" s="1"/>
  <c r="K1130" i="12"/>
  <c r="J1130" i="12" s="1"/>
  <c r="K1132" i="12"/>
  <c r="J1132" i="12" s="1"/>
  <c r="K1134" i="12"/>
  <c r="J1134" i="12" s="1"/>
  <c r="K1136" i="12"/>
  <c r="J1136" i="12" s="1"/>
  <c r="K1138" i="12"/>
  <c r="J1138" i="12" s="1"/>
  <c r="K1140" i="12"/>
  <c r="J1140" i="12" s="1"/>
  <c r="K1142" i="12"/>
  <c r="J1142" i="12" s="1"/>
  <c r="K1144" i="12"/>
  <c r="J1144" i="12" s="1"/>
  <c r="K1146" i="12"/>
  <c r="J1146" i="12" s="1"/>
  <c r="K1148" i="12"/>
  <c r="J1148" i="12" s="1"/>
  <c r="K1150" i="12"/>
  <c r="J1150" i="12" s="1"/>
  <c r="K1152" i="12"/>
  <c r="J1152" i="12" s="1"/>
  <c r="K1154" i="12"/>
  <c r="J1154" i="12" s="1"/>
  <c r="K1156" i="12"/>
  <c r="J1156" i="12" s="1"/>
  <c r="K778" i="12"/>
  <c r="J778" i="12" s="1"/>
  <c r="K782" i="12"/>
  <c r="J782" i="12" s="1"/>
  <c r="K786" i="12"/>
  <c r="J786" i="12" s="1"/>
  <c r="K790" i="12"/>
  <c r="J790" i="12" s="1"/>
  <c r="K794" i="12"/>
  <c r="J794" i="12" s="1"/>
  <c r="K798" i="12"/>
  <c r="J798" i="12" s="1"/>
  <c r="K802" i="12"/>
  <c r="J802" i="12" s="1"/>
  <c r="K806" i="12"/>
  <c r="J806" i="12" s="1"/>
  <c r="K810" i="12"/>
  <c r="J810" i="12" s="1"/>
  <c r="K814" i="12"/>
  <c r="J814" i="12" s="1"/>
  <c r="K818" i="12"/>
  <c r="J818" i="12" s="1"/>
  <c r="K822" i="12"/>
  <c r="J822" i="12" s="1"/>
  <c r="K828" i="12"/>
  <c r="J828" i="12" s="1"/>
  <c r="K832" i="12"/>
  <c r="J832" i="12" s="1"/>
  <c r="K834" i="12"/>
  <c r="J834" i="12" s="1"/>
  <c r="K838" i="12"/>
  <c r="J838" i="12" s="1"/>
  <c r="K844" i="12"/>
  <c r="J844" i="12" s="1"/>
  <c r="K848" i="12"/>
  <c r="J848" i="12" s="1"/>
  <c r="K850" i="12"/>
  <c r="J850" i="12" s="1"/>
  <c r="K854" i="12"/>
  <c r="J854" i="12" s="1"/>
  <c r="K860" i="12"/>
  <c r="J860" i="12" s="1"/>
  <c r="K864" i="12"/>
  <c r="J864" i="12" s="1"/>
  <c r="K866" i="12"/>
  <c r="J866" i="12" s="1"/>
  <c r="K870" i="12"/>
  <c r="J870" i="12" s="1"/>
  <c r="K876" i="12"/>
  <c r="J876" i="12" s="1"/>
  <c r="K880" i="12"/>
  <c r="J880" i="12" s="1"/>
  <c r="K882" i="12"/>
  <c r="J882" i="12" s="1"/>
  <c r="K886" i="12"/>
  <c r="J886" i="12" s="1"/>
  <c r="K892" i="12"/>
  <c r="J892" i="12" s="1"/>
  <c r="K896" i="12"/>
  <c r="J896" i="12" s="1"/>
  <c r="K898" i="12"/>
  <c r="J898" i="12" s="1"/>
  <c r="K902" i="12"/>
  <c r="J902" i="12" s="1"/>
  <c r="K912" i="12"/>
  <c r="J912" i="12" s="1"/>
  <c r="K914" i="12"/>
  <c r="J914" i="12" s="1"/>
  <c r="K1079" i="12"/>
  <c r="J1079" i="12" s="1"/>
  <c r="K1099" i="12"/>
  <c r="J1099" i="12" s="1"/>
  <c r="K1103" i="12"/>
  <c r="J1103" i="12" s="1"/>
  <c r="K1105" i="12"/>
  <c r="J1105" i="12" s="1"/>
  <c r="K1107" i="12"/>
  <c r="J1107" i="12" s="1"/>
  <c r="K1109" i="12"/>
  <c r="J1109" i="12" s="1"/>
  <c r="K1111" i="12"/>
  <c r="J1111" i="12" s="1"/>
  <c r="K1113" i="12"/>
  <c r="J1113" i="12" s="1"/>
  <c r="K1115" i="12"/>
  <c r="J1115" i="12" s="1"/>
  <c r="K1119" i="12"/>
  <c r="J1119" i="12" s="1"/>
  <c r="K1123" i="12"/>
  <c r="J1123" i="12" s="1"/>
  <c r="K1127" i="12"/>
  <c r="J1127" i="12" s="1"/>
  <c r="K1135" i="12"/>
  <c r="J1135" i="12" s="1"/>
  <c r="K1139" i="12"/>
  <c r="J1139" i="12" s="1"/>
  <c r="K1147" i="12"/>
  <c r="J1147" i="12" s="1"/>
  <c r="K1151" i="12"/>
  <c r="J1151" i="12" s="1"/>
  <c r="K1155" i="12"/>
  <c r="J1155" i="12" s="1"/>
  <c r="K917" i="12"/>
  <c r="J917" i="12" s="1"/>
  <c r="K919" i="12"/>
  <c r="J919" i="12" s="1"/>
  <c r="K921" i="12"/>
  <c r="J921" i="12" s="1"/>
  <c r="K923" i="12"/>
  <c r="J923" i="12" s="1"/>
  <c r="K925" i="12"/>
  <c r="J925" i="12" s="1"/>
  <c r="K927" i="12"/>
  <c r="J927" i="12" s="1"/>
  <c r="K929" i="12"/>
  <c r="J929" i="12" s="1"/>
  <c r="K931" i="12"/>
  <c r="J931" i="12" s="1"/>
  <c r="K933" i="12"/>
  <c r="J933" i="12" s="1"/>
  <c r="K935" i="12"/>
  <c r="J935" i="12" s="1"/>
  <c r="K937" i="12"/>
  <c r="J937" i="12" s="1"/>
  <c r="K939" i="12"/>
  <c r="J939" i="12" s="1"/>
  <c r="K941" i="12"/>
  <c r="J941" i="12" s="1"/>
  <c r="K943" i="12"/>
  <c r="J943" i="12" s="1"/>
  <c r="K945" i="12"/>
  <c r="J945" i="12" s="1"/>
  <c r="K947" i="12"/>
  <c r="J947" i="12" s="1"/>
  <c r="K949" i="12"/>
  <c r="J949" i="12" s="1"/>
  <c r="K951" i="12"/>
  <c r="J951" i="12" s="1"/>
  <c r="K953" i="12"/>
  <c r="J953" i="12" s="1"/>
  <c r="K955" i="12"/>
  <c r="J955" i="12" s="1"/>
  <c r="K957" i="12"/>
  <c r="J957" i="12" s="1"/>
  <c r="K959" i="12"/>
  <c r="J959" i="12" s="1"/>
  <c r="K961" i="12"/>
  <c r="J961" i="12" s="1"/>
  <c r="K963" i="12"/>
  <c r="J963" i="12" s="1"/>
  <c r="K965" i="12"/>
  <c r="J965" i="12" s="1"/>
  <c r="K967" i="12"/>
  <c r="J967" i="12" s="1"/>
  <c r="K969" i="12"/>
  <c r="J969" i="12" s="1"/>
  <c r="K971" i="12"/>
  <c r="J971" i="12" s="1"/>
  <c r="K973" i="12"/>
  <c r="J973" i="12" s="1"/>
  <c r="K975" i="12"/>
  <c r="J975" i="12" s="1"/>
  <c r="K977" i="12"/>
  <c r="J977" i="12" s="1"/>
  <c r="K979" i="12"/>
  <c r="J979" i="12" s="1"/>
  <c r="K981" i="12"/>
  <c r="J981" i="12" s="1"/>
  <c r="K983" i="12"/>
  <c r="J983" i="12" s="1"/>
  <c r="K985" i="12"/>
  <c r="J985" i="12" s="1"/>
  <c r="K987" i="12"/>
  <c r="J987" i="12" s="1"/>
  <c r="K989" i="12"/>
  <c r="J989" i="12" s="1"/>
  <c r="K991" i="12"/>
  <c r="J991" i="12" s="1"/>
  <c r="K993" i="12"/>
  <c r="J993" i="12" s="1"/>
  <c r="K995" i="12"/>
  <c r="J995" i="12" s="1"/>
  <c r="K997" i="12"/>
  <c r="J997" i="12" s="1"/>
  <c r="K999" i="12"/>
  <c r="J999" i="12" s="1"/>
  <c r="K1001" i="12"/>
  <c r="J1001" i="12" s="1"/>
  <c r="K1003" i="12"/>
  <c r="J1003" i="12" s="1"/>
  <c r="K1005" i="12"/>
  <c r="J1005" i="12" s="1"/>
  <c r="K1007" i="12"/>
  <c r="J1007" i="12" s="1"/>
  <c r="K1009" i="12"/>
  <c r="J1009" i="12" s="1"/>
  <c r="K1011" i="12"/>
  <c r="J1011" i="12" s="1"/>
  <c r="K1013" i="12"/>
  <c r="J1013" i="12" s="1"/>
  <c r="K1015" i="12"/>
  <c r="J1015" i="12" s="1"/>
  <c r="K1017" i="12"/>
  <c r="J1017" i="12" s="1"/>
  <c r="K1019" i="12"/>
  <c r="J1019" i="12" s="1"/>
  <c r="K1021" i="12"/>
  <c r="J1021" i="12" s="1"/>
  <c r="K1023" i="12"/>
  <c r="J1023" i="12" s="1"/>
  <c r="K1025" i="12"/>
  <c r="J1025" i="12" s="1"/>
  <c r="K1027" i="12"/>
  <c r="J1027" i="12" s="1"/>
  <c r="K1029" i="12"/>
  <c r="J1029" i="12" s="1"/>
  <c r="K1031" i="12"/>
  <c r="J1031" i="12" s="1"/>
  <c r="K1033" i="12"/>
  <c r="J1033" i="12" s="1"/>
  <c r="K1035" i="12"/>
  <c r="J1035" i="12" s="1"/>
  <c r="K1037" i="12"/>
  <c r="J1037" i="12" s="1"/>
  <c r="K1083" i="12"/>
  <c r="J1083" i="12" s="1"/>
  <c r="K1095" i="12"/>
  <c r="J1095" i="12" s="1"/>
  <c r="K934" i="12"/>
  <c r="J934" i="12" s="1"/>
  <c r="K944" i="12"/>
  <c r="J944" i="12" s="1"/>
  <c r="K966" i="12"/>
  <c r="J966" i="12" s="1"/>
  <c r="K998" i="12"/>
  <c r="J998" i="12" s="1"/>
  <c r="K1008" i="12"/>
  <c r="J1008" i="12" s="1"/>
  <c r="K1030" i="12"/>
  <c r="J1030" i="12" s="1"/>
  <c r="K1062" i="12"/>
  <c r="J1062" i="12" s="1"/>
  <c r="K1072" i="12"/>
  <c r="J1072" i="12" s="1"/>
  <c r="K918" i="12"/>
  <c r="J918" i="12" s="1"/>
  <c r="K928" i="12"/>
  <c r="J928" i="12" s="1"/>
  <c r="K930" i="12"/>
  <c r="J930" i="12" s="1"/>
  <c r="K940" i="12"/>
  <c r="J940" i="12" s="1"/>
  <c r="K950" i="12"/>
  <c r="J950" i="12" s="1"/>
  <c r="K960" i="12"/>
  <c r="J960" i="12" s="1"/>
  <c r="K962" i="12"/>
  <c r="J962" i="12" s="1"/>
  <c r="K972" i="12"/>
  <c r="J972" i="12" s="1"/>
  <c r="K982" i="12"/>
  <c r="J982" i="12" s="1"/>
  <c r="K992" i="12"/>
  <c r="J992" i="12" s="1"/>
  <c r="K994" i="12"/>
  <c r="J994" i="12" s="1"/>
  <c r="K1004" i="12"/>
  <c r="J1004" i="12" s="1"/>
  <c r="K1014" i="12"/>
  <c r="J1014" i="12" s="1"/>
  <c r="K1024" i="12"/>
  <c r="J1024" i="12" s="1"/>
  <c r="K1026" i="12"/>
  <c r="J1026" i="12" s="1"/>
  <c r="K1036" i="12"/>
  <c r="J1036" i="12" s="1"/>
  <c r="K1046" i="12"/>
  <c r="J1046" i="12" s="1"/>
  <c r="K1056" i="12"/>
  <c r="J1056" i="12" s="1"/>
  <c r="K1058" i="12"/>
  <c r="J1058" i="12" s="1"/>
  <c r="K1068" i="12"/>
  <c r="J1068" i="12" s="1"/>
  <c r="K1078" i="12"/>
  <c r="J1078" i="12" s="1"/>
  <c r="K1088" i="12"/>
  <c r="J1088" i="12" s="1"/>
  <c r="K1090" i="12"/>
  <c r="J1090" i="12" s="1"/>
  <c r="K1100" i="12"/>
  <c r="J1100" i="12" s="1"/>
  <c r="K1131" i="12"/>
  <c r="J1131" i="12" s="1"/>
  <c r="K1143" i="12"/>
  <c r="J1143" i="12" s="1"/>
  <c r="K908" i="12"/>
  <c r="J908" i="12" s="1"/>
  <c r="K777" i="12"/>
  <c r="J777" i="12" s="1"/>
  <c r="K785" i="12"/>
  <c r="J785" i="12" s="1"/>
  <c r="K793" i="12"/>
  <c r="J793" i="12" s="1"/>
  <c r="K801" i="12"/>
  <c r="J801" i="12" s="1"/>
  <c r="K809" i="12"/>
  <c r="J809" i="12" s="1"/>
  <c r="K817" i="12"/>
  <c r="J817" i="12" s="1"/>
  <c r="K827" i="12"/>
  <c r="J827" i="12" s="1"/>
  <c r="K859" i="12"/>
  <c r="J859" i="12" s="1"/>
  <c r="K891" i="12"/>
  <c r="J891" i="12" s="1"/>
  <c r="K1039" i="12"/>
  <c r="J1039" i="12" s="1"/>
  <c r="K1041" i="12"/>
  <c r="J1041" i="12" s="1"/>
  <c r="K1043" i="12"/>
  <c r="J1043" i="12" s="1"/>
  <c r="K1045" i="12"/>
  <c r="J1045" i="12" s="1"/>
  <c r="K1047" i="12"/>
  <c r="J1047" i="12" s="1"/>
  <c r="K1049" i="12"/>
  <c r="J1049" i="12" s="1"/>
  <c r="K1051" i="12"/>
  <c r="J1051" i="12" s="1"/>
  <c r="K1053" i="12"/>
  <c r="J1053" i="12" s="1"/>
  <c r="K1055" i="12"/>
  <c r="J1055" i="12" s="1"/>
  <c r="K1057" i="12"/>
  <c r="J1057" i="12" s="1"/>
  <c r="K1059" i="12"/>
  <c r="J1059" i="12" s="1"/>
  <c r="K1061" i="12"/>
  <c r="J1061" i="12" s="1"/>
  <c r="K1063" i="12"/>
  <c r="J1063" i="12" s="1"/>
  <c r="K1065" i="12"/>
  <c r="J1065" i="12" s="1"/>
  <c r="K1067" i="12"/>
  <c r="J1067" i="12" s="1"/>
  <c r="K1069" i="12"/>
  <c r="J1069" i="12" s="1"/>
  <c r="K1071" i="12"/>
  <c r="J1071" i="12" s="1"/>
  <c r="K1073" i="12"/>
  <c r="J1073" i="12" s="1"/>
  <c r="K1075" i="12"/>
  <c r="J1075" i="12" s="1"/>
  <c r="K1087" i="12"/>
  <c r="J1087" i="12" s="1"/>
  <c r="K1091" i="12"/>
  <c r="J1091" i="12" s="1"/>
  <c r="K779" i="12"/>
  <c r="J779" i="12" s="1"/>
  <c r="K791" i="12"/>
  <c r="J791" i="12" s="1"/>
  <c r="K819" i="12"/>
  <c r="J819" i="12" s="1"/>
  <c r="K829" i="12"/>
  <c r="J829" i="12" s="1"/>
  <c r="K833" i="12"/>
  <c r="J833" i="12" s="1"/>
  <c r="K837" i="12"/>
  <c r="J837" i="12" s="1"/>
  <c r="K847" i="12"/>
  <c r="J847" i="12" s="1"/>
  <c r="K851" i="12"/>
  <c r="J851" i="12" s="1"/>
  <c r="K857" i="12"/>
  <c r="J857" i="12" s="1"/>
  <c r="K863" i="12"/>
  <c r="J863" i="12" s="1"/>
  <c r="K867" i="12"/>
  <c r="J867" i="12" s="1"/>
  <c r="K877" i="12"/>
  <c r="J877" i="12" s="1"/>
  <c r="K883" i="12"/>
  <c r="J883" i="12" s="1"/>
  <c r="K895" i="12"/>
  <c r="J895" i="12" s="1"/>
  <c r="K901" i="12"/>
  <c r="J901" i="12" s="1"/>
  <c r="K909" i="12"/>
  <c r="J909" i="12" s="1"/>
  <c r="K913" i="12"/>
  <c r="J913" i="12" s="1"/>
  <c r="K916" i="12"/>
  <c r="J916" i="12" s="1"/>
  <c r="K920" i="12"/>
  <c r="J920" i="12" s="1"/>
  <c r="K922" i="12"/>
  <c r="J922" i="12" s="1"/>
  <c r="K926" i="12"/>
  <c r="J926" i="12" s="1"/>
  <c r="K932" i="12"/>
  <c r="J932" i="12" s="1"/>
  <c r="K936" i="12"/>
  <c r="J936" i="12" s="1"/>
  <c r="K938" i="12"/>
  <c r="J938" i="12" s="1"/>
  <c r="K942" i="12"/>
  <c r="J942" i="12" s="1"/>
  <c r="K948" i="12"/>
  <c r="J948" i="12" s="1"/>
  <c r="K952" i="12"/>
  <c r="J952" i="12" s="1"/>
  <c r="K954" i="12"/>
  <c r="J954" i="12" s="1"/>
  <c r="K958" i="12"/>
  <c r="J958" i="12" s="1"/>
  <c r="K964" i="12"/>
  <c r="J964" i="12" s="1"/>
  <c r="K968" i="12"/>
  <c r="J968" i="12" s="1"/>
  <c r="K970" i="12"/>
  <c r="J970" i="12" s="1"/>
  <c r="K974" i="12"/>
  <c r="J974" i="12" s="1"/>
  <c r="K980" i="12"/>
  <c r="J980" i="12" s="1"/>
  <c r="K984" i="12"/>
  <c r="J984" i="12" s="1"/>
  <c r="K986" i="12"/>
  <c r="J986" i="12" s="1"/>
  <c r="K990" i="12"/>
  <c r="J990" i="12" s="1"/>
  <c r="K996" i="12"/>
  <c r="J996" i="12" s="1"/>
  <c r="K1000" i="12"/>
  <c r="J1000" i="12" s="1"/>
  <c r="K1002" i="12"/>
  <c r="J1002" i="12" s="1"/>
  <c r="K1006" i="12"/>
  <c r="J1006" i="12" s="1"/>
  <c r="K1012" i="12"/>
  <c r="J1012" i="12" s="1"/>
  <c r="K1016" i="12"/>
  <c r="J1016" i="12" s="1"/>
  <c r="K1018" i="12"/>
  <c r="J1018" i="12" s="1"/>
  <c r="K1022" i="12"/>
  <c r="J1022" i="12" s="1"/>
  <c r="K1028" i="12"/>
  <c r="J1028" i="12" s="1"/>
  <c r="K1032" i="12"/>
  <c r="J1032" i="12" s="1"/>
  <c r="K1034" i="12"/>
  <c r="J1034" i="12" s="1"/>
  <c r="K1038" i="12"/>
  <c r="J1038" i="12" s="1"/>
  <c r="K1044" i="12"/>
  <c r="J1044" i="12" s="1"/>
  <c r="K1048" i="12"/>
  <c r="J1048" i="12" s="1"/>
  <c r="K1050" i="12"/>
  <c r="J1050" i="12" s="1"/>
  <c r="K1054" i="12"/>
  <c r="J1054" i="12" s="1"/>
  <c r="K1060" i="12"/>
  <c r="J1060" i="12" s="1"/>
  <c r="K1064" i="12"/>
  <c r="J1064" i="12" s="1"/>
  <c r="K1066" i="12"/>
  <c r="J1066" i="12" s="1"/>
  <c r="K1070" i="12"/>
  <c r="J1070" i="12" s="1"/>
  <c r="K1076" i="12"/>
  <c r="J1076" i="12" s="1"/>
  <c r="K1080" i="12"/>
  <c r="J1080" i="12" s="1"/>
  <c r="K1082" i="12"/>
  <c r="J1082" i="12" s="1"/>
  <c r="K1086" i="12"/>
  <c r="J1086" i="12" s="1"/>
  <c r="K1092" i="12"/>
  <c r="J1092" i="12" s="1"/>
  <c r="K1096" i="12"/>
  <c r="J1096" i="12" s="1"/>
  <c r="K1098" i="12"/>
  <c r="J1098" i="12" s="1"/>
  <c r="K783" i="12"/>
  <c r="J783" i="12" s="1"/>
  <c r="K787" i="12"/>
  <c r="J787" i="12" s="1"/>
  <c r="K795" i="12"/>
  <c r="J795" i="12" s="1"/>
  <c r="K799" i="12"/>
  <c r="J799" i="12" s="1"/>
  <c r="K803" i="12"/>
  <c r="J803" i="12" s="1"/>
  <c r="K807" i="12"/>
  <c r="J807" i="12" s="1"/>
  <c r="K811" i="12"/>
  <c r="J811" i="12" s="1"/>
  <c r="K815" i="12"/>
  <c r="J815" i="12" s="1"/>
  <c r="K821" i="12"/>
  <c r="J821" i="12" s="1"/>
  <c r="K825" i="12"/>
  <c r="J825" i="12" s="1"/>
  <c r="K831" i="12"/>
  <c r="J831" i="12" s="1"/>
  <c r="K835" i="12"/>
  <c r="J835" i="12" s="1"/>
  <c r="K841" i="12"/>
  <c r="J841" i="12" s="1"/>
  <c r="K845" i="12"/>
  <c r="J845" i="12" s="1"/>
  <c r="K849" i="12"/>
  <c r="J849" i="12" s="1"/>
  <c r="K853" i="12"/>
  <c r="J853" i="12" s="1"/>
  <c r="K861" i="12"/>
  <c r="J861" i="12" s="1"/>
  <c r="K865" i="12"/>
  <c r="J865" i="12" s="1"/>
  <c r="K869" i="12"/>
  <c r="J869" i="12" s="1"/>
  <c r="K873" i="12"/>
  <c r="J873" i="12" s="1"/>
  <c r="K879" i="12"/>
  <c r="J879" i="12" s="1"/>
  <c r="K881" i="12"/>
  <c r="J881" i="12" s="1"/>
  <c r="K885" i="12"/>
  <c r="J885" i="12" s="1"/>
  <c r="K889" i="12"/>
  <c r="J889" i="12" s="1"/>
  <c r="K893" i="12"/>
  <c r="J893" i="12" s="1"/>
  <c r="K897" i="12"/>
  <c r="J897" i="12" s="1"/>
  <c r="K899" i="12"/>
  <c r="J899" i="12" s="1"/>
  <c r="K905" i="12"/>
  <c r="J905" i="12" s="1"/>
  <c r="K911" i="12"/>
  <c r="J911" i="12" s="1"/>
  <c r="K776" i="12"/>
  <c r="J776" i="12" s="1"/>
  <c r="K780" i="12"/>
  <c r="J780" i="12" s="1"/>
  <c r="K784" i="12"/>
  <c r="J784" i="12" s="1"/>
  <c r="K788" i="12"/>
  <c r="J788" i="12" s="1"/>
  <c r="K792" i="12"/>
  <c r="J792" i="12" s="1"/>
  <c r="K796" i="12"/>
  <c r="J796" i="12" s="1"/>
  <c r="K800" i="12"/>
  <c r="J800" i="12" s="1"/>
  <c r="K804" i="12"/>
  <c r="J804" i="12" s="1"/>
  <c r="K808" i="12"/>
  <c r="J808" i="12" s="1"/>
  <c r="K812" i="12"/>
  <c r="J812" i="12" s="1"/>
  <c r="K816" i="12"/>
  <c r="J816" i="12" s="1"/>
  <c r="K820" i="12"/>
  <c r="J820" i="12" s="1"/>
  <c r="K824" i="12"/>
  <c r="J824" i="12" s="1"/>
  <c r="K826" i="12"/>
  <c r="J826" i="12" s="1"/>
  <c r="K830" i="12"/>
  <c r="J830" i="12" s="1"/>
  <c r="K836" i="12"/>
  <c r="J836" i="12" s="1"/>
  <c r="K840" i="12"/>
  <c r="J840" i="12" s="1"/>
  <c r="K842" i="12"/>
  <c r="J842" i="12" s="1"/>
  <c r="K846" i="12"/>
  <c r="J846" i="12" s="1"/>
  <c r="K852" i="12"/>
  <c r="J852" i="12" s="1"/>
  <c r="K856" i="12"/>
  <c r="J856" i="12" s="1"/>
  <c r="K858" i="12"/>
  <c r="J858" i="12" s="1"/>
  <c r="K862" i="12"/>
  <c r="J862" i="12" s="1"/>
  <c r="K868" i="12"/>
  <c r="J868" i="12" s="1"/>
  <c r="K872" i="12"/>
  <c r="J872" i="12" s="1"/>
  <c r="K874" i="12"/>
  <c r="J874" i="12" s="1"/>
  <c r="K878" i="12"/>
  <c r="J878" i="12" s="1"/>
  <c r="K884" i="12"/>
  <c r="J884" i="12" s="1"/>
  <c r="K888" i="12"/>
  <c r="J888" i="12" s="1"/>
  <c r="K890" i="12"/>
  <c r="J890" i="12" s="1"/>
  <c r="K894" i="12"/>
  <c r="J894" i="12" s="1"/>
  <c r="K900" i="12"/>
  <c r="J900" i="12" s="1"/>
  <c r="K904" i="12"/>
  <c r="J904" i="12" s="1"/>
  <c r="K906" i="12"/>
  <c r="J906" i="12" s="1"/>
  <c r="K910" i="12"/>
  <c r="J910" i="12" s="1"/>
  <c r="K1117" i="12"/>
  <c r="J1117" i="12" s="1"/>
  <c r="K1121" i="12"/>
  <c r="J1121" i="12" s="1"/>
  <c r="K1125" i="12"/>
  <c r="J1125" i="12" s="1"/>
  <c r="K1129" i="12"/>
  <c r="J1129" i="12" s="1"/>
  <c r="K1133" i="12"/>
  <c r="J1133" i="12" s="1"/>
  <c r="K1137" i="12"/>
  <c r="J1137" i="12" s="1"/>
  <c r="K1141" i="12"/>
  <c r="J1141" i="12" s="1"/>
  <c r="K1145" i="12"/>
  <c r="J1145" i="12" s="1"/>
  <c r="K1149" i="12"/>
  <c r="J1149" i="12" s="1"/>
  <c r="K1153" i="12"/>
  <c r="J1153" i="12" s="1"/>
  <c r="K1157" i="12"/>
  <c r="J1157" i="12" s="1"/>
  <c r="K1077" i="12"/>
  <c r="J1077" i="12" s="1"/>
  <c r="K1081" i="12"/>
  <c r="J1081" i="12" s="1"/>
  <c r="K1085" i="12"/>
  <c r="J1085" i="12" s="1"/>
  <c r="K1089" i="12"/>
  <c r="J1089" i="12" s="1"/>
  <c r="K1093" i="12"/>
  <c r="J1093" i="12" s="1"/>
  <c r="K1097" i="12"/>
  <c r="J1097" i="12" s="1"/>
  <c r="K1101" i="12"/>
  <c r="J1101" i="12" s="1"/>
  <c r="J27" i="12" l="1"/>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26" i="12"/>
</calcChain>
</file>

<file path=xl/comments1.xml><?xml version="1.0" encoding="utf-8"?>
<comments xmlns="http://schemas.openxmlformats.org/spreadsheetml/2006/main">
  <authors>
    <author>Cichota, Rogerio</author>
  </authors>
  <commentList>
    <comment ref="AP1" authorId="0" shapeId="0">
      <text>
        <r>
          <rPr>
            <b/>
            <sz val="9"/>
            <color indexed="81"/>
            <rFont val="Tahoma"/>
            <family val="2"/>
          </rPr>
          <t xml:space="preserve">leej:
</t>
        </r>
        <r>
          <rPr>
            <sz val="9"/>
            <color indexed="81"/>
            <rFont val="Tahoma"/>
            <family val="2"/>
          </rPr>
          <t>All of things calculated as per paper:
TEIXEIRA E.I., MOOT D.J., BROWN H.E. and POLLOCK K.M. (2007) How does defoliation management impact on yield, canopy forming processes and light interception of lucerne (Medicago sativa L.) crops? European Journal of Agronomy, 27, 154-164.</t>
        </r>
      </text>
    </comment>
  </commentList>
</comments>
</file>

<file path=xl/sharedStrings.xml><?xml version="1.0" encoding="utf-8"?>
<sst xmlns="http://schemas.openxmlformats.org/spreadsheetml/2006/main" count="4720" uniqueCount="251">
  <si>
    <t>1997/98</t>
  </si>
  <si>
    <t>Season</t>
  </si>
  <si>
    <t>1998/99</t>
  </si>
  <si>
    <t>2000/01</t>
  </si>
  <si>
    <t>Rotation</t>
  </si>
  <si>
    <t>final</t>
  </si>
  <si>
    <t>growth</t>
  </si>
  <si>
    <t>SimulationName</t>
  </si>
  <si>
    <t>Stage</t>
  </si>
  <si>
    <t>IversenIrrigationNil</t>
  </si>
  <si>
    <t>IversenIrrigationFull</t>
  </si>
  <si>
    <t>Residue N Concentration</t>
  </si>
  <si>
    <t>Chicory.Leaf.Live.Nconc</t>
  </si>
  <si>
    <t>Chicory.Stem.Live.Nconc</t>
  </si>
  <si>
    <t>Chicory.AboveGround.Wt</t>
  </si>
  <si>
    <t>Date</t>
  </si>
  <si>
    <t>Source</t>
  </si>
  <si>
    <t>IversenNContent</t>
  </si>
  <si>
    <t>IversenDM</t>
  </si>
  <si>
    <t>Chicory.AboveGround.Wt (kg/ha)</t>
  </si>
  <si>
    <t>N rate</t>
  </si>
  <si>
    <t>ADF %</t>
  </si>
  <si>
    <t>WSC%</t>
  </si>
  <si>
    <t>DOMD%</t>
  </si>
  <si>
    <t>NDF%</t>
  </si>
  <si>
    <t>OM%</t>
  </si>
  <si>
    <t>CP%</t>
  </si>
  <si>
    <t>N%</t>
  </si>
  <si>
    <t>ME</t>
  </si>
  <si>
    <t xml:space="preserve">Original </t>
  </si>
  <si>
    <t xml:space="preserve">FW (g) </t>
  </si>
  <si>
    <t xml:space="preserve">DW (g) </t>
  </si>
  <si>
    <t>DM %</t>
  </si>
  <si>
    <t>FW of strip (Kg)</t>
  </si>
  <si>
    <t>FW kg/ha</t>
  </si>
  <si>
    <t>LURFNRate200</t>
  </si>
  <si>
    <t xml:space="preserve">Establishment </t>
  </si>
  <si>
    <t>h1 25</t>
  </si>
  <si>
    <t>LURFNRate500</t>
  </si>
  <si>
    <t>h1 26</t>
  </si>
  <si>
    <t>LURFNRate0</t>
  </si>
  <si>
    <t>h1 27</t>
  </si>
  <si>
    <t>LURFNRate100</t>
  </si>
  <si>
    <t>h1 28</t>
  </si>
  <si>
    <t>LURFNRate350</t>
  </si>
  <si>
    <t>h1 29</t>
  </si>
  <si>
    <t>LURFNRate50</t>
  </si>
  <si>
    <t>h1 30</t>
  </si>
  <si>
    <t>h1 115</t>
  </si>
  <si>
    <t>h1 116</t>
  </si>
  <si>
    <t>h1 117</t>
  </si>
  <si>
    <t>h1 118</t>
  </si>
  <si>
    <t>h1 119</t>
  </si>
  <si>
    <t>h1 120</t>
  </si>
  <si>
    <t>h1 145</t>
  </si>
  <si>
    <t>h1 146</t>
  </si>
  <si>
    <t>h1 147</t>
  </si>
  <si>
    <t>h1 148</t>
  </si>
  <si>
    <t>h1 149</t>
  </si>
  <si>
    <t>h1 150</t>
  </si>
  <si>
    <t>h1 277</t>
  </si>
  <si>
    <t>h1 278</t>
  </si>
  <si>
    <t>h1 279</t>
  </si>
  <si>
    <t>h1 280</t>
  </si>
  <si>
    <t>h1 281</t>
  </si>
  <si>
    <t>h1 282</t>
  </si>
  <si>
    <t>h2 25</t>
  </si>
  <si>
    <t>h2 26</t>
  </si>
  <si>
    <t>h2 27</t>
  </si>
  <si>
    <t>h2 28</t>
  </si>
  <si>
    <t>h2 29</t>
  </si>
  <si>
    <t>h2 116</t>
  </si>
  <si>
    <t>h2 118</t>
  </si>
  <si>
    <t>h2 119</t>
  </si>
  <si>
    <t>h2 120</t>
  </si>
  <si>
    <t>h2 145</t>
  </si>
  <si>
    <t>h2 146</t>
  </si>
  <si>
    <t>h2 147</t>
  </si>
  <si>
    <t>h2 148</t>
  </si>
  <si>
    <t>h2 150</t>
  </si>
  <si>
    <t>h2 277</t>
  </si>
  <si>
    <t>h2 278</t>
  </si>
  <si>
    <t>h2 279</t>
  </si>
  <si>
    <t>h2 280</t>
  </si>
  <si>
    <t>h2 281</t>
  </si>
  <si>
    <t>h2 282</t>
  </si>
  <si>
    <t>h3 25</t>
  </si>
  <si>
    <t>h3 26</t>
  </si>
  <si>
    <t>h3 27</t>
  </si>
  <si>
    <t>h3 28</t>
  </si>
  <si>
    <t>h3 29</t>
  </si>
  <si>
    <t>h3 30</t>
  </si>
  <si>
    <t>h3 115</t>
  </si>
  <si>
    <t>h3 116</t>
  </si>
  <si>
    <t>h3 117</t>
  </si>
  <si>
    <t>h3 118</t>
  </si>
  <si>
    <t>h3 120</t>
  </si>
  <si>
    <t>h3 145</t>
  </si>
  <si>
    <t>h3 146</t>
  </si>
  <si>
    <t>h3 147</t>
  </si>
  <si>
    <t>h3 148</t>
  </si>
  <si>
    <t>h3 149</t>
  </si>
  <si>
    <t>h3 150</t>
  </si>
  <si>
    <t>h3 277</t>
  </si>
  <si>
    <t>h3 278</t>
  </si>
  <si>
    <t>h3 279</t>
  </si>
  <si>
    <t>h3 281</t>
  </si>
  <si>
    <t>h3 282</t>
  </si>
  <si>
    <t>Summer 14/15</t>
  </si>
  <si>
    <t>h4 25</t>
  </si>
  <si>
    <t>h4 26</t>
  </si>
  <si>
    <t>h4 27</t>
  </si>
  <si>
    <t>h4 28</t>
  </si>
  <si>
    <t>h4 29</t>
  </si>
  <si>
    <t>h4 30</t>
  </si>
  <si>
    <t>h4 115</t>
  </si>
  <si>
    <t>h4 116</t>
  </si>
  <si>
    <t>h4 117</t>
  </si>
  <si>
    <t>h4 118</t>
  </si>
  <si>
    <t>h4 119</t>
  </si>
  <si>
    <t>h4 120</t>
  </si>
  <si>
    <t>h4 145</t>
  </si>
  <si>
    <t>h4 146</t>
  </si>
  <si>
    <t>h4 147</t>
  </si>
  <si>
    <t>h4 148</t>
  </si>
  <si>
    <t>h4 149</t>
  </si>
  <si>
    <t>h4 150</t>
  </si>
  <si>
    <t>h4 277</t>
  </si>
  <si>
    <t>h4 279</t>
  </si>
  <si>
    <t>h4 280</t>
  </si>
  <si>
    <t>h4 281</t>
  </si>
  <si>
    <t>h4 282</t>
  </si>
  <si>
    <t>h5 25</t>
  </si>
  <si>
    <t>h5 26</t>
  </si>
  <si>
    <t>h5 27</t>
  </si>
  <si>
    <t>h5 28</t>
  </si>
  <si>
    <t>h5 29</t>
  </si>
  <si>
    <t>h5 30</t>
  </si>
  <si>
    <t>h5 115</t>
  </si>
  <si>
    <t>h5 116</t>
  </si>
  <si>
    <t>h5 117</t>
  </si>
  <si>
    <t>h5 118</t>
  </si>
  <si>
    <t>h5 119</t>
  </si>
  <si>
    <t>h5 120</t>
  </si>
  <si>
    <t>h5 145</t>
  </si>
  <si>
    <t>h5 146</t>
  </si>
  <si>
    <t>h5 147</t>
  </si>
  <si>
    <t>h5 148</t>
  </si>
  <si>
    <t>h5 149</t>
  </si>
  <si>
    <t>h5 150</t>
  </si>
  <si>
    <t>h5 277</t>
  </si>
  <si>
    <t>h5 278</t>
  </si>
  <si>
    <t>h5 279</t>
  </si>
  <si>
    <t>h5 281</t>
  </si>
  <si>
    <t>h5 282</t>
  </si>
  <si>
    <t>h6 25</t>
  </si>
  <si>
    <t>h6 26</t>
  </si>
  <si>
    <t>h6 27</t>
  </si>
  <si>
    <t>h6 28</t>
  </si>
  <si>
    <t>h6 29</t>
  </si>
  <si>
    <t>h6 30</t>
  </si>
  <si>
    <t>h6 115</t>
  </si>
  <si>
    <t>h6 116</t>
  </si>
  <si>
    <t>h6 117</t>
  </si>
  <si>
    <t>h6 118</t>
  </si>
  <si>
    <t>h6 119</t>
  </si>
  <si>
    <t>h6 120</t>
  </si>
  <si>
    <t>h6 145</t>
  </si>
  <si>
    <t>h6 146</t>
  </si>
  <si>
    <t>h6 147</t>
  </si>
  <si>
    <t>h6 148</t>
  </si>
  <si>
    <t>h6 149</t>
  </si>
  <si>
    <t>h6 150</t>
  </si>
  <si>
    <t>h6 277</t>
  </si>
  <si>
    <t>h6 278</t>
  </si>
  <si>
    <t>h6 279</t>
  </si>
  <si>
    <t>h6 280</t>
  </si>
  <si>
    <t>h6 281</t>
  </si>
  <si>
    <t>h6 282</t>
  </si>
  <si>
    <t>Autumn 15</t>
  </si>
  <si>
    <t>h7 25</t>
  </si>
  <si>
    <t>h7 26</t>
  </si>
  <si>
    <t>h7 27</t>
  </si>
  <si>
    <t xml:space="preserve">h7 28 </t>
  </si>
  <si>
    <t xml:space="preserve">h7 29 </t>
  </si>
  <si>
    <t>h7 30</t>
  </si>
  <si>
    <t>h7 115</t>
  </si>
  <si>
    <t>h7 116</t>
  </si>
  <si>
    <t>h7 117</t>
  </si>
  <si>
    <t xml:space="preserve">H7 117 </t>
  </si>
  <si>
    <t>h7 118</t>
  </si>
  <si>
    <t>h7 120</t>
  </si>
  <si>
    <t>h7 145</t>
  </si>
  <si>
    <t>h7 146</t>
  </si>
  <si>
    <t>h7 148</t>
  </si>
  <si>
    <t>h7 149</t>
  </si>
  <si>
    <t>h7 150</t>
  </si>
  <si>
    <t>h7 277</t>
  </si>
  <si>
    <t>h7 278</t>
  </si>
  <si>
    <t>h7 279</t>
  </si>
  <si>
    <t>h7 280</t>
  </si>
  <si>
    <t>h7 281</t>
  </si>
  <si>
    <t>h7 282</t>
  </si>
  <si>
    <t>Winter/early spring 15</t>
  </si>
  <si>
    <t>Late spring 15</t>
  </si>
  <si>
    <t>Summer 15/16</t>
  </si>
  <si>
    <t>Autumn 16</t>
  </si>
  <si>
    <t>LURFDM</t>
  </si>
  <si>
    <t>C17a</t>
  </si>
  <si>
    <t>C17aObserved</t>
  </si>
  <si>
    <t>Chicory.Population</t>
  </si>
  <si>
    <t>Sward height (cm)</t>
  </si>
  <si>
    <t>Growth rate (kgDM/ha/day)</t>
  </si>
  <si>
    <t>Growth rate (g/m2/day)</t>
  </si>
  <si>
    <t>ScottFarmEstablishment</t>
  </si>
  <si>
    <t>Leaf Fraction</t>
  </si>
  <si>
    <t>Stem Fraction</t>
  </si>
  <si>
    <t>FD902Observed</t>
  </si>
  <si>
    <t>Light Interception</t>
  </si>
  <si>
    <t>Light Interception (%)</t>
  </si>
  <si>
    <t>FD902LightInterception</t>
  </si>
  <si>
    <t>FD902Defoliation15To4</t>
  </si>
  <si>
    <t>FD902Defoliation15To7</t>
  </si>
  <si>
    <t>FD902Defoliation25To4</t>
  </si>
  <si>
    <t>FD902Defoliation25To7</t>
  </si>
  <si>
    <t>FD902Defoliation35To4</t>
  </si>
  <si>
    <t>FD902Defoliation35To7</t>
  </si>
  <si>
    <t>FD902Defoliation55To4</t>
  </si>
  <si>
    <t>FD902Defoliation55To7</t>
  </si>
  <si>
    <t>FD902Defoliation5To7</t>
  </si>
  <si>
    <t>Extended leaf length (mm)</t>
  </si>
  <si>
    <t>Total # leaves</t>
  </si>
  <si>
    <t>Leaf area/plant (cm2)</t>
  </si>
  <si>
    <t>Dry weight/plant (g/plant)</t>
  </si>
  <si>
    <t>Avg dry weight/leaf (g/leaf)</t>
  </si>
  <si>
    <t>DMleaf                               (g leaf DM/m2)</t>
  </si>
  <si>
    <t>SLW (g/m2)</t>
  </si>
  <si>
    <t>FD902LeafArea</t>
  </si>
  <si>
    <t>Chicory.Leaf.LAI</t>
  </si>
  <si>
    <t>FD902Density</t>
  </si>
  <si>
    <t>D9a</t>
  </si>
  <si>
    <t>D9aObserved</t>
  </si>
  <si>
    <t>Dmaccum.gm2</t>
  </si>
  <si>
    <t>Dmaccum.kgha</t>
  </si>
  <si>
    <t>Classic</t>
  </si>
  <si>
    <t>HarvestRipe</t>
  </si>
  <si>
    <t>ClassicObserved</t>
  </si>
  <si>
    <t>AFSRC_01CutFrequency3wks</t>
  </si>
  <si>
    <t>AFSRC_01CutFrequency6wks</t>
  </si>
  <si>
    <t>Harvests</t>
  </si>
  <si>
    <t>Defoliate.Script.HarvestedDM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</si>
</sst>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0"/>
    <numFmt numFmtId="166" formatCode="dd\-mmm\-yy"/>
    <numFmt numFmtId="167" formatCode="0.000"/>
  </numFmts>
  <fonts count="16" x14ac:knownFonts="1">
    <font>
      <sz val="11"/>
      <color theme="1"/>
      <name val="Calibri"/>
      <family val="2"/>
      <scheme val="minor"/>
    </font>
    <font>
      <sz val="10"/>
      <name val="Arial"/>
      <family val="2"/>
    </font>
    <font>
      <sz val="11"/>
      <color theme="1"/>
      <name val="Calibri"/>
      <family val="2"/>
      <scheme val="minor"/>
    </font>
    <font>
      <sz val="11"/>
      <color rgb="FF9C6500"/>
      <name val="Calibri"/>
      <family val="2"/>
      <scheme val="minor"/>
    </font>
    <font>
      <sz val="11"/>
      <color rgb="FFFF0000"/>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12"/>
      <color theme="1"/>
      <name val="Calibri"/>
      <family val="2"/>
      <scheme val="minor"/>
    </font>
    <font>
      <sz val="10"/>
      <color indexed="8"/>
      <name val="Arial"/>
      <family val="2"/>
    </font>
    <font>
      <sz val="10"/>
      <color theme="1"/>
      <name val="Arial"/>
      <family val="2"/>
    </font>
    <font>
      <sz val="12"/>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s>
  <fills count="3">
    <fill>
      <patternFill patternType="none"/>
    </fill>
    <fill>
      <patternFill patternType="gray125"/>
    </fill>
    <fill>
      <patternFill patternType="solid">
        <fgColor rgb="FFFFEB9C"/>
      </patternFill>
    </fill>
  </fills>
  <borders count="3">
    <border>
      <left/>
      <right/>
      <top/>
      <bottom/>
      <diagonal/>
    </border>
    <border>
      <left/>
      <right/>
      <top/>
      <bottom style="thin">
        <color indexed="64"/>
      </bottom>
      <diagonal/>
    </border>
    <border>
      <left/>
      <right/>
      <top style="thin">
        <color indexed="64"/>
      </top>
      <bottom/>
      <diagonal/>
    </border>
  </borders>
  <cellStyleXfs count="4">
    <xf numFmtId="0" fontId="0" fillId="0" borderId="0"/>
    <xf numFmtId="0" fontId="1" fillId="0" borderId="0"/>
    <xf numFmtId="9" fontId="2" fillId="0" borderId="0" applyFont="0" applyFill="0" applyBorder="0" applyAlignment="0" applyProtection="0"/>
    <xf numFmtId="0" fontId="3" fillId="2" borderId="0" applyNumberFormat="0" applyBorder="0" applyAlignment="0" applyProtection="0"/>
  </cellStyleXfs>
  <cellXfs count="72">
    <xf numFmtId="0" fontId="0" fillId="0" borderId="0" xfId="0"/>
    <xf numFmtId="0" fontId="0" fillId="0" borderId="0" xfId="0" applyFill="1" applyAlignment="1">
      <alignment horizontal="left"/>
    </xf>
    <xf numFmtId="164" fontId="0" fillId="0" borderId="0" xfId="0" applyNumberFormat="1" applyFont="1" applyFill="1" applyAlignment="1">
      <alignment horizontal="left"/>
    </xf>
    <xf numFmtId="164" fontId="0" fillId="0" borderId="0" xfId="0" applyNumberFormat="1" applyFont="1" applyFill="1" applyBorder="1" applyAlignment="1">
      <alignment horizontal="left"/>
    </xf>
    <xf numFmtId="164" fontId="0" fillId="0" borderId="0" xfId="0" applyNumberFormat="1" applyFill="1" applyAlignment="1">
      <alignment horizontal="left"/>
    </xf>
    <xf numFmtId="164" fontId="12" fillId="0" borderId="0" xfId="0" applyNumberFormat="1" applyFont="1" applyFill="1" applyBorder="1" applyAlignment="1">
      <alignment horizontal="left"/>
    </xf>
    <xf numFmtId="0" fontId="5" fillId="0" borderId="0" xfId="0" applyFont="1" applyFill="1" applyBorder="1" applyAlignment="1">
      <alignment horizontal="left" vertical="center" wrapText="1"/>
    </xf>
    <xf numFmtId="4" fontId="6" fillId="0" borderId="0" xfId="0"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1" xfId="0" applyFont="1" applyFill="1" applyBorder="1" applyAlignment="1">
      <alignment horizontal="left"/>
    </xf>
    <xf numFmtId="9" fontId="5" fillId="0" borderId="1" xfId="2" applyFont="1" applyFill="1" applyBorder="1" applyAlignment="1">
      <alignment horizontal="left"/>
    </xf>
    <xf numFmtId="0" fontId="5" fillId="0" borderId="0" xfId="0" applyFont="1" applyFill="1" applyAlignment="1">
      <alignment horizontal="left" vertical="center" wrapText="1"/>
    </xf>
    <xf numFmtId="0" fontId="13" fillId="0" borderId="0" xfId="0" applyFont="1" applyFill="1" applyBorder="1" applyAlignment="1">
      <alignment horizontal="left" wrapText="1"/>
    </xf>
    <xf numFmtId="0" fontId="0" fillId="0" borderId="0" xfId="0" applyNumberFormat="1" applyFill="1" applyAlignment="1">
      <alignment horizontal="left"/>
    </xf>
    <xf numFmtId="0" fontId="0" fillId="0" borderId="0" xfId="0" applyFill="1" applyBorder="1" applyAlignment="1">
      <alignment horizontal="left"/>
    </xf>
    <xf numFmtId="165" fontId="7" fillId="0" borderId="0" xfId="0" applyNumberFormat="1" applyFont="1" applyFill="1" applyAlignment="1">
      <alignment horizontal="left" vertical="top"/>
    </xf>
    <xf numFmtId="1" fontId="7" fillId="0" borderId="0" xfId="0" applyNumberFormat="1" applyFont="1" applyFill="1" applyBorder="1" applyAlignment="1">
      <alignment horizontal="left" vertical="top"/>
    </xf>
    <xf numFmtId="165" fontId="0" fillId="0" borderId="0" xfId="0" applyNumberFormat="1" applyFill="1" applyBorder="1" applyAlignment="1">
      <alignment horizontal="left"/>
    </xf>
    <xf numFmtId="0" fontId="8" fillId="0" borderId="0" xfId="0" applyFont="1" applyFill="1" applyBorder="1" applyAlignment="1">
      <alignment horizontal="left" vertical="center"/>
    </xf>
    <xf numFmtId="0" fontId="8" fillId="0" borderId="2" xfId="0" applyFont="1" applyFill="1" applyBorder="1" applyAlignment="1">
      <alignment horizontal="left" vertical="center"/>
    </xf>
    <xf numFmtId="0" fontId="0" fillId="0" borderId="2" xfId="0" applyFill="1" applyBorder="1" applyAlignment="1">
      <alignment horizontal="left"/>
    </xf>
    <xf numFmtId="4" fontId="9" fillId="0" borderId="2" xfId="0" applyNumberFormat="1" applyFont="1" applyFill="1" applyBorder="1" applyAlignment="1">
      <alignment horizontal="left" vertical="top"/>
    </xf>
    <xf numFmtId="49" fontId="0" fillId="0" borderId="2" xfId="0" applyNumberFormat="1" applyFill="1" applyBorder="1" applyAlignment="1">
      <alignment horizontal="left"/>
    </xf>
    <xf numFmtId="9" fontId="0" fillId="0" borderId="0" xfId="2" applyFont="1" applyFill="1" applyAlignment="1">
      <alignment horizontal="left"/>
    </xf>
    <xf numFmtId="165" fontId="0" fillId="0" borderId="0" xfId="0" applyNumberFormat="1" applyFill="1" applyAlignment="1">
      <alignment horizontal="left"/>
    </xf>
    <xf numFmtId="4" fontId="9" fillId="0" borderId="0" xfId="0" applyNumberFormat="1" applyFont="1" applyFill="1" applyAlignment="1">
      <alignment horizontal="left" vertical="top"/>
    </xf>
    <xf numFmtId="49" fontId="0" fillId="0" borderId="0" xfId="0" applyNumberFormat="1" applyFill="1" applyAlignment="1">
      <alignment horizontal="left"/>
    </xf>
    <xf numFmtId="0" fontId="9" fillId="0" borderId="0" xfId="0" applyFont="1" applyFill="1" applyBorder="1" applyAlignment="1">
      <alignment horizontal="left" vertical="top"/>
    </xf>
    <xf numFmtId="0" fontId="9" fillId="0" borderId="0" xfId="0" applyFont="1" applyFill="1" applyBorder="1" applyAlignment="1">
      <alignment horizontal="left"/>
    </xf>
    <xf numFmtId="49" fontId="3" fillId="0" borderId="0" xfId="3" applyNumberFormat="1" applyFill="1" applyAlignment="1">
      <alignment horizontal="left"/>
    </xf>
    <xf numFmtId="0" fontId="9" fillId="0" borderId="0" xfId="0" applyNumberFormat="1" applyFont="1" applyFill="1" applyBorder="1" applyAlignment="1">
      <alignment horizontal="left"/>
    </xf>
    <xf numFmtId="0" fontId="9" fillId="0" borderId="0" xfId="0" applyNumberFormat="1" applyFont="1" applyFill="1" applyAlignment="1">
      <alignment horizontal="left"/>
    </xf>
    <xf numFmtId="0" fontId="9" fillId="0" borderId="0" xfId="1" applyFont="1" applyFill="1" applyBorder="1" applyAlignment="1">
      <alignment horizontal="left" vertical="top"/>
    </xf>
    <xf numFmtId="4" fontId="0" fillId="0" borderId="0" xfId="0" applyNumberFormat="1" applyFill="1" applyAlignment="1">
      <alignment horizontal="left"/>
    </xf>
    <xf numFmtId="165" fontId="9" fillId="0" borderId="0" xfId="0" applyNumberFormat="1" applyFont="1" applyFill="1" applyBorder="1" applyAlignment="1">
      <alignment horizontal="left"/>
    </xf>
    <xf numFmtId="0" fontId="10" fillId="0" borderId="0" xfId="0" applyFont="1" applyFill="1" applyBorder="1" applyAlignment="1">
      <alignment horizontal="left" vertical="center"/>
    </xf>
    <xf numFmtId="0" fontId="0" fillId="0" borderId="0" xfId="0" applyFill="1" applyAlignment="1">
      <alignment horizontal="left" vertical="top"/>
    </xf>
    <xf numFmtId="0" fontId="0" fillId="0" borderId="0" xfId="0" applyNumberFormat="1" applyFont="1" applyFill="1" applyBorder="1" applyAlignment="1">
      <alignment horizontal="left"/>
    </xf>
    <xf numFmtId="165" fontId="12" fillId="0" borderId="0" xfId="0" applyNumberFormat="1" applyFont="1" applyFill="1" applyBorder="1" applyAlignment="1">
      <alignment horizontal="left"/>
    </xf>
    <xf numFmtId="0" fontId="11" fillId="0" borderId="0" xfId="0" applyFont="1" applyFill="1" applyBorder="1" applyAlignment="1">
      <alignment horizontal="left" vertical="center"/>
    </xf>
    <xf numFmtId="4" fontId="1" fillId="0" borderId="0" xfId="0" applyNumberFormat="1" applyFont="1" applyFill="1" applyAlignment="1">
      <alignment horizontal="left" vertical="top"/>
    </xf>
    <xf numFmtId="0" fontId="0" fillId="0" borderId="0" xfId="0" applyFont="1" applyFill="1" applyAlignment="1">
      <alignment horizontal="left"/>
    </xf>
    <xf numFmtId="0" fontId="12" fillId="0" borderId="0" xfId="0" applyFont="1" applyFill="1" applyBorder="1" applyAlignment="1">
      <alignment horizontal="left"/>
    </xf>
    <xf numFmtId="0" fontId="12" fillId="0" borderId="0" xfId="0" applyFont="1" applyFill="1" applyAlignment="1">
      <alignment horizontal="left"/>
    </xf>
    <xf numFmtId="165" fontId="1" fillId="0" borderId="0" xfId="0" applyNumberFormat="1"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Alignment="1">
      <alignment horizontal="left" vertical="top"/>
    </xf>
    <xf numFmtId="0" fontId="4" fillId="0" borderId="0" xfId="0" applyFont="1" applyFill="1" applyAlignment="1">
      <alignment horizontal="left"/>
    </xf>
    <xf numFmtId="14" fontId="0" fillId="0" borderId="0" xfId="0" applyNumberFormat="1" applyFill="1" applyAlignment="1">
      <alignment horizontal="left"/>
    </xf>
    <xf numFmtId="1" fontId="0" fillId="0" borderId="0" xfId="0" applyNumberFormat="1" applyFill="1" applyAlignment="1">
      <alignment horizontal="left"/>
    </xf>
    <xf numFmtId="166" fontId="0" fillId="0" borderId="0" xfId="0" applyNumberFormat="1" applyFill="1" applyAlignment="1">
      <alignment horizontal="left"/>
    </xf>
    <xf numFmtId="1" fontId="12" fillId="0" borderId="0" xfId="0" applyNumberFormat="1" applyFont="1" applyFill="1" applyBorder="1" applyAlignment="1">
      <alignment horizontal="left"/>
    </xf>
    <xf numFmtId="167" fontId="0" fillId="0" borderId="0" xfId="0" applyNumberFormat="1" applyFill="1" applyAlignment="1">
      <alignment horizontal="left"/>
    </xf>
    <xf numFmtId="0" fontId="5" fillId="0" borderId="0" xfId="0" applyFont="1" applyFill="1" applyAlignment="1">
      <alignment horizontal="left"/>
    </xf>
    <xf numFmtId="2" fontId="0" fillId="0" borderId="0" xfId="0" applyNumberFormat="1" applyFill="1" applyAlignment="1">
      <alignment horizontal="left"/>
    </xf>
    <xf numFmtId="0" fontId="0" fillId="0" borderId="0" xfId="0" applyFill="1" applyAlignment="1">
      <alignment horizontal="left" indent="1"/>
    </xf>
    <xf numFmtId="165" fontId="12" fillId="0" borderId="0" xfId="0" applyNumberFormat="1" applyFont="1" applyFill="1" applyBorder="1" applyAlignment="1">
      <alignment horizontal="left" vertical="center" wrapText="1"/>
    </xf>
    <xf numFmtId="1" fontId="12" fillId="0" borderId="0" xfId="0" applyNumberFormat="1" applyFont="1" applyFill="1" applyBorder="1" applyAlignment="1">
      <alignment horizontal="left" vertical="center" wrapText="1"/>
    </xf>
    <xf numFmtId="2" fontId="12" fillId="0" borderId="0" xfId="0" applyNumberFormat="1" applyFont="1" applyFill="1" applyBorder="1" applyAlignment="1">
      <alignment horizontal="left" vertical="center" wrapText="1"/>
    </xf>
    <xf numFmtId="2" fontId="12" fillId="0" borderId="0" xfId="0" applyNumberFormat="1" applyFont="1" applyFill="1" applyBorder="1" applyAlignment="1">
      <alignment horizontal="left" vertical="center"/>
    </xf>
    <xf numFmtId="0" fontId="0" fillId="0" borderId="0" xfId="0" applyAlignment="1">
      <alignment horizontal="left"/>
    </xf>
    <xf numFmtId="164" fontId="12" fillId="0" borderId="0" xfId="0" applyNumberFormat="1" applyFont="1" applyFill="1" applyBorder="1" applyAlignment="1">
      <alignment horizontal="left" vertical="center"/>
    </xf>
    <xf numFmtId="1" fontId="0" fillId="0" borderId="0" xfId="0" applyNumberFormat="1" applyFont="1" applyFill="1" applyBorder="1" applyAlignment="1">
      <alignment horizontal="left" vertical="center"/>
    </xf>
    <xf numFmtId="0" fontId="12" fillId="0" borderId="0" xfId="0" applyFont="1" applyFill="1" applyBorder="1" applyAlignment="1">
      <alignment horizontal="left" vertical="center"/>
    </xf>
    <xf numFmtId="1" fontId="12" fillId="0" borderId="0" xfId="0" applyNumberFormat="1" applyFont="1" applyFill="1" applyBorder="1" applyAlignment="1">
      <alignment horizontal="left" vertical="center"/>
    </xf>
    <xf numFmtId="165" fontId="0" fillId="0" borderId="0" xfId="0" applyNumberFormat="1" applyFont="1" applyFill="1" applyBorder="1" applyAlignment="1">
      <alignment horizontal="left" vertical="center"/>
    </xf>
    <xf numFmtId="2" fontId="0" fillId="0" borderId="0" xfId="0" applyNumberFormat="1" applyFont="1" applyFill="1" applyBorder="1" applyAlignment="1">
      <alignment horizontal="left" vertical="center"/>
    </xf>
    <xf numFmtId="1" fontId="0" fillId="0" borderId="0" xfId="0" applyNumberFormat="1" applyFont="1" applyFill="1" applyBorder="1" applyAlignment="1">
      <alignment horizontal="left"/>
    </xf>
    <xf numFmtId="2" fontId="0" fillId="0" borderId="0" xfId="0" applyNumberFormat="1" applyFont="1" applyFill="1" applyBorder="1" applyAlignment="1">
      <alignment horizontal="left"/>
    </xf>
    <xf numFmtId="165" fontId="0" fillId="0" borderId="0" xfId="0" applyNumberFormat="1" applyFont="1" applyFill="1" applyBorder="1" applyAlignment="1">
      <alignment horizontal="left"/>
    </xf>
    <xf numFmtId="164" fontId="0" fillId="0" borderId="0" xfId="0" applyNumberFormat="1" applyAlignment="1">
      <alignment horizontal="left"/>
    </xf>
    <xf numFmtId="164" fontId="0" fillId="0" borderId="0" xfId="0" applyNumberFormat="1" applyFont="1" applyAlignment="1">
      <alignment horizontal="left"/>
    </xf>
  </cellXfs>
  <cellStyles count="4">
    <cellStyle name="Neutral" xfId="3" builtinId="28"/>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675"/>
  <sheetViews>
    <sheetView tabSelected="1" zoomScale="85" zoomScaleNormal="85" workbookViewId="0">
      <pane xSplit="1" ySplit="1" topLeftCell="B2" activePane="bottomRight" state="frozen"/>
      <selection pane="topRight" activeCell="B1" sqref="B1"/>
      <selection pane="bottomLeft" activeCell="A2" sqref="A2"/>
      <selection pane="bottomRight" activeCell="B1" sqref="B1"/>
    </sheetView>
  </sheetViews>
  <sheetFormatPr defaultRowHeight="15" x14ac:dyDescent="0.25"/>
  <cols>
    <col min="1" max="1" width="31.140625" style="1" customWidth="1"/>
    <col min="2" max="2" width="21.85546875" style="1" customWidth="1"/>
    <col min="3" max="3" width="18.5703125" style="1" customWidth="1"/>
    <col min="4" max="4" width="12" style="1" customWidth="1"/>
    <col min="5" max="5" width="10.42578125" style="1" bestFit="1" customWidth="1"/>
    <col min="6" max="6" width="25.140625" style="1" customWidth="1"/>
    <col min="7" max="7" width="20.7109375" style="1" bestFit="1" customWidth="1"/>
    <col min="8" max="8" width="23.42578125" style="1" bestFit="1" customWidth="1"/>
    <col min="9" max="9" width="24" style="1" bestFit="1" customWidth="1"/>
    <col min="10" max="11" width="24" style="1" customWidth="1"/>
    <col min="12" max="16384" width="9.140625" style="1"/>
  </cols>
  <sheetData>
    <row r="1" spans="1:45" ht="60" x14ac:dyDescent="0.25">
      <c r="A1" s="1" t="s">
        <v>7</v>
      </c>
      <c r="B1" s="1" t="s">
        <v>16</v>
      </c>
      <c r="C1" s="1" t="s">
        <v>15</v>
      </c>
      <c r="D1" s="1" t="s">
        <v>1</v>
      </c>
      <c r="E1" s="1" t="s">
        <v>4</v>
      </c>
      <c r="F1" s="1" t="s">
        <v>12</v>
      </c>
      <c r="G1" s="1" t="s">
        <v>13</v>
      </c>
      <c r="H1" s="1" t="s">
        <v>11</v>
      </c>
      <c r="I1" s="1" t="s">
        <v>8</v>
      </c>
      <c r="J1" s="1" t="s">
        <v>14</v>
      </c>
      <c r="K1" s="1" t="s">
        <v>19</v>
      </c>
      <c r="L1" s="6" t="s">
        <v>20</v>
      </c>
      <c r="M1" s="7" t="s">
        <v>21</v>
      </c>
      <c r="N1" s="7" t="s">
        <v>22</v>
      </c>
      <c r="O1" s="7" t="s">
        <v>23</v>
      </c>
      <c r="P1" s="7" t="s">
        <v>24</v>
      </c>
      <c r="Q1" s="7" t="s">
        <v>25</v>
      </c>
      <c r="R1" s="7" t="s">
        <v>26</v>
      </c>
      <c r="S1" s="7" t="s">
        <v>27</v>
      </c>
      <c r="T1" s="7" t="s">
        <v>28</v>
      </c>
      <c r="U1" s="8" t="s">
        <v>29</v>
      </c>
      <c r="V1" s="9" t="s">
        <v>30</v>
      </c>
      <c r="W1" s="9" t="s">
        <v>31</v>
      </c>
      <c r="X1" s="10" t="s">
        <v>32</v>
      </c>
      <c r="Y1" s="9" t="s">
        <v>33</v>
      </c>
      <c r="Z1" s="9" t="s">
        <v>34</v>
      </c>
      <c r="AA1" s="11" t="s">
        <v>210</v>
      </c>
      <c r="AB1" s="12" t="s">
        <v>211</v>
      </c>
      <c r="AC1" s="12" t="s">
        <v>212</v>
      </c>
      <c r="AD1" s="12" t="s">
        <v>213</v>
      </c>
      <c r="AE1" s="53" t="s">
        <v>215</v>
      </c>
      <c r="AF1" s="53" t="s">
        <v>216</v>
      </c>
      <c r="AG1" s="41" t="s">
        <v>218</v>
      </c>
      <c r="AH1" s="41" t="s">
        <v>219</v>
      </c>
      <c r="AI1" s="56" t="s">
        <v>230</v>
      </c>
      <c r="AJ1" s="57" t="s">
        <v>231</v>
      </c>
      <c r="AK1" s="57" t="s">
        <v>232</v>
      </c>
      <c r="AL1" s="58" t="s">
        <v>233</v>
      </c>
      <c r="AM1" s="58" t="s">
        <v>234</v>
      </c>
      <c r="AN1" s="56" t="s">
        <v>235</v>
      </c>
      <c r="AO1" s="56" t="s">
        <v>236</v>
      </c>
      <c r="AP1" s="59" t="s">
        <v>238</v>
      </c>
      <c r="AQ1" s="60" t="s">
        <v>242</v>
      </c>
      <c r="AR1" s="60" t="s">
        <v>243</v>
      </c>
      <c r="AS1" s="60" t="s">
        <v>250</v>
      </c>
    </row>
    <row r="2" spans="1:45" x14ac:dyDescent="0.25">
      <c r="A2" s="1" t="s">
        <v>9</v>
      </c>
      <c r="B2" s="1" t="s">
        <v>17</v>
      </c>
      <c r="C2" s="2">
        <v>35829</v>
      </c>
      <c r="D2" s="1" t="s">
        <v>0</v>
      </c>
      <c r="E2" s="1">
        <v>4</v>
      </c>
      <c r="F2" s="1">
        <v>2.7360000000000002E-2</v>
      </c>
      <c r="G2" s="1">
        <v>6.4000000000000003E-3</v>
      </c>
    </row>
    <row r="3" spans="1:45" x14ac:dyDescent="0.25">
      <c r="A3" s="1" t="s">
        <v>9</v>
      </c>
      <c r="B3" s="1" t="s">
        <v>17</v>
      </c>
      <c r="C3" s="2">
        <v>35866</v>
      </c>
      <c r="D3" s="1" t="s">
        <v>0</v>
      </c>
      <c r="E3" s="1">
        <v>5</v>
      </c>
      <c r="F3" s="1">
        <v>2.7519999999999999E-2</v>
      </c>
    </row>
    <row r="4" spans="1:45" x14ac:dyDescent="0.25">
      <c r="A4" s="1" t="s">
        <v>9</v>
      </c>
      <c r="B4" s="1" t="s">
        <v>17</v>
      </c>
      <c r="C4" s="2">
        <v>36110</v>
      </c>
      <c r="D4" s="1" t="s">
        <v>2</v>
      </c>
      <c r="E4" s="1">
        <v>2</v>
      </c>
      <c r="F4" s="1">
        <v>1.9359999999999999E-2</v>
      </c>
      <c r="H4" s="1">
        <v>2.0320000000000001E-2</v>
      </c>
    </row>
    <row r="5" spans="1:45" x14ac:dyDescent="0.25">
      <c r="A5" s="1" t="s">
        <v>9</v>
      </c>
      <c r="B5" s="1" t="s">
        <v>17</v>
      </c>
      <c r="C5" s="2">
        <v>36208</v>
      </c>
      <c r="D5" s="1" t="s">
        <v>2</v>
      </c>
      <c r="E5" s="1">
        <v>5</v>
      </c>
      <c r="F5" s="1">
        <v>2.0480000000000002E-2</v>
      </c>
      <c r="H5" s="1">
        <v>1.04E-2</v>
      </c>
    </row>
    <row r="6" spans="1:45" x14ac:dyDescent="0.25">
      <c r="A6" s="1" t="s">
        <v>9</v>
      </c>
      <c r="B6" s="1" t="s">
        <v>17</v>
      </c>
      <c r="C6" s="2">
        <v>36259</v>
      </c>
      <c r="D6" s="1" t="s">
        <v>2</v>
      </c>
      <c r="E6" s="1">
        <v>6</v>
      </c>
      <c r="F6" s="1">
        <v>2.1440000000000001E-2</v>
      </c>
      <c r="H6" s="1">
        <v>1.4080000000000002E-2</v>
      </c>
    </row>
    <row r="7" spans="1:45" x14ac:dyDescent="0.25">
      <c r="A7" s="1" t="s">
        <v>9</v>
      </c>
      <c r="B7" s="1" t="s">
        <v>17</v>
      </c>
      <c r="C7" s="2">
        <v>36791</v>
      </c>
      <c r="D7" s="1" t="s">
        <v>3</v>
      </c>
      <c r="E7" s="1">
        <v>1</v>
      </c>
      <c r="F7" s="1">
        <v>4.0800000000000003E-2</v>
      </c>
      <c r="H7" s="1">
        <v>2.2240000000000003E-2</v>
      </c>
    </row>
    <row r="8" spans="1:45" x14ac:dyDescent="0.25">
      <c r="A8" s="1" t="s">
        <v>9</v>
      </c>
      <c r="B8" s="1" t="s">
        <v>17</v>
      </c>
      <c r="C8" s="2">
        <v>36840</v>
      </c>
      <c r="D8" s="1" t="s">
        <v>3</v>
      </c>
      <c r="E8" s="1">
        <v>2</v>
      </c>
      <c r="F8" s="1">
        <v>2.8319999999999998E-2</v>
      </c>
      <c r="G8" s="1">
        <v>1.4240000000000001E-2</v>
      </c>
    </row>
    <row r="9" spans="1:45" x14ac:dyDescent="0.25">
      <c r="A9" s="1" t="s">
        <v>9</v>
      </c>
      <c r="B9" s="1" t="s">
        <v>17</v>
      </c>
      <c r="C9" s="2">
        <v>36879</v>
      </c>
      <c r="D9" s="1" t="s">
        <v>3</v>
      </c>
      <c r="E9" s="1">
        <v>3</v>
      </c>
      <c r="F9" s="1">
        <v>2.7039999999999998E-2</v>
      </c>
      <c r="G9" s="1">
        <v>1.1840000000000002E-2</v>
      </c>
      <c r="H9" s="1">
        <v>1.2159999999999999E-2</v>
      </c>
    </row>
    <row r="10" spans="1:45" x14ac:dyDescent="0.25">
      <c r="A10" s="1" t="s">
        <v>9</v>
      </c>
      <c r="B10" s="1" t="s">
        <v>17</v>
      </c>
      <c r="C10" s="2">
        <v>36915</v>
      </c>
      <c r="D10" s="1" t="s">
        <v>3</v>
      </c>
      <c r="E10" s="1">
        <v>4</v>
      </c>
      <c r="F10" s="1">
        <v>2.7039999999999998E-2</v>
      </c>
      <c r="H10" s="1">
        <v>1.1359999999999999E-2</v>
      </c>
    </row>
    <row r="11" spans="1:45" x14ac:dyDescent="0.25">
      <c r="A11" s="1" t="s">
        <v>9</v>
      </c>
      <c r="B11" s="1" t="s">
        <v>17</v>
      </c>
      <c r="C11" s="2">
        <v>36961</v>
      </c>
      <c r="D11" s="1" t="s">
        <v>3</v>
      </c>
      <c r="E11" s="1">
        <v>5</v>
      </c>
      <c r="F11" s="1">
        <v>2.1919999999999999E-2</v>
      </c>
      <c r="G11" s="1">
        <v>5.4400000000000004E-3</v>
      </c>
      <c r="H11" s="1">
        <v>1.8880000000000001E-2</v>
      </c>
    </row>
    <row r="12" spans="1:45" x14ac:dyDescent="0.25">
      <c r="A12" s="1" t="s">
        <v>9</v>
      </c>
      <c r="B12" s="1" t="s">
        <v>17</v>
      </c>
      <c r="C12" s="2">
        <v>37013</v>
      </c>
      <c r="D12" s="1" t="s">
        <v>3</v>
      </c>
      <c r="E12" s="1">
        <v>6</v>
      </c>
      <c r="F12" s="1">
        <v>2.8799999999999999E-2</v>
      </c>
    </row>
    <row r="13" spans="1:45" x14ac:dyDescent="0.25">
      <c r="A13" s="1" t="s">
        <v>9</v>
      </c>
      <c r="B13" s="1" t="s">
        <v>17</v>
      </c>
      <c r="C13" s="2">
        <v>37066</v>
      </c>
      <c r="D13" s="1" t="s">
        <v>3</v>
      </c>
      <c r="E13" s="1">
        <v>7</v>
      </c>
      <c r="F13" s="1">
        <v>3.3280000000000004E-2</v>
      </c>
    </row>
    <row r="14" spans="1:45" x14ac:dyDescent="0.25">
      <c r="A14" s="1" t="s">
        <v>10</v>
      </c>
      <c r="B14" s="1" t="s">
        <v>17</v>
      </c>
      <c r="C14" s="2">
        <v>35829</v>
      </c>
      <c r="D14" s="1" t="s">
        <v>0</v>
      </c>
      <c r="E14" s="1">
        <v>4</v>
      </c>
      <c r="F14" s="1">
        <v>2.928E-2</v>
      </c>
    </row>
    <row r="15" spans="1:45" x14ac:dyDescent="0.25">
      <c r="A15" s="1" t="s">
        <v>10</v>
      </c>
      <c r="B15" s="1" t="s">
        <v>17</v>
      </c>
      <c r="C15" s="2">
        <v>35866</v>
      </c>
      <c r="D15" s="1" t="s">
        <v>0</v>
      </c>
      <c r="E15" s="1">
        <v>5</v>
      </c>
      <c r="F15" s="1">
        <v>2.8799999999999999E-2</v>
      </c>
    </row>
    <row r="16" spans="1:45" x14ac:dyDescent="0.25">
      <c r="A16" s="1" t="s">
        <v>10</v>
      </c>
      <c r="B16" s="1" t="s">
        <v>17</v>
      </c>
      <c r="C16" s="2">
        <v>36110</v>
      </c>
      <c r="D16" s="1" t="s">
        <v>2</v>
      </c>
      <c r="E16" s="1">
        <v>2</v>
      </c>
      <c r="F16" s="1">
        <v>1.7600000000000001E-2</v>
      </c>
      <c r="H16" s="1">
        <v>2.2240000000000003E-2</v>
      </c>
    </row>
    <row r="17" spans="1:11" x14ac:dyDescent="0.25">
      <c r="A17" s="1" t="s">
        <v>10</v>
      </c>
      <c r="B17" s="1" t="s">
        <v>17</v>
      </c>
      <c r="C17" s="2">
        <v>36208</v>
      </c>
      <c r="D17" s="1" t="s">
        <v>2</v>
      </c>
      <c r="E17" s="1">
        <v>5</v>
      </c>
      <c r="F17" s="1">
        <v>2.3199999999999998E-2</v>
      </c>
      <c r="H17" s="1">
        <v>9.7599999999999996E-3</v>
      </c>
    </row>
    <row r="18" spans="1:11" x14ac:dyDescent="0.25">
      <c r="A18" s="1" t="s">
        <v>10</v>
      </c>
      <c r="B18" s="1" t="s">
        <v>17</v>
      </c>
      <c r="C18" s="2">
        <v>36259</v>
      </c>
      <c r="D18" s="1" t="s">
        <v>2</v>
      </c>
      <c r="E18" s="1">
        <v>6</v>
      </c>
      <c r="F18" s="1">
        <v>2.496E-2</v>
      </c>
      <c r="H18" s="1">
        <v>1.8720000000000001E-2</v>
      </c>
    </row>
    <row r="19" spans="1:11" x14ac:dyDescent="0.25">
      <c r="A19" s="1" t="s">
        <v>10</v>
      </c>
      <c r="B19" s="1" t="s">
        <v>17</v>
      </c>
      <c r="C19" s="2">
        <v>36791</v>
      </c>
      <c r="D19" s="1" t="s">
        <v>3</v>
      </c>
      <c r="E19" s="1">
        <v>1</v>
      </c>
      <c r="F19" s="1">
        <v>3.984E-2</v>
      </c>
      <c r="H19" s="1">
        <v>2.0320000000000001E-2</v>
      </c>
    </row>
    <row r="20" spans="1:11" x14ac:dyDescent="0.25">
      <c r="A20" s="1" t="s">
        <v>10</v>
      </c>
      <c r="B20" s="1" t="s">
        <v>17</v>
      </c>
      <c r="C20" s="2">
        <v>36840</v>
      </c>
      <c r="D20" s="1" t="s">
        <v>3</v>
      </c>
      <c r="E20" s="1">
        <v>2</v>
      </c>
      <c r="F20" s="1">
        <v>2.4319999999999998E-2</v>
      </c>
      <c r="G20" s="1">
        <v>1.248E-2</v>
      </c>
    </row>
    <row r="21" spans="1:11" x14ac:dyDescent="0.25">
      <c r="A21" s="1" t="s">
        <v>10</v>
      </c>
      <c r="B21" s="1" t="s">
        <v>17</v>
      </c>
      <c r="C21" s="2">
        <v>36879</v>
      </c>
      <c r="D21" s="1" t="s">
        <v>3</v>
      </c>
      <c r="E21" s="1">
        <v>3</v>
      </c>
      <c r="F21" s="1">
        <v>3.424E-2</v>
      </c>
      <c r="G21" s="1">
        <v>1.4880000000000003E-2</v>
      </c>
      <c r="H21" s="1">
        <v>1.264E-2</v>
      </c>
    </row>
    <row r="22" spans="1:11" x14ac:dyDescent="0.25">
      <c r="A22" s="1" t="s">
        <v>10</v>
      </c>
      <c r="B22" s="1" t="s">
        <v>17</v>
      </c>
      <c r="C22" s="2">
        <v>36915</v>
      </c>
      <c r="D22" s="1" t="s">
        <v>3</v>
      </c>
      <c r="E22" s="1">
        <v>4</v>
      </c>
      <c r="F22" s="1">
        <v>3.04E-2</v>
      </c>
      <c r="H22" s="1">
        <v>1.6E-2</v>
      </c>
    </row>
    <row r="23" spans="1:11" x14ac:dyDescent="0.25">
      <c r="A23" s="1" t="s">
        <v>10</v>
      </c>
      <c r="B23" s="1" t="s">
        <v>17</v>
      </c>
      <c r="C23" s="2">
        <v>36961</v>
      </c>
      <c r="D23" s="1" t="s">
        <v>3</v>
      </c>
      <c r="E23" s="1">
        <v>5</v>
      </c>
      <c r="F23" s="1">
        <v>2.8960000000000003E-2</v>
      </c>
      <c r="G23" s="1">
        <v>6.7200000000000003E-3</v>
      </c>
      <c r="H23" s="1">
        <v>1.8239999999999999E-2</v>
      </c>
    </row>
    <row r="24" spans="1:11" x14ac:dyDescent="0.25">
      <c r="A24" s="1" t="s">
        <v>10</v>
      </c>
      <c r="B24" s="1" t="s">
        <v>17</v>
      </c>
      <c r="C24" s="2">
        <v>37013</v>
      </c>
      <c r="D24" s="1" t="s">
        <v>3</v>
      </c>
      <c r="E24" s="1">
        <v>6</v>
      </c>
      <c r="F24" s="1">
        <v>3.3919999999999999E-2</v>
      </c>
    </row>
    <row r="25" spans="1:11" x14ac:dyDescent="0.25">
      <c r="A25" s="1" t="s">
        <v>10</v>
      </c>
      <c r="B25" s="1" t="s">
        <v>17</v>
      </c>
      <c r="C25" s="2">
        <v>37066</v>
      </c>
      <c r="D25" s="1" t="s">
        <v>3</v>
      </c>
      <c r="E25" s="1">
        <v>7</v>
      </c>
      <c r="F25" s="1">
        <v>3.2000000000000001E-2</v>
      </c>
    </row>
    <row r="26" spans="1:11" x14ac:dyDescent="0.25">
      <c r="A26" s="1" t="s">
        <v>9</v>
      </c>
      <c r="B26" s="1" t="s">
        <v>18</v>
      </c>
      <c r="C26" s="2">
        <v>35458</v>
      </c>
      <c r="E26" s="1">
        <v>1</v>
      </c>
      <c r="I26" s="1" t="s">
        <v>6</v>
      </c>
      <c r="J26" s="1">
        <f>IF(K26&lt;&gt;"",K26/10,"")</f>
        <v>315</v>
      </c>
      <c r="K26" s="13">
        <v>3150</v>
      </c>
    </row>
    <row r="27" spans="1:11" x14ac:dyDescent="0.25">
      <c r="A27" s="1" t="s">
        <v>9</v>
      </c>
      <c r="B27" s="1" t="s">
        <v>18</v>
      </c>
      <c r="C27" s="2">
        <v>35482</v>
      </c>
      <c r="E27" s="1">
        <v>1</v>
      </c>
      <c r="I27" s="1" t="s">
        <v>5</v>
      </c>
      <c r="J27" s="1">
        <f t="shared" ref="J27:J90" si="0">IF(K27&lt;&gt;"",K27/10,"")</f>
        <v>430</v>
      </c>
      <c r="K27" s="13">
        <v>4300</v>
      </c>
    </row>
    <row r="28" spans="1:11" x14ac:dyDescent="0.25">
      <c r="A28" s="1" t="s">
        <v>9</v>
      </c>
      <c r="B28" s="1" t="s">
        <v>18</v>
      </c>
      <c r="C28" s="2">
        <v>35586</v>
      </c>
      <c r="E28" s="1">
        <v>2</v>
      </c>
      <c r="I28" s="1" t="s">
        <v>5</v>
      </c>
      <c r="J28" s="1">
        <f t="shared" si="0"/>
        <v>430</v>
      </c>
      <c r="K28" s="13">
        <v>4300</v>
      </c>
    </row>
    <row r="29" spans="1:11" x14ac:dyDescent="0.25">
      <c r="A29" s="1" t="s">
        <v>9</v>
      </c>
      <c r="B29" s="1" t="s">
        <v>18</v>
      </c>
      <c r="C29" s="2">
        <v>35657</v>
      </c>
      <c r="E29" s="1">
        <v>2</v>
      </c>
      <c r="I29" s="1" t="s">
        <v>6</v>
      </c>
      <c r="J29" s="1" t="str">
        <f t="shared" si="0"/>
        <v/>
      </c>
      <c r="K29" s="13"/>
    </row>
    <row r="30" spans="1:11" x14ac:dyDescent="0.25">
      <c r="A30" s="1" t="s">
        <v>9</v>
      </c>
      <c r="B30" s="1" t="s">
        <v>18</v>
      </c>
      <c r="C30" s="2">
        <v>35709</v>
      </c>
      <c r="E30" s="1">
        <v>1</v>
      </c>
      <c r="I30" s="1" t="s">
        <v>5</v>
      </c>
      <c r="J30" s="1">
        <f t="shared" si="0"/>
        <v>233.3</v>
      </c>
      <c r="K30" s="13">
        <v>2333</v>
      </c>
    </row>
    <row r="31" spans="1:11" x14ac:dyDescent="0.25">
      <c r="A31" s="1" t="s">
        <v>9</v>
      </c>
      <c r="B31" s="1" t="s">
        <v>18</v>
      </c>
      <c r="C31" s="2">
        <v>35731</v>
      </c>
      <c r="E31" s="1">
        <v>2</v>
      </c>
      <c r="I31" s="1" t="s">
        <v>6</v>
      </c>
      <c r="J31" s="1">
        <f t="shared" si="0"/>
        <v>196.5</v>
      </c>
      <c r="K31" s="13">
        <v>1965</v>
      </c>
    </row>
    <row r="32" spans="1:11" x14ac:dyDescent="0.25">
      <c r="A32" s="1" t="s">
        <v>9</v>
      </c>
      <c r="B32" s="1" t="s">
        <v>18</v>
      </c>
      <c r="C32" s="2">
        <v>35737</v>
      </c>
      <c r="E32" s="1">
        <v>2</v>
      </c>
      <c r="I32" s="1" t="s">
        <v>6</v>
      </c>
      <c r="J32" s="1">
        <f t="shared" si="0"/>
        <v>267.5</v>
      </c>
      <c r="K32" s="13">
        <v>2675</v>
      </c>
    </row>
    <row r="33" spans="1:11" x14ac:dyDescent="0.25">
      <c r="A33" s="1" t="s">
        <v>9</v>
      </c>
      <c r="B33" s="1" t="s">
        <v>18</v>
      </c>
      <c r="C33" s="2">
        <v>35744</v>
      </c>
      <c r="E33" s="1">
        <v>2</v>
      </c>
      <c r="I33" s="1" t="s">
        <v>6</v>
      </c>
      <c r="J33" s="1">
        <f t="shared" si="0"/>
        <v>650</v>
      </c>
      <c r="K33" s="13">
        <v>6500</v>
      </c>
    </row>
    <row r="34" spans="1:11" x14ac:dyDescent="0.25">
      <c r="A34" s="1" t="s">
        <v>9</v>
      </c>
      <c r="B34" s="1" t="s">
        <v>18</v>
      </c>
      <c r="C34" s="2">
        <v>35753</v>
      </c>
      <c r="E34" s="1">
        <v>2</v>
      </c>
      <c r="I34" s="1" t="s">
        <v>5</v>
      </c>
      <c r="J34" s="1">
        <f t="shared" si="0"/>
        <v>650</v>
      </c>
      <c r="K34" s="13">
        <v>6500</v>
      </c>
    </row>
    <row r="35" spans="1:11" x14ac:dyDescent="0.25">
      <c r="A35" s="1" t="s">
        <v>9</v>
      </c>
      <c r="B35" s="1" t="s">
        <v>18</v>
      </c>
      <c r="C35" s="2">
        <v>35766</v>
      </c>
      <c r="E35" s="1">
        <v>3</v>
      </c>
      <c r="I35" s="1" t="s">
        <v>6</v>
      </c>
      <c r="J35" s="1">
        <f t="shared" si="0"/>
        <v>34.65</v>
      </c>
      <c r="K35" s="13">
        <v>346.5</v>
      </c>
    </row>
    <row r="36" spans="1:11" x14ac:dyDescent="0.25">
      <c r="A36" s="1" t="s">
        <v>9</v>
      </c>
      <c r="B36" s="1" t="s">
        <v>18</v>
      </c>
      <c r="C36" s="2">
        <v>35773</v>
      </c>
      <c r="E36" s="1">
        <v>3</v>
      </c>
      <c r="I36" s="1" t="s">
        <v>6</v>
      </c>
      <c r="J36" s="1">
        <f t="shared" si="0"/>
        <v>83.5</v>
      </c>
      <c r="K36" s="13">
        <v>835</v>
      </c>
    </row>
    <row r="37" spans="1:11" x14ac:dyDescent="0.25">
      <c r="A37" s="1" t="s">
        <v>9</v>
      </c>
      <c r="B37" s="1" t="s">
        <v>18</v>
      </c>
      <c r="C37" s="2">
        <v>35781</v>
      </c>
      <c r="E37" s="1">
        <v>3</v>
      </c>
      <c r="I37" s="1" t="s">
        <v>6</v>
      </c>
      <c r="J37" s="1">
        <f t="shared" si="0"/>
        <v>208.5</v>
      </c>
      <c r="K37" s="13">
        <v>2085</v>
      </c>
    </row>
    <row r="38" spans="1:11" x14ac:dyDescent="0.25">
      <c r="A38" s="1" t="s">
        <v>9</v>
      </c>
      <c r="B38" s="1" t="s">
        <v>18</v>
      </c>
      <c r="C38" s="2">
        <v>35787</v>
      </c>
      <c r="E38" s="1">
        <v>3</v>
      </c>
      <c r="I38" s="1" t="s">
        <v>5</v>
      </c>
      <c r="J38" s="1">
        <f t="shared" si="0"/>
        <v>208.5</v>
      </c>
      <c r="K38" s="13">
        <v>2085</v>
      </c>
    </row>
    <row r="39" spans="1:11" x14ac:dyDescent="0.25">
      <c r="A39" s="1" t="s">
        <v>9</v>
      </c>
      <c r="B39" s="1" t="s">
        <v>18</v>
      </c>
      <c r="C39" s="2">
        <v>35803</v>
      </c>
      <c r="E39" s="1">
        <v>4</v>
      </c>
      <c r="I39" s="1" t="s">
        <v>6</v>
      </c>
      <c r="J39" s="1">
        <f t="shared" si="0"/>
        <v>40.700000000000003</v>
      </c>
      <c r="K39" s="13">
        <v>407</v>
      </c>
    </row>
    <row r="40" spans="1:11" x14ac:dyDescent="0.25">
      <c r="A40" s="1" t="s">
        <v>9</v>
      </c>
      <c r="B40" s="1" t="s">
        <v>18</v>
      </c>
      <c r="C40" s="2">
        <v>35810</v>
      </c>
      <c r="E40" s="1">
        <v>4</v>
      </c>
      <c r="I40" s="1" t="s">
        <v>6</v>
      </c>
      <c r="J40" s="1">
        <f t="shared" si="0"/>
        <v>105.5</v>
      </c>
      <c r="K40" s="13">
        <v>1055</v>
      </c>
    </row>
    <row r="41" spans="1:11" x14ac:dyDescent="0.25">
      <c r="A41" s="1" t="s">
        <v>9</v>
      </c>
      <c r="B41" s="1" t="s">
        <v>18</v>
      </c>
      <c r="C41" s="2">
        <v>35817</v>
      </c>
      <c r="E41" s="1">
        <v>4</v>
      </c>
      <c r="I41" s="1" t="s">
        <v>6</v>
      </c>
      <c r="J41" s="1">
        <f t="shared" si="0"/>
        <v>172.5</v>
      </c>
      <c r="K41" s="13">
        <v>1725</v>
      </c>
    </row>
    <row r="42" spans="1:11" x14ac:dyDescent="0.25">
      <c r="A42" s="1" t="s">
        <v>9</v>
      </c>
      <c r="B42" s="1" t="s">
        <v>18</v>
      </c>
      <c r="C42" s="2">
        <v>35824</v>
      </c>
      <c r="E42" s="1">
        <v>4</v>
      </c>
      <c r="I42" s="1" t="s">
        <v>6</v>
      </c>
      <c r="J42" s="1">
        <f t="shared" si="0"/>
        <v>237</v>
      </c>
      <c r="K42" s="13">
        <v>2370</v>
      </c>
    </row>
    <row r="43" spans="1:11" x14ac:dyDescent="0.25">
      <c r="A43" s="1" t="s">
        <v>9</v>
      </c>
      <c r="B43" s="1" t="s">
        <v>18</v>
      </c>
      <c r="C43" s="2">
        <v>35829</v>
      </c>
      <c r="E43" s="1">
        <v>4</v>
      </c>
      <c r="I43" s="1" t="s">
        <v>5</v>
      </c>
      <c r="J43" s="1">
        <f t="shared" si="0"/>
        <v>211</v>
      </c>
      <c r="K43" s="13">
        <v>2110</v>
      </c>
    </row>
    <row r="44" spans="1:11" x14ac:dyDescent="0.25">
      <c r="A44" s="1" t="s">
        <v>9</v>
      </c>
      <c r="B44" s="1" t="s">
        <v>18</v>
      </c>
      <c r="C44" s="2">
        <v>35845</v>
      </c>
      <c r="E44" s="1">
        <v>5</v>
      </c>
      <c r="I44" s="1" t="s">
        <v>6</v>
      </c>
      <c r="J44" s="1">
        <f t="shared" si="0"/>
        <v>42.25</v>
      </c>
      <c r="K44" s="13">
        <v>422.5</v>
      </c>
    </row>
    <row r="45" spans="1:11" x14ac:dyDescent="0.25">
      <c r="A45" s="1" t="s">
        <v>9</v>
      </c>
      <c r="B45" s="1" t="s">
        <v>18</v>
      </c>
      <c r="C45" s="2">
        <v>35852</v>
      </c>
      <c r="E45" s="1">
        <v>5</v>
      </c>
      <c r="I45" s="1" t="s">
        <v>6</v>
      </c>
      <c r="J45" s="1">
        <f t="shared" si="0"/>
        <v>68.5</v>
      </c>
      <c r="K45" s="13">
        <v>685</v>
      </c>
    </row>
    <row r="46" spans="1:11" x14ac:dyDescent="0.25">
      <c r="A46" s="1" t="s">
        <v>9</v>
      </c>
      <c r="B46" s="1" t="s">
        <v>18</v>
      </c>
      <c r="C46" s="2">
        <v>35859</v>
      </c>
      <c r="E46" s="1">
        <v>5</v>
      </c>
      <c r="I46" s="1" t="s">
        <v>6</v>
      </c>
      <c r="J46" s="1">
        <f t="shared" si="0"/>
        <v>91</v>
      </c>
      <c r="K46" s="13">
        <v>910</v>
      </c>
    </row>
    <row r="47" spans="1:11" x14ac:dyDescent="0.25">
      <c r="A47" s="1" t="s">
        <v>9</v>
      </c>
      <c r="B47" s="1" t="s">
        <v>18</v>
      </c>
      <c r="C47" s="2">
        <v>35866</v>
      </c>
      <c r="E47" s="1">
        <v>5</v>
      </c>
      <c r="I47" s="1" t="s">
        <v>5</v>
      </c>
      <c r="J47" s="1">
        <f t="shared" si="0"/>
        <v>112.5</v>
      </c>
      <c r="K47" s="13">
        <v>1125</v>
      </c>
    </row>
    <row r="48" spans="1:11" x14ac:dyDescent="0.25">
      <c r="A48" s="1" t="s">
        <v>9</v>
      </c>
      <c r="B48" s="1" t="s">
        <v>18</v>
      </c>
      <c r="C48" s="2">
        <v>35882</v>
      </c>
      <c r="E48" s="1">
        <v>6</v>
      </c>
      <c r="I48" s="1" t="s">
        <v>6</v>
      </c>
      <c r="J48" s="1">
        <f t="shared" si="0"/>
        <v>50</v>
      </c>
      <c r="K48" s="13">
        <v>500</v>
      </c>
    </row>
    <row r="49" spans="1:11" x14ac:dyDescent="0.25">
      <c r="A49" s="1" t="s">
        <v>9</v>
      </c>
      <c r="B49" s="1" t="s">
        <v>18</v>
      </c>
      <c r="C49" s="2">
        <v>35894</v>
      </c>
      <c r="E49" s="1">
        <v>6</v>
      </c>
      <c r="I49" s="1" t="s">
        <v>6</v>
      </c>
      <c r="J49" s="1">
        <f t="shared" si="0"/>
        <v>68.5</v>
      </c>
      <c r="K49" s="13">
        <v>685</v>
      </c>
    </row>
    <row r="50" spans="1:11" x14ac:dyDescent="0.25">
      <c r="A50" s="1" t="s">
        <v>9</v>
      </c>
      <c r="B50" s="1" t="s">
        <v>18</v>
      </c>
      <c r="C50" s="2">
        <v>35912</v>
      </c>
      <c r="E50" s="1">
        <v>6</v>
      </c>
      <c r="I50" s="1" t="s">
        <v>6</v>
      </c>
      <c r="J50" s="1">
        <f t="shared" si="0"/>
        <v>141.5</v>
      </c>
      <c r="K50" s="13">
        <v>1415</v>
      </c>
    </row>
    <row r="51" spans="1:11" x14ac:dyDescent="0.25">
      <c r="A51" s="1" t="s">
        <v>9</v>
      </c>
      <c r="B51" s="1" t="s">
        <v>18</v>
      </c>
      <c r="C51" s="2">
        <v>35930</v>
      </c>
      <c r="E51" s="1">
        <v>6</v>
      </c>
      <c r="I51" s="1" t="s">
        <v>6</v>
      </c>
      <c r="J51" s="1">
        <f t="shared" si="0"/>
        <v>130.5</v>
      </c>
      <c r="K51" s="13">
        <v>1305</v>
      </c>
    </row>
    <row r="52" spans="1:11" x14ac:dyDescent="0.25">
      <c r="A52" s="1" t="s">
        <v>9</v>
      </c>
      <c r="B52" s="1" t="s">
        <v>18</v>
      </c>
      <c r="C52" s="2">
        <v>35944</v>
      </c>
      <c r="E52" s="1">
        <v>6</v>
      </c>
      <c r="I52" s="1" t="s">
        <v>5</v>
      </c>
      <c r="J52" s="1">
        <f t="shared" si="0"/>
        <v>142</v>
      </c>
      <c r="K52" s="13">
        <v>1420</v>
      </c>
    </row>
    <row r="53" spans="1:11" x14ac:dyDescent="0.25">
      <c r="A53" s="1" t="s">
        <v>9</v>
      </c>
      <c r="B53" s="1" t="s">
        <v>18</v>
      </c>
      <c r="C53" s="2">
        <v>36003</v>
      </c>
      <c r="E53" s="1">
        <v>1</v>
      </c>
      <c r="I53" s="1" t="s">
        <v>6</v>
      </c>
      <c r="J53" s="1">
        <f t="shared" si="0"/>
        <v>6.6</v>
      </c>
      <c r="K53" s="13">
        <v>66</v>
      </c>
    </row>
    <row r="54" spans="1:11" x14ac:dyDescent="0.25">
      <c r="A54" s="1" t="s">
        <v>9</v>
      </c>
      <c r="B54" s="1" t="s">
        <v>18</v>
      </c>
      <c r="C54" s="2">
        <v>36022</v>
      </c>
      <c r="E54" s="1">
        <v>1</v>
      </c>
      <c r="I54" s="1" t="s">
        <v>6</v>
      </c>
      <c r="J54" s="1">
        <f t="shared" si="0"/>
        <v>34.200000000000003</v>
      </c>
      <c r="K54" s="13">
        <v>342</v>
      </c>
    </row>
    <row r="55" spans="1:11" x14ac:dyDescent="0.25">
      <c r="A55" s="1" t="s">
        <v>9</v>
      </c>
      <c r="B55" s="1" t="s">
        <v>18</v>
      </c>
      <c r="C55" s="2">
        <v>36043</v>
      </c>
      <c r="E55" s="1">
        <v>1</v>
      </c>
      <c r="I55" s="1" t="s">
        <v>6</v>
      </c>
      <c r="J55" s="1">
        <f t="shared" si="0"/>
        <v>63.5</v>
      </c>
      <c r="K55" s="13">
        <v>635</v>
      </c>
    </row>
    <row r="56" spans="1:11" x14ac:dyDescent="0.25">
      <c r="A56" s="1" t="s">
        <v>9</v>
      </c>
      <c r="B56" s="1" t="s">
        <v>18</v>
      </c>
      <c r="C56" s="2">
        <v>36057</v>
      </c>
      <c r="E56" s="1">
        <v>1</v>
      </c>
      <c r="I56" s="1" t="s">
        <v>6</v>
      </c>
      <c r="J56" s="1">
        <f t="shared" si="0"/>
        <v>129.15</v>
      </c>
      <c r="K56" s="13">
        <v>1291.5</v>
      </c>
    </row>
    <row r="57" spans="1:11" x14ac:dyDescent="0.25">
      <c r="A57" s="1" t="s">
        <v>9</v>
      </c>
      <c r="B57" s="1" t="s">
        <v>18</v>
      </c>
      <c r="C57" s="2">
        <v>36067</v>
      </c>
      <c r="E57" s="1">
        <v>1</v>
      </c>
      <c r="I57" s="1" t="s">
        <v>5</v>
      </c>
      <c r="J57" s="1">
        <f t="shared" si="0"/>
        <v>223.5</v>
      </c>
      <c r="K57" s="13">
        <v>2235</v>
      </c>
    </row>
    <row r="58" spans="1:11" x14ac:dyDescent="0.25">
      <c r="A58" s="1" t="s">
        <v>9</v>
      </c>
      <c r="B58" s="1" t="s">
        <v>18</v>
      </c>
      <c r="C58" s="2">
        <v>36091</v>
      </c>
      <c r="E58" s="1">
        <v>2</v>
      </c>
      <c r="I58" s="1" t="s">
        <v>6</v>
      </c>
      <c r="J58" s="1">
        <f t="shared" si="0"/>
        <v>121</v>
      </c>
      <c r="K58" s="13">
        <v>1210</v>
      </c>
    </row>
    <row r="59" spans="1:11" x14ac:dyDescent="0.25">
      <c r="A59" s="1" t="s">
        <v>9</v>
      </c>
      <c r="B59" s="1" t="s">
        <v>18</v>
      </c>
      <c r="C59" s="2">
        <v>36098</v>
      </c>
      <c r="E59" s="1">
        <v>2</v>
      </c>
      <c r="I59" s="1" t="s">
        <v>6</v>
      </c>
      <c r="J59" s="1">
        <f t="shared" si="0"/>
        <v>248</v>
      </c>
      <c r="K59" s="13">
        <v>2480</v>
      </c>
    </row>
    <row r="60" spans="1:11" x14ac:dyDescent="0.25">
      <c r="A60" s="1" t="s">
        <v>9</v>
      </c>
      <c r="B60" s="1" t="s">
        <v>18</v>
      </c>
      <c r="C60" s="2">
        <v>36102</v>
      </c>
      <c r="E60" s="1">
        <v>2</v>
      </c>
      <c r="I60" s="1" t="s">
        <v>6</v>
      </c>
      <c r="J60" s="1">
        <f t="shared" si="0"/>
        <v>306</v>
      </c>
      <c r="K60" s="13">
        <v>3060</v>
      </c>
    </row>
    <row r="61" spans="1:11" x14ac:dyDescent="0.25">
      <c r="A61" s="1" t="s">
        <v>9</v>
      </c>
      <c r="B61" s="1" t="s">
        <v>18</v>
      </c>
      <c r="C61" s="2">
        <v>36110</v>
      </c>
      <c r="E61" s="1">
        <v>2</v>
      </c>
      <c r="I61" s="1" t="s">
        <v>5</v>
      </c>
      <c r="J61" s="1">
        <f t="shared" si="0"/>
        <v>349</v>
      </c>
      <c r="K61" s="13">
        <v>3490</v>
      </c>
    </row>
    <row r="62" spans="1:11" x14ac:dyDescent="0.25">
      <c r="A62" s="1" t="s">
        <v>9</v>
      </c>
      <c r="B62" s="1" t="s">
        <v>18</v>
      </c>
      <c r="C62" s="2">
        <v>36133</v>
      </c>
      <c r="E62" s="1">
        <v>3</v>
      </c>
      <c r="I62" s="1" t="s">
        <v>6</v>
      </c>
      <c r="J62" s="1">
        <f t="shared" si="0"/>
        <v>59.1</v>
      </c>
      <c r="K62" s="13">
        <v>591</v>
      </c>
    </row>
    <row r="63" spans="1:11" x14ac:dyDescent="0.25">
      <c r="A63" s="1" t="s">
        <v>9</v>
      </c>
      <c r="B63" s="1" t="s">
        <v>18</v>
      </c>
      <c r="C63" s="2">
        <v>36140</v>
      </c>
      <c r="E63" s="1">
        <v>3</v>
      </c>
      <c r="I63" s="1" t="s">
        <v>6</v>
      </c>
      <c r="J63" s="1">
        <f t="shared" si="0"/>
        <v>152.4</v>
      </c>
      <c r="K63" s="13">
        <v>1524</v>
      </c>
    </row>
    <row r="64" spans="1:11" x14ac:dyDescent="0.25">
      <c r="A64" s="1" t="s">
        <v>9</v>
      </c>
      <c r="B64" s="1" t="s">
        <v>18</v>
      </c>
      <c r="C64" s="2">
        <v>36144</v>
      </c>
      <c r="E64" s="1">
        <v>3</v>
      </c>
      <c r="I64" s="1" t="s">
        <v>5</v>
      </c>
      <c r="J64" s="1">
        <f t="shared" si="0"/>
        <v>186</v>
      </c>
      <c r="K64" s="13">
        <v>1860</v>
      </c>
    </row>
    <row r="65" spans="1:11" x14ac:dyDescent="0.25">
      <c r="A65" s="1" t="s">
        <v>9</v>
      </c>
      <c r="B65" s="1" t="s">
        <v>18</v>
      </c>
      <c r="C65" s="2">
        <v>36162</v>
      </c>
      <c r="E65" s="1">
        <v>4</v>
      </c>
      <c r="I65" s="1" t="s">
        <v>6</v>
      </c>
      <c r="J65" s="1" t="str">
        <f t="shared" si="0"/>
        <v/>
      </c>
      <c r="K65" s="13"/>
    </row>
    <row r="66" spans="1:11" x14ac:dyDescent="0.25">
      <c r="A66" s="1" t="s">
        <v>9</v>
      </c>
      <c r="B66" s="1" t="s">
        <v>18</v>
      </c>
      <c r="C66" s="2">
        <v>36171</v>
      </c>
      <c r="E66" s="1">
        <v>4</v>
      </c>
      <c r="I66" s="1" t="s">
        <v>5</v>
      </c>
      <c r="J66" s="1">
        <f t="shared" si="0"/>
        <v>173.25</v>
      </c>
      <c r="K66" s="13">
        <v>1732.5</v>
      </c>
    </row>
    <row r="67" spans="1:11" x14ac:dyDescent="0.25">
      <c r="A67" s="1" t="s">
        <v>9</v>
      </c>
      <c r="B67" s="1" t="s">
        <v>18</v>
      </c>
      <c r="C67" s="2">
        <v>36187</v>
      </c>
      <c r="E67" s="1">
        <v>5</v>
      </c>
      <c r="I67" s="1" t="s">
        <v>6</v>
      </c>
      <c r="J67" s="1">
        <f t="shared" si="0"/>
        <v>50</v>
      </c>
      <c r="K67" s="13">
        <v>500</v>
      </c>
    </row>
    <row r="68" spans="1:11" x14ac:dyDescent="0.25">
      <c r="A68" s="1" t="s">
        <v>9</v>
      </c>
      <c r="B68" s="1" t="s">
        <v>18</v>
      </c>
      <c r="C68" s="2">
        <v>36193</v>
      </c>
      <c r="E68" s="1">
        <v>5</v>
      </c>
      <c r="I68" s="1" t="s">
        <v>6</v>
      </c>
      <c r="J68" s="1">
        <f t="shared" si="0"/>
        <v>81.5</v>
      </c>
      <c r="K68" s="13">
        <v>815</v>
      </c>
    </row>
    <row r="69" spans="1:11" x14ac:dyDescent="0.25">
      <c r="A69" s="1" t="s">
        <v>9</v>
      </c>
      <c r="B69" s="1" t="s">
        <v>18</v>
      </c>
      <c r="C69" s="2">
        <v>36203</v>
      </c>
      <c r="E69" s="1">
        <v>5</v>
      </c>
      <c r="I69" s="1" t="s">
        <v>6</v>
      </c>
      <c r="J69" s="1">
        <f t="shared" si="0"/>
        <v>129.5</v>
      </c>
      <c r="K69" s="13">
        <v>1295</v>
      </c>
    </row>
    <row r="70" spans="1:11" x14ac:dyDescent="0.25">
      <c r="A70" s="1" t="s">
        <v>9</v>
      </c>
      <c r="B70" s="1" t="s">
        <v>18</v>
      </c>
      <c r="C70" s="2">
        <v>36208</v>
      </c>
      <c r="E70" s="1">
        <v>5</v>
      </c>
      <c r="I70" s="1" t="s">
        <v>5</v>
      </c>
      <c r="J70" s="1">
        <f t="shared" si="0"/>
        <v>106.7</v>
      </c>
      <c r="K70" s="13">
        <v>1067</v>
      </c>
    </row>
    <row r="71" spans="1:11" x14ac:dyDescent="0.25">
      <c r="A71" s="1" t="s">
        <v>9</v>
      </c>
      <c r="B71" s="1" t="s">
        <v>18</v>
      </c>
      <c r="C71" s="2">
        <v>36230</v>
      </c>
      <c r="E71" s="1">
        <v>6</v>
      </c>
      <c r="I71" s="1" t="s">
        <v>6</v>
      </c>
      <c r="J71" s="1">
        <f t="shared" si="0"/>
        <v>37.4</v>
      </c>
      <c r="K71" s="13">
        <v>374</v>
      </c>
    </row>
    <row r="72" spans="1:11" x14ac:dyDescent="0.25">
      <c r="A72" s="1" t="s">
        <v>9</v>
      </c>
      <c r="B72" s="1" t="s">
        <v>18</v>
      </c>
      <c r="C72" s="2">
        <v>36238</v>
      </c>
      <c r="E72" s="1">
        <v>6</v>
      </c>
      <c r="I72" s="1" t="s">
        <v>6</v>
      </c>
      <c r="J72" s="1">
        <f t="shared" si="0"/>
        <v>73.400000000000006</v>
      </c>
      <c r="K72" s="13">
        <v>734</v>
      </c>
    </row>
    <row r="73" spans="1:11" x14ac:dyDescent="0.25">
      <c r="A73" s="1" t="s">
        <v>9</v>
      </c>
      <c r="B73" s="1" t="s">
        <v>18</v>
      </c>
      <c r="C73" s="2">
        <v>36245</v>
      </c>
      <c r="E73" s="1">
        <v>6</v>
      </c>
      <c r="I73" s="1" t="s">
        <v>6</v>
      </c>
      <c r="J73" s="1">
        <f t="shared" si="0"/>
        <v>123.3</v>
      </c>
      <c r="K73" s="13">
        <v>1233</v>
      </c>
    </row>
    <row r="74" spans="1:11" x14ac:dyDescent="0.25">
      <c r="A74" s="1" t="s">
        <v>9</v>
      </c>
      <c r="B74" s="1" t="s">
        <v>18</v>
      </c>
      <c r="C74" s="2">
        <v>36252</v>
      </c>
      <c r="E74" s="1">
        <v>6</v>
      </c>
      <c r="I74" s="1" t="s">
        <v>6</v>
      </c>
      <c r="J74" s="1">
        <f t="shared" si="0"/>
        <v>175.3</v>
      </c>
      <c r="K74" s="13">
        <v>1753</v>
      </c>
    </row>
    <row r="75" spans="1:11" x14ac:dyDescent="0.25">
      <c r="A75" s="1" t="s">
        <v>9</v>
      </c>
      <c r="B75" s="1" t="s">
        <v>18</v>
      </c>
      <c r="C75" s="2">
        <v>36259</v>
      </c>
      <c r="E75" s="1">
        <v>6</v>
      </c>
      <c r="I75" s="1" t="s">
        <v>5</v>
      </c>
      <c r="J75" s="1">
        <f t="shared" si="0"/>
        <v>188.9</v>
      </c>
      <c r="K75" s="13">
        <v>1889</v>
      </c>
    </row>
    <row r="76" spans="1:11" x14ac:dyDescent="0.25">
      <c r="A76" s="1" t="s">
        <v>9</v>
      </c>
      <c r="B76" s="1" t="s">
        <v>18</v>
      </c>
      <c r="C76" s="2">
        <v>36287</v>
      </c>
      <c r="E76" s="1">
        <v>7</v>
      </c>
      <c r="I76" s="1" t="s">
        <v>6</v>
      </c>
      <c r="J76" s="1">
        <f t="shared" si="0"/>
        <v>20.5</v>
      </c>
      <c r="K76" s="13">
        <v>205</v>
      </c>
    </row>
    <row r="77" spans="1:11" x14ac:dyDescent="0.25">
      <c r="A77" s="1" t="s">
        <v>9</v>
      </c>
      <c r="B77" s="1" t="s">
        <v>18</v>
      </c>
      <c r="C77" s="2">
        <v>36299</v>
      </c>
      <c r="E77" s="1">
        <v>7</v>
      </c>
      <c r="I77" s="1" t="s">
        <v>6</v>
      </c>
      <c r="J77" s="1">
        <f t="shared" si="0"/>
        <v>37.200000000000003</v>
      </c>
      <c r="K77" s="13">
        <v>372</v>
      </c>
    </row>
    <row r="78" spans="1:11" x14ac:dyDescent="0.25">
      <c r="A78" s="1" t="s">
        <v>9</v>
      </c>
      <c r="B78" s="1" t="s">
        <v>18</v>
      </c>
      <c r="C78" s="2">
        <v>36314</v>
      </c>
      <c r="E78" s="1">
        <v>7</v>
      </c>
      <c r="I78" s="1" t="s">
        <v>6</v>
      </c>
      <c r="J78" s="1">
        <f t="shared" si="0"/>
        <v>48</v>
      </c>
      <c r="K78" s="13">
        <v>480</v>
      </c>
    </row>
    <row r="79" spans="1:11" x14ac:dyDescent="0.25">
      <c r="A79" s="1" t="s">
        <v>9</v>
      </c>
      <c r="B79" s="1" t="s">
        <v>18</v>
      </c>
      <c r="C79" s="2">
        <v>36335</v>
      </c>
      <c r="E79" s="1">
        <v>7</v>
      </c>
      <c r="I79" s="1" t="s">
        <v>5</v>
      </c>
      <c r="J79" s="1">
        <f t="shared" si="0"/>
        <v>70.3</v>
      </c>
      <c r="K79" s="13">
        <v>703</v>
      </c>
    </row>
    <row r="80" spans="1:11" x14ac:dyDescent="0.25">
      <c r="A80" s="1" t="s">
        <v>9</v>
      </c>
      <c r="B80" s="1" t="s">
        <v>18</v>
      </c>
      <c r="C80" s="2">
        <v>36381</v>
      </c>
      <c r="E80" s="1">
        <v>1</v>
      </c>
      <c r="I80" s="1" t="s">
        <v>6</v>
      </c>
      <c r="J80" s="1">
        <f t="shared" si="0"/>
        <v>10</v>
      </c>
      <c r="K80" s="13">
        <v>100</v>
      </c>
    </row>
    <row r="81" spans="1:11" x14ac:dyDescent="0.25">
      <c r="A81" s="1" t="s">
        <v>9</v>
      </c>
      <c r="B81" s="1" t="s">
        <v>18</v>
      </c>
      <c r="C81" s="2">
        <v>36391</v>
      </c>
      <c r="E81" s="1">
        <v>1</v>
      </c>
      <c r="I81" s="1" t="s">
        <v>6</v>
      </c>
      <c r="J81" s="1">
        <f t="shared" si="0"/>
        <v>16</v>
      </c>
      <c r="K81" s="13">
        <v>160</v>
      </c>
    </row>
    <row r="82" spans="1:11" x14ac:dyDescent="0.25">
      <c r="A82" s="1" t="s">
        <v>9</v>
      </c>
      <c r="B82" s="1" t="s">
        <v>18</v>
      </c>
      <c r="C82" s="2">
        <v>36402</v>
      </c>
      <c r="E82" s="1">
        <v>1</v>
      </c>
      <c r="I82" s="1" t="s">
        <v>6</v>
      </c>
      <c r="J82" s="1">
        <f t="shared" si="0"/>
        <v>32</v>
      </c>
      <c r="K82" s="13">
        <v>320</v>
      </c>
    </row>
    <row r="83" spans="1:11" x14ac:dyDescent="0.25">
      <c r="A83" s="1" t="s">
        <v>9</v>
      </c>
      <c r="B83" s="1" t="s">
        <v>18</v>
      </c>
      <c r="C83" s="2">
        <v>36410</v>
      </c>
      <c r="E83" s="1">
        <v>1</v>
      </c>
      <c r="I83" s="1" t="s">
        <v>6</v>
      </c>
      <c r="J83" s="1">
        <f t="shared" si="0"/>
        <v>80</v>
      </c>
      <c r="K83" s="13">
        <v>800</v>
      </c>
    </row>
    <row r="84" spans="1:11" x14ac:dyDescent="0.25">
      <c r="A84" s="1" t="s">
        <v>9</v>
      </c>
      <c r="B84" s="1" t="s">
        <v>18</v>
      </c>
      <c r="C84" s="2">
        <v>36418</v>
      </c>
      <c r="E84" s="1">
        <v>1</v>
      </c>
      <c r="I84" s="1" t="s">
        <v>6</v>
      </c>
      <c r="J84" s="1">
        <f t="shared" si="0"/>
        <v>81</v>
      </c>
      <c r="K84" s="13">
        <v>810</v>
      </c>
    </row>
    <row r="85" spans="1:11" x14ac:dyDescent="0.25">
      <c r="A85" s="1" t="s">
        <v>9</v>
      </c>
      <c r="B85" s="1" t="s">
        <v>18</v>
      </c>
      <c r="C85" s="2">
        <v>36425</v>
      </c>
      <c r="E85" s="1">
        <v>1</v>
      </c>
      <c r="I85" s="1" t="s">
        <v>6</v>
      </c>
      <c r="J85" s="1">
        <f t="shared" si="0"/>
        <v>167</v>
      </c>
      <c r="K85" s="13">
        <v>1670</v>
      </c>
    </row>
    <row r="86" spans="1:11" x14ac:dyDescent="0.25">
      <c r="A86" s="1" t="s">
        <v>9</v>
      </c>
      <c r="B86" s="1" t="s">
        <v>18</v>
      </c>
      <c r="C86" s="2">
        <v>36432</v>
      </c>
      <c r="E86" s="1">
        <v>1</v>
      </c>
      <c r="I86" s="1" t="s">
        <v>5</v>
      </c>
      <c r="J86" s="1">
        <f t="shared" si="0"/>
        <v>251</v>
      </c>
      <c r="K86" s="13">
        <v>2510</v>
      </c>
    </row>
    <row r="87" spans="1:11" x14ac:dyDescent="0.25">
      <c r="A87" s="1" t="s">
        <v>9</v>
      </c>
      <c r="B87" s="1" t="s">
        <v>18</v>
      </c>
      <c r="C87" s="2">
        <v>36459</v>
      </c>
      <c r="E87" s="1">
        <v>2</v>
      </c>
      <c r="I87" s="1" t="s">
        <v>6</v>
      </c>
      <c r="J87" s="1">
        <f t="shared" si="0"/>
        <v>203.5</v>
      </c>
      <c r="K87" s="13">
        <v>2035</v>
      </c>
    </row>
    <row r="88" spans="1:11" x14ac:dyDescent="0.25">
      <c r="A88" s="1" t="s">
        <v>9</v>
      </c>
      <c r="B88" s="1" t="s">
        <v>18</v>
      </c>
      <c r="C88" s="2">
        <v>36467</v>
      </c>
      <c r="E88" s="1">
        <v>2</v>
      </c>
      <c r="I88" s="1" t="s">
        <v>6</v>
      </c>
      <c r="J88" s="1">
        <f t="shared" si="0"/>
        <v>223.3</v>
      </c>
      <c r="K88" s="13">
        <v>2233</v>
      </c>
    </row>
    <row r="89" spans="1:11" x14ac:dyDescent="0.25">
      <c r="A89" s="1" t="s">
        <v>9</v>
      </c>
      <c r="B89" s="1" t="s">
        <v>18</v>
      </c>
      <c r="C89" s="2">
        <v>36473</v>
      </c>
      <c r="E89" s="1">
        <v>2</v>
      </c>
      <c r="I89" s="1" t="s">
        <v>5</v>
      </c>
      <c r="J89" s="1">
        <f t="shared" si="0"/>
        <v>392</v>
      </c>
      <c r="K89" s="13">
        <v>3920</v>
      </c>
    </row>
    <row r="90" spans="1:11" x14ac:dyDescent="0.25">
      <c r="A90" s="1" t="s">
        <v>9</v>
      </c>
      <c r="B90" s="1" t="s">
        <v>18</v>
      </c>
      <c r="C90" s="2">
        <v>36496</v>
      </c>
      <c r="E90" s="1">
        <v>3</v>
      </c>
      <c r="I90" s="1" t="s">
        <v>6</v>
      </c>
      <c r="J90" s="1">
        <f t="shared" si="0"/>
        <v>60</v>
      </c>
      <c r="K90" s="13">
        <v>600</v>
      </c>
    </row>
    <row r="91" spans="1:11" x14ac:dyDescent="0.25">
      <c r="A91" s="1" t="s">
        <v>9</v>
      </c>
      <c r="B91" s="1" t="s">
        <v>18</v>
      </c>
      <c r="C91" s="2">
        <v>36507</v>
      </c>
      <c r="E91" s="1">
        <v>3</v>
      </c>
      <c r="I91" s="1" t="s">
        <v>6</v>
      </c>
      <c r="J91" s="1">
        <f t="shared" ref="J91:J154" si="1">IF(K91&lt;&gt;"",K91/10,"")</f>
        <v>151.5</v>
      </c>
      <c r="K91" s="13">
        <v>1515</v>
      </c>
    </row>
    <row r="92" spans="1:11" x14ac:dyDescent="0.25">
      <c r="A92" s="1" t="s">
        <v>9</v>
      </c>
      <c r="B92" s="1" t="s">
        <v>18</v>
      </c>
      <c r="C92" s="2">
        <v>36514</v>
      </c>
      <c r="E92" s="1">
        <v>3</v>
      </c>
      <c r="I92" s="1" t="s">
        <v>5</v>
      </c>
      <c r="J92" s="1">
        <f t="shared" si="1"/>
        <v>309.60000000000002</v>
      </c>
      <c r="K92" s="13">
        <v>3096</v>
      </c>
    </row>
    <row r="93" spans="1:11" x14ac:dyDescent="0.25">
      <c r="A93" s="1" t="s">
        <v>9</v>
      </c>
      <c r="B93" s="1" t="s">
        <v>18</v>
      </c>
      <c r="C93" s="2">
        <v>36537</v>
      </c>
      <c r="E93" s="1">
        <v>4</v>
      </c>
      <c r="I93" s="1" t="s">
        <v>6</v>
      </c>
      <c r="J93" s="1">
        <f t="shared" si="1"/>
        <v>120.5</v>
      </c>
      <c r="K93" s="13">
        <v>1205</v>
      </c>
    </row>
    <row r="94" spans="1:11" x14ac:dyDescent="0.25">
      <c r="A94" s="1" t="s">
        <v>9</v>
      </c>
      <c r="B94" s="1" t="s">
        <v>18</v>
      </c>
      <c r="C94" s="2">
        <v>36546</v>
      </c>
      <c r="E94" s="1">
        <v>4</v>
      </c>
      <c r="I94" s="1" t="s">
        <v>5</v>
      </c>
      <c r="J94" s="1">
        <f t="shared" si="1"/>
        <v>242.8</v>
      </c>
      <c r="K94" s="13">
        <v>2428</v>
      </c>
    </row>
    <row r="95" spans="1:11" x14ac:dyDescent="0.25">
      <c r="A95" s="1" t="s">
        <v>9</v>
      </c>
      <c r="B95" s="1" t="s">
        <v>18</v>
      </c>
      <c r="C95" s="2">
        <v>36584</v>
      </c>
      <c r="E95" s="1">
        <v>5</v>
      </c>
      <c r="I95" s="1" t="s">
        <v>6</v>
      </c>
      <c r="J95" s="1">
        <f t="shared" si="1"/>
        <v>209</v>
      </c>
      <c r="K95" s="13">
        <v>2090</v>
      </c>
    </row>
    <row r="96" spans="1:11" x14ac:dyDescent="0.25">
      <c r="A96" s="1" t="s">
        <v>9</v>
      </c>
      <c r="B96" s="1" t="s">
        <v>18</v>
      </c>
      <c r="C96" s="2">
        <v>36598</v>
      </c>
      <c r="E96" s="1">
        <v>5</v>
      </c>
      <c r="I96" s="1" t="s">
        <v>5</v>
      </c>
      <c r="J96" s="1">
        <f t="shared" si="1"/>
        <v>325</v>
      </c>
      <c r="K96" s="13">
        <v>3250</v>
      </c>
    </row>
    <row r="97" spans="1:11" x14ac:dyDescent="0.25">
      <c r="A97" s="1" t="s">
        <v>9</v>
      </c>
      <c r="B97" s="1" t="s">
        <v>18</v>
      </c>
      <c r="C97" s="2">
        <v>36621</v>
      </c>
      <c r="E97" s="1">
        <v>6</v>
      </c>
      <c r="I97" s="1" t="s">
        <v>6</v>
      </c>
      <c r="J97" s="1">
        <f t="shared" si="1"/>
        <v>36.450000000000003</v>
      </c>
      <c r="K97" s="13">
        <v>364.5</v>
      </c>
    </row>
    <row r="98" spans="1:11" x14ac:dyDescent="0.25">
      <c r="A98" s="1" t="s">
        <v>9</v>
      </c>
      <c r="B98" s="1" t="s">
        <v>18</v>
      </c>
      <c r="C98" s="2">
        <v>36628</v>
      </c>
      <c r="E98" s="1">
        <v>6</v>
      </c>
      <c r="I98" s="1" t="s">
        <v>6</v>
      </c>
      <c r="J98" s="1">
        <f t="shared" si="1"/>
        <v>84.15</v>
      </c>
      <c r="K98" s="13">
        <v>841.5</v>
      </c>
    </row>
    <row r="99" spans="1:11" x14ac:dyDescent="0.25">
      <c r="A99" s="1" t="s">
        <v>9</v>
      </c>
      <c r="B99" s="1" t="s">
        <v>18</v>
      </c>
      <c r="C99" s="2">
        <v>36637</v>
      </c>
      <c r="E99" s="1">
        <v>6</v>
      </c>
      <c r="I99" s="1" t="s">
        <v>6</v>
      </c>
      <c r="J99" s="1">
        <f t="shared" si="1"/>
        <v>99.75</v>
      </c>
      <c r="K99" s="13">
        <v>997.5</v>
      </c>
    </row>
    <row r="100" spans="1:11" x14ac:dyDescent="0.25">
      <c r="A100" s="1" t="s">
        <v>9</v>
      </c>
      <c r="B100" s="1" t="s">
        <v>18</v>
      </c>
      <c r="C100" s="2">
        <v>36647</v>
      </c>
      <c r="E100" s="1">
        <v>6</v>
      </c>
      <c r="I100" s="1" t="s">
        <v>6</v>
      </c>
      <c r="J100" s="1">
        <f t="shared" si="1"/>
        <v>164.35</v>
      </c>
      <c r="K100" s="13">
        <v>1643.5</v>
      </c>
    </row>
    <row r="101" spans="1:11" x14ac:dyDescent="0.25">
      <c r="A101" s="1" t="s">
        <v>9</v>
      </c>
      <c r="B101" s="1" t="s">
        <v>18</v>
      </c>
      <c r="C101" s="2">
        <v>36656</v>
      </c>
      <c r="E101" s="1">
        <v>6</v>
      </c>
      <c r="I101" s="1" t="s">
        <v>6</v>
      </c>
      <c r="J101" s="1">
        <f t="shared" si="1"/>
        <v>131</v>
      </c>
      <c r="K101" s="13">
        <v>1310</v>
      </c>
    </row>
    <row r="102" spans="1:11" x14ac:dyDescent="0.25">
      <c r="A102" s="1" t="s">
        <v>9</v>
      </c>
      <c r="B102" s="1" t="s">
        <v>18</v>
      </c>
      <c r="C102" s="2">
        <v>36671</v>
      </c>
      <c r="E102" s="1">
        <v>6</v>
      </c>
      <c r="I102" s="1" t="s">
        <v>5</v>
      </c>
      <c r="J102" s="1">
        <f t="shared" si="1"/>
        <v>224.5</v>
      </c>
      <c r="K102" s="13">
        <v>2245</v>
      </c>
    </row>
    <row r="103" spans="1:11" x14ac:dyDescent="0.25">
      <c r="A103" s="1" t="s">
        <v>9</v>
      </c>
      <c r="B103" s="1" t="s">
        <v>18</v>
      </c>
      <c r="C103" s="2">
        <v>36727</v>
      </c>
      <c r="E103" s="1">
        <v>1</v>
      </c>
      <c r="I103" s="1" t="s">
        <v>6</v>
      </c>
      <c r="J103" s="1">
        <f t="shared" si="1"/>
        <v>26.5</v>
      </c>
      <c r="K103" s="13">
        <v>265</v>
      </c>
    </row>
    <row r="104" spans="1:11" x14ac:dyDescent="0.25">
      <c r="A104" s="1" t="s">
        <v>9</v>
      </c>
      <c r="B104" s="1" t="s">
        <v>18</v>
      </c>
      <c r="C104" s="2">
        <v>36741</v>
      </c>
      <c r="E104" s="1">
        <v>1</v>
      </c>
      <c r="I104" s="1" t="s">
        <v>6</v>
      </c>
      <c r="J104" s="1">
        <f t="shared" si="1"/>
        <v>26</v>
      </c>
      <c r="K104" s="13">
        <v>260</v>
      </c>
    </row>
    <row r="105" spans="1:11" x14ac:dyDescent="0.25">
      <c r="A105" s="1" t="s">
        <v>9</v>
      </c>
      <c r="B105" s="1" t="s">
        <v>18</v>
      </c>
      <c r="C105" s="2">
        <v>36748</v>
      </c>
      <c r="E105" s="1">
        <v>1</v>
      </c>
      <c r="I105" s="1" t="s">
        <v>6</v>
      </c>
      <c r="J105" s="1">
        <f t="shared" si="1"/>
        <v>29.05</v>
      </c>
      <c r="K105" s="13">
        <v>290.5</v>
      </c>
    </row>
    <row r="106" spans="1:11" x14ac:dyDescent="0.25">
      <c r="A106" s="1" t="s">
        <v>9</v>
      </c>
      <c r="B106" s="1" t="s">
        <v>18</v>
      </c>
      <c r="C106" s="2">
        <v>36755</v>
      </c>
      <c r="E106" s="1">
        <v>1</v>
      </c>
      <c r="I106" s="1" t="s">
        <v>6</v>
      </c>
      <c r="J106" s="1">
        <f t="shared" si="1"/>
        <v>48.35</v>
      </c>
      <c r="K106" s="13">
        <v>483.5</v>
      </c>
    </row>
    <row r="107" spans="1:11" x14ac:dyDescent="0.25">
      <c r="A107" s="1" t="s">
        <v>9</v>
      </c>
      <c r="B107" s="1" t="s">
        <v>18</v>
      </c>
      <c r="C107" s="2">
        <v>36762</v>
      </c>
      <c r="E107" s="1">
        <v>1</v>
      </c>
      <c r="I107" s="1" t="s">
        <v>6</v>
      </c>
      <c r="J107" s="1">
        <f t="shared" si="1"/>
        <v>46.35</v>
      </c>
      <c r="K107" s="13">
        <v>463.5</v>
      </c>
    </row>
    <row r="108" spans="1:11" x14ac:dyDescent="0.25">
      <c r="A108" s="1" t="s">
        <v>9</v>
      </c>
      <c r="B108" s="1" t="s">
        <v>18</v>
      </c>
      <c r="C108" s="2">
        <v>36769</v>
      </c>
      <c r="E108" s="1">
        <v>1</v>
      </c>
      <c r="I108" s="1" t="s">
        <v>6</v>
      </c>
      <c r="J108" s="1">
        <f t="shared" si="1"/>
        <v>67.2</v>
      </c>
      <c r="K108" s="13">
        <v>672</v>
      </c>
    </row>
    <row r="109" spans="1:11" x14ac:dyDescent="0.25">
      <c r="A109" s="1" t="s">
        <v>9</v>
      </c>
      <c r="B109" s="1" t="s">
        <v>18</v>
      </c>
      <c r="C109" s="2">
        <v>36775</v>
      </c>
      <c r="E109" s="1">
        <v>1</v>
      </c>
      <c r="I109" s="1" t="s">
        <v>6</v>
      </c>
      <c r="J109" s="1">
        <f t="shared" si="1"/>
        <v>93.55</v>
      </c>
      <c r="K109" s="13">
        <v>935.5</v>
      </c>
    </row>
    <row r="110" spans="1:11" x14ac:dyDescent="0.25">
      <c r="A110" s="1" t="s">
        <v>9</v>
      </c>
      <c r="B110" s="1" t="s">
        <v>18</v>
      </c>
      <c r="C110" s="2">
        <v>36782</v>
      </c>
      <c r="E110" s="1">
        <v>1</v>
      </c>
      <c r="I110" s="1" t="s">
        <v>6</v>
      </c>
      <c r="J110" s="1">
        <f t="shared" si="1"/>
        <v>149.05000000000001</v>
      </c>
      <c r="K110" s="13">
        <v>1490.5</v>
      </c>
    </row>
    <row r="111" spans="1:11" x14ac:dyDescent="0.25">
      <c r="A111" s="1" t="s">
        <v>9</v>
      </c>
      <c r="B111" s="1" t="s">
        <v>18</v>
      </c>
      <c r="C111" s="2">
        <v>36791</v>
      </c>
      <c r="E111" s="1">
        <v>1</v>
      </c>
      <c r="I111" s="1" t="s">
        <v>5</v>
      </c>
      <c r="J111" s="1">
        <f t="shared" si="1"/>
        <v>184.5</v>
      </c>
      <c r="K111" s="13">
        <v>1845</v>
      </c>
    </row>
    <row r="112" spans="1:11" x14ac:dyDescent="0.25">
      <c r="A112" s="1" t="s">
        <v>9</v>
      </c>
      <c r="B112" s="1" t="s">
        <v>18</v>
      </c>
      <c r="C112" s="2">
        <v>36813</v>
      </c>
      <c r="E112" s="1">
        <v>2</v>
      </c>
      <c r="I112" s="1" t="s">
        <v>6</v>
      </c>
      <c r="J112" s="1">
        <f t="shared" si="1"/>
        <v>231.5</v>
      </c>
      <c r="K112" s="13">
        <v>2315</v>
      </c>
    </row>
    <row r="113" spans="1:11" x14ac:dyDescent="0.25">
      <c r="A113" s="1" t="s">
        <v>9</v>
      </c>
      <c r="B113" s="1" t="s">
        <v>18</v>
      </c>
      <c r="C113" s="2">
        <v>36822</v>
      </c>
      <c r="E113" s="1">
        <v>2</v>
      </c>
      <c r="I113" s="1" t="s">
        <v>6</v>
      </c>
      <c r="J113" s="1">
        <f t="shared" si="1"/>
        <v>263</v>
      </c>
      <c r="K113" s="13">
        <v>2630</v>
      </c>
    </row>
    <row r="114" spans="1:11" x14ac:dyDescent="0.25">
      <c r="A114" s="1" t="s">
        <v>9</v>
      </c>
      <c r="B114" s="1" t="s">
        <v>18</v>
      </c>
      <c r="C114" s="2">
        <v>36827</v>
      </c>
      <c r="E114" s="1">
        <v>2</v>
      </c>
      <c r="I114" s="1" t="s">
        <v>6</v>
      </c>
      <c r="J114" s="1">
        <f t="shared" si="1"/>
        <v>230.5</v>
      </c>
      <c r="K114" s="13">
        <v>2305</v>
      </c>
    </row>
    <row r="115" spans="1:11" x14ac:dyDescent="0.25">
      <c r="A115" s="1" t="s">
        <v>9</v>
      </c>
      <c r="B115" s="1" t="s">
        <v>18</v>
      </c>
      <c r="C115" s="2">
        <v>36840</v>
      </c>
      <c r="E115" s="1">
        <v>2</v>
      </c>
      <c r="I115" s="1" t="s">
        <v>5</v>
      </c>
      <c r="J115" s="1">
        <f t="shared" si="1"/>
        <v>406.51</v>
      </c>
      <c r="K115" s="13">
        <v>4065.1</v>
      </c>
    </row>
    <row r="116" spans="1:11" x14ac:dyDescent="0.25">
      <c r="A116" s="1" t="s">
        <v>9</v>
      </c>
      <c r="B116" s="1" t="s">
        <v>18</v>
      </c>
      <c r="C116" s="2">
        <v>36861</v>
      </c>
      <c r="E116" s="1">
        <v>3</v>
      </c>
      <c r="I116" s="1" t="s">
        <v>6</v>
      </c>
      <c r="J116" s="1">
        <f t="shared" si="1"/>
        <v>58.5</v>
      </c>
      <c r="K116" s="13">
        <v>585</v>
      </c>
    </row>
    <row r="117" spans="1:11" x14ac:dyDescent="0.25">
      <c r="A117" s="1" t="s">
        <v>9</v>
      </c>
      <c r="B117" s="1" t="s">
        <v>18</v>
      </c>
      <c r="C117" s="2">
        <v>36868</v>
      </c>
      <c r="E117" s="1">
        <v>3</v>
      </c>
      <c r="I117" s="1" t="s">
        <v>6</v>
      </c>
      <c r="J117" s="1">
        <f t="shared" si="1"/>
        <v>98.5</v>
      </c>
      <c r="K117" s="13">
        <v>985</v>
      </c>
    </row>
    <row r="118" spans="1:11" x14ac:dyDescent="0.25">
      <c r="A118" s="1" t="s">
        <v>9</v>
      </c>
      <c r="B118" s="1" t="s">
        <v>18</v>
      </c>
      <c r="C118" s="2">
        <v>36873</v>
      </c>
      <c r="E118" s="1">
        <v>3</v>
      </c>
      <c r="I118" s="1" t="s">
        <v>6</v>
      </c>
      <c r="J118" s="1">
        <f t="shared" si="1"/>
        <v>158.5</v>
      </c>
      <c r="K118" s="13">
        <v>1585</v>
      </c>
    </row>
    <row r="119" spans="1:11" x14ac:dyDescent="0.25">
      <c r="A119" s="1" t="s">
        <v>9</v>
      </c>
      <c r="B119" s="1" t="s">
        <v>18</v>
      </c>
      <c r="C119" s="2">
        <v>36879</v>
      </c>
      <c r="E119" s="1">
        <v>3</v>
      </c>
      <c r="I119" s="1" t="s">
        <v>5</v>
      </c>
      <c r="J119" s="1">
        <f t="shared" si="1"/>
        <v>281.25</v>
      </c>
      <c r="K119" s="13">
        <v>2812.5</v>
      </c>
    </row>
    <row r="120" spans="1:11" x14ac:dyDescent="0.25">
      <c r="A120" s="1" t="s">
        <v>9</v>
      </c>
      <c r="B120" s="1" t="s">
        <v>18</v>
      </c>
      <c r="C120" s="2">
        <v>36899</v>
      </c>
      <c r="E120" s="1">
        <v>4</v>
      </c>
      <c r="I120" s="1" t="s">
        <v>6</v>
      </c>
      <c r="J120" s="1">
        <f t="shared" si="1"/>
        <v>60</v>
      </c>
      <c r="K120" s="13">
        <v>600</v>
      </c>
    </row>
    <row r="121" spans="1:11" x14ac:dyDescent="0.25">
      <c r="A121" s="1" t="s">
        <v>9</v>
      </c>
      <c r="B121" s="1" t="s">
        <v>18</v>
      </c>
      <c r="C121" s="2">
        <v>36904</v>
      </c>
      <c r="E121" s="1">
        <v>4</v>
      </c>
      <c r="I121" s="1" t="s">
        <v>6</v>
      </c>
      <c r="J121" s="1">
        <f t="shared" si="1"/>
        <v>116.75</v>
      </c>
      <c r="K121" s="13">
        <v>1167.5</v>
      </c>
    </row>
    <row r="122" spans="1:11" x14ac:dyDescent="0.25">
      <c r="A122" s="1" t="s">
        <v>9</v>
      </c>
      <c r="B122" s="1" t="s">
        <v>18</v>
      </c>
      <c r="C122" s="2">
        <v>36909</v>
      </c>
      <c r="E122" s="1">
        <v>4</v>
      </c>
      <c r="I122" s="1" t="s">
        <v>6</v>
      </c>
      <c r="J122" s="1">
        <f t="shared" si="1"/>
        <v>158.5</v>
      </c>
      <c r="K122" s="13">
        <v>1585</v>
      </c>
    </row>
    <row r="123" spans="1:11" x14ac:dyDescent="0.25">
      <c r="A123" s="1" t="s">
        <v>9</v>
      </c>
      <c r="B123" s="1" t="s">
        <v>18</v>
      </c>
      <c r="C123" s="2">
        <v>36915</v>
      </c>
      <c r="E123" s="1">
        <v>4</v>
      </c>
      <c r="I123" s="1" t="s">
        <v>5</v>
      </c>
      <c r="J123" s="1">
        <f t="shared" si="1"/>
        <v>252</v>
      </c>
      <c r="K123" s="13">
        <v>2520</v>
      </c>
    </row>
    <row r="124" spans="1:11" x14ac:dyDescent="0.25">
      <c r="A124" s="1" t="s">
        <v>9</v>
      </c>
      <c r="B124" s="1" t="s">
        <v>18</v>
      </c>
      <c r="C124" s="2">
        <v>36938</v>
      </c>
      <c r="E124" s="1">
        <v>5</v>
      </c>
      <c r="I124" s="1" t="s">
        <v>6</v>
      </c>
      <c r="J124" s="1">
        <f t="shared" si="1"/>
        <v>44.05</v>
      </c>
      <c r="K124" s="13">
        <v>440.5</v>
      </c>
    </row>
    <row r="125" spans="1:11" x14ac:dyDescent="0.25">
      <c r="A125" s="1" t="s">
        <v>9</v>
      </c>
      <c r="B125" s="1" t="s">
        <v>18</v>
      </c>
      <c r="C125" s="2">
        <v>36945</v>
      </c>
      <c r="E125" s="1">
        <v>5</v>
      </c>
      <c r="I125" s="1" t="s">
        <v>6</v>
      </c>
      <c r="J125" s="1">
        <f t="shared" si="1"/>
        <v>69</v>
      </c>
      <c r="K125" s="13">
        <v>690</v>
      </c>
    </row>
    <row r="126" spans="1:11" x14ac:dyDescent="0.25">
      <c r="A126" s="1" t="s">
        <v>9</v>
      </c>
      <c r="B126" s="1" t="s">
        <v>18</v>
      </c>
      <c r="C126" s="2">
        <v>36951</v>
      </c>
      <c r="E126" s="1">
        <v>5</v>
      </c>
      <c r="I126" s="1" t="s">
        <v>6</v>
      </c>
      <c r="J126" s="1">
        <f t="shared" si="1"/>
        <v>99</v>
      </c>
      <c r="K126" s="13">
        <v>990</v>
      </c>
    </row>
    <row r="127" spans="1:11" x14ac:dyDescent="0.25">
      <c r="A127" s="1" t="s">
        <v>9</v>
      </c>
      <c r="B127" s="1" t="s">
        <v>18</v>
      </c>
      <c r="C127" s="2">
        <v>36957</v>
      </c>
      <c r="E127" s="1">
        <v>5</v>
      </c>
      <c r="I127" s="1" t="s">
        <v>6</v>
      </c>
      <c r="J127" s="1">
        <f t="shared" si="1"/>
        <v>58</v>
      </c>
      <c r="K127" s="13">
        <v>580</v>
      </c>
    </row>
    <row r="128" spans="1:11" x14ac:dyDescent="0.25">
      <c r="A128" s="1" t="s">
        <v>9</v>
      </c>
      <c r="B128" s="1" t="s">
        <v>18</v>
      </c>
      <c r="C128" s="2">
        <v>36961</v>
      </c>
      <c r="E128" s="1">
        <v>5</v>
      </c>
      <c r="I128" s="1" t="s">
        <v>5</v>
      </c>
      <c r="J128" s="1">
        <f t="shared" si="1"/>
        <v>147.85</v>
      </c>
      <c r="K128" s="13">
        <v>1478.5</v>
      </c>
    </row>
    <row r="129" spans="1:11" x14ac:dyDescent="0.25">
      <c r="A129" s="1" t="s">
        <v>9</v>
      </c>
      <c r="B129" s="1" t="s">
        <v>18</v>
      </c>
      <c r="C129" s="2">
        <v>36993</v>
      </c>
      <c r="E129" s="1">
        <v>6</v>
      </c>
      <c r="I129" s="1" t="s">
        <v>6</v>
      </c>
      <c r="J129" s="1">
        <f t="shared" si="1"/>
        <v>35.799999999999997</v>
      </c>
      <c r="K129" s="13">
        <v>358</v>
      </c>
    </row>
    <row r="130" spans="1:11" x14ac:dyDescent="0.25">
      <c r="A130" s="1" t="s">
        <v>9</v>
      </c>
      <c r="B130" s="1" t="s">
        <v>18</v>
      </c>
      <c r="C130" s="2">
        <v>37004</v>
      </c>
      <c r="E130" s="1">
        <v>6</v>
      </c>
      <c r="I130" s="1" t="s">
        <v>6</v>
      </c>
      <c r="J130" s="1">
        <f t="shared" si="1"/>
        <v>59.05</v>
      </c>
      <c r="K130" s="13">
        <v>590.5</v>
      </c>
    </row>
    <row r="131" spans="1:11" x14ac:dyDescent="0.25">
      <c r="A131" s="1" t="s">
        <v>9</v>
      </c>
      <c r="B131" s="1" t="s">
        <v>18</v>
      </c>
      <c r="C131" s="2">
        <v>37013</v>
      </c>
      <c r="E131" s="1">
        <v>6</v>
      </c>
      <c r="I131" s="1" t="s">
        <v>5</v>
      </c>
      <c r="J131" s="1">
        <f t="shared" si="1"/>
        <v>45.6</v>
      </c>
      <c r="K131" s="13">
        <v>456</v>
      </c>
    </row>
    <row r="132" spans="1:11" x14ac:dyDescent="0.25">
      <c r="A132" s="1" t="s">
        <v>9</v>
      </c>
      <c r="B132" s="1" t="s">
        <v>18</v>
      </c>
      <c r="C132" s="2">
        <v>37066</v>
      </c>
      <c r="E132" s="1">
        <v>7</v>
      </c>
      <c r="I132" s="1" t="s">
        <v>5</v>
      </c>
      <c r="J132" s="1">
        <f t="shared" si="1"/>
        <v>22.85</v>
      </c>
      <c r="K132" s="13">
        <v>228.5</v>
      </c>
    </row>
    <row r="133" spans="1:11" x14ac:dyDescent="0.25">
      <c r="A133" s="1" t="s">
        <v>9</v>
      </c>
      <c r="B133" s="1" t="s">
        <v>18</v>
      </c>
      <c r="C133" s="2">
        <v>37117</v>
      </c>
      <c r="E133" s="1">
        <v>1</v>
      </c>
      <c r="I133" s="1" t="s">
        <v>6</v>
      </c>
      <c r="J133" s="1" t="str">
        <f t="shared" si="1"/>
        <v/>
      </c>
      <c r="K133" s="13"/>
    </row>
    <row r="134" spans="1:11" x14ac:dyDescent="0.25">
      <c r="A134" s="1" t="s">
        <v>9</v>
      </c>
      <c r="B134" s="1" t="s">
        <v>18</v>
      </c>
      <c r="C134" s="2">
        <v>37131</v>
      </c>
      <c r="E134" s="1">
        <v>1</v>
      </c>
      <c r="I134" s="1" t="s">
        <v>6</v>
      </c>
      <c r="J134" s="1">
        <f t="shared" si="1"/>
        <v>22.5</v>
      </c>
      <c r="K134" s="13">
        <v>225</v>
      </c>
    </row>
    <row r="135" spans="1:11" x14ac:dyDescent="0.25">
      <c r="A135" s="1" t="s">
        <v>9</v>
      </c>
      <c r="B135" s="1" t="s">
        <v>18</v>
      </c>
      <c r="C135" s="2">
        <v>37139</v>
      </c>
      <c r="E135" s="1">
        <v>1</v>
      </c>
      <c r="I135" s="1" t="s">
        <v>6</v>
      </c>
      <c r="J135" s="1">
        <f t="shared" si="1"/>
        <v>26.5</v>
      </c>
      <c r="K135" s="13">
        <v>265</v>
      </c>
    </row>
    <row r="136" spans="1:11" x14ac:dyDescent="0.25">
      <c r="A136" s="1" t="s">
        <v>9</v>
      </c>
      <c r="B136" s="1" t="s">
        <v>18</v>
      </c>
      <c r="C136" s="2">
        <v>37146</v>
      </c>
      <c r="E136" s="1">
        <v>1</v>
      </c>
      <c r="I136" s="1" t="s">
        <v>6</v>
      </c>
      <c r="J136" s="1">
        <f t="shared" si="1"/>
        <v>38</v>
      </c>
      <c r="K136" s="13">
        <v>380</v>
      </c>
    </row>
    <row r="137" spans="1:11" x14ac:dyDescent="0.25">
      <c r="A137" s="1" t="s">
        <v>9</v>
      </c>
      <c r="B137" s="1" t="s">
        <v>18</v>
      </c>
      <c r="C137" s="2">
        <v>37153</v>
      </c>
      <c r="E137" s="1">
        <v>1</v>
      </c>
      <c r="I137" s="1" t="s">
        <v>6</v>
      </c>
      <c r="J137" s="1">
        <f t="shared" si="1"/>
        <v>101</v>
      </c>
      <c r="K137" s="13">
        <v>1010</v>
      </c>
    </row>
    <row r="138" spans="1:11" x14ac:dyDescent="0.25">
      <c r="A138" s="1" t="s">
        <v>9</v>
      </c>
      <c r="B138" s="1" t="s">
        <v>18</v>
      </c>
      <c r="C138" s="2">
        <v>37167</v>
      </c>
      <c r="E138" s="1">
        <v>1</v>
      </c>
      <c r="I138" s="1" t="s">
        <v>5</v>
      </c>
      <c r="J138" s="1">
        <f t="shared" si="1"/>
        <v>230.5</v>
      </c>
      <c r="K138" s="13">
        <v>2305</v>
      </c>
    </row>
    <row r="139" spans="1:11" x14ac:dyDescent="0.25">
      <c r="A139" s="1" t="s">
        <v>9</v>
      </c>
      <c r="B139" s="1" t="s">
        <v>18</v>
      </c>
      <c r="C139" s="2">
        <v>37201</v>
      </c>
      <c r="E139" s="1">
        <v>2</v>
      </c>
      <c r="I139" s="1" t="s">
        <v>6</v>
      </c>
      <c r="J139" s="1">
        <f t="shared" si="1"/>
        <v>176</v>
      </c>
      <c r="K139" s="13">
        <v>1760</v>
      </c>
    </row>
    <row r="140" spans="1:11" x14ac:dyDescent="0.25">
      <c r="A140" s="1" t="s">
        <v>9</v>
      </c>
      <c r="B140" s="1" t="s">
        <v>18</v>
      </c>
      <c r="C140" s="2">
        <v>37208</v>
      </c>
      <c r="E140" s="1">
        <v>2</v>
      </c>
      <c r="I140" s="1" t="s">
        <v>6</v>
      </c>
      <c r="J140" s="1">
        <f t="shared" si="1"/>
        <v>173.45</v>
      </c>
      <c r="K140" s="13">
        <v>1734.5</v>
      </c>
    </row>
    <row r="141" spans="1:11" x14ac:dyDescent="0.25">
      <c r="A141" s="1" t="s">
        <v>9</v>
      </c>
      <c r="B141" s="1" t="s">
        <v>18</v>
      </c>
      <c r="C141" s="2">
        <v>37216</v>
      </c>
      <c r="E141" s="1">
        <v>2</v>
      </c>
      <c r="I141" s="1" t="s">
        <v>5</v>
      </c>
      <c r="J141" s="1">
        <f t="shared" si="1"/>
        <v>230</v>
      </c>
      <c r="K141" s="13">
        <v>2300</v>
      </c>
    </row>
    <row r="142" spans="1:11" x14ac:dyDescent="0.25">
      <c r="A142" s="1" t="s">
        <v>9</v>
      </c>
      <c r="B142" s="1" t="s">
        <v>18</v>
      </c>
      <c r="C142" s="2">
        <v>37243</v>
      </c>
      <c r="E142" s="1">
        <v>3</v>
      </c>
      <c r="I142" s="1" t="s">
        <v>6</v>
      </c>
      <c r="J142" s="1">
        <f t="shared" si="1"/>
        <v>153.35</v>
      </c>
      <c r="K142" s="13">
        <v>1533.5</v>
      </c>
    </row>
    <row r="143" spans="1:11" x14ac:dyDescent="0.25">
      <c r="A143" s="1" t="s">
        <v>9</v>
      </c>
      <c r="B143" s="1" t="s">
        <v>18</v>
      </c>
      <c r="C143" s="2">
        <v>37247</v>
      </c>
      <c r="E143" s="1">
        <v>3</v>
      </c>
      <c r="I143" s="1" t="s">
        <v>5</v>
      </c>
      <c r="J143" s="1">
        <f t="shared" si="1"/>
        <v>195</v>
      </c>
      <c r="K143" s="13">
        <v>1950</v>
      </c>
    </row>
    <row r="144" spans="1:11" x14ac:dyDescent="0.25">
      <c r="A144" s="1" t="s">
        <v>9</v>
      </c>
      <c r="B144" s="1" t="s">
        <v>18</v>
      </c>
      <c r="C144" s="2">
        <v>37293</v>
      </c>
      <c r="E144" s="1">
        <v>4</v>
      </c>
      <c r="I144" s="1" t="s">
        <v>5</v>
      </c>
      <c r="J144" s="1">
        <f t="shared" si="1"/>
        <v>195</v>
      </c>
      <c r="K144" s="13">
        <v>1950</v>
      </c>
    </row>
    <row r="145" spans="1:11" x14ac:dyDescent="0.25">
      <c r="A145" s="1" t="s">
        <v>9</v>
      </c>
      <c r="B145" s="1" t="s">
        <v>18</v>
      </c>
      <c r="C145" s="2">
        <v>37349</v>
      </c>
      <c r="E145" s="1">
        <v>5</v>
      </c>
      <c r="I145" s="1" t="s">
        <v>5</v>
      </c>
      <c r="J145" s="1">
        <f t="shared" si="1"/>
        <v>120</v>
      </c>
      <c r="K145" s="13">
        <v>1200</v>
      </c>
    </row>
    <row r="146" spans="1:11" x14ac:dyDescent="0.25">
      <c r="A146" s="1" t="s">
        <v>9</v>
      </c>
      <c r="B146" s="1" t="s">
        <v>18</v>
      </c>
      <c r="C146" s="2">
        <v>37431</v>
      </c>
      <c r="E146" s="1">
        <v>6</v>
      </c>
      <c r="I146" s="1" t="s">
        <v>5</v>
      </c>
      <c r="J146" s="1">
        <f t="shared" si="1"/>
        <v>40</v>
      </c>
      <c r="K146" s="13">
        <v>400</v>
      </c>
    </row>
    <row r="147" spans="1:11" x14ac:dyDescent="0.25">
      <c r="A147" s="1" t="s">
        <v>9</v>
      </c>
      <c r="B147" s="1" t="s">
        <v>18</v>
      </c>
      <c r="C147" s="2">
        <v>35458</v>
      </c>
      <c r="E147" s="1">
        <v>1</v>
      </c>
      <c r="I147" s="1" t="s">
        <v>6</v>
      </c>
      <c r="J147" s="1">
        <f t="shared" si="1"/>
        <v>408</v>
      </c>
      <c r="K147" s="13">
        <v>4080</v>
      </c>
    </row>
    <row r="148" spans="1:11" x14ac:dyDescent="0.25">
      <c r="A148" s="1" t="s">
        <v>9</v>
      </c>
      <c r="B148" s="1" t="s">
        <v>18</v>
      </c>
      <c r="C148" s="2">
        <v>35482</v>
      </c>
      <c r="E148" s="1">
        <v>1</v>
      </c>
      <c r="I148" s="1" t="s">
        <v>5</v>
      </c>
      <c r="J148" s="1">
        <f t="shared" si="1"/>
        <v>370</v>
      </c>
      <c r="K148" s="13">
        <v>3700</v>
      </c>
    </row>
    <row r="149" spans="1:11" x14ac:dyDescent="0.25">
      <c r="A149" s="1" t="s">
        <v>9</v>
      </c>
      <c r="B149" s="1" t="s">
        <v>18</v>
      </c>
      <c r="C149" s="2">
        <v>35586</v>
      </c>
      <c r="E149" s="1">
        <v>2</v>
      </c>
      <c r="I149" s="1" t="s">
        <v>5</v>
      </c>
      <c r="J149" s="1">
        <f t="shared" si="1"/>
        <v>410</v>
      </c>
      <c r="K149" s="13">
        <v>4100</v>
      </c>
    </row>
    <row r="150" spans="1:11" x14ac:dyDescent="0.25">
      <c r="A150" s="1" t="s">
        <v>9</v>
      </c>
      <c r="B150" s="1" t="s">
        <v>18</v>
      </c>
      <c r="C150" s="2">
        <v>35657</v>
      </c>
      <c r="E150" s="1">
        <v>2</v>
      </c>
      <c r="I150" s="1" t="s">
        <v>6</v>
      </c>
      <c r="J150" s="1" t="str">
        <f t="shared" si="1"/>
        <v/>
      </c>
      <c r="K150" s="13"/>
    </row>
    <row r="151" spans="1:11" x14ac:dyDescent="0.25">
      <c r="A151" s="1" t="s">
        <v>9</v>
      </c>
      <c r="B151" s="1" t="s">
        <v>18</v>
      </c>
      <c r="C151" s="2">
        <v>35709</v>
      </c>
      <c r="E151" s="1">
        <v>1</v>
      </c>
      <c r="I151" s="1" t="s">
        <v>5</v>
      </c>
      <c r="J151" s="1">
        <f t="shared" si="1"/>
        <v>275</v>
      </c>
      <c r="K151" s="13">
        <v>2750</v>
      </c>
    </row>
    <row r="152" spans="1:11" x14ac:dyDescent="0.25">
      <c r="A152" s="1" t="s">
        <v>9</v>
      </c>
      <c r="B152" s="1" t="s">
        <v>18</v>
      </c>
      <c r="C152" s="2">
        <v>35731</v>
      </c>
      <c r="E152" s="1">
        <v>2</v>
      </c>
      <c r="I152" s="1" t="s">
        <v>6</v>
      </c>
      <c r="J152" s="1">
        <f t="shared" si="1"/>
        <v>162.5</v>
      </c>
      <c r="K152" s="13">
        <v>1625</v>
      </c>
    </row>
    <row r="153" spans="1:11" x14ac:dyDescent="0.25">
      <c r="A153" s="1" t="s">
        <v>9</v>
      </c>
      <c r="B153" s="1" t="s">
        <v>18</v>
      </c>
      <c r="C153" s="2">
        <v>35737</v>
      </c>
      <c r="E153" s="1">
        <v>2</v>
      </c>
      <c r="I153" s="1" t="s">
        <v>6</v>
      </c>
      <c r="J153" s="1">
        <f t="shared" si="1"/>
        <v>327.5</v>
      </c>
      <c r="K153" s="13">
        <v>3275</v>
      </c>
    </row>
    <row r="154" spans="1:11" x14ac:dyDescent="0.25">
      <c r="A154" s="1" t="s">
        <v>9</v>
      </c>
      <c r="B154" s="1" t="s">
        <v>18</v>
      </c>
      <c r="C154" s="2">
        <v>35744</v>
      </c>
      <c r="E154" s="1">
        <v>2</v>
      </c>
      <c r="I154" s="1" t="s">
        <v>6</v>
      </c>
      <c r="J154" s="1">
        <f t="shared" si="1"/>
        <v>420</v>
      </c>
      <c r="K154" s="13">
        <v>4200</v>
      </c>
    </row>
    <row r="155" spans="1:11" x14ac:dyDescent="0.25">
      <c r="A155" s="1" t="s">
        <v>9</v>
      </c>
      <c r="B155" s="1" t="s">
        <v>18</v>
      </c>
      <c r="C155" s="2">
        <v>35753</v>
      </c>
      <c r="E155" s="1">
        <v>2</v>
      </c>
      <c r="I155" s="1" t="s">
        <v>5</v>
      </c>
      <c r="J155" s="1">
        <f t="shared" ref="J155:J218" si="2">IF(K155&lt;&gt;"",K155/10,"")</f>
        <v>420</v>
      </c>
      <c r="K155" s="13">
        <v>4200</v>
      </c>
    </row>
    <row r="156" spans="1:11" x14ac:dyDescent="0.25">
      <c r="A156" s="1" t="s">
        <v>9</v>
      </c>
      <c r="B156" s="1" t="s">
        <v>18</v>
      </c>
      <c r="C156" s="2">
        <v>35766</v>
      </c>
      <c r="E156" s="1">
        <v>3</v>
      </c>
      <c r="I156" s="1" t="s">
        <v>6</v>
      </c>
      <c r="J156" s="1">
        <f t="shared" si="2"/>
        <v>47.1</v>
      </c>
      <c r="K156" s="13">
        <v>471</v>
      </c>
    </row>
    <row r="157" spans="1:11" x14ac:dyDescent="0.25">
      <c r="A157" s="1" t="s">
        <v>9</v>
      </c>
      <c r="B157" s="1" t="s">
        <v>18</v>
      </c>
      <c r="C157" s="2">
        <v>35773</v>
      </c>
      <c r="E157" s="1">
        <v>3</v>
      </c>
      <c r="I157" s="1" t="s">
        <v>6</v>
      </c>
      <c r="J157" s="1">
        <f t="shared" si="2"/>
        <v>104.5</v>
      </c>
      <c r="K157" s="13">
        <v>1045</v>
      </c>
    </row>
    <row r="158" spans="1:11" x14ac:dyDescent="0.25">
      <c r="A158" s="1" t="s">
        <v>9</v>
      </c>
      <c r="B158" s="1" t="s">
        <v>18</v>
      </c>
      <c r="C158" s="2">
        <v>35781</v>
      </c>
      <c r="E158" s="1">
        <v>3</v>
      </c>
      <c r="I158" s="1" t="s">
        <v>6</v>
      </c>
      <c r="J158" s="1">
        <f t="shared" si="2"/>
        <v>384</v>
      </c>
      <c r="K158" s="13">
        <v>3840</v>
      </c>
    </row>
    <row r="159" spans="1:11" x14ac:dyDescent="0.25">
      <c r="A159" s="1" t="s">
        <v>9</v>
      </c>
      <c r="B159" s="1" t="s">
        <v>18</v>
      </c>
      <c r="C159" s="2">
        <v>35787</v>
      </c>
      <c r="E159" s="1">
        <v>3</v>
      </c>
      <c r="I159" s="1" t="s">
        <v>5</v>
      </c>
      <c r="J159" s="1">
        <f t="shared" si="2"/>
        <v>327</v>
      </c>
      <c r="K159" s="13">
        <v>3270</v>
      </c>
    </row>
    <row r="160" spans="1:11" x14ac:dyDescent="0.25">
      <c r="A160" s="1" t="s">
        <v>9</v>
      </c>
      <c r="B160" s="1" t="s">
        <v>18</v>
      </c>
      <c r="C160" s="2">
        <v>35803</v>
      </c>
      <c r="E160" s="1">
        <v>4</v>
      </c>
      <c r="I160" s="1" t="s">
        <v>6</v>
      </c>
      <c r="J160" s="1">
        <f t="shared" si="2"/>
        <v>71</v>
      </c>
      <c r="K160" s="13">
        <v>710</v>
      </c>
    </row>
    <row r="161" spans="1:11" x14ac:dyDescent="0.25">
      <c r="A161" s="1" t="s">
        <v>9</v>
      </c>
      <c r="B161" s="1" t="s">
        <v>18</v>
      </c>
      <c r="C161" s="2">
        <v>35810</v>
      </c>
      <c r="E161" s="1">
        <v>4</v>
      </c>
      <c r="I161" s="1" t="s">
        <v>6</v>
      </c>
      <c r="J161" s="1">
        <f t="shared" si="2"/>
        <v>112</v>
      </c>
      <c r="K161" s="13">
        <v>1120</v>
      </c>
    </row>
    <row r="162" spans="1:11" x14ac:dyDescent="0.25">
      <c r="A162" s="1" t="s">
        <v>9</v>
      </c>
      <c r="B162" s="1" t="s">
        <v>18</v>
      </c>
      <c r="C162" s="2">
        <v>35817</v>
      </c>
      <c r="E162" s="1">
        <v>4</v>
      </c>
      <c r="I162" s="1" t="s">
        <v>6</v>
      </c>
      <c r="J162" s="1">
        <f t="shared" si="2"/>
        <v>166.2</v>
      </c>
      <c r="K162" s="13">
        <v>1662</v>
      </c>
    </row>
    <row r="163" spans="1:11" x14ac:dyDescent="0.25">
      <c r="A163" s="1" t="s">
        <v>9</v>
      </c>
      <c r="B163" s="1" t="s">
        <v>18</v>
      </c>
      <c r="C163" s="2">
        <v>35824</v>
      </c>
      <c r="E163" s="1">
        <v>4</v>
      </c>
      <c r="I163" s="1" t="s">
        <v>6</v>
      </c>
      <c r="J163" s="1">
        <f t="shared" si="2"/>
        <v>221</v>
      </c>
      <c r="K163" s="13">
        <v>2210</v>
      </c>
    </row>
    <row r="164" spans="1:11" x14ac:dyDescent="0.25">
      <c r="A164" s="1" t="s">
        <v>9</v>
      </c>
      <c r="B164" s="1" t="s">
        <v>18</v>
      </c>
      <c r="C164" s="2">
        <v>35829</v>
      </c>
      <c r="E164" s="1">
        <v>4</v>
      </c>
      <c r="I164" s="1" t="s">
        <v>5</v>
      </c>
      <c r="J164" s="1">
        <f t="shared" si="2"/>
        <v>261</v>
      </c>
      <c r="K164" s="13">
        <v>2610</v>
      </c>
    </row>
    <row r="165" spans="1:11" x14ac:dyDescent="0.25">
      <c r="A165" s="1" t="s">
        <v>9</v>
      </c>
      <c r="B165" s="1" t="s">
        <v>18</v>
      </c>
      <c r="C165" s="2">
        <v>35845</v>
      </c>
      <c r="E165" s="1">
        <v>5</v>
      </c>
      <c r="I165" s="1" t="s">
        <v>6</v>
      </c>
      <c r="J165" s="1">
        <f t="shared" si="2"/>
        <v>43.05</v>
      </c>
      <c r="K165" s="13">
        <v>430.5</v>
      </c>
    </row>
    <row r="166" spans="1:11" x14ac:dyDescent="0.25">
      <c r="A166" s="1" t="s">
        <v>9</v>
      </c>
      <c r="B166" s="1" t="s">
        <v>18</v>
      </c>
      <c r="C166" s="2">
        <v>35852</v>
      </c>
      <c r="E166" s="1">
        <v>5</v>
      </c>
      <c r="I166" s="1" t="s">
        <v>6</v>
      </c>
      <c r="J166" s="1">
        <f t="shared" si="2"/>
        <v>61</v>
      </c>
      <c r="K166" s="13">
        <v>610</v>
      </c>
    </row>
    <row r="167" spans="1:11" x14ac:dyDescent="0.25">
      <c r="A167" s="1" t="s">
        <v>9</v>
      </c>
      <c r="B167" s="1" t="s">
        <v>18</v>
      </c>
      <c r="C167" s="2">
        <v>35859</v>
      </c>
      <c r="E167" s="1">
        <v>5</v>
      </c>
      <c r="I167" s="1" t="s">
        <v>6</v>
      </c>
      <c r="J167" s="1">
        <f t="shared" si="2"/>
        <v>139</v>
      </c>
      <c r="K167" s="13">
        <v>1390</v>
      </c>
    </row>
    <row r="168" spans="1:11" x14ac:dyDescent="0.25">
      <c r="A168" s="1" t="s">
        <v>9</v>
      </c>
      <c r="B168" s="1" t="s">
        <v>18</v>
      </c>
      <c r="C168" s="2">
        <v>35866</v>
      </c>
      <c r="E168" s="1">
        <v>5</v>
      </c>
      <c r="I168" s="1" t="s">
        <v>5</v>
      </c>
      <c r="J168" s="1">
        <f t="shared" si="2"/>
        <v>97.5</v>
      </c>
      <c r="K168" s="13">
        <v>975</v>
      </c>
    </row>
    <row r="169" spans="1:11" x14ac:dyDescent="0.25">
      <c r="A169" s="1" t="s">
        <v>9</v>
      </c>
      <c r="B169" s="1" t="s">
        <v>18</v>
      </c>
      <c r="C169" s="2">
        <v>35882</v>
      </c>
      <c r="E169" s="1">
        <v>6</v>
      </c>
      <c r="I169" s="1" t="s">
        <v>6</v>
      </c>
      <c r="J169" s="1">
        <f t="shared" si="2"/>
        <v>40.35</v>
      </c>
      <c r="K169" s="13">
        <v>403.5</v>
      </c>
    </row>
    <row r="170" spans="1:11" x14ac:dyDescent="0.25">
      <c r="A170" s="1" t="s">
        <v>9</v>
      </c>
      <c r="B170" s="1" t="s">
        <v>18</v>
      </c>
      <c r="C170" s="2">
        <v>35894</v>
      </c>
      <c r="E170" s="1">
        <v>6</v>
      </c>
      <c r="I170" s="1" t="s">
        <v>6</v>
      </c>
      <c r="J170" s="1">
        <f t="shared" si="2"/>
        <v>66</v>
      </c>
      <c r="K170" s="13">
        <v>660</v>
      </c>
    </row>
    <row r="171" spans="1:11" x14ac:dyDescent="0.25">
      <c r="A171" s="1" t="s">
        <v>9</v>
      </c>
      <c r="B171" s="1" t="s">
        <v>18</v>
      </c>
      <c r="C171" s="2">
        <v>35912</v>
      </c>
      <c r="E171" s="1">
        <v>6</v>
      </c>
      <c r="I171" s="1" t="s">
        <v>6</v>
      </c>
      <c r="J171" s="1">
        <f t="shared" si="2"/>
        <v>90</v>
      </c>
      <c r="K171" s="13">
        <v>900</v>
      </c>
    </row>
    <row r="172" spans="1:11" x14ac:dyDescent="0.25">
      <c r="A172" s="1" t="s">
        <v>9</v>
      </c>
      <c r="B172" s="1" t="s">
        <v>18</v>
      </c>
      <c r="C172" s="2">
        <v>35930</v>
      </c>
      <c r="E172" s="1">
        <v>6</v>
      </c>
      <c r="I172" s="1" t="s">
        <v>6</v>
      </c>
      <c r="J172" s="1">
        <f t="shared" si="2"/>
        <v>118</v>
      </c>
      <c r="K172" s="13">
        <v>1180</v>
      </c>
    </row>
    <row r="173" spans="1:11" x14ac:dyDescent="0.25">
      <c r="A173" s="1" t="s">
        <v>9</v>
      </c>
      <c r="B173" s="1" t="s">
        <v>18</v>
      </c>
      <c r="C173" s="2">
        <v>35944</v>
      </c>
      <c r="E173" s="1">
        <v>6</v>
      </c>
      <c r="I173" s="1" t="s">
        <v>5</v>
      </c>
      <c r="J173" s="1">
        <f t="shared" si="2"/>
        <v>95</v>
      </c>
      <c r="K173" s="13">
        <v>950</v>
      </c>
    </row>
    <row r="174" spans="1:11" x14ac:dyDescent="0.25">
      <c r="A174" s="1" t="s">
        <v>9</v>
      </c>
      <c r="B174" s="1" t="s">
        <v>18</v>
      </c>
      <c r="C174" s="2">
        <v>36003</v>
      </c>
      <c r="E174" s="1">
        <v>1</v>
      </c>
      <c r="I174" s="1" t="s">
        <v>6</v>
      </c>
      <c r="J174" s="1">
        <f t="shared" si="2"/>
        <v>6.8</v>
      </c>
      <c r="K174" s="13">
        <v>68</v>
      </c>
    </row>
    <row r="175" spans="1:11" x14ac:dyDescent="0.25">
      <c r="A175" s="1" t="s">
        <v>9</v>
      </c>
      <c r="B175" s="1" t="s">
        <v>18</v>
      </c>
      <c r="C175" s="2">
        <v>36022</v>
      </c>
      <c r="E175" s="1">
        <v>1</v>
      </c>
      <c r="I175" s="1" t="s">
        <v>6</v>
      </c>
      <c r="J175" s="1">
        <f t="shared" si="2"/>
        <v>35.25</v>
      </c>
      <c r="K175" s="13">
        <v>352.5</v>
      </c>
    </row>
    <row r="176" spans="1:11" x14ac:dyDescent="0.25">
      <c r="A176" s="1" t="s">
        <v>9</v>
      </c>
      <c r="B176" s="1" t="s">
        <v>18</v>
      </c>
      <c r="C176" s="2">
        <v>36043</v>
      </c>
      <c r="E176" s="1">
        <v>1</v>
      </c>
      <c r="I176" s="1" t="s">
        <v>6</v>
      </c>
      <c r="J176" s="1">
        <f t="shared" si="2"/>
        <v>65.400000000000006</v>
      </c>
      <c r="K176" s="13">
        <v>654</v>
      </c>
    </row>
    <row r="177" spans="1:11" x14ac:dyDescent="0.25">
      <c r="A177" s="1" t="s">
        <v>9</v>
      </c>
      <c r="B177" s="1" t="s">
        <v>18</v>
      </c>
      <c r="C177" s="2">
        <v>36057</v>
      </c>
      <c r="E177" s="1">
        <v>1</v>
      </c>
      <c r="I177" s="1" t="s">
        <v>6</v>
      </c>
      <c r="J177" s="1">
        <f t="shared" si="2"/>
        <v>133.05000000000001</v>
      </c>
      <c r="K177" s="13">
        <v>1330.5</v>
      </c>
    </row>
    <row r="178" spans="1:11" x14ac:dyDescent="0.25">
      <c r="A178" s="1" t="s">
        <v>9</v>
      </c>
      <c r="B178" s="1" t="s">
        <v>18</v>
      </c>
      <c r="C178" s="2">
        <v>36067</v>
      </c>
      <c r="E178" s="1">
        <v>1</v>
      </c>
      <c r="I178" s="1" t="s">
        <v>5</v>
      </c>
      <c r="J178" s="1">
        <f t="shared" si="2"/>
        <v>162.5</v>
      </c>
      <c r="K178" s="13">
        <v>1625</v>
      </c>
    </row>
    <row r="179" spans="1:11" x14ac:dyDescent="0.25">
      <c r="A179" s="1" t="s">
        <v>9</v>
      </c>
      <c r="B179" s="1" t="s">
        <v>18</v>
      </c>
      <c r="C179" s="2">
        <v>36091</v>
      </c>
      <c r="E179" s="1">
        <v>2</v>
      </c>
      <c r="I179" s="1" t="s">
        <v>6</v>
      </c>
      <c r="J179" s="1">
        <f t="shared" si="2"/>
        <v>117</v>
      </c>
      <c r="K179" s="13">
        <v>1170</v>
      </c>
    </row>
    <row r="180" spans="1:11" x14ac:dyDescent="0.25">
      <c r="A180" s="1" t="s">
        <v>9</v>
      </c>
      <c r="B180" s="1" t="s">
        <v>18</v>
      </c>
      <c r="C180" s="2">
        <v>36098</v>
      </c>
      <c r="E180" s="1">
        <v>2</v>
      </c>
      <c r="I180" s="1" t="s">
        <v>6</v>
      </c>
      <c r="J180" s="1">
        <f t="shared" si="2"/>
        <v>278.5</v>
      </c>
      <c r="K180" s="13">
        <v>2785</v>
      </c>
    </row>
    <row r="181" spans="1:11" x14ac:dyDescent="0.25">
      <c r="A181" s="1" t="s">
        <v>9</v>
      </c>
      <c r="B181" s="1" t="s">
        <v>18</v>
      </c>
      <c r="C181" s="2">
        <v>36102</v>
      </c>
      <c r="E181" s="1">
        <v>2</v>
      </c>
      <c r="I181" s="1" t="s">
        <v>6</v>
      </c>
      <c r="J181" s="1">
        <f t="shared" si="2"/>
        <v>363</v>
      </c>
      <c r="K181" s="13">
        <v>3630</v>
      </c>
    </row>
    <row r="182" spans="1:11" x14ac:dyDescent="0.25">
      <c r="A182" s="1" t="s">
        <v>9</v>
      </c>
      <c r="B182" s="1" t="s">
        <v>18</v>
      </c>
      <c r="C182" s="2">
        <v>36110</v>
      </c>
      <c r="E182" s="1">
        <v>2</v>
      </c>
      <c r="I182" s="1" t="s">
        <v>5</v>
      </c>
      <c r="J182" s="1">
        <f t="shared" si="2"/>
        <v>239</v>
      </c>
      <c r="K182" s="13">
        <v>2390</v>
      </c>
    </row>
    <row r="183" spans="1:11" x14ac:dyDescent="0.25">
      <c r="A183" s="1" t="s">
        <v>9</v>
      </c>
      <c r="B183" s="1" t="s">
        <v>18</v>
      </c>
      <c r="C183" s="2">
        <v>36133</v>
      </c>
      <c r="E183" s="1">
        <v>3</v>
      </c>
      <c r="I183" s="1" t="s">
        <v>6</v>
      </c>
      <c r="J183" s="1">
        <f t="shared" si="2"/>
        <v>109</v>
      </c>
      <c r="K183" s="13">
        <v>1090</v>
      </c>
    </row>
    <row r="184" spans="1:11" x14ac:dyDescent="0.25">
      <c r="A184" s="1" t="s">
        <v>9</v>
      </c>
      <c r="B184" s="1" t="s">
        <v>18</v>
      </c>
      <c r="C184" s="2">
        <v>36140</v>
      </c>
      <c r="E184" s="1">
        <v>3</v>
      </c>
      <c r="I184" s="1" t="s">
        <v>6</v>
      </c>
      <c r="J184" s="1">
        <f t="shared" si="2"/>
        <v>188.1</v>
      </c>
      <c r="K184" s="13">
        <v>1881</v>
      </c>
    </row>
    <row r="185" spans="1:11" x14ac:dyDescent="0.25">
      <c r="A185" s="1" t="s">
        <v>9</v>
      </c>
      <c r="B185" s="1" t="s">
        <v>18</v>
      </c>
      <c r="C185" s="2">
        <v>36144</v>
      </c>
      <c r="E185" s="1">
        <v>3</v>
      </c>
      <c r="I185" s="1" t="s">
        <v>5</v>
      </c>
      <c r="J185" s="1">
        <f t="shared" si="2"/>
        <v>199.5</v>
      </c>
      <c r="K185" s="13">
        <v>1995</v>
      </c>
    </row>
    <row r="186" spans="1:11" x14ac:dyDescent="0.25">
      <c r="A186" s="1" t="s">
        <v>9</v>
      </c>
      <c r="B186" s="1" t="s">
        <v>18</v>
      </c>
      <c r="C186" s="2">
        <v>36162</v>
      </c>
      <c r="E186" s="1">
        <v>4</v>
      </c>
      <c r="I186" s="1" t="s">
        <v>6</v>
      </c>
      <c r="J186" s="1" t="str">
        <f t="shared" si="2"/>
        <v/>
      </c>
      <c r="K186" s="13"/>
    </row>
    <row r="187" spans="1:11" x14ac:dyDescent="0.25">
      <c r="A187" s="1" t="s">
        <v>9</v>
      </c>
      <c r="B187" s="1" t="s">
        <v>18</v>
      </c>
      <c r="C187" s="2">
        <v>36171</v>
      </c>
      <c r="E187" s="1">
        <v>4</v>
      </c>
      <c r="I187" s="1" t="s">
        <v>5</v>
      </c>
      <c r="J187" s="1">
        <f t="shared" si="2"/>
        <v>211.9</v>
      </c>
      <c r="K187" s="13">
        <v>2119</v>
      </c>
    </row>
    <row r="188" spans="1:11" x14ac:dyDescent="0.25">
      <c r="A188" s="1" t="s">
        <v>9</v>
      </c>
      <c r="B188" s="1" t="s">
        <v>18</v>
      </c>
      <c r="C188" s="2">
        <v>36187</v>
      </c>
      <c r="E188" s="1">
        <v>5</v>
      </c>
      <c r="I188" s="1" t="s">
        <v>6</v>
      </c>
      <c r="J188" s="1">
        <f t="shared" si="2"/>
        <v>50</v>
      </c>
      <c r="K188" s="13">
        <v>500</v>
      </c>
    </row>
    <row r="189" spans="1:11" x14ac:dyDescent="0.25">
      <c r="A189" s="1" t="s">
        <v>9</v>
      </c>
      <c r="B189" s="1" t="s">
        <v>18</v>
      </c>
      <c r="C189" s="2">
        <v>36193</v>
      </c>
      <c r="E189" s="1">
        <v>5</v>
      </c>
      <c r="I189" s="1" t="s">
        <v>6</v>
      </c>
      <c r="J189" s="1">
        <f t="shared" si="2"/>
        <v>67.5</v>
      </c>
      <c r="K189" s="13">
        <v>675</v>
      </c>
    </row>
    <row r="190" spans="1:11" x14ac:dyDescent="0.25">
      <c r="A190" s="1" t="s">
        <v>9</v>
      </c>
      <c r="B190" s="1" t="s">
        <v>18</v>
      </c>
      <c r="C190" s="2">
        <v>36203</v>
      </c>
      <c r="E190" s="1">
        <v>5</v>
      </c>
      <c r="I190" s="1" t="s">
        <v>6</v>
      </c>
      <c r="J190" s="1">
        <f t="shared" si="2"/>
        <v>115.5</v>
      </c>
      <c r="K190" s="13">
        <v>1155</v>
      </c>
    </row>
    <row r="191" spans="1:11" x14ac:dyDescent="0.25">
      <c r="A191" s="1" t="s">
        <v>9</v>
      </c>
      <c r="B191" s="1" t="s">
        <v>18</v>
      </c>
      <c r="C191" s="2">
        <v>36208</v>
      </c>
      <c r="E191" s="1">
        <v>5</v>
      </c>
      <c r="I191" s="1" t="s">
        <v>5</v>
      </c>
      <c r="J191" s="1">
        <f t="shared" si="2"/>
        <v>91.7</v>
      </c>
      <c r="K191" s="13">
        <v>917</v>
      </c>
    </row>
    <row r="192" spans="1:11" x14ac:dyDescent="0.25">
      <c r="A192" s="1" t="s">
        <v>9</v>
      </c>
      <c r="B192" s="1" t="s">
        <v>18</v>
      </c>
      <c r="C192" s="2">
        <v>36230</v>
      </c>
      <c r="E192" s="1">
        <v>6</v>
      </c>
      <c r="I192" s="1" t="s">
        <v>6</v>
      </c>
      <c r="J192" s="1">
        <f t="shared" si="2"/>
        <v>42.75</v>
      </c>
      <c r="K192" s="13">
        <v>427.5</v>
      </c>
    </row>
    <row r="193" spans="1:11" x14ac:dyDescent="0.25">
      <c r="A193" s="1" t="s">
        <v>9</v>
      </c>
      <c r="B193" s="1" t="s">
        <v>18</v>
      </c>
      <c r="C193" s="2">
        <v>36238</v>
      </c>
      <c r="E193" s="1">
        <v>6</v>
      </c>
      <c r="I193" s="1" t="s">
        <v>6</v>
      </c>
      <c r="J193" s="1">
        <f t="shared" si="2"/>
        <v>49</v>
      </c>
      <c r="K193" s="13">
        <v>490</v>
      </c>
    </row>
    <row r="194" spans="1:11" x14ac:dyDescent="0.25">
      <c r="A194" s="1" t="s">
        <v>9</v>
      </c>
      <c r="B194" s="1" t="s">
        <v>18</v>
      </c>
      <c r="C194" s="2">
        <v>36245</v>
      </c>
      <c r="E194" s="1">
        <v>6</v>
      </c>
      <c r="I194" s="1" t="s">
        <v>6</v>
      </c>
      <c r="J194" s="1">
        <f t="shared" si="2"/>
        <v>124.95</v>
      </c>
      <c r="K194" s="13">
        <v>1249.5</v>
      </c>
    </row>
    <row r="195" spans="1:11" x14ac:dyDescent="0.25">
      <c r="A195" s="1" t="s">
        <v>9</v>
      </c>
      <c r="B195" s="1" t="s">
        <v>18</v>
      </c>
      <c r="C195" s="2">
        <v>36252</v>
      </c>
      <c r="E195" s="1">
        <v>6</v>
      </c>
      <c r="I195" s="1" t="s">
        <v>6</v>
      </c>
      <c r="J195" s="1">
        <f t="shared" si="2"/>
        <v>230.15</v>
      </c>
      <c r="K195" s="13">
        <v>2301.5</v>
      </c>
    </row>
    <row r="196" spans="1:11" x14ac:dyDescent="0.25">
      <c r="A196" s="1" t="s">
        <v>9</v>
      </c>
      <c r="B196" s="1" t="s">
        <v>18</v>
      </c>
      <c r="C196" s="2">
        <v>36259</v>
      </c>
      <c r="E196" s="1">
        <v>6</v>
      </c>
      <c r="I196" s="1" t="s">
        <v>5</v>
      </c>
      <c r="J196" s="1">
        <f t="shared" si="2"/>
        <v>174.45</v>
      </c>
      <c r="K196" s="13">
        <v>1744.5</v>
      </c>
    </row>
    <row r="197" spans="1:11" x14ac:dyDescent="0.25">
      <c r="A197" s="1" t="s">
        <v>9</v>
      </c>
      <c r="B197" s="1" t="s">
        <v>18</v>
      </c>
      <c r="C197" s="2">
        <v>36287</v>
      </c>
      <c r="E197" s="1">
        <v>7</v>
      </c>
      <c r="I197" s="1" t="s">
        <v>6</v>
      </c>
      <c r="J197" s="1">
        <f t="shared" si="2"/>
        <v>14.2</v>
      </c>
      <c r="K197" s="13">
        <v>142</v>
      </c>
    </row>
    <row r="198" spans="1:11" x14ac:dyDescent="0.25">
      <c r="A198" s="1" t="s">
        <v>9</v>
      </c>
      <c r="B198" s="1" t="s">
        <v>18</v>
      </c>
      <c r="C198" s="2">
        <v>36299</v>
      </c>
      <c r="E198" s="1">
        <v>7</v>
      </c>
      <c r="I198" s="1" t="s">
        <v>6</v>
      </c>
      <c r="J198" s="1">
        <f t="shared" si="2"/>
        <v>50.85</v>
      </c>
      <c r="K198" s="13">
        <v>508.5</v>
      </c>
    </row>
    <row r="199" spans="1:11" x14ac:dyDescent="0.25">
      <c r="A199" s="1" t="s">
        <v>9</v>
      </c>
      <c r="B199" s="1" t="s">
        <v>18</v>
      </c>
      <c r="C199" s="2">
        <v>36314</v>
      </c>
      <c r="E199" s="1">
        <v>7</v>
      </c>
      <c r="I199" s="1" t="s">
        <v>6</v>
      </c>
      <c r="J199" s="1">
        <f t="shared" si="2"/>
        <v>74.5</v>
      </c>
      <c r="K199" s="13">
        <v>745</v>
      </c>
    </row>
    <row r="200" spans="1:11" x14ac:dyDescent="0.25">
      <c r="A200" s="1" t="s">
        <v>9</v>
      </c>
      <c r="B200" s="1" t="s">
        <v>18</v>
      </c>
      <c r="C200" s="2">
        <v>36335</v>
      </c>
      <c r="E200" s="1">
        <v>7</v>
      </c>
      <c r="I200" s="1" t="s">
        <v>5</v>
      </c>
      <c r="J200" s="1">
        <f t="shared" si="2"/>
        <v>67</v>
      </c>
      <c r="K200" s="13">
        <v>670</v>
      </c>
    </row>
    <row r="201" spans="1:11" x14ac:dyDescent="0.25">
      <c r="A201" s="1" t="s">
        <v>9</v>
      </c>
      <c r="B201" s="1" t="s">
        <v>18</v>
      </c>
      <c r="C201" s="2">
        <v>36381</v>
      </c>
      <c r="E201" s="1">
        <v>1</v>
      </c>
      <c r="I201" s="1" t="s">
        <v>6</v>
      </c>
      <c r="J201" s="1">
        <f t="shared" si="2"/>
        <v>10</v>
      </c>
      <c r="K201" s="13">
        <v>100</v>
      </c>
    </row>
    <row r="202" spans="1:11" x14ac:dyDescent="0.25">
      <c r="A202" s="1" t="s">
        <v>9</v>
      </c>
      <c r="B202" s="1" t="s">
        <v>18</v>
      </c>
      <c r="C202" s="2">
        <v>36391</v>
      </c>
      <c r="E202" s="1">
        <v>1</v>
      </c>
      <c r="I202" s="1" t="s">
        <v>6</v>
      </c>
      <c r="J202" s="1">
        <f t="shared" si="2"/>
        <v>24.95</v>
      </c>
      <c r="K202" s="13">
        <v>249.5</v>
      </c>
    </row>
    <row r="203" spans="1:11" x14ac:dyDescent="0.25">
      <c r="A203" s="1" t="s">
        <v>9</v>
      </c>
      <c r="B203" s="1" t="s">
        <v>18</v>
      </c>
      <c r="C203" s="2">
        <v>36402</v>
      </c>
      <c r="E203" s="1">
        <v>1</v>
      </c>
      <c r="I203" s="1" t="s">
        <v>6</v>
      </c>
      <c r="J203" s="1">
        <f t="shared" si="2"/>
        <v>42.5</v>
      </c>
      <c r="K203" s="13">
        <v>425</v>
      </c>
    </row>
    <row r="204" spans="1:11" x14ac:dyDescent="0.25">
      <c r="A204" s="1" t="s">
        <v>9</v>
      </c>
      <c r="B204" s="1" t="s">
        <v>18</v>
      </c>
      <c r="C204" s="2">
        <v>36410</v>
      </c>
      <c r="E204" s="1">
        <v>1</v>
      </c>
      <c r="I204" s="1" t="s">
        <v>6</v>
      </c>
      <c r="J204" s="1">
        <f t="shared" si="2"/>
        <v>56</v>
      </c>
      <c r="K204" s="13">
        <v>560</v>
      </c>
    </row>
    <row r="205" spans="1:11" x14ac:dyDescent="0.25">
      <c r="A205" s="1" t="s">
        <v>9</v>
      </c>
      <c r="B205" s="1" t="s">
        <v>18</v>
      </c>
      <c r="C205" s="2">
        <v>36418</v>
      </c>
      <c r="E205" s="1">
        <v>1</v>
      </c>
      <c r="I205" s="1" t="s">
        <v>6</v>
      </c>
      <c r="J205" s="1">
        <f t="shared" si="2"/>
        <v>110</v>
      </c>
      <c r="K205" s="13">
        <v>1100</v>
      </c>
    </row>
    <row r="206" spans="1:11" x14ac:dyDescent="0.25">
      <c r="A206" s="1" t="s">
        <v>9</v>
      </c>
      <c r="B206" s="1" t="s">
        <v>18</v>
      </c>
      <c r="C206" s="2">
        <v>36425</v>
      </c>
      <c r="E206" s="1">
        <v>1</v>
      </c>
      <c r="I206" s="1" t="s">
        <v>6</v>
      </c>
      <c r="J206" s="1">
        <f t="shared" si="2"/>
        <v>150.5</v>
      </c>
      <c r="K206" s="13">
        <v>1505</v>
      </c>
    </row>
    <row r="207" spans="1:11" x14ac:dyDescent="0.25">
      <c r="A207" s="1" t="s">
        <v>9</v>
      </c>
      <c r="B207" s="1" t="s">
        <v>18</v>
      </c>
      <c r="C207" s="2">
        <v>36432</v>
      </c>
      <c r="E207" s="1">
        <v>1</v>
      </c>
      <c r="I207" s="1" t="s">
        <v>5</v>
      </c>
      <c r="J207" s="1">
        <f t="shared" si="2"/>
        <v>345</v>
      </c>
      <c r="K207" s="13">
        <v>3450</v>
      </c>
    </row>
    <row r="208" spans="1:11" x14ac:dyDescent="0.25">
      <c r="A208" s="1" t="s">
        <v>9</v>
      </c>
      <c r="B208" s="1" t="s">
        <v>18</v>
      </c>
      <c r="C208" s="2">
        <v>36459</v>
      </c>
      <c r="E208" s="1">
        <v>2</v>
      </c>
      <c r="I208" s="1" t="s">
        <v>6</v>
      </c>
      <c r="J208" s="1">
        <f t="shared" si="2"/>
        <v>148</v>
      </c>
      <c r="K208" s="13">
        <v>1480</v>
      </c>
    </row>
    <row r="209" spans="1:11" x14ac:dyDescent="0.25">
      <c r="A209" s="1" t="s">
        <v>9</v>
      </c>
      <c r="B209" s="1" t="s">
        <v>18</v>
      </c>
      <c r="C209" s="2">
        <v>36467</v>
      </c>
      <c r="E209" s="1">
        <v>2</v>
      </c>
      <c r="I209" s="1" t="s">
        <v>6</v>
      </c>
      <c r="J209" s="1">
        <f t="shared" si="2"/>
        <v>191.15</v>
      </c>
      <c r="K209" s="13">
        <v>1911.5</v>
      </c>
    </row>
    <row r="210" spans="1:11" x14ac:dyDescent="0.25">
      <c r="A210" s="1" t="s">
        <v>9</v>
      </c>
      <c r="B210" s="1" t="s">
        <v>18</v>
      </c>
      <c r="C210" s="2">
        <v>36473</v>
      </c>
      <c r="E210" s="1">
        <v>2</v>
      </c>
      <c r="I210" s="1" t="s">
        <v>5</v>
      </c>
      <c r="J210" s="1">
        <f t="shared" si="2"/>
        <v>404.5</v>
      </c>
      <c r="K210" s="13">
        <v>4045</v>
      </c>
    </row>
    <row r="211" spans="1:11" x14ac:dyDescent="0.25">
      <c r="A211" s="1" t="s">
        <v>9</v>
      </c>
      <c r="B211" s="1" t="s">
        <v>18</v>
      </c>
      <c r="C211" s="2">
        <v>36496</v>
      </c>
      <c r="E211" s="1">
        <v>3</v>
      </c>
      <c r="I211" s="1" t="s">
        <v>6</v>
      </c>
      <c r="J211" s="1">
        <f t="shared" si="2"/>
        <v>48</v>
      </c>
      <c r="K211" s="13">
        <v>480</v>
      </c>
    </row>
    <row r="212" spans="1:11" x14ac:dyDescent="0.25">
      <c r="A212" s="1" t="s">
        <v>9</v>
      </c>
      <c r="B212" s="1" t="s">
        <v>18</v>
      </c>
      <c r="C212" s="2">
        <v>36507</v>
      </c>
      <c r="E212" s="1">
        <v>3</v>
      </c>
      <c r="I212" s="1" t="s">
        <v>6</v>
      </c>
      <c r="J212" s="1">
        <f t="shared" si="2"/>
        <v>139.5</v>
      </c>
      <c r="K212" s="13">
        <v>1395</v>
      </c>
    </row>
    <row r="213" spans="1:11" x14ac:dyDescent="0.25">
      <c r="A213" s="1" t="s">
        <v>9</v>
      </c>
      <c r="B213" s="1" t="s">
        <v>18</v>
      </c>
      <c r="C213" s="2">
        <v>36514</v>
      </c>
      <c r="E213" s="1">
        <v>3</v>
      </c>
      <c r="I213" s="1" t="s">
        <v>5</v>
      </c>
      <c r="J213" s="1">
        <f t="shared" si="2"/>
        <v>225.25</v>
      </c>
      <c r="K213" s="13">
        <v>2252.5</v>
      </c>
    </row>
    <row r="214" spans="1:11" x14ac:dyDescent="0.25">
      <c r="A214" s="1" t="s">
        <v>9</v>
      </c>
      <c r="B214" s="1" t="s">
        <v>18</v>
      </c>
      <c r="C214" s="2">
        <v>36537</v>
      </c>
      <c r="E214" s="1">
        <v>4</v>
      </c>
      <c r="I214" s="1" t="s">
        <v>6</v>
      </c>
      <c r="J214" s="1">
        <f t="shared" si="2"/>
        <v>81</v>
      </c>
      <c r="K214" s="13">
        <v>810</v>
      </c>
    </row>
    <row r="215" spans="1:11" x14ac:dyDescent="0.25">
      <c r="A215" s="1" t="s">
        <v>9</v>
      </c>
      <c r="B215" s="1" t="s">
        <v>18</v>
      </c>
      <c r="C215" s="2">
        <v>36546</v>
      </c>
      <c r="E215" s="1">
        <v>4</v>
      </c>
      <c r="I215" s="1" t="s">
        <v>5</v>
      </c>
      <c r="J215" s="1">
        <f t="shared" si="2"/>
        <v>157.1</v>
      </c>
      <c r="K215" s="13">
        <v>1571</v>
      </c>
    </row>
    <row r="216" spans="1:11" x14ac:dyDescent="0.25">
      <c r="A216" s="1" t="s">
        <v>9</v>
      </c>
      <c r="B216" s="1" t="s">
        <v>18</v>
      </c>
      <c r="C216" s="2">
        <v>36584</v>
      </c>
      <c r="E216" s="1">
        <v>5</v>
      </c>
      <c r="I216" s="1" t="s">
        <v>6</v>
      </c>
      <c r="J216" s="1">
        <f t="shared" si="2"/>
        <v>147.5</v>
      </c>
      <c r="K216" s="13">
        <v>1475</v>
      </c>
    </row>
    <row r="217" spans="1:11" x14ac:dyDescent="0.25">
      <c r="A217" s="1" t="s">
        <v>9</v>
      </c>
      <c r="B217" s="1" t="s">
        <v>18</v>
      </c>
      <c r="C217" s="2">
        <v>36598</v>
      </c>
      <c r="E217" s="1">
        <v>5</v>
      </c>
      <c r="I217" s="1" t="s">
        <v>5</v>
      </c>
      <c r="J217" s="1">
        <f t="shared" si="2"/>
        <v>344</v>
      </c>
      <c r="K217" s="13">
        <v>3440</v>
      </c>
    </row>
    <row r="218" spans="1:11" x14ac:dyDescent="0.25">
      <c r="A218" s="1" t="s">
        <v>9</v>
      </c>
      <c r="B218" s="1" t="s">
        <v>18</v>
      </c>
      <c r="C218" s="2">
        <v>36621</v>
      </c>
      <c r="E218" s="1">
        <v>6</v>
      </c>
      <c r="I218" s="1" t="s">
        <v>6</v>
      </c>
      <c r="J218" s="1">
        <f t="shared" si="2"/>
        <v>52.85</v>
      </c>
      <c r="K218" s="13">
        <v>528.5</v>
      </c>
    </row>
    <row r="219" spans="1:11" x14ac:dyDescent="0.25">
      <c r="A219" s="1" t="s">
        <v>9</v>
      </c>
      <c r="B219" s="1" t="s">
        <v>18</v>
      </c>
      <c r="C219" s="2">
        <v>36628</v>
      </c>
      <c r="E219" s="1">
        <v>6</v>
      </c>
      <c r="I219" s="1" t="s">
        <v>6</v>
      </c>
      <c r="J219" s="1">
        <f t="shared" ref="J219:J282" si="3">IF(K219&lt;&gt;"",K219/10,"")</f>
        <v>60</v>
      </c>
      <c r="K219" s="13">
        <v>600</v>
      </c>
    </row>
    <row r="220" spans="1:11" x14ac:dyDescent="0.25">
      <c r="A220" s="1" t="s">
        <v>9</v>
      </c>
      <c r="B220" s="1" t="s">
        <v>18</v>
      </c>
      <c r="C220" s="2">
        <v>36637</v>
      </c>
      <c r="E220" s="1">
        <v>6</v>
      </c>
      <c r="I220" s="1" t="s">
        <v>6</v>
      </c>
      <c r="J220" s="1">
        <f t="shared" si="3"/>
        <v>74.25</v>
      </c>
      <c r="K220" s="13">
        <v>742.5</v>
      </c>
    </row>
    <row r="221" spans="1:11" x14ac:dyDescent="0.25">
      <c r="A221" s="1" t="s">
        <v>9</v>
      </c>
      <c r="B221" s="1" t="s">
        <v>18</v>
      </c>
      <c r="C221" s="2">
        <v>36647</v>
      </c>
      <c r="E221" s="1">
        <v>6</v>
      </c>
      <c r="I221" s="1" t="s">
        <v>6</v>
      </c>
      <c r="J221" s="1">
        <f t="shared" si="3"/>
        <v>149.25</v>
      </c>
      <c r="K221" s="13">
        <v>1492.5</v>
      </c>
    </row>
    <row r="222" spans="1:11" x14ac:dyDescent="0.25">
      <c r="A222" s="1" t="s">
        <v>9</v>
      </c>
      <c r="B222" s="1" t="s">
        <v>18</v>
      </c>
      <c r="C222" s="2">
        <v>36656</v>
      </c>
      <c r="E222" s="1">
        <v>6</v>
      </c>
      <c r="I222" s="1" t="s">
        <v>6</v>
      </c>
      <c r="J222" s="1">
        <f t="shared" si="3"/>
        <v>128.5</v>
      </c>
      <c r="K222" s="13">
        <v>1285</v>
      </c>
    </row>
    <row r="223" spans="1:11" x14ac:dyDescent="0.25">
      <c r="A223" s="1" t="s">
        <v>9</v>
      </c>
      <c r="B223" s="1" t="s">
        <v>18</v>
      </c>
      <c r="C223" s="2">
        <v>36671</v>
      </c>
      <c r="E223" s="1">
        <v>6</v>
      </c>
      <c r="I223" s="1" t="s">
        <v>5</v>
      </c>
      <c r="J223" s="1">
        <f t="shared" si="3"/>
        <v>112.5</v>
      </c>
      <c r="K223" s="13">
        <v>1125</v>
      </c>
    </row>
    <row r="224" spans="1:11" x14ac:dyDescent="0.25">
      <c r="A224" s="1" t="s">
        <v>9</v>
      </c>
      <c r="B224" s="1" t="s">
        <v>18</v>
      </c>
      <c r="C224" s="2">
        <v>36727</v>
      </c>
      <c r="E224" s="1">
        <v>1</v>
      </c>
      <c r="I224" s="1" t="s">
        <v>6</v>
      </c>
      <c r="J224" s="1">
        <f t="shared" si="3"/>
        <v>15.6</v>
      </c>
      <c r="K224" s="13">
        <v>156</v>
      </c>
    </row>
    <row r="225" spans="1:11" x14ac:dyDescent="0.25">
      <c r="A225" s="1" t="s">
        <v>9</v>
      </c>
      <c r="B225" s="1" t="s">
        <v>18</v>
      </c>
      <c r="C225" s="2">
        <v>36741</v>
      </c>
      <c r="E225" s="1">
        <v>1</v>
      </c>
      <c r="I225" s="1" t="s">
        <v>6</v>
      </c>
      <c r="J225" s="1">
        <f t="shared" si="3"/>
        <v>53.2</v>
      </c>
      <c r="K225" s="13">
        <v>532</v>
      </c>
    </row>
    <row r="226" spans="1:11" x14ac:dyDescent="0.25">
      <c r="A226" s="1" t="s">
        <v>9</v>
      </c>
      <c r="B226" s="1" t="s">
        <v>18</v>
      </c>
      <c r="C226" s="2">
        <v>36748</v>
      </c>
      <c r="E226" s="1">
        <v>1</v>
      </c>
      <c r="I226" s="1" t="s">
        <v>6</v>
      </c>
      <c r="J226" s="1">
        <f t="shared" si="3"/>
        <v>41.85</v>
      </c>
      <c r="K226" s="13">
        <v>418.5</v>
      </c>
    </row>
    <row r="227" spans="1:11" x14ac:dyDescent="0.25">
      <c r="A227" s="1" t="s">
        <v>9</v>
      </c>
      <c r="B227" s="1" t="s">
        <v>18</v>
      </c>
      <c r="C227" s="2">
        <v>36755</v>
      </c>
      <c r="E227" s="1">
        <v>1</v>
      </c>
      <c r="I227" s="1" t="s">
        <v>6</v>
      </c>
      <c r="J227" s="1">
        <f t="shared" si="3"/>
        <v>43.05</v>
      </c>
      <c r="K227" s="13">
        <v>430.5</v>
      </c>
    </row>
    <row r="228" spans="1:11" x14ac:dyDescent="0.25">
      <c r="A228" s="1" t="s">
        <v>9</v>
      </c>
      <c r="B228" s="1" t="s">
        <v>18</v>
      </c>
      <c r="C228" s="2">
        <v>36762</v>
      </c>
      <c r="E228" s="1">
        <v>1</v>
      </c>
      <c r="I228" s="1" t="s">
        <v>6</v>
      </c>
      <c r="J228" s="1">
        <f t="shared" si="3"/>
        <v>48.8</v>
      </c>
      <c r="K228" s="13">
        <v>488</v>
      </c>
    </row>
    <row r="229" spans="1:11" x14ac:dyDescent="0.25">
      <c r="A229" s="1" t="s">
        <v>9</v>
      </c>
      <c r="B229" s="1" t="s">
        <v>18</v>
      </c>
      <c r="C229" s="2">
        <v>36769</v>
      </c>
      <c r="E229" s="1">
        <v>1</v>
      </c>
      <c r="I229" s="1" t="s">
        <v>6</v>
      </c>
      <c r="J229" s="1">
        <f t="shared" si="3"/>
        <v>79.25</v>
      </c>
      <c r="K229" s="13">
        <v>792.5</v>
      </c>
    </row>
    <row r="230" spans="1:11" x14ac:dyDescent="0.25">
      <c r="A230" s="1" t="s">
        <v>9</v>
      </c>
      <c r="B230" s="1" t="s">
        <v>18</v>
      </c>
      <c r="C230" s="2">
        <v>36775</v>
      </c>
      <c r="E230" s="1">
        <v>1</v>
      </c>
      <c r="I230" s="1" t="s">
        <v>6</v>
      </c>
      <c r="J230" s="1">
        <f t="shared" si="3"/>
        <v>87.6</v>
      </c>
      <c r="K230" s="13">
        <v>876</v>
      </c>
    </row>
    <row r="231" spans="1:11" x14ac:dyDescent="0.25">
      <c r="A231" s="1" t="s">
        <v>9</v>
      </c>
      <c r="B231" s="1" t="s">
        <v>18</v>
      </c>
      <c r="C231" s="2">
        <v>36782</v>
      </c>
      <c r="E231" s="1">
        <v>1</v>
      </c>
      <c r="I231" s="1" t="s">
        <v>6</v>
      </c>
      <c r="J231" s="1">
        <f t="shared" si="3"/>
        <v>184.25</v>
      </c>
      <c r="K231" s="13">
        <v>1842.5</v>
      </c>
    </row>
    <row r="232" spans="1:11" x14ac:dyDescent="0.25">
      <c r="A232" s="1" t="s">
        <v>9</v>
      </c>
      <c r="B232" s="1" t="s">
        <v>18</v>
      </c>
      <c r="C232" s="2">
        <v>36791</v>
      </c>
      <c r="E232" s="1">
        <v>1</v>
      </c>
      <c r="I232" s="1" t="s">
        <v>5</v>
      </c>
      <c r="J232" s="1">
        <f t="shared" si="3"/>
        <v>245</v>
      </c>
      <c r="K232" s="13">
        <v>2450</v>
      </c>
    </row>
    <row r="233" spans="1:11" x14ac:dyDescent="0.25">
      <c r="A233" s="1" t="s">
        <v>9</v>
      </c>
      <c r="B233" s="1" t="s">
        <v>18</v>
      </c>
      <c r="C233" s="2">
        <v>36813</v>
      </c>
      <c r="E233" s="1">
        <v>2</v>
      </c>
      <c r="I233" s="1" t="s">
        <v>6</v>
      </c>
      <c r="J233" s="1">
        <f t="shared" si="3"/>
        <v>196</v>
      </c>
      <c r="K233" s="13">
        <v>1960</v>
      </c>
    </row>
    <row r="234" spans="1:11" x14ac:dyDescent="0.25">
      <c r="A234" s="1" t="s">
        <v>9</v>
      </c>
      <c r="B234" s="1" t="s">
        <v>18</v>
      </c>
      <c r="C234" s="2">
        <v>36822</v>
      </c>
      <c r="E234" s="1">
        <v>2</v>
      </c>
      <c r="I234" s="1" t="s">
        <v>6</v>
      </c>
      <c r="J234" s="1">
        <f t="shared" si="3"/>
        <v>276</v>
      </c>
      <c r="K234" s="13">
        <v>2760</v>
      </c>
    </row>
    <row r="235" spans="1:11" x14ac:dyDescent="0.25">
      <c r="A235" s="1" t="s">
        <v>9</v>
      </c>
      <c r="B235" s="1" t="s">
        <v>18</v>
      </c>
      <c r="C235" s="2">
        <v>36827</v>
      </c>
      <c r="E235" s="1">
        <v>2</v>
      </c>
      <c r="I235" s="1" t="s">
        <v>6</v>
      </c>
      <c r="J235" s="1">
        <f t="shared" si="3"/>
        <v>262.5</v>
      </c>
      <c r="K235" s="13">
        <v>2625</v>
      </c>
    </row>
    <row r="236" spans="1:11" x14ac:dyDescent="0.25">
      <c r="A236" s="1" t="s">
        <v>9</v>
      </c>
      <c r="B236" s="1" t="s">
        <v>18</v>
      </c>
      <c r="C236" s="2">
        <v>36840</v>
      </c>
      <c r="E236" s="1">
        <v>2</v>
      </c>
      <c r="I236" s="1" t="s">
        <v>5</v>
      </c>
      <c r="J236" s="1">
        <f t="shared" si="3"/>
        <v>367.86500000000001</v>
      </c>
      <c r="K236" s="13">
        <v>3678.65</v>
      </c>
    </row>
    <row r="237" spans="1:11" x14ac:dyDescent="0.25">
      <c r="A237" s="1" t="s">
        <v>9</v>
      </c>
      <c r="B237" s="1" t="s">
        <v>18</v>
      </c>
      <c r="C237" s="2">
        <v>36861</v>
      </c>
      <c r="E237" s="1">
        <v>3</v>
      </c>
      <c r="I237" s="1" t="s">
        <v>6</v>
      </c>
      <c r="J237" s="1">
        <f t="shared" si="3"/>
        <v>41.2</v>
      </c>
      <c r="K237" s="13">
        <v>412</v>
      </c>
    </row>
    <row r="238" spans="1:11" x14ac:dyDescent="0.25">
      <c r="A238" s="1" t="s">
        <v>9</v>
      </c>
      <c r="B238" s="1" t="s">
        <v>18</v>
      </c>
      <c r="C238" s="2">
        <v>36868</v>
      </c>
      <c r="E238" s="1">
        <v>3</v>
      </c>
      <c r="I238" s="1" t="s">
        <v>6</v>
      </c>
      <c r="J238" s="1">
        <f t="shared" si="3"/>
        <v>111</v>
      </c>
      <c r="K238" s="13">
        <v>1110</v>
      </c>
    </row>
    <row r="239" spans="1:11" x14ac:dyDescent="0.25">
      <c r="A239" s="1" t="s">
        <v>9</v>
      </c>
      <c r="B239" s="1" t="s">
        <v>18</v>
      </c>
      <c r="C239" s="2">
        <v>36873</v>
      </c>
      <c r="E239" s="1">
        <v>3</v>
      </c>
      <c r="I239" s="1" t="s">
        <v>6</v>
      </c>
      <c r="J239" s="1">
        <f t="shared" si="3"/>
        <v>211</v>
      </c>
      <c r="K239" s="13">
        <v>2110</v>
      </c>
    </row>
    <row r="240" spans="1:11" x14ac:dyDescent="0.25">
      <c r="A240" s="1" t="s">
        <v>9</v>
      </c>
      <c r="B240" s="1" t="s">
        <v>18</v>
      </c>
      <c r="C240" s="2">
        <v>36879</v>
      </c>
      <c r="E240" s="1">
        <v>3</v>
      </c>
      <c r="I240" s="1" t="s">
        <v>5</v>
      </c>
      <c r="J240" s="1">
        <f t="shared" si="3"/>
        <v>313.25</v>
      </c>
      <c r="K240" s="13">
        <v>3132.5</v>
      </c>
    </row>
    <row r="241" spans="1:11" x14ac:dyDescent="0.25">
      <c r="A241" s="1" t="s">
        <v>9</v>
      </c>
      <c r="B241" s="1" t="s">
        <v>18</v>
      </c>
      <c r="C241" s="2">
        <v>36899</v>
      </c>
      <c r="E241" s="1">
        <v>4</v>
      </c>
      <c r="I241" s="1" t="s">
        <v>6</v>
      </c>
      <c r="J241" s="1">
        <f t="shared" si="3"/>
        <v>58.5</v>
      </c>
      <c r="K241" s="13">
        <v>585</v>
      </c>
    </row>
    <row r="242" spans="1:11" x14ac:dyDescent="0.25">
      <c r="A242" s="1" t="s">
        <v>9</v>
      </c>
      <c r="B242" s="1" t="s">
        <v>18</v>
      </c>
      <c r="C242" s="2">
        <v>36904</v>
      </c>
      <c r="E242" s="1">
        <v>4</v>
      </c>
      <c r="I242" s="1" t="s">
        <v>6</v>
      </c>
      <c r="J242" s="1">
        <f t="shared" si="3"/>
        <v>122.35</v>
      </c>
      <c r="K242" s="13">
        <v>1223.5</v>
      </c>
    </row>
    <row r="243" spans="1:11" x14ac:dyDescent="0.25">
      <c r="A243" s="1" t="s">
        <v>9</v>
      </c>
      <c r="B243" s="1" t="s">
        <v>18</v>
      </c>
      <c r="C243" s="2">
        <v>36909</v>
      </c>
      <c r="E243" s="1">
        <v>4</v>
      </c>
      <c r="I243" s="1" t="s">
        <v>6</v>
      </c>
      <c r="J243" s="1">
        <f t="shared" si="3"/>
        <v>157.5</v>
      </c>
      <c r="K243" s="13">
        <v>1575</v>
      </c>
    </row>
    <row r="244" spans="1:11" x14ac:dyDescent="0.25">
      <c r="A244" s="1" t="s">
        <v>9</v>
      </c>
      <c r="B244" s="1" t="s">
        <v>18</v>
      </c>
      <c r="C244" s="2">
        <v>36915</v>
      </c>
      <c r="E244" s="1">
        <v>4</v>
      </c>
      <c r="I244" s="1" t="s">
        <v>5</v>
      </c>
      <c r="J244" s="1">
        <f t="shared" si="3"/>
        <v>139.5</v>
      </c>
      <c r="K244" s="13">
        <v>1395</v>
      </c>
    </row>
    <row r="245" spans="1:11" x14ac:dyDescent="0.25">
      <c r="A245" s="1" t="s">
        <v>9</v>
      </c>
      <c r="B245" s="1" t="s">
        <v>18</v>
      </c>
      <c r="C245" s="2">
        <v>36938</v>
      </c>
      <c r="E245" s="1">
        <v>5</v>
      </c>
      <c r="I245" s="1" t="s">
        <v>6</v>
      </c>
      <c r="J245" s="1">
        <f t="shared" si="3"/>
        <v>24.6</v>
      </c>
      <c r="K245" s="13">
        <v>246</v>
      </c>
    </row>
    <row r="246" spans="1:11" x14ac:dyDescent="0.25">
      <c r="A246" s="1" t="s">
        <v>9</v>
      </c>
      <c r="B246" s="1" t="s">
        <v>18</v>
      </c>
      <c r="C246" s="2">
        <v>36945</v>
      </c>
      <c r="E246" s="1">
        <v>5</v>
      </c>
      <c r="I246" s="1" t="s">
        <v>6</v>
      </c>
      <c r="J246" s="1">
        <f t="shared" si="3"/>
        <v>47</v>
      </c>
      <c r="K246" s="13">
        <v>470</v>
      </c>
    </row>
    <row r="247" spans="1:11" x14ac:dyDescent="0.25">
      <c r="A247" s="1" t="s">
        <v>9</v>
      </c>
      <c r="B247" s="1" t="s">
        <v>18</v>
      </c>
      <c r="C247" s="2">
        <v>36951</v>
      </c>
      <c r="E247" s="1">
        <v>5</v>
      </c>
      <c r="I247" s="1" t="s">
        <v>6</v>
      </c>
      <c r="J247" s="1">
        <f t="shared" si="3"/>
        <v>82.5</v>
      </c>
      <c r="K247" s="13">
        <v>825</v>
      </c>
    </row>
    <row r="248" spans="1:11" x14ac:dyDescent="0.25">
      <c r="A248" s="1" t="s">
        <v>9</v>
      </c>
      <c r="B248" s="1" t="s">
        <v>18</v>
      </c>
      <c r="C248" s="2">
        <v>36957</v>
      </c>
      <c r="E248" s="1">
        <v>5</v>
      </c>
      <c r="I248" s="1" t="s">
        <v>6</v>
      </c>
      <c r="J248" s="1">
        <f t="shared" si="3"/>
        <v>117.5</v>
      </c>
      <c r="K248" s="13">
        <v>1175</v>
      </c>
    </row>
    <row r="249" spans="1:11" x14ac:dyDescent="0.25">
      <c r="A249" s="1" t="s">
        <v>9</v>
      </c>
      <c r="B249" s="1" t="s">
        <v>18</v>
      </c>
      <c r="C249" s="2">
        <v>36961</v>
      </c>
      <c r="E249" s="1">
        <v>5</v>
      </c>
      <c r="I249" s="1" t="s">
        <v>5</v>
      </c>
      <c r="J249" s="1">
        <f t="shared" si="3"/>
        <v>115.75</v>
      </c>
      <c r="K249" s="13">
        <v>1157.5</v>
      </c>
    </row>
    <row r="250" spans="1:11" x14ac:dyDescent="0.25">
      <c r="A250" s="1" t="s">
        <v>9</v>
      </c>
      <c r="B250" s="1" t="s">
        <v>18</v>
      </c>
      <c r="C250" s="2">
        <v>36993</v>
      </c>
      <c r="E250" s="1">
        <v>6</v>
      </c>
      <c r="I250" s="1" t="s">
        <v>6</v>
      </c>
      <c r="J250" s="1">
        <f t="shared" si="3"/>
        <v>55.15</v>
      </c>
      <c r="K250" s="13">
        <v>551.5</v>
      </c>
    </row>
    <row r="251" spans="1:11" x14ac:dyDescent="0.25">
      <c r="A251" s="1" t="s">
        <v>9</v>
      </c>
      <c r="B251" s="1" t="s">
        <v>18</v>
      </c>
      <c r="C251" s="2">
        <v>37004</v>
      </c>
      <c r="E251" s="1">
        <v>6</v>
      </c>
      <c r="I251" s="1" t="s">
        <v>6</v>
      </c>
      <c r="J251" s="1">
        <f t="shared" si="3"/>
        <v>50.4</v>
      </c>
      <c r="K251" s="13">
        <v>504</v>
      </c>
    </row>
    <row r="252" spans="1:11" x14ac:dyDescent="0.25">
      <c r="A252" s="1" t="s">
        <v>9</v>
      </c>
      <c r="B252" s="1" t="s">
        <v>18</v>
      </c>
      <c r="C252" s="2">
        <v>37013</v>
      </c>
      <c r="E252" s="1">
        <v>6</v>
      </c>
      <c r="I252" s="1" t="s">
        <v>5</v>
      </c>
      <c r="J252" s="1">
        <f t="shared" si="3"/>
        <v>49.5</v>
      </c>
      <c r="K252" s="13">
        <v>495</v>
      </c>
    </row>
    <row r="253" spans="1:11" x14ac:dyDescent="0.25">
      <c r="A253" s="1" t="s">
        <v>9</v>
      </c>
      <c r="B253" s="1" t="s">
        <v>18</v>
      </c>
      <c r="C253" s="2">
        <v>37066</v>
      </c>
      <c r="E253" s="1">
        <v>7</v>
      </c>
      <c r="I253" s="1" t="s">
        <v>5</v>
      </c>
      <c r="J253" s="1">
        <f t="shared" si="3"/>
        <v>23.05</v>
      </c>
      <c r="K253" s="13">
        <v>230.5</v>
      </c>
    </row>
    <row r="254" spans="1:11" x14ac:dyDescent="0.25">
      <c r="A254" s="1" t="s">
        <v>9</v>
      </c>
      <c r="B254" s="1" t="s">
        <v>18</v>
      </c>
      <c r="C254" s="2">
        <v>37117</v>
      </c>
      <c r="E254" s="1">
        <v>1</v>
      </c>
      <c r="I254" s="1" t="s">
        <v>6</v>
      </c>
      <c r="J254" s="1" t="str">
        <f t="shared" si="3"/>
        <v/>
      </c>
      <c r="K254" s="13"/>
    </row>
    <row r="255" spans="1:11" x14ac:dyDescent="0.25">
      <c r="A255" s="1" t="s">
        <v>9</v>
      </c>
      <c r="B255" s="1" t="s">
        <v>18</v>
      </c>
      <c r="C255" s="2">
        <v>37131</v>
      </c>
      <c r="E255" s="1">
        <v>1</v>
      </c>
      <c r="I255" s="1" t="s">
        <v>6</v>
      </c>
      <c r="J255" s="1">
        <f t="shared" si="3"/>
        <v>43</v>
      </c>
      <c r="K255" s="13">
        <v>430</v>
      </c>
    </row>
    <row r="256" spans="1:11" x14ac:dyDescent="0.25">
      <c r="A256" s="1" t="s">
        <v>9</v>
      </c>
      <c r="B256" s="1" t="s">
        <v>18</v>
      </c>
      <c r="C256" s="2">
        <v>37139</v>
      </c>
      <c r="E256" s="1">
        <v>1</v>
      </c>
      <c r="I256" s="1" t="s">
        <v>6</v>
      </c>
      <c r="J256" s="1">
        <f t="shared" si="3"/>
        <v>36.5</v>
      </c>
      <c r="K256" s="13">
        <v>365</v>
      </c>
    </row>
    <row r="257" spans="1:11" x14ac:dyDescent="0.25">
      <c r="A257" s="1" t="s">
        <v>9</v>
      </c>
      <c r="B257" s="1" t="s">
        <v>18</v>
      </c>
      <c r="C257" s="2">
        <v>37146</v>
      </c>
      <c r="E257" s="1">
        <v>1</v>
      </c>
      <c r="I257" s="1" t="s">
        <v>6</v>
      </c>
      <c r="J257" s="1">
        <f t="shared" si="3"/>
        <v>64</v>
      </c>
      <c r="K257" s="13">
        <v>640</v>
      </c>
    </row>
    <row r="258" spans="1:11" x14ac:dyDescent="0.25">
      <c r="A258" s="1" t="s">
        <v>9</v>
      </c>
      <c r="B258" s="1" t="s">
        <v>18</v>
      </c>
      <c r="C258" s="2">
        <v>37153</v>
      </c>
      <c r="E258" s="1">
        <v>1</v>
      </c>
      <c r="I258" s="1" t="s">
        <v>6</v>
      </c>
      <c r="J258" s="1">
        <f t="shared" si="3"/>
        <v>141</v>
      </c>
      <c r="K258" s="13">
        <v>1410</v>
      </c>
    </row>
    <row r="259" spans="1:11" x14ac:dyDescent="0.25">
      <c r="A259" s="1" t="s">
        <v>9</v>
      </c>
      <c r="B259" s="1" t="s">
        <v>18</v>
      </c>
      <c r="C259" s="2">
        <v>37167</v>
      </c>
      <c r="E259" s="1">
        <v>1</v>
      </c>
      <c r="I259" s="1" t="s">
        <v>5</v>
      </c>
      <c r="J259" s="1">
        <f t="shared" si="3"/>
        <v>293</v>
      </c>
      <c r="K259" s="13">
        <v>2930</v>
      </c>
    </row>
    <row r="260" spans="1:11" x14ac:dyDescent="0.25">
      <c r="A260" s="1" t="s">
        <v>9</v>
      </c>
      <c r="B260" s="1" t="s">
        <v>18</v>
      </c>
      <c r="C260" s="2">
        <v>37201</v>
      </c>
      <c r="E260" s="1">
        <v>2</v>
      </c>
      <c r="I260" s="1" t="s">
        <v>6</v>
      </c>
      <c r="J260" s="1">
        <f t="shared" si="3"/>
        <v>184</v>
      </c>
      <c r="K260" s="13">
        <v>1840</v>
      </c>
    </row>
    <row r="261" spans="1:11" x14ac:dyDescent="0.25">
      <c r="A261" s="1" t="s">
        <v>9</v>
      </c>
      <c r="B261" s="1" t="s">
        <v>18</v>
      </c>
      <c r="C261" s="2">
        <v>37208</v>
      </c>
      <c r="E261" s="1">
        <v>2</v>
      </c>
      <c r="I261" s="1" t="s">
        <v>6</v>
      </c>
      <c r="J261" s="1">
        <f t="shared" si="3"/>
        <v>281</v>
      </c>
      <c r="K261" s="13">
        <v>2810</v>
      </c>
    </row>
    <row r="262" spans="1:11" x14ac:dyDescent="0.25">
      <c r="A262" s="1" t="s">
        <v>9</v>
      </c>
      <c r="B262" s="1" t="s">
        <v>18</v>
      </c>
      <c r="C262" s="2">
        <v>37216</v>
      </c>
      <c r="E262" s="1">
        <v>2</v>
      </c>
      <c r="I262" s="1" t="s">
        <v>5</v>
      </c>
      <c r="J262" s="1">
        <f t="shared" si="3"/>
        <v>339.5</v>
      </c>
      <c r="K262" s="13">
        <v>3395</v>
      </c>
    </row>
    <row r="263" spans="1:11" x14ac:dyDescent="0.25">
      <c r="A263" s="1" t="s">
        <v>9</v>
      </c>
      <c r="B263" s="1" t="s">
        <v>18</v>
      </c>
      <c r="C263" s="2">
        <v>37243</v>
      </c>
      <c r="E263" s="1">
        <v>3</v>
      </c>
      <c r="I263" s="1" t="s">
        <v>6</v>
      </c>
      <c r="J263" s="1" t="str">
        <f t="shared" si="3"/>
        <v/>
      </c>
      <c r="K263" s="13"/>
    </row>
    <row r="264" spans="1:11" x14ac:dyDescent="0.25">
      <c r="A264" s="1" t="s">
        <v>9</v>
      </c>
      <c r="B264" s="1" t="s">
        <v>18</v>
      </c>
      <c r="C264" s="2">
        <v>37247</v>
      </c>
      <c r="E264" s="1">
        <v>3</v>
      </c>
      <c r="I264" s="1" t="s">
        <v>5</v>
      </c>
      <c r="J264" s="1">
        <f t="shared" si="3"/>
        <v>150</v>
      </c>
      <c r="K264" s="13">
        <v>1500</v>
      </c>
    </row>
    <row r="265" spans="1:11" x14ac:dyDescent="0.25">
      <c r="A265" s="1" t="s">
        <v>9</v>
      </c>
      <c r="B265" s="1" t="s">
        <v>18</v>
      </c>
      <c r="C265" s="2">
        <v>37293</v>
      </c>
      <c r="E265" s="1">
        <v>4</v>
      </c>
      <c r="I265" s="1" t="s">
        <v>5</v>
      </c>
      <c r="J265" s="1">
        <f t="shared" si="3"/>
        <v>150</v>
      </c>
      <c r="K265" s="13">
        <v>1500</v>
      </c>
    </row>
    <row r="266" spans="1:11" x14ac:dyDescent="0.25">
      <c r="A266" s="1" t="s">
        <v>9</v>
      </c>
      <c r="B266" s="1" t="s">
        <v>18</v>
      </c>
      <c r="C266" s="2">
        <v>37349</v>
      </c>
      <c r="E266" s="1">
        <v>5</v>
      </c>
      <c r="I266" s="1" t="s">
        <v>5</v>
      </c>
      <c r="J266" s="1">
        <f t="shared" si="3"/>
        <v>60</v>
      </c>
      <c r="K266" s="13">
        <v>600</v>
      </c>
    </row>
    <row r="267" spans="1:11" x14ac:dyDescent="0.25">
      <c r="A267" s="1" t="s">
        <v>9</v>
      </c>
      <c r="B267" s="1" t="s">
        <v>18</v>
      </c>
      <c r="C267" s="2">
        <v>37431</v>
      </c>
      <c r="E267" s="1">
        <v>6</v>
      </c>
      <c r="I267" s="1" t="s">
        <v>5</v>
      </c>
      <c r="J267" s="1">
        <f t="shared" si="3"/>
        <v>45</v>
      </c>
      <c r="K267" s="13">
        <v>450</v>
      </c>
    </row>
    <row r="268" spans="1:11" x14ac:dyDescent="0.25">
      <c r="A268" s="1" t="s">
        <v>9</v>
      </c>
      <c r="B268" s="1" t="s">
        <v>18</v>
      </c>
      <c r="C268" s="2">
        <v>35458</v>
      </c>
      <c r="E268" s="1">
        <v>1</v>
      </c>
      <c r="I268" s="1" t="s">
        <v>6</v>
      </c>
      <c r="J268" s="1">
        <f t="shared" si="3"/>
        <v>321</v>
      </c>
      <c r="K268" s="13">
        <v>3210</v>
      </c>
    </row>
    <row r="269" spans="1:11" x14ac:dyDescent="0.25">
      <c r="A269" s="1" t="s">
        <v>9</v>
      </c>
      <c r="B269" s="1" t="s">
        <v>18</v>
      </c>
      <c r="C269" s="2">
        <v>35482</v>
      </c>
      <c r="E269" s="1">
        <v>1</v>
      </c>
      <c r="I269" s="1" t="s">
        <v>5</v>
      </c>
      <c r="J269" s="1">
        <f t="shared" si="3"/>
        <v>480</v>
      </c>
      <c r="K269" s="13">
        <v>4800</v>
      </c>
    </row>
    <row r="270" spans="1:11" x14ac:dyDescent="0.25">
      <c r="A270" s="1" t="s">
        <v>9</v>
      </c>
      <c r="B270" s="1" t="s">
        <v>18</v>
      </c>
      <c r="C270" s="2">
        <v>35586</v>
      </c>
      <c r="E270" s="1">
        <v>2</v>
      </c>
      <c r="I270" s="1" t="s">
        <v>5</v>
      </c>
      <c r="J270" s="1">
        <f t="shared" si="3"/>
        <v>450</v>
      </c>
      <c r="K270" s="13">
        <v>4500</v>
      </c>
    </row>
    <row r="271" spans="1:11" x14ac:dyDescent="0.25">
      <c r="A271" s="1" t="s">
        <v>9</v>
      </c>
      <c r="B271" s="1" t="s">
        <v>18</v>
      </c>
      <c r="C271" s="2">
        <v>35657</v>
      </c>
      <c r="E271" s="1">
        <v>2</v>
      </c>
      <c r="I271" s="1" t="s">
        <v>6</v>
      </c>
      <c r="J271" s="1" t="str">
        <f t="shared" si="3"/>
        <v/>
      </c>
      <c r="K271" s="13"/>
    </row>
    <row r="272" spans="1:11" x14ac:dyDescent="0.25">
      <c r="A272" s="1" t="s">
        <v>9</v>
      </c>
      <c r="B272" s="1" t="s">
        <v>18</v>
      </c>
      <c r="C272" s="2">
        <v>35709</v>
      </c>
      <c r="E272" s="1">
        <v>1</v>
      </c>
      <c r="I272" s="1" t="s">
        <v>5</v>
      </c>
      <c r="J272" s="1">
        <f t="shared" si="3"/>
        <v>245</v>
      </c>
      <c r="K272" s="13">
        <v>2450</v>
      </c>
    </row>
    <row r="273" spans="1:11" x14ac:dyDescent="0.25">
      <c r="A273" s="1" t="s">
        <v>9</v>
      </c>
      <c r="B273" s="1" t="s">
        <v>18</v>
      </c>
      <c r="C273" s="2">
        <v>35731</v>
      </c>
      <c r="E273" s="1">
        <v>2</v>
      </c>
      <c r="I273" s="1" t="s">
        <v>6</v>
      </c>
      <c r="J273" s="1">
        <f t="shared" si="3"/>
        <v>115</v>
      </c>
      <c r="K273" s="13">
        <v>1150</v>
      </c>
    </row>
    <row r="274" spans="1:11" x14ac:dyDescent="0.25">
      <c r="A274" s="1" t="s">
        <v>9</v>
      </c>
      <c r="B274" s="1" t="s">
        <v>18</v>
      </c>
      <c r="C274" s="2">
        <v>35737</v>
      </c>
      <c r="E274" s="1">
        <v>2</v>
      </c>
      <c r="I274" s="1" t="s">
        <v>6</v>
      </c>
      <c r="J274" s="1">
        <f t="shared" si="3"/>
        <v>290</v>
      </c>
      <c r="K274" s="13">
        <v>2900</v>
      </c>
    </row>
    <row r="275" spans="1:11" x14ac:dyDescent="0.25">
      <c r="A275" s="1" t="s">
        <v>9</v>
      </c>
      <c r="B275" s="1" t="s">
        <v>18</v>
      </c>
      <c r="C275" s="2">
        <v>35744</v>
      </c>
      <c r="E275" s="1">
        <v>2</v>
      </c>
      <c r="I275" s="1" t="s">
        <v>6</v>
      </c>
      <c r="J275" s="1">
        <f t="shared" si="3"/>
        <v>352</v>
      </c>
      <c r="K275" s="13">
        <v>3520</v>
      </c>
    </row>
    <row r="276" spans="1:11" x14ac:dyDescent="0.25">
      <c r="A276" s="1" t="s">
        <v>9</v>
      </c>
      <c r="B276" s="1" t="s">
        <v>18</v>
      </c>
      <c r="C276" s="2">
        <v>35753</v>
      </c>
      <c r="E276" s="1">
        <v>2</v>
      </c>
      <c r="I276" s="1" t="s">
        <v>5</v>
      </c>
      <c r="J276" s="1">
        <f t="shared" si="3"/>
        <v>694.5</v>
      </c>
      <c r="K276" s="13">
        <v>6945</v>
      </c>
    </row>
    <row r="277" spans="1:11" x14ac:dyDescent="0.25">
      <c r="A277" s="1" t="s">
        <v>9</v>
      </c>
      <c r="B277" s="1" t="s">
        <v>18</v>
      </c>
      <c r="C277" s="2">
        <v>35766</v>
      </c>
      <c r="E277" s="1">
        <v>3</v>
      </c>
      <c r="I277" s="1" t="s">
        <v>6</v>
      </c>
      <c r="J277" s="1">
        <f t="shared" si="3"/>
        <v>42.4</v>
      </c>
      <c r="K277" s="13">
        <v>424</v>
      </c>
    </row>
    <row r="278" spans="1:11" x14ac:dyDescent="0.25">
      <c r="A278" s="1" t="s">
        <v>9</v>
      </c>
      <c r="B278" s="1" t="s">
        <v>18</v>
      </c>
      <c r="C278" s="2">
        <v>35773</v>
      </c>
      <c r="E278" s="1">
        <v>3</v>
      </c>
      <c r="I278" s="1" t="s">
        <v>6</v>
      </c>
      <c r="J278" s="1">
        <f t="shared" si="3"/>
        <v>112</v>
      </c>
      <c r="K278" s="13">
        <v>1120</v>
      </c>
    </row>
    <row r="279" spans="1:11" x14ac:dyDescent="0.25">
      <c r="A279" s="1" t="s">
        <v>9</v>
      </c>
      <c r="B279" s="1" t="s">
        <v>18</v>
      </c>
      <c r="C279" s="2">
        <v>35781</v>
      </c>
      <c r="E279" s="1">
        <v>3</v>
      </c>
      <c r="I279" s="1" t="s">
        <v>6</v>
      </c>
      <c r="J279" s="1">
        <f t="shared" si="3"/>
        <v>219.5</v>
      </c>
      <c r="K279" s="13">
        <v>2195</v>
      </c>
    </row>
    <row r="280" spans="1:11" x14ac:dyDescent="0.25">
      <c r="A280" s="1" t="s">
        <v>9</v>
      </c>
      <c r="B280" s="1" t="s">
        <v>18</v>
      </c>
      <c r="C280" s="2">
        <v>35787</v>
      </c>
      <c r="E280" s="1">
        <v>3</v>
      </c>
      <c r="I280" s="1" t="s">
        <v>5</v>
      </c>
      <c r="J280" s="1">
        <f t="shared" si="3"/>
        <v>228</v>
      </c>
      <c r="K280" s="13">
        <v>2280</v>
      </c>
    </row>
    <row r="281" spans="1:11" x14ac:dyDescent="0.25">
      <c r="A281" s="1" t="s">
        <v>9</v>
      </c>
      <c r="B281" s="1" t="s">
        <v>18</v>
      </c>
      <c r="C281" s="2">
        <v>35803</v>
      </c>
      <c r="E281" s="1">
        <v>4</v>
      </c>
      <c r="I281" s="1" t="s">
        <v>6</v>
      </c>
      <c r="J281" s="1">
        <f t="shared" si="3"/>
        <v>71.5</v>
      </c>
      <c r="K281" s="13">
        <v>715</v>
      </c>
    </row>
    <row r="282" spans="1:11" x14ac:dyDescent="0.25">
      <c r="A282" s="1" t="s">
        <v>9</v>
      </c>
      <c r="B282" s="1" t="s">
        <v>18</v>
      </c>
      <c r="C282" s="2">
        <v>35810</v>
      </c>
      <c r="E282" s="1">
        <v>4</v>
      </c>
      <c r="I282" s="1" t="s">
        <v>6</v>
      </c>
      <c r="J282" s="1">
        <f t="shared" si="3"/>
        <v>122.5</v>
      </c>
      <c r="K282" s="13">
        <v>1225</v>
      </c>
    </row>
    <row r="283" spans="1:11" x14ac:dyDescent="0.25">
      <c r="A283" s="1" t="s">
        <v>9</v>
      </c>
      <c r="B283" s="1" t="s">
        <v>18</v>
      </c>
      <c r="C283" s="2">
        <v>35817</v>
      </c>
      <c r="E283" s="1">
        <v>4</v>
      </c>
      <c r="I283" s="1" t="s">
        <v>6</v>
      </c>
      <c r="J283" s="1">
        <f t="shared" ref="J283:J346" si="4">IF(K283&lt;&gt;"",K283/10,"")</f>
        <v>203.5</v>
      </c>
      <c r="K283" s="13">
        <v>2035</v>
      </c>
    </row>
    <row r="284" spans="1:11" x14ac:dyDescent="0.25">
      <c r="A284" s="1" t="s">
        <v>9</v>
      </c>
      <c r="B284" s="1" t="s">
        <v>18</v>
      </c>
      <c r="C284" s="2">
        <v>35824</v>
      </c>
      <c r="E284" s="1">
        <v>4</v>
      </c>
      <c r="I284" s="1" t="s">
        <v>6</v>
      </c>
      <c r="J284" s="1">
        <f t="shared" si="4"/>
        <v>224.5</v>
      </c>
      <c r="K284" s="13">
        <v>2245</v>
      </c>
    </row>
    <row r="285" spans="1:11" x14ac:dyDescent="0.25">
      <c r="A285" s="1" t="s">
        <v>9</v>
      </c>
      <c r="B285" s="1" t="s">
        <v>18</v>
      </c>
      <c r="C285" s="2">
        <v>35829</v>
      </c>
      <c r="E285" s="1">
        <v>4</v>
      </c>
      <c r="I285" s="1" t="s">
        <v>5</v>
      </c>
      <c r="J285" s="1">
        <f t="shared" si="4"/>
        <v>292.5</v>
      </c>
      <c r="K285" s="13">
        <v>2925</v>
      </c>
    </row>
    <row r="286" spans="1:11" x14ac:dyDescent="0.25">
      <c r="A286" s="1" t="s">
        <v>9</v>
      </c>
      <c r="B286" s="1" t="s">
        <v>18</v>
      </c>
      <c r="C286" s="2">
        <v>35845</v>
      </c>
      <c r="E286" s="1">
        <v>5</v>
      </c>
      <c r="I286" s="1" t="s">
        <v>6</v>
      </c>
      <c r="J286" s="1">
        <f t="shared" si="4"/>
        <v>45.75</v>
      </c>
      <c r="K286" s="13">
        <v>457.5</v>
      </c>
    </row>
    <row r="287" spans="1:11" x14ac:dyDescent="0.25">
      <c r="A287" s="1" t="s">
        <v>9</v>
      </c>
      <c r="B287" s="1" t="s">
        <v>18</v>
      </c>
      <c r="C287" s="2">
        <v>35852</v>
      </c>
      <c r="E287" s="1">
        <v>5</v>
      </c>
      <c r="I287" s="1" t="s">
        <v>6</v>
      </c>
      <c r="J287" s="1">
        <f t="shared" si="4"/>
        <v>64</v>
      </c>
      <c r="K287" s="13">
        <v>640</v>
      </c>
    </row>
    <row r="288" spans="1:11" x14ac:dyDescent="0.25">
      <c r="A288" s="1" t="s">
        <v>9</v>
      </c>
      <c r="B288" s="1" t="s">
        <v>18</v>
      </c>
      <c r="C288" s="2">
        <v>35859</v>
      </c>
      <c r="E288" s="1">
        <v>5</v>
      </c>
      <c r="I288" s="1" t="s">
        <v>6</v>
      </c>
      <c r="J288" s="1">
        <f t="shared" si="4"/>
        <v>93</v>
      </c>
      <c r="K288" s="13">
        <v>930</v>
      </c>
    </row>
    <row r="289" spans="1:11" x14ac:dyDescent="0.25">
      <c r="A289" s="1" t="s">
        <v>9</v>
      </c>
      <c r="B289" s="1" t="s">
        <v>18</v>
      </c>
      <c r="C289" s="2">
        <v>35866</v>
      </c>
      <c r="E289" s="1">
        <v>5</v>
      </c>
      <c r="I289" s="1" t="s">
        <v>5</v>
      </c>
      <c r="J289" s="1">
        <f t="shared" si="4"/>
        <v>94.5</v>
      </c>
      <c r="K289" s="13">
        <v>945</v>
      </c>
    </row>
    <row r="290" spans="1:11" x14ac:dyDescent="0.25">
      <c r="A290" s="1" t="s">
        <v>9</v>
      </c>
      <c r="B290" s="1" t="s">
        <v>18</v>
      </c>
      <c r="C290" s="2">
        <v>35882</v>
      </c>
      <c r="E290" s="1">
        <v>6</v>
      </c>
      <c r="I290" s="1" t="s">
        <v>6</v>
      </c>
      <c r="J290" s="1">
        <f t="shared" si="4"/>
        <v>49.6</v>
      </c>
      <c r="K290" s="13">
        <v>496</v>
      </c>
    </row>
    <row r="291" spans="1:11" x14ac:dyDescent="0.25">
      <c r="A291" s="1" t="s">
        <v>9</v>
      </c>
      <c r="B291" s="1" t="s">
        <v>18</v>
      </c>
      <c r="C291" s="2">
        <v>35894</v>
      </c>
      <c r="E291" s="1">
        <v>6</v>
      </c>
      <c r="I291" s="1" t="s">
        <v>6</v>
      </c>
      <c r="J291" s="1">
        <f t="shared" si="4"/>
        <v>57</v>
      </c>
      <c r="K291" s="13">
        <v>570</v>
      </c>
    </row>
    <row r="292" spans="1:11" x14ac:dyDescent="0.25">
      <c r="A292" s="1" t="s">
        <v>9</v>
      </c>
      <c r="B292" s="1" t="s">
        <v>18</v>
      </c>
      <c r="C292" s="2">
        <v>35912</v>
      </c>
      <c r="E292" s="1">
        <v>6</v>
      </c>
      <c r="I292" s="1" t="s">
        <v>6</v>
      </c>
      <c r="J292" s="1">
        <f t="shared" si="4"/>
        <v>112</v>
      </c>
      <c r="K292" s="13">
        <v>1120</v>
      </c>
    </row>
    <row r="293" spans="1:11" x14ac:dyDescent="0.25">
      <c r="A293" s="1" t="s">
        <v>9</v>
      </c>
      <c r="B293" s="1" t="s">
        <v>18</v>
      </c>
      <c r="C293" s="2">
        <v>35930</v>
      </c>
      <c r="E293" s="1">
        <v>6</v>
      </c>
      <c r="I293" s="1" t="s">
        <v>6</v>
      </c>
      <c r="J293" s="1">
        <f t="shared" si="4"/>
        <v>141</v>
      </c>
      <c r="K293" s="13">
        <v>1410</v>
      </c>
    </row>
    <row r="294" spans="1:11" x14ac:dyDescent="0.25">
      <c r="A294" s="1" t="s">
        <v>9</v>
      </c>
      <c r="B294" s="1" t="s">
        <v>18</v>
      </c>
      <c r="C294" s="2">
        <v>35944</v>
      </c>
      <c r="E294" s="1">
        <v>6</v>
      </c>
      <c r="I294" s="1" t="s">
        <v>5</v>
      </c>
      <c r="J294" s="1">
        <f t="shared" si="4"/>
        <v>111.5</v>
      </c>
      <c r="K294" s="13">
        <v>1115</v>
      </c>
    </row>
    <row r="295" spans="1:11" x14ac:dyDescent="0.25">
      <c r="A295" s="1" t="s">
        <v>9</v>
      </c>
      <c r="B295" s="1" t="s">
        <v>18</v>
      </c>
      <c r="C295" s="2">
        <v>36003</v>
      </c>
      <c r="E295" s="1">
        <v>1</v>
      </c>
      <c r="I295" s="1" t="s">
        <v>6</v>
      </c>
      <c r="J295" s="1">
        <f t="shared" si="4"/>
        <v>5.85</v>
      </c>
      <c r="K295" s="13">
        <v>58.5</v>
      </c>
    </row>
    <row r="296" spans="1:11" x14ac:dyDescent="0.25">
      <c r="A296" s="1" t="s">
        <v>9</v>
      </c>
      <c r="B296" s="1" t="s">
        <v>18</v>
      </c>
      <c r="C296" s="2">
        <v>36022</v>
      </c>
      <c r="E296" s="1">
        <v>1</v>
      </c>
      <c r="I296" s="1" t="s">
        <v>6</v>
      </c>
      <c r="J296" s="1">
        <f t="shared" si="4"/>
        <v>30.3</v>
      </c>
      <c r="K296" s="13">
        <v>303</v>
      </c>
    </row>
    <row r="297" spans="1:11" x14ac:dyDescent="0.25">
      <c r="A297" s="1" t="s">
        <v>9</v>
      </c>
      <c r="B297" s="1" t="s">
        <v>18</v>
      </c>
      <c r="C297" s="2">
        <v>36043</v>
      </c>
      <c r="E297" s="1">
        <v>1</v>
      </c>
      <c r="I297" s="1" t="s">
        <v>6</v>
      </c>
      <c r="J297" s="1">
        <f t="shared" si="4"/>
        <v>56.2</v>
      </c>
      <c r="K297" s="13">
        <v>562</v>
      </c>
    </row>
    <row r="298" spans="1:11" x14ac:dyDescent="0.25">
      <c r="A298" s="1" t="s">
        <v>9</v>
      </c>
      <c r="B298" s="1" t="s">
        <v>18</v>
      </c>
      <c r="C298" s="2">
        <v>36057</v>
      </c>
      <c r="E298" s="1">
        <v>1</v>
      </c>
      <c r="I298" s="1" t="s">
        <v>6</v>
      </c>
      <c r="J298" s="1">
        <f t="shared" si="4"/>
        <v>114.3</v>
      </c>
      <c r="K298" s="13">
        <v>1143</v>
      </c>
    </row>
    <row r="299" spans="1:11" x14ac:dyDescent="0.25">
      <c r="A299" s="1" t="s">
        <v>9</v>
      </c>
      <c r="B299" s="1" t="s">
        <v>18</v>
      </c>
      <c r="C299" s="2">
        <v>36067</v>
      </c>
      <c r="E299" s="1">
        <v>1</v>
      </c>
      <c r="I299" s="1" t="s">
        <v>5</v>
      </c>
      <c r="J299" s="1">
        <f t="shared" si="4"/>
        <v>204</v>
      </c>
      <c r="K299" s="13">
        <v>2040</v>
      </c>
    </row>
    <row r="300" spans="1:11" x14ac:dyDescent="0.25">
      <c r="A300" s="1" t="s">
        <v>9</v>
      </c>
      <c r="B300" s="1" t="s">
        <v>18</v>
      </c>
      <c r="C300" s="2">
        <v>36091</v>
      </c>
      <c r="E300" s="1">
        <v>2</v>
      </c>
      <c r="I300" s="1" t="s">
        <v>6</v>
      </c>
      <c r="J300" s="1">
        <f t="shared" si="4"/>
        <v>130.5</v>
      </c>
      <c r="K300" s="13">
        <v>1305</v>
      </c>
    </row>
    <row r="301" spans="1:11" x14ac:dyDescent="0.25">
      <c r="A301" s="1" t="s">
        <v>9</v>
      </c>
      <c r="B301" s="1" t="s">
        <v>18</v>
      </c>
      <c r="C301" s="2">
        <v>36098</v>
      </c>
      <c r="E301" s="1">
        <v>2</v>
      </c>
      <c r="I301" s="1" t="s">
        <v>6</v>
      </c>
      <c r="J301" s="1">
        <f t="shared" si="4"/>
        <v>245</v>
      </c>
      <c r="K301" s="13">
        <v>2450</v>
      </c>
    </row>
    <row r="302" spans="1:11" x14ac:dyDescent="0.25">
      <c r="A302" s="1" t="s">
        <v>9</v>
      </c>
      <c r="B302" s="1" t="s">
        <v>18</v>
      </c>
      <c r="C302" s="2">
        <v>36102</v>
      </c>
      <c r="E302" s="1">
        <v>2</v>
      </c>
      <c r="I302" s="1" t="s">
        <v>6</v>
      </c>
      <c r="J302" s="1">
        <f t="shared" si="4"/>
        <v>265.5</v>
      </c>
      <c r="K302" s="13">
        <v>2655</v>
      </c>
    </row>
    <row r="303" spans="1:11" x14ac:dyDescent="0.25">
      <c r="A303" s="1" t="s">
        <v>9</v>
      </c>
      <c r="B303" s="1" t="s">
        <v>18</v>
      </c>
      <c r="C303" s="2">
        <v>36110</v>
      </c>
      <c r="E303" s="1">
        <v>2</v>
      </c>
      <c r="I303" s="1" t="s">
        <v>5</v>
      </c>
      <c r="J303" s="1">
        <f t="shared" si="4"/>
        <v>468.5</v>
      </c>
      <c r="K303" s="13">
        <v>4685</v>
      </c>
    </row>
    <row r="304" spans="1:11" x14ac:dyDescent="0.25">
      <c r="A304" s="1" t="s">
        <v>9</v>
      </c>
      <c r="B304" s="1" t="s">
        <v>18</v>
      </c>
      <c r="C304" s="2">
        <v>36133</v>
      </c>
      <c r="E304" s="1">
        <v>3</v>
      </c>
      <c r="I304" s="1" t="s">
        <v>6</v>
      </c>
      <c r="J304" s="1">
        <f t="shared" si="4"/>
        <v>130.55000000000001</v>
      </c>
      <c r="K304" s="13">
        <v>1305.5</v>
      </c>
    </row>
    <row r="305" spans="1:11" x14ac:dyDescent="0.25">
      <c r="A305" s="1" t="s">
        <v>9</v>
      </c>
      <c r="B305" s="1" t="s">
        <v>18</v>
      </c>
      <c r="C305" s="2">
        <v>36140</v>
      </c>
      <c r="E305" s="1">
        <v>3</v>
      </c>
      <c r="I305" s="1" t="s">
        <v>6</v>
      </c>
      <c r="J305" s="1">
        <f t="shared" si="4"/>
        <v>171.65</v>
      </c>
      <c r="K305" s="13">
        <v>1716.5</v>
      </c>
    </row>
    <row r="306" spans="1:11" x14ac:dyDescent="0.25">
      <c r="A306" s="1" t="s">
        <v>9</v>
      </c>
      <c r="B306" s="1" t="s">
        <v>18</v>
      </c>
      <c r="C306" s="2">
        <v>36144</v>
      </c>
      <c r="E306" s="1">
        <v>3</v>
      </c>
      <c r="I306" s="1" t="s">
        <v>5</v>
      </c>
      <c r="J306" s="1">
        <f t="shared" si="4"/>
        <v>239.5</v>
      </c>
      <c r="K306" s="13">
        <v>2395</v>
      </c>
    </row>
    <row r="307" spans="1:11" x14ac:dyDescent="0.25">
      <c r="A307" s="1" t="s">
        <v>9</v>
      </c>
      <c r="B307" s="1" t="s">
        <v>18</v>
      </c>
      <c r="C307" s="2">
        <v>36162</v>
      </c>
      <c r="E307" s="1">
        <v>4</v>
      </c>
      <c r="I307" s="1" t="s">
        <v>6</v>
      </c>
      <c r="J307" s="1" t="str">
        <f t="shared" si="4"/>
        <v/>
      </c>
      <c r="K307" s="13"/>
    </row>
    <row r="308" spans="1:11" x14ac:dyDescent="0.25">
      <c r="A308" s="1" t="s">
        <v>9</v>
      </c>
      <c r="B308" s="1" t="s">
        <v>18</v>
      </c>
      <c r="C308" s="2">
        <v>36171</v>
      </c>
      <c r="E308" s="1">
        <v>4</v>
      </c>
      <c r="I308" s="1" t="s">
        <v>5</v>
      </c>
      <c r="J308" s="1">
        <f t="shared" si="4"/>
        <v>181.65</v>
      </c>
      <c r="K308" s="13">
        <v>1816.5</v>
      </c>
    </row>
    <row r="309" spans="1:11" x14ac:dyDescent="0.25">
      <c r="A309" s="1" t="s">
        <v>9</v>
      </c>
      <c r="B309" s="1" t="s">
        <v>18</v>
      </c>
      <c r="C309" s="2">
        <v>36187</v>
      </c>
      <c r="E309" s="1">
        <v>5</v>
      </c>
      <c r="I309" s="1" t="s">
        <v>6</v>
      </c>
      <c r="J309" s="1">
        <f t="shared" si="4"/>
        <v>50</v>
      </c>
      <c r="K309" s="13">
        <v>500</v>
      </c>
    </row>
    <row r="310" spans="1:11" x14ac:dyDescent="0.25">
      <c r="A310" s="1" t="s">
        <v>9</v>
      </c>
      <c r="B310" s="1" t="s">
        <v>18</v>
      </c>
      <c r="C310" s="2">
        <v>36193</v>
      </c>
      <c r="E310" s="1">
        <v>5</v>
      </c>
      <c r="I310" s="1" t="s">
        <v>6</v>
      </c>
      <c r="J310" s="1">
        <f t="shared" si="4"/>
        <v>122.5</v>
      </c>
      <c r="K310" s="13">
        <v>1225</v>
      </c>
    </row>
    <row r="311" spans="1:11" x14ac:dyDescent="0.25">
      <c r="A311" s="1" t="s">
        <v>9</v>
      </c>
      <c r="B311" s="1" t="s">
        <v>18</v>
      </c>
      <c r="C311" s="2">
        <v>36203</v>
      </c>
      <c r="E311" s="1">
        <v>5</v>
      </c>
      <c r="I311" s="1" t="s">
        <v>6</v>
      </c>
      <c r="J311" s="1">
        <f t="shared" si="4"/>
        <v>105.5</v>
      </c>
      <c r="K311" s="13">
        <v>1055</v>
      </c>
    </row>
    <row r="312" spans="1:11" x14ac:dyDescent="0.25">
      <c r="A312" s="1" t="s">
        <v>9</v>
      </c>
      <c r="B312" s="1" t="s">
        <v>18</v>
      </c>
      <c r="C312" s="2">
        <v>36208</v>
      </c>
      <c r="E312" s="1">
        <v>5</v>
      </c>
      <c r="I312" s="1" t="s">
        <v>5</v>
      </c>
      <c r="J312" s="1">
        <f t="shared" si="4"/>
        <v>149.69999999999999</v>
      </c>
      <c r="K312" s="13">
        <v>1497</v>
      </c>
    </row>
    <row r="313" spans="1:11" x14ac:dyDescent="0.25">
      <c r="A313" s="1" t="s">
        <v>9</v>
      </c>
      <c r="B313" s="1" t="s">
        <v>18</v>
      </c>
      <c r="C313" s="2">
        <v>36230</v>
      </c>
      <c r="E313" s="1">
        <v>6</v>
      </c>
      <c r="I313" s="1" t="s">
        <v>6</v>
      </c>
      <c r="J313" s="1">
        <f t="shared" si="4"/>
        <v>33.35</v>
      </c>
      <c r="K313" s="13">
        <v>333.5</v>
      </c>
    </row>
    <row r="314" spans="1:11" x14ac:dyDescent="0.25">
      <c r="A314" s="1" t="s">
        <v>9</v>
      </c>
      <c r="B314" s="1" t="s">
        <v>18</v>
      </c>
      <c r="C314" s="2">
        <v>36238</v>
      </c>
      <c r="E314" s="1">
        <v>6</v>
      </c>
      <c r="I314" s="1" t="s">
        <v>6</v>
      </c>
      <c r="J314" s="1">
        <f t="shared" si="4"/>
        <v>91.15</v>
      </c>
      <c r="K314" s="13">
        <v>911.5</v>
      </c>
    </row>
    <row r="315" spans="1:11" x14ac:dyDescent="0.25">
      <c r="A315" s="1" t="s">
        <v>9</v>
      </c>
      <c r="B315" s="1" t="s">
        <v>18</v>
      </c>
      <c r="C315" s="2">
        <v>36245</v>
      </c>
      <c r="E315" s="1">
        <v>6</v>
      </c>
      <c r="I315" s="1" t="s">
        <v>6</v>
      </c>
      <c r="J315" s="1">
        <f t="shared" si="4"/>
        <v>168.7</v>
      </c>
      <c r="K315" s="13">
        <v>1687</v>
      </c>
    </row>
    <row r="316" spans="1:11" x14ac:dyDescent="0.25">
      <c r="A316" s="1" t="s">
        <v>9</v>
      </c>
      <c r="B316" s="1" t="s">
        <v>18</v>
      </c>
      <c r="C316" s="2">
        <v>36252</v>
      </c>
      <c r="E316" s="1">
        <v>6</v>
      </c>
      <c r="I316" s="1" t="s">
        <v>6</v>
      </c>
      <c r="J316" s="1">
        <f t="shared" si="4"/>
        <v>176.2</v>
      </c>
      <c r="K316" s="13">
        <v>1762</v>
      </c>
    </row>
    <row r="317" spans="1:11" x14ac:dyDescent="0.25">
      <c r="A317" s="1" t="s">
        <v>9</v>
      </c>
      <c r="B317" s="1" t="s">
        <v>18</v>
      </c>
      <c r="C317" s="2">
        <v>36259</v>
      </c>
      <c r="E317" s="1">
        <v>6</v>
      </c>
      <c r="I317" s="1" t="s">
        <v>5</v>
      </c>
      <c r="J317" s="1">
        <f t="shared" si="4"/>
        <v>212.9</v>
      </c>
      <c r="K317" s="13">
        <v>2129</v>
      </c>
    </row>
    <row r="318" spans="1:11" x14ac:dyDescent="0.25">
      <c r="A318" s="1" t="s">
        <v>9</v>
      </c>
      <c r="B318" s="1" t="s">
        <v>18</v>
      </c>
      <c r="C318" s="2">
        <v>36287</v>
      </c>
      <c r="E318" s="1">
        <v>7</v>
      </c>
      <c r="I318" s="1" t="s">
        <v>6</v>
      </c>
      <c r="J318" s="1">
        <f t="shared" si="4"/>
        <v>38.85</v>
      </c>
      <c r="K318" s="13">
        <v>388.5</v>
      </c>
    </row>
    <row r="319" spans="1:11" x14ac:dyDescent="0.25">
      <c r="A319" s="1" t="s">
        <v>9</v>
      </c>
      <c r="B319" s="1" t="s">
        <v>18</v>
      </c>
      <c r="C319" s="2">
        <v>36299</v>
      </c>
      <c r="E319" s="1">
        <v>7</v>
      </c>
      <c r="I319" s="1" t="s">
        <v>6</v>
      </c>
      <c r="J319" s="1">
        <f t="shared" si="4"/>
        <v>49.9</v>
      </c>
      <c r="K319" s="13">
        <v>499</v>
      </c>
    </row>
    <row r="320" spans="1:11" x14ac:dyDescent="0.25">
      <c r="A320" s="1" t="s">
        <v>9</v>
      </c>
      <c r="B320" s="1" t="s">
        <v>18</v>
      </c>
      <c r="C320" s="2">
        <v>36314</v>
      </c>
      <c r="E320" s="1">
        <v>7</v>
      </c>
      <c r="I320" s="1" t="s">
        <v>6</v>
      </c>
      <c r="J320" s="1">
        <f t="shared" si="4"/>
        <v>87</v>
      </c>
      <c r="K320" s="13">
        <v>870</v>
      </c>
    </row>
    <row r="321" spans="1:11" x14ac:dyDescent="0.25">
      <c r="A321" s="1" t="s">
        <v>9</v>
      </c>
      <c r="B321" s="1" t="s">
        <v>18</v>
      </c>
      <c r="C321" s="2">
        <v>36335</v>
      </c>
      <c r="E321" s="1">
        <v>7</v>
      </c>
      <c r="I321" s="1" t="s">
        <v>5</v>
      </c>
      <c r="J321" s="1">
        <f t="shared" si="4"/>
        <v>106.55</v>
      </c>
      <c r="K321" s="13">
        <v>1065.5</v>
      </c>
    </row>
    <row r="322" spans="1:11" x14ac:dyDescent="0.25">
      <c r="A322" s="1" t="s">
        <v>9</v>
      </c>
      <c r="B322" s="1" t="s">
        <v>18</v>
      </c>
      <c r="C322" s="2">
        <v>36381</v>
      </c>
      <c r="E322" s="1">
        <v>1</v>
      </c>
      <c r="I322" s="1" t="s">
        <v>6</v>
      </c>
      <c r="J322" s="1">
        <f t="shared" si="4"/>
        <v>10</v>
      </c>
      <c r="K322" s="13">
        <v>100</v>
      </c>
    </row>
    <row r="323" spans="1:11" x14ac:dyDescent="0.25">
      <c r="A323" s="1" t="s">
        <v>9</v>
      </c>
      <c r="B323" s="1" t="s">
        <v>18</v>
      </c>
      <c r="C323" s="2">
        <v>36391</v>
      </c>
      <c r="E323" s="1">
        <v>1</v>
      </c>
      <c r="I323" s="1" t="s">
        <v>6</v>
      </c>
      <c r="J323" s="1">
        <f t="shared" si="4"/>
        <v>25.3</v>
      </c>
      <c r="K323" s="13">
        <v>253</v>
      </c>
    </row>
    <row r="324" spans="1:11" x14ac:dyDescent="0.25">
      <c r="A324" s="1" t="s">
        <v>9</v>
      </c>
      <c r="B324" s="1" t="s">
        <v>18</v>
      </c>
      <c r="C324" s="2">
        <v>36402</v>
      </c>
      <c r="E324" s="1">
        <v>1</v>
      </c>
      <c r="I324" s="1" t="s">
        <v>6</v>
      </c>
      <c r="J324" s="1">
        <f t="shared" si="4"/>
        <v>38</v>
      </c>
      <c r="K324" s="13">
        <v>380</v>
      </c>
    </row>
    <row r="325" spans="1:11" x14ac:dyDescent="0.25">
      <c r="A325" s="1" t="s">
        <v>9</v>
      </c>
      <c r="B325" s="1" t="s">
        <v>18</v>
      </c>
      <c r="C325" s="2">
        <v>36410</v>
      </c>
      <c r="E325" s="1">
        <v>1</v>
      </c>
      <c r="I325" s="1" t="s">
        <v>6</v>
      </c>
      <c r="J325" s="1">
        <f t="shared" si="4"/>
        <v>127</v>
      </c>
      <c r="K325" s="13">
        <v>1270</v>
      </c>
    </row>
    <row r="326" spans="1:11" x14ac:dyDescent="0.25">
      <c r="A326" s="1" t="s">
        <v>9</v>
      </c>
      <c r="B326" s="1" t="s">
        <v>18</v>
      </c>
      <c r="C326" s="2">
        <v>36418</v>
      </c>
      <c r="E326" s="1">
        <v>1</v>
      </c>
      <c r="I326" s="1" t="s">
        <v>6</v>
      </c>
      <c r="J326" s="1">
        <f t="shared" si="4"/>
        <v>125.5</v>
      </c>
      <c r="K326" s="13">
        <v>1255</v>
      </c>
    </row>
    <row r="327" spans="1:11" x14ac:dyDescent="0.25">
      <c r="A327" s="1" t="s">
        <v>9</v>
      </c>
      <c r="B327" s="1" t="s">
        <v>18</v>
      </c>
      <c r="C327" s="2">
        <v>36425</v>
      </c>
      <c r="E327" s="1">
        <v>1</v>
      </c>
      <c r="I327" s="1" t="s">
        <v>6</v>
      </c>
      <c r="J327" s="1">
        <f t="shared" si="4"/>
        <v>206.5</v>
      </c>
      <c r="K327" s="13">
        <v>2065</v>
      </c>
    </row>
    <row r="328" spans="1:11" x14ac:dyDescent="0.25">
      <c r="A328" s="1" t="s">
        <v>9</v>
      </c>
      <c r="B328" s="1" t="s">
        <v>18</v>
      </c>
      <c r="C328" s="2">
        <v>36432</v>
      </c>
      <c r="E328" s="1">
        <v>1</v>
      </c>
      <c r="I328" s="1" t="s">
        <v>5</v>
      </c>
      <c r="J328" s="1">
        <f t="shared" si="4"/>
        <v>337</v>
      </c>
      <c r="K328" s="13">
        <v>3370</v>
      </c>
    </row>
    <row r="329" spans="1:11" x14ac:dyDescent="0.25">
      <c r="A329" s="1" t="s">
        <v>9</v>
      </c>
      <c r="B329" s="1" t="s">
        <v>18</v>
      </c>
      <c r="C329" s="2">
        <v>36459</v>
      </c>
      <c r="E329" s="1">
        <v>2</v>
      </c>
      <c r="I329" s="1" t="s">
        <v>6</v>
      </c>
      <c r="J329" s="1">
        <f t="shared" si="4"/>
        <v>203.8</v>
      </c>
      <c r="K329" s="13">
        <v>2038</v>
      </c>
    </row>
    <row r="330" spans="1:11" x14ac:dyDescent="0.25">
      <c r="A330" s="1" t="s">
        <v>9</v>
      </c>
      <c r="B330" s="1" t="s">
        <v>18</v>
      </c>
      <c r="C330" s="2">
        <v>36467</v>
      </c>
      <c r="E330" s="1">
        <v>2</v>
      </c>
      <c r="I330" s="1" t="s">
        <v>6</v>
      </c>
      <c r="J330" s="1">
        <f t="shared" si="4"/>
        <v>253.5</v>
      </c>
      <c r="K330" s="13">
        <v>2535</v>
      </c>
    </row>
    <row r="331" spans="1:11" x14ac:dyDescent="0.25">
      <c r="A331" s="1" t="s">
        <v>9</v>
      </c>
      <c r="B331" s="1" t="s">
        <v>18</v>
      </c>
      <c r="C331" s="2">
        <v>36473</v>
      </c>
      <c r="E331" s="1">
        <v>2</v>
      </c>
      <c r="I331" s="1" t="s">
        <v>5</v>
      </c>
      <c r="J331" s="1">
        <f t="shared" si="4"/>
        <v>344</v>
      </c>
      <c r="K331" s="13">
        <v>3440</v>
      </c>
    </row>
    <row r="332" spans="1:11" x14ac:dyDescent="0.25">
      <c r="A332" s="1" t="s">
        <v>9</v>
      </c>
      <c r="B332" s="1" t="s">
        <v>18</v>
      </c>
      <c r="C332" s="2">
        <v>36496</v>
      </c>
      <c r="E332" s="1">
        <v>3</v>
      </c>
      <c r="I332" s="1" t="s">
        <v>6</v>
      </c>
      <c r="J332" s="1">
        <f t="shared" si="4"/>
        <v>52.5</v>
      </c>
      <c r="K332" s="13">
        <v>525</v>
      </c>
    </row>
    <row r="333" spans="1:11" x14ac:dyDescent="0.25">
      <c r="A333" s="1" t="s">
        <v>9</v>
      </c>
      <c r="B333" s="1" t="s">
        <v>18</v>
      </c>
      <c r="C333" s="2">
        <v>36507</v>
      </c>
      <c r="E333" s="1">
        <v>3</v>
      </c>
      <c r="I333" s="1" t="s">
        <v>6</v>
      </c>
      <c r="J333" s="1">
        <f t="shared" si="4"/>
        <v>131.5</v>
      </c>
      <c r="K333" s="13">
        <v>1315</v>
      </c>
    </row>
    <row r="334" spans="1:11" x14ac:dyDescent="0.25">
      <c r="A334" s="1" t="s">
        <v>9</v>
      </c>
      <c r="B334" s="1" t="s">
        <v>18</v>
      </c>
      <c r="C334" s="2">
        <v>36514</v>
      </c>
      <c r="E334" s="1">
        <v>3</v>
      </c>
      <c r="I334" s="1" t="s">
        <v>5</v>
      </c>
      <c r="J334" s="1">
        <f t="shared" si="4"/>
        <v>290</v>
      </c>
      <c r="K334" s="13">
        <v>2900</v>
      </c>
    </row>
    <row r="335" spans="1:11" x14ac:dyDescent="0.25">
      <c r="A335" s="1" t="s">
        <v>9</v>
      </c>
      <c r="B335" s="1" t="s">
        <v>18</v>
      </c>
      <c r="C335" s="2">
        <v>36537</v>
      </c>
      <c r="E335" s="1">
        <v>4</v>
      </c>
      <c r="I335" s="1" t="s">
        <v>6</v>
      </c>
      <c r="J335" s="1">
        <f t="shared" si="4"/>
        <v>81</v>
      </c>
      <c r="K335" s="13">
        <v>810</v>
      </c>
    </row>
    <row r="336" spans="1:11" x14ac:dyDescent="0.25">
      <c r="A336" s="1" t="s">
        <v>9</v>
      </c>
      <c r="B336" s="1" t="s">
        <v>18</v>
      </c>
      <c r="C336" s="2">
        <v>36546</v>
      </c>
      <c r="E336" s="1">
        <v>4</v>
      </c>
      <c r="I336" s="1" t="s">
        <v>5</v>
      </c>
      <c r="J336" s="1">
        <f t="shared" si="4"/>
        <v>235.45</v>
      </c>
      <c r="K336" s="13">
        <v>2354.5</v>
      </c>
    </row>
    <row r="337" spans="1:11" x14ac:dyDescent="0.25">
      <c r="A337" s="1" t="s">
        <v>9</v>
      </c>
      <c r="B337" s="1" t="s">
        <v>18</v>
      </c>
      <c r="C337" s="2">
        <v>36584</v>
      </c>
      <c r="E337" s="1">
        <v>5</v>
      </c>
      <c r="I337" s="1" t="s">
        <v>6</v>
      </c>
      <c r="J337" s="1">
        <f t="shared" si="4"/>
        <v>215.5</v>
      </c>
      <c r="K337" s="13">
        <v>2155</v>
      </c>
    </row>
    <row r="338" spans="1:11" x14ac:dyDescent="0.25">
      <c r="A338" s="1" t="s">
        <v>9</v>
      </c>
      <c r="B338" s="1" t="s">
        <v>18</v>
      </c>
      <c r="C338" s="2">
        <v>36598</v>
      </c>
      <c r="E338" s="1">
        <v>5</v>
      </c>
      <c r="I338" s="1" t="s">
        <v>5</v>
      </c>
      <c r="J338" s="1">
        <f t="shared" si="4"/>
        <v>229</v>
      </c>
      <c r="K338" s="13">
        <v>2290</v>
      </c>
    </row>
    <row r="339" spans="1:11" x14ac:dyDescent="0.25">
      <c r="A339" s="1" t="s">
        <v>9</v>
      </c>
      <c r="B339" s="1" t="s">
        <v>18</v>
      </c>
      <c r="C339" s="2">
        <v>36621</v>
      </c>
      <c r="E339" s="1">
        <v>6</v>
      </c>
      <c r="I339" s="1" t="s">
        <v>6</v>
      </c>
      <c r="J339" s="1">
        <f t="shared" si="4"/>
        <v>32.799999999999997</v>
      </c>
      <c r="K339" s="13">
        <v>328</v>
      </c>
    </row>
    <row r="340" spans="1:11" x14ac:dyDescent="0.25">
      <c r="A340" s="1" t="s">
        <v>9</v>
      </c>
      <c r="B340" s="1" t="s">
        <v>18</v>
      </c>
      <c r="C340" s="2">
        <v>36628</v>
      </c>
      <c r="E340" s="1">
        <v>6</v>
      </c>
      <c r="I340" s="1" t="s">
        <v>6</v>
      </c>
      <c r="J340" s="1">
        <f t="shared" si="4"/>
        <v>66.7</v>
      </c>
      <c r="K340" s="13">
        <v>667</v>
      </c>
    </row>
    <row r="341" spans="1:11" x14ac:dyDescent="0.25">
      <c r="A341" s="1" t="s">
        <v>9</v>
      </c>
      <c r="B341" s="1" t="s">
        <v>18</v>
      </c>
      <c r="C341" s="2">
        <v>36637</v>
      </c>
      <c r="E341" s="1">
        <v>6</v>
      </c>
      <c r="I341" s="1" t="s">
        <v>6</v>
      </c>
      <c r="J341" s="1">
        <f t="shared" si="4"/>
        <v>93.1</v>
      </c>
      <c r="K341" s="13">
        <v>931</v>
      </c>
    </row>
    <row r="342" spans="1:11" x14ac:dyDescent="0.25">
      <c r="A342" s="1" t="s">
        <v>9</v>
      </c>
      <c r="B342" s="1" t="s">
        <v>18</v>
      </c>
      <c r="C342" s="2">
        <v>36647</v>
      </c>
      <c r="E342" s="1">
        <v>6</v>
      </c>
      <c r="I342" s="1" t="s">
        <v>6</v>
      </c>
      <c r="J342" s="1">
        <f t="shared" si="4"/>
        <v>101.1</v>
      </c>
      <c r="K342" s="13">
        <v>1011</v>
      </c>
    </row>
    <row r="343" spans="1:11" x14ac:dyDescent="0.25">
      <c r="A343" s="1" t="s">
        <v>9</v>
      </c>
      <c r="B343" s="1" t="s">
        <v>18</v>
      </c>
      <c r="C343" s="2">
        <v>36656</v>
      </c>
      <c r="E343" s="1">
        <v>6</v>
      </c>
      <c r="I343" s="1" t="s">
        <v>6</v>
      </c>
      <c r="J343" s="1">
        <f t="shared" si="4"/>
        <v>113.4</v>
      </c>
      <c r="K343" s="13">
        <v>1134</v>
      </c>
    </row>
    <row r="344" spans="1:11" x14ac:dyDescent="0.25">
      <c r="A344" s="1" t="s">
        <v>9</v>
      </c>
      <c r="B344" s="1" t="s">
        <v>18</v>
      </c>
      <c r="C344" s="2">
        <v>36671</v>
      </c>
      <c r="E344" s="1">
        <v>6</v>
      </c>
      <c r="I344" s="1" t="s">
        <v>5</v>
      </c>
      <c r="J344" s="1">
        <f t="shared" si="4"/>
        <v>145</v>
      </c>
      <c r="K344" s="13">
        <v>1450</v>
      </c>
    </row>
    <row r="345" spans="1:11" x14ac:dyDescent="0.25">
      <c r="A345" s="1" t="s">
        <v>9</v>
      </c>
      <c r="B345" s="1" t="s">
        <v>18</v>
      </c>
      <c r="C345" s="2">
        <v>36727</v>
      </c>
      <c r="E345" s="1">
        <v>1</v>
      </c>
      <c r="I345" s="1" t="s">
        <v>6</v>
      </c>
      <c r="J345" s="1">
        <f t="shared" si="4"/>
        <v>22.2</v>
      </c>
      <c r="K345" s="13">
        <v>222</v>
      </c>
    </row>
    <row r="346" spans="1:11" x14ac:dyDescent="0.25">
      <c r="A346" s="1" t="s">
        <v>9</v>
      </c>
      <c r="B346" s="1" t="s">
        <v>18</v>
      </c>
      <c r="C346" s="2">
        <v>36741</v>
      </c>
      <c r="E346" s="1">
        <v>1</v>
      </c>
      <c r="I346" s="1" t="s">
        <v>6</v>
      </c>
      <c r="J346" s="1">
        <f t="shared" si="4"/>
        <v>25.95</v>
      </c>
      <c r="K346" s="13">
        <v>259.5</v>
      </c>
    </row>
    <row r="347" spans="1:11" x14ac:dyDescent="0.25">
      <c r="A347" s="1" t="s">
        <v>9</v>
      </c>
      <c r="B347" s="1" t="s">
        <v>18</v>
      </c>
      <c r="C347" s="2">
        <v>36748</v>
      </c>
      <c r="E347" s="1">
        <v>1</v>
      </c>
      <c r="I347" s="1" t="s">
        <v>6</v>
      </c>
      <c r="J347" s="1">
        <f t="shared" ref="J347:J410" si="5">IF(K347&lt;&gt;"",K347/10,"")</f>
        <v>47.75</v>
      </c>
      <c r="K347" s="13">
        <v>477.5</v>
      </c>
    </row>
    <row r="348" spans="1:11" x14ac:dyDescent="0.25">
      <c r="A348" s="1" t="s">
        <v>9</v>
      </c>
      <c r="B348" s="1" t="s">
        <v>18</v>
      </c>
      <c r="C348" s="2">
        <v>36755</v>
      </c>
      <c r="E348" s="1">
        <v>1</v>
      </c>
      <c r="I348" s="1" t="s">
        <v>6</v>
      </c>
      <c r="J348" s="1">
        <f t="shared" si="5"/>
        <v>46.2</v>
      </c>
      <c r="K348" s="13">
        <v>462</v>
      </c>
    </row>
    <row r="349" spans="1:11" x14ac:dyDescent="0.25">
      <c r="A349" s="1" t="s">
        <v>9</v>
      </c>
      <c r="B349" s="1" t="s">
        <v>18</v>
      </c>
      <c r="C349" s="2">
        <v>36762</v>
      </c>
      <c r="E349" s="1">
        <v>1</v>
      </c>
      <c r="I349" s="1" t="s">
        <v>6</v>
      </c>
      <c r="J349" s="1">
        <f t="shared" si="5"/>
        <v>66.400000000000006</v>
      </c>
      <c r="K349" s="13">
        <v>664</v>
      </c>
    </row>
    <row r="350" spans="1:11" x14ac:dyDescent="0.25">
      <c r="A350" s="1" t="s">
        <v>9</v>
      </c>
      <c r="B350" s="1" t="s">
        <v>18</v>
      </c>
      <c r="C350" s="2">
        <v>36769</v>
      </c>
      <c r="E350" s="1">
        <v>1</v>
      </c>
      <c r="I350" s="1" t="s">
        <v>6</v>
      </c>
      <c r="J350" s="1">
        <f t="shared" si="5"/>
        <v>119.2</v>
      </c>
      <c r="K350" s="13">
        <v>1192</v>
      </c>
    </row>
    <row r="351" spans="1:11" x14ac:dyDescent="0.25">
      <c r="A351" s="1" t="s">
        <v>9</v>
      </c>
      <c r="B351" s="1" t="s">
        <v>18</v>
      </c>
      <c r="C351" s="2">
        <v>36775</v>
      </c>
      <c r="E351" s="1">
        <v>1</v>
      </c>
      <c r="I351" s="1" t="s">
        <v>6</v>
      </c>
      <c r="J351" s="1">
        <f t="shared" si="5"/>
        <v>137.55000000000001</v>
      </c>
      <c r="K351" s="13">
        <v>1375.5</v>
      </c>
    </row>
    <row r="352" spans="1:11" x14ac:dyDescent="0.25">
      <c r="A352" s="1" t="s">
        <v>9</v>
      </c>
      <c r="B352" s="1" t="s">
        <v>18</v>
      </c>
      <c r="C352" s="2">
        <v>36782</v>
      </c>
      <c r="E352" s="1">
        <v>1</v>
      </c>
      <c r="I352" s="1" t="s">
        <v>6</v>
      </c>
      <c r="J352" s="1">
        <f t="shared" si="5"/>
        <v>188.75</v>
      </c>
      <c r="K352" s="13">
        <v>1887.5</v>
      </c>
    </row>
    <row r="353" spans="1:11" x14ac:dyDescent="0.25">
      <c r="A353" s="1" t="s">
        <v>9</v>
      </c>
      <c r="B353" s="1" t="s">
        <v>18</v>
      </c>
      <c r="C353" s="2">
        <v>36791</v>
      </c>
      <c r="E353" s="1">
        <v>1</v>
      </c>
      <c r="I353" s="1" t="s">
        <v>5</v>
      </c>
      <c r="J353" s="1">
        <f t="shared" si="5"/>
        <v>312</v>
      </c>
      <c r="K353" s="13">
        <v>3120</v>
      </c>
    </row>
    <row r="354" spans="1:11" x14ac:dyDescent="0.25">
      <c r="A354" s="1" t="s">
        <v>9</v>
      </c>
      <c r="B354" s="1" t="s">
        <v>18</v>
      </c>
      <c r="C354" s="2">
        <v>36813</v>
      </c>
      <c r="E354" s="1">
        <v>2</v>
      </c>
      <c r="I354" s="1" t="s">
        <v>6</v>
      </c>
      <c r="J354" s="1">
        <f t="shared" si="5"/>
        <v>160.5</v>
      </c>
      <c r="K354" s="13">
        <v>1605</v>
      </c>
    </row>
    <row r="355" spans="1:11" x14ac:dyDescent="0.25">
      <c r="A355" s="1" t="s">
        <v>9</v>
      </c>
      <c r="B355" s="1" t="s">
        <v>18</v>
      </c>
      <c r="C355" s="2">
        <v>36822</v>
      </c>
      <c r="E355" s="1">
        <v>2</v>
      </c>
      <c r="I355" s="1" t="s">
        <v>6</v>
      </c>
      <c r="J355" s="1">
        <f t="shared" si="5"/>
        <v>300</v>
      </c>
      <c r="K355" s="13">
        <v>3000</v>
      </c>
    </row>
    <row r="356" spans="1:11" x14ac:dyDescent="0.25">
      <c r="A356" s="1" t="s">
        <v>9</v>
      </c>
      <c r="B356" s="1" t="s">
        <v>18</v>
      </c>
      <c r="C356" s="2">
        <v>36827</v>
      </c>
      <c r="E356" s="1">
        <v>2</v>
      </c>
      <c r="I356" s="1" t="s">
        <v>6</v>
      </c>
      <c r="J356" s="1">
        <f t="shared" si="5"/>
        <v>368</v>
      </c>
      <c r="K356" s="13">
        <v>3680</v>
      </c>
    </row>
    <row r="357" spans="1:11" x14ac:dyDescent="0.25">
      <c r="A357" s="1" t="s">
        <v>9</v>
      </c>
      <c r="B357" s="1" t="s">
        <v>18</v>
      </c>
      <c r="C357" s="2">
        <v>36840</v>
      </c>
      <c r="E357" s="1">
        <v>2</v>
      </c>
      <c r="I357" s="1" t="s">
        <v>5</v>
      </c>
      <c r="J357" s="1">
        <f t="shared" si="5"/>
        <v>358.71999999999997</v>
      </c>
      <c r="K357" s="13">
        <v>3587.2</v>
      </c>
    </row>
    <row r="358" spans="1:11" x14ac:dyDescent="0.25">
      <c r="A358" s="1" t="s">
        <v>9</v>
      </c>
      <c r="B358" s="1" t="s">
        <v>18</v>
      </c>
      <c r="C358" s="2">
        <v>36861</v>
      </c>
      <c r="E358" s="1">
        <v>3</v>
      </c>
      <c r="I358" s="1" t="s">
        <v>6</v>
      </c>
      <c r="J358" s="1">
        <f t="shared" si="5"/>
        <v>44.85</v>
      </c>
      <c r="K358" s="13">
        <v>448.5</v>
      </c>
    </row>
    <row r="359" spans="1:11" x14ac:dyDescent="0.25">
      <c r="A359" s="1" t="s">
        <v>9</v>
      </c>
      <c r="B359" s="1" t="s">
        <v>18</v>
      </c>
      <c r="C359" s="2">
        <v>36868</v>
      </c>
      <c r="E359" s="1">
        <v>3</v>
      </c>
      <c r="I359" s="1" t="s">
        <v>6</v>
      </c>
      <c r="J359" s="1">
        <f t="shared" si="5"/>
        <v>136.5</v>
      </c>
      <c r="K359" s="13">
        <v>1365</v>
      </c>
    </row>
    <row r="360" spans="1:11" x14ac:dyDescent="0.25">
      <c r="A360" s="1" t="s">
        <v>9</v>
      </c>
      <c r="B360" s="1" t="s">
        <v>18</v>
      </c>
      <c r="C360" s="2">
        <v>36873</v>
      </c>
      <c r="E360" s="1">
        <v>3</v>
      </c>
      <c r="I360" s="1" t="s">
        <v>6</v>
      </c>
      <c r="J360" s="1">
        <f t="shared" si="5"/>
        <v>184.5</v>
      </c>
      <c r="K360" s="13">
        <v>1845</v>
      </c>
    </row>
    <row r="361" spans="1:11" x14ac:dyDescent="0.25">
      <c r="A361" s="1" t="s">
        <v>9</v>
      </c>
      <c r="B361" s="1" t="s">
        <v>18</v>
      </c>
      <c r="C361" s="2">
        <v>36879</v>
      </c>
      <c r="E361" s="1">
        <v>3</v>
      </c>
      <c r="I361" s="1" t="s">
        <v>5</v>
      </c>
      <c r="J361" s="1">
        <f t="shared" si="5"/>
        <v>260</v>
      </c>
      <c r="K361" s="13">
        <v>2600</v>
      </c>
    </row>
    <row r="362" spans="1:11" x14ac:dyDescent="0.25">
      <c r="A362" s="1" t="s">
        <v>9</v>
      </c>
      <c r="B362" s="1" t="s">
        <v>18</v>
      </c>
      <c r="C362" s="2">
        <v>36899</v>
      </c>
      <c r="E362" s="1">
        <v>4</v>
      </c>
      <c r="I362" s="1" t="s">
        <v>6</v>
      </c>
      <c r="J362" s="1">
        <f t="shared" si="5"/>
        <v>54.5</v>
      </c>
      <c r="K362" s="13">
        <v>545</v>
      </c>
    </row>
    <row r="363" spans="1:11" x14ac:dyDescent="0.25">
      <c r="A363" s="1" t="s">
        <v>9</v>
      </c>
      <c r="B363" s="1" t="s">
        <v>18</v>
      </c>
      <c r="C363" s="2">
        <v>36904</v>
      </c>
      <c r="E363" s="1">
        <v>4</v>
      </c>
      <c r="I363" s="1" t="s">
        <v>6</v>
      </c>
      <c r="J363" s="1">
        <f t="shared" si="5"/>
        <v>78.849999999999994</v>
      </c>
      <c r="K363" s="13">
        <v>788.5</v>
      </c>
    </row>
    <row r="364" spans="1:11" x14ac:dyDescent="0.25">
      <c r="A364" s="1" t="s">
        <v>9</v>
      </c>
      <c r="B364" s="1" t="s">
        <v>18</v>
      </c>
      <c r="C364" s="2">
        <v>36909</v>
      </c>
      <c r="E364" s="1">
        <v>4</v>
      </c>
      <c r="I364" s="1" t="s">
        <v>6</v>
      </c>
      <c r="J364" s="1">
        <f t="shared" si="5"/>
        <v>117</v>
      </c>
      <c r="K364" s="13">
        <v>1170</v>
      </c>
    </row>
    <row r="365" spans="1:11" x14ac:dyDescent="0.25">
      <c r="A365" s="1" t="s">
        <v>9</v>
      </c>
      <c r="B365" s="1" t="s">
        <v>18</v>
      </c>
      <c r="C365" s="2">
        <v>36915</v>
      </c>
      <c r="E365" s="1">
        <v>4</v>
      </c>
      <c r="I365" s="1" t="s">
        <v>5</v>
      </c>
      <c r="J365" s="1">
        <f t="shared" si="5"/>
        <v>162</v>
      </c>
      <c r="K365" s="13">
        <v>1620</v>
      </c>
    </row>
    <row r="366" spans="1:11" x14ac:dyDescent="0.25">
      <c r="A366" s="1" t="s">
        <v>9</v>
      </c>
      <c r="B366" s="1" t="s">
        <v>18</v>
      </c>
      <c r="C366" s="2">
        <v>36938</v>
      </c>
      <c r="E366" s="1">
        <v>5</v>
      </c>
      <c r="I366" s="1" t="s">
        <v>6</v>
      </c>
      <c r="J366" s="1">
        <f t="shared" si="5"/>
        <v>56.45</v>
      </c>
      <c r="K366" s="13">
        <v>564.5</v>
      </c>
    </row>
    <row r="367" spans="1:11" x14ac:dyDescent="0.25">
      <c r="A367" s="1" t="s">
        <v>9</v>
      </c>
      <c r="B367" s="1" t="s">
        <v>18</v>
      </c>
      <c r="C367" s="2">
        <v>36945</v>
      </c>
      <c r="E367" s="1">
        <v>5</v>
      </c>
      <c r="I367" s="1" t="s">
        <v>6</v>
      </c>
      <c r="J367" s="1">
        <f t="shared" si="5"/>
        <v>75</v>
      </c>
      <c r="K367" s="13">
        <v>750</v>
      </c>
    </row>
    <row r="368" spans="1:11" x14ac:dyDescent="0.25">
      <c r="A368" s="1" t="s">
        <v>9</v>
      </c>
      <c r="B368" s="1" t="s">
        <v>18</v>
      </c>
      <c r="C368" s="2">
        <v>36951</v>
      </c>
      <c r="E368" s="1">
        <v>5</v>
      </c>
      <c r="I368" s="1" t="s">
        <v>6</v>
      </c>
      <c r="J368" s="1">
        <f t="shared" si="5"/>
        <v>51</v>
      </c>
      <c r="K368" s="13">
        <v>510</v>
      </c>
    </row>
    <row r="369" spans="1:11" x14ac:dyDescent="0.25">
      <c r="A369" s="1" t="s">
        <v>9</v>
      </c>
      <c r="B369" s="1" t="s">
        <v>18</v>
      </c>
      <c r="C369" s="2">
        <v>36957</v>
      </c>
      <c r="E369" s="1">
        <v>5</v>
      </c>
      <c r="I369" s="1" t="s">
        <v>6</v>
      </c>
      <c r="J369" s="1">
        <f t="shared" si="5"/>
        <v>103.5</v>
      </c>
      <c r="K369" s="13">
        <v>1035</v>
      </c>
    </row>
    <row r="370" spans="1:11" x14ac:dyDescent="0.25">
      <c r="A370" s="1" t="s">
        <v>9</v>
      </c>
      <c r="B370" s="1" t="s">
        <v>18</v>
      </c>
      <c r="C370" s="2">
        <v>36961</v>
      </c>
      <c r="E370" s="1">
        <v>5</v>
      </c>
      <c r="I370" s="1" t="s">
        <v>5</v>
      </c>
      <c r="J370" s="1">
        <f t="shared" si="5"/>
        <v>89.2</v>
      </c>
      <c r="K370" s="13">
        <v>892</v>
      </c>
    </row>
    <row r="371" spans="1:11" x14ac:dyDescent="0.25">
      <c r="A371" s="1" t="s">
        <v>9</v>
      </c>
      <c r="B371" s="1" t="s">
        <v>18</v>
      </c>
      <c r="C371" s="2">
        <v>36993</v>
      </c>
      <c r="E371" s="1">
        <v>6</v>
      </c>
      <c r="I371" s="1" t="s">
        <v>6</v>
      </c>
      <c r="J371" s="1">
        <f t="shared" si="5"/>
        <v>77.099999999999994</v>
      </c>
      <c r="K371" s="13">
        <v>771</v>
      </c>
    </row>
    <row r="372" spans="1:11" x14ac:dyDescent="0.25">
      <c r="A372" s="1" t="s">
        <v>9</v>
      </c>
      <c r="B372" s="1" t="s">
        <v>18</v>
      </c>
      <c r="C372" s="2">
        <v>37004</v>
      </c>
      <c r="E372" s="1">
        <v>6</v>
      </c>
      <c r="I372" s="1" t="s">
        <v>6</v>
      </c>
      <c r="J372" s="1">
        <f t="shared" si="5"/>
        <v>55.7</v>
      </c>
      <c r="K372" s="13">
        <v>557</v>
      </c>
    </row>
    <row r="373" spans="1:11" x14ac:dyDescent="0.25">
      <c r="A373" s="1" t="s">
        <v>9</v>
      </c>
      <c r="B373" s="1" t="s">
        <v>18</v>
      </c>
      <c r="C373" s="2">
        <v>37013</v>
      </c>
      <c r="E373" s="1">
        <v>6</v>
      </c>
      <c r="I373" s="1" t="s">
        <v>5</v>
      </c>
      <c r="J373" s="1">
        <f t="shared" si="5"/>
        <v>54.6</v>
      </c>
      <c r="K373" s="13">
        <v>546</v>
      </c>
    </row>
    <row r="374" spans="1:11" x14ac:dyDescent="0.25">
      <c r="A374" s="1" t="s">
        <v>9</v>
      </c>
      <c r="B374" s="1" t="s">
        <v>18</v>
      </c>
      <c r="C374" s="2">
        <v>37066</v>
      </c>
      <c r="E374" s="1">
        <v>7</v>
      </c>
      <c r="I374" s="1" t="s">
        <v>5</v>
      </c>
      <c r="J374" s="1">
        <f t="shared" si="5"/>
        <v>15</v>
      </c>
      <c r="K374" s="13">
        <v>150</v>
      </c>
    </row>
    <row r="375" spans="1:11" x14ac:dyDescent="0.25">
      <c r="A375" s="1" t="s">
        <v>9</v>
      </c>
      <c r="B375" s="1" t="s">
        <v>18</v>
      </c>
      <c r="C375" s="2">
        <v>37117</v>
      </c>
      <c r="E375" s="1">
        <v>1</v>
      </c>
      <c r="I375" s="1" t="s">
        <v>6</v>
      </c>
      <c r="J375" s="1" t="str">
        <f t="shared" si="5"/>
        <v/>
      </c>
      <c r="K375" s="13"/>
    </row>
    <row r="376" spans="1:11" x14ac:dyDescent="0.25">
      <c r="A376" s="1" t="s">
        <v>9</v>
      </c>
      <c r="B376" s="1" t="s">
        <v>18</v>
      </c>
      <c r="C376" s="2">
        <v>37131</v>
      </c>
      <c r="E376" s="1">
        <v>1</v>
      </c>
      <c r="I376" s="1" t="s">
        <v>6</v>
      </c>
      <c r="J376" s="1">
        <f t="shared" si="5"/>
        <v>39</v>
      </c>
      <c r="K376" s="13">
        <v>390</v>
      </c>
    </row>
    <row r="377" spans="1:11" x14ac:dyDescent="0.25">
      <c r="A377" s="1" t="s">
        <v>9</v>
      </c>
      <c r="B377" s="1" t="s">
        <v>18</v>
      </c>
      <c r="C377" s="2">
        <v>37139</v>
      </c>
      <c r="E377" s="1">
        <v>1</v>
      </c>
      <c r="I377" s="1" t="s">
        <v>6</v>
      </c>
      <c r="J377" s="1">
        <f t="shared" si="5"/>
        <v>26.5</v>
      </c>
      <c r="K377" s="13">
        <v>265</v>
      </c>
    </row>
    <row r="378" spans="1:11" x14ac:dyDescent="0.25">
      <c r="A378" s="1" t="s">
        <v>9</v>
      </c>
      <c r="B378" s="1" t="s">
        <v>18</v>
      </c>
      <c r="C378" s="2">
        <v>37146</v>
      </c>
      <c r="E378" s="1">
        <v>1</v>
      </c>
      <c r="I378" s="1" t="s">
        <v>6</v>
      </c>
      <c r="J378" s="1">
        <f t="shared" si="5"/>
        <v>62</v>
      </c>
      <c r="K378" s="13">
        <v>620</v>
      </c>
    </row>
    <row r="379" spans="1:11" x14ac:dyDescent="0.25">
      <c r="A379" s="1" t="s">
        <v>9</v>
      </c>
      <c r="B379" s="1" t="s">
        <v>18</v>
      </c>
      <c r="C379" s="2">
        <v>37153</v>
      </c>
      <c r="E379" s="1">
        <v>1</v>
      </c>
      <c r="I379" s="1" t="s">
        <v>6</v>
      </c>
      <c r="J379" s="1">
        <f t="shared" si="5"/>
        <v>88.5</v>
      </c>
      <c r="K379" s="13">
        <v>885</v>
      </c>
    </row>
    <row r="380" spans="1:11" x14ac:dyDescent="0.25">
      <c r="A380" s="1" t="s">
        <v>9</v>
      </c>
      <c r="B380" s="1" t="s">
        <v>18</v>
      </c>
      <c r="C380" s="2">
        <v>37167</v>
      </c>
      <c r="E380" s="1">
        <v>1</v>
      </c>
      <c r="I380" s="1" t="s">
        <v>5</v>
      </c>
      <c r="J380" s="1">
        <f t="shared" si="5"/>
        <v>236</v>
      </c>
      <c r="K380" s="13">
        <v>2360</v>
      </c>
    </row>
    <row r="381" spans="1:11" x14ac:dyDescent="0.25">
      <c r="A381" s="1" t="s">
        <v>9</v>
      </c>
      <c r="B381" s="1" t="s">
        <v>18</v>
      </c>
      <c r="C381" s="2">
        <v>37201</v>
      </c>
      <c r="E381" s="1">
        <v>2</v>
      </c>
      <c r="I381" s="1" t="s">
        <v>6</v>
      </c>
      <c r="J381" s="1">
        <f t="shared" si="5"/>
        <v>143</v>
      </c>
      <c r="K381" s="13">
        <v>1430</v>
      </c>
    </row>
    <row r="382" spans="1:11" x14ac:dyDescent="0.25">
      <c r="A382" s="1" t="s">
        <v>9</v>
      </c>
      <c r="B382" s="1" t="s">
        <v>18</v>
      </c>
      <c r="C382" s="2">
        <v>37208</v>
      </c>
      <c r="E382" s="1">
        <v>2</v>
      </c>
      <c r="I382" s="1" t="s">
        <v>6</v>
      </c>
      <c r="J382" s="1">
        <f t="shared" si="5"/>
        <v>444.85</v>
      </c>
      <c r="K382" s="13">
        <v>4448.5</v>
      </c>
    </row>
    <row r="383" spans="1:11" x14ac:dyDescent="0.25">
      <c r="A383" s="1" t="s">
        <v>9</v>
      </c>
      <c r="B383" s="1" t="s">
        <v>18</v>
      </c>
      <c r="C383" s="2">
        <v>37216</v>
      </c>
      <c r="E383" s="1">
        <v>2</v>
      </c>
      <c r="I383" s="1" t="s">
        <v>5</v>
      </c>
      <c r="J383" s="1">
        <f t="shared" si="5"/>
        <v>347.5</v>
      </c>
      <c r="K383" s="13">
        <v>3475</v>
      </c>
    </row>
    <row r="384" spans="1:11" x14ac:dyDescent="0.25">
      <c r="A384" s="1" t="s">
        <v>9</v>
      </c>
      <c r="B384" s="1" t="s">
        <v>18</v>
      </c>
      <c r="C384" s="2">
        <v>37243</v>
      </c>
      <c r="E384" s="1">
        <v>3</v>
      </c>
      <c r="I384" s="1" t="s">
        <v>6</v>
      </c>
      <c r="J384" s="1">
        <f t="shared" si="5"/>
        <v>146.44999999999999</v>
      </c>
      <c r="K384" s="13">
        <v>1464.5</v>
      </c>
    </row>
    <row r="385" spans="1:11" x14ac:dyDescent="0.25">
      <c r="A385" s="1" t="s">
        <v>9</v>
      </c>
      <c r="B385" s="1" t="s">
        <v>18</v>
      </c>
      <c r="C385" s="2">
        <v>37247</v>
      </c>
      <c r="E385" s="1">
        <v>3</v>
      </c>
      <c r="I385" s="1" t="s">
        <v>5</v>
      </c>
      <c r="J385" s="1">
        <f t="shared" si="5"/>
        <v>205</v>
      </c>
      <c r="K385" s="13">
        <v>2050</v>
      </c>
    </row>
    <row r="386" spans="1:11" x14ac:dyDescent="0.25">
      <c r="A386" s="1" t="s">
        <v>9</v>
      </c>
      <c r="B386" s="1" t="s">
        <v>18</v>
      </c>
      <c r="C386" s="2">
        <v>37293</v>
      </c>
      <c r="E386" s="1">
        <v>4</v>
      </c>
      <c r="I386" s="1" t="s">
        <v>5</v>
      </c>
      <c r="J386" s="1">
        <f t="shared" si="5"/>
        <v>205</v>
      </c>
      <c r="K386" s="13">
        <v>2050</v>
      </c>
    </row>
    <row r="387" spans="1:11" x14ac:dyDescent="0.25">
      <c r="A387" s="1" t="s">
        <v>9</v>
      </c>
      <c r="B387" s="1" t="s">
        <v>18</v>
      </c>
      <c r="C387" s="2">
        <v>37349</v>
      </c>
      <c r="E387" s="1">
        <v>5</v>
      </c>
      <c r="I387" s="1" t="s">
        <v>5</v>
      </c>
      <c r="J387" s="1">
        <f t="shared" si="5"/>
        <v>65</v>
      </c>
      <c r="K387" s="13">
        <v>650</v>
      </c>
    </row>
    <row r="388" spans="1:11" x14ac:dyDescent="0.25">
      <c r="A388" s="1" t="s">
        <v>9</v>
      </c>
      <c r="B388" s="1" t="s">
        <v>18</v>
      </c>
      <c r="C388" s="2">
        <v>37431</v>
      </c>
      <c r="E388" s="1">
        <v>6</v>
      </c>
      <c r="I388" s="1" t="s">
        <v>5</v>
      </c>
      <c r="J388" s="1">
        <f t="shared" si="5"/>
        <v>155</v>
      </c>
      <c r="K388" s="13">
        <v>1550</v>
      </c>
    </row>
    <row r="389" spans="1:11" x14ac:dyDescent="0.25">
      <c r="A389" s="1" t="s">
        <v>10</v>
      </c>
      <c r="B389" s="1" t="s">
        <v>18</v>
      </c>
      <c r="C389" s="2">
        <v>35458</v>
      </c>
      <c r="E389" s="1">
        <v>1</v>
      </c>
      <c r="I389" s="1" t="s">
        <v>6</v>
      </c>
      <c r="J389" s="1">
        <f t="shared" si="5"/>
        <v>321</v>
      </c>
      <c r="K389" s="13">
        <v>3210</v>
      </c>
    </row>
    <row r="390" spans="1:11" x14ac:dyDescent="0.25">
      <c r="A390" s="1" t="s">
        <v>10</v>
      </c>
      <c r="B390" s="1" t="s">
        <v>18</v>
      </c>
      <c r="C390" s="2">
        <v>35482</v>
      </c>
      <c r="E390" s="1">
        <v>1</v>
      </c>
      <c r="I390" s="1" t="s">
        <v>5</v>
      </c>
      <c r="J390" s="1">
        <f t="shared" si="5"/>
        <v>430</v>
      </c>
      <c r="K390" s="13">
        <v>4300</v>
      </c>
    </row>
    <row r="391" spans="1:11" x14ac:dyDescent="0.25">
      <c r="A391" s="1" t="s">
        <v>10</v>
      </c>
      <c r="B391" s="1" t="s">
        <v>18</v>
      </c>
      <c r="C391" s="2">
        <v>35586</v>
      </c>
      <c r="E391" s="1">
        <v>2</v>
      </c>
      <c r="I391" s="1" t="s">
        <v>5</v>
      </c>
      <c r="J391" s="1">
        <f t="shared" si="5"/>
        <v>400</v>
      </c>
      <c r="K391" s="13">
        <v>4000</v>
      </c>
    </row>
    <row r="392" spans="1:11" x14ac:dyDescent="0.25">
      <c r="A392" s="1" t="s">
        <v>10</v>
      </c>
      <c r="B392" s="1" t="s">
        <v>18</v>
      </c>
      <c r="C392" s="2">
        <v>35657</v>
      </c>
      <c r="E392" s="1">
        <v>2</v>
      </c>
      <c r="I392" s="1" t="s">
        <v>6</v>
      </c>
      <c r="J392" s="1" t="str">
        <f t="shared" si="5"/>
        <v/>
      </c>
      <c r="K392" s="13"/>
    </row>
    <row r="393" spans="1:11" x14ac:dyDescent="0.25">
      <c r="A393" s="1" t="s">
        <v>10</v>
      </c>
      <c r="B393" s="1" t="s">
        <v>18</v>
      </c>
      <c r="C393" s="2">
        <v>35709</v>
      </c>
      <c r="E393" s="1">
        <v>1</v>
      </c>
      <c r="I393" s="1" t="s">
        <v>5</v>
      </c>
      <c r="J393" s="1">
        <f t="shared" si="5"/>
        <v>269.3</v>
      </c>
      <c r="K393" s="13">
        <v>2693</v>
      </c>
    </row>
    <row r="394" spans="1:11" x14ac:dyDescent="0.25">
      <c r="A394" s="1" t="s">
        <v>10</v>
      </c>
      <c r="B394" s="1" t="s">
        <v>18</v>
      </c>
      <c r="C394" s="2">
        <v>35731</v>
      </c>
      <c r="E394" s="1">
        <v>2</v>
      </c>
      <c r="I394" s="1" t="s">
        <v>6</v>
      </c>
      <c r="J394" s="1">
        <f t="shared" si="5"/>
        <v>211.5</v>
      </c>
      <c r="K394" s="13">
        <v>2115</v>
      </c>
    </row>
    <row r="395" spans="1:11" x14ac:dyDescent="0.25">
      <c r="A395" s="1" t="s">
        <v>10</v>
      </c>
      <c r="B395" s="1" t="s">
        <v>18</v>
      </c>
      <c r="C395" s="2">
        <v>35737</v>
      </c>
      <c r="E395" s="1">
        <v>2</v>
      </c>
      <c r="I395" s="1" t="s">
        <v>6</v>
      </c>
      <c r="J395" s="1">
        <f t="shared" si="5"/>
        <v>335.5</v>
      </c>
      <c r="K395" s="13">
        <v>3355</v>
      </c>
    </row>
    <row r="396" spans="1:11" x14ac:dyDescent="0.25">
      <c r="A396" s="1" t="s">
        <v>10</v>
      </c>
      <c r="B396" s="1" t="s">
        <v>18</v>
      </c>
      <c r="C396" s="2">
        <v>35744</v>
      </c>
      <c r="E396" s="1">
        <v>2</v>
      </c>
      <c r="I396" s="1" t="s">
        <v>6</v>
      </c>
      <c r="J396" s="1">
        <f t="shared" si="5"/>
        <v>437</v>
      </c>
      <c r="K396" s="13">
        <v>4370</v>
      </c>
    </row>
    <row r="397" spans="1:11" x14ac:dyDescent="0.25">
      <c r="A397" s="1" t="s">
        <v>10</v>
      </c>
      <c r="B397" s="1" t="s">
        <v>18</v>
      </c>
      <c r="C397" s="2">
        <v>35753</v>
      </c>
      <c r="E397" s="1">
        <v>2</v>
      </c>
      <c r="I397" s="1" t="s">
        <v>5</v>
      </c>
      <c r="J397" s="1">
        <f t="shared" si="5"/>
        <v>437</v>
      </c>
      <c r="K397" s="13">
        <v>4370</v>
      </c>
    </row>
    <row r="398" spans="1:11" x14ac:dyDescent="0.25">
      <c r="A398" s="1" t="s">
        <v>10</v>
      </c>
      <c r="B398" s="1" t="s">
        <v>18</v>
      </c>
      <c r="C398" s="2">
        <v>35766</v>
      </c>
      <c r="E398" s="1">
        <v>3</v>
      </c>
      <c r="I398" s="1" t="s">
        <v>6</v>
      </c>
      <c r="J398" s="1">
        <f t="shared" si="5"/>
        <v>96</v>
      </c>
      <c r="K398" s="13">
        <v>960</v>
      </c>
    </row>
    <row r="399" spans="1:11" x14ac:dyDescent="0.25">
      <c r="A399" s="1" t="s">
        <v>10</v>
      </c>
      <c r="B399" s="1" t="s">
        <v>18</v>
      </c>
      <c r="C399" s="2">
        <v>35773</v>
      </c>
      <c r="E399" s="1">
        <v>3</v>
      </c>
      <c r="I399" s="1" t="s">
        <v>6</v>
      </c>
      <c r="J399" s="1">
        <f t="shared" si="5"/>
        <v>183.5</v>
      </c>
      <c r="K399" s="13">
        <v>1835</v>
      </c>
    </row>
    <row r="400" spans="1:11" x14ac:dyDescent="0.25">
      <c r="A400" s="1" t="s">
        <v>10</v>
      </c>
      <c r="B400" s="1" t="s">
        <v>18</v>
      </c>
      <c r="C400" s="2">
        <v>35781</v>
      </c>
      <c r="E400" s="1">
        <v>3</v>
      </c>
      <c r="I400" s="1" t="s">
        <v>6</v>
      </c>
      <c r="J400" s="1">
        <f t="shared" si="5"/>
        <v>279.5</v>
      </c>
      <c r="K400" s="13">
        <v>2795</v>
      </c>
    </row>
    <row r="401" spans="1:11" x14ac:dyDescent="0.25">
      <c r="A401" s="1" t="s">
        <v>10</v>
      </c>
      <c r="B401" s="1" t="s">
        <v>18</v>
      </c>
      <c r="C401" s="2">
        <v>35787</v>
      </c>
      <c r="E401" s="1">
        <v>3</v>
      </c>
      <c r="I401" s="1" t="s">
        <v>5</v>
      </c>
      <c r="J401" s="1">
        <f t="shared" si="5"/>
        <v>397</v>
      </c>
      <c r="K401" s="13">
        <v>3970</v>
      </c>
    </row>
    <row r="402" spans="1:11" x14ac:dyDescent="0.25">
      <c r="A402" s="1" t="s">
        <v>10</v>
      </c>
      <c r="B402" s="1" t="s">
        <v>18</v>
      </c>
      <c r="C402" s="2">
        <v>35803</v>
      </c>
      <c r="E402" s="1">
        <v>4</v>
      </c>
      <c r="I402" s="1" t="s">
        <v>6</v>
      </c>
      <c r="J402" s="1">
        <f t="shared" si="5"/>
        <v>72.5</v>
      </c>
      <c r="K402" s="13">
        <v>725</v>
      </c>
    </row>
    <row r="403" spans="1:11" x14ac:dyDescent="0.25">
      <c r="A403" s="1" t="s">
        <v>10</v>
      </c>
      <c r="B403" s="1" t="s">
        <v>18</v>
      </c>
      <c r="C403" s="2">
        <v>35810</v>
      </c>
      <c r="E403" s="1">
        <v>4</v>
      </c>
      <c r="I403" s="1" t="s">
        <v>6</v>
      </c>
      <c r="J403" s="1">
        <f t="shared" si="5"/>
        <v>149.5</v>
      </c>
      <c r="K403" s="13">
        <v>1495</v>
      </c>
    </row>
    <row r="404" spans="1:11" x14ac:dyDescent="0.25">
      <c r="A404" s="1" t="s">
        <v>10</v>
      </c>
      <c r="B404" s="1" t="s">
        <v>18</v>
      </c>
      <c r="C404" s="2">
        <v>35817</v>
      </c>
      <c r="E404" s="1">
        <v>4</v>
      </c>
      <c r="I404" s="1" t="s">
        <v>6</v>
      </c>
      <c r="J404" s="1">
        <f t="shared" si="5"/>
        <v>318</v>
      </c>
      <c r="K404" s="13">
        <v>3180</v>
      </c>
    </row>
    <row r="405" spans="1:11" x14ac:dyDescent="0.25">
      <c r="A405" s="1" t="s">
        <v>10</v>
      </c>
      <c r="B405" s="1" t="s">
        <v>18</v>
      </c>
      <c r="C405" s="2">
        <v>35824</v>
      </c>
      <c r="E405" s="1">
        <v>4</v>
      </c>
      <c r="I405" s="1" t="s">
        <v>6</v>
      </c>
      <c r="J405" s="1">
        <f t="shared" si="5"/>
        <v>434</v>
      </c>
      <c r="K405" s="13">
        <v>4340</v>
      </c>
    </row>
    <row r="406" spans="1:11" x14ac:dyDescent="0.25">
      <c r="A406" s="1" t="s">
        <v>10</v>
      </c>
      <c r="B406" s="1" t="s">
        <v>18</v>
      </c>
      <c r="C406" s="2">
        <v>35829</v>
      </c>
      <c r="E406" s="1">
        <v>4</v>
      </c>
      <c r="I406" s="1" t="s">
        <v>5</v>
      </c>
      <c r="J406" s="1">
        <f t="shared" si="5"/>
        <v>622.5</v>
      </c>
      <c r="K406" s="13">
        <v>6225</v>
      </c>
    </row>
    <row r="407" spans="1:11" x14ac:dyDescent="0.25">
      <c r="A407" s="1" t="s">
        <v>10</v>
      </c>
      <c r="B407" s="1" t="s">
        <v>18</v>
      </c>
      <c r="C407" s="2">
        <v>35845</v>
      </c>
      <c r="E407" s="1">
        <v>5</v>
      </c>
      <c r="I407" s="1" t="s">
        <v>6</v>
      </c>
      <c r="J407" s="1">
        <f t="shared" si="5"/>
        <v>28.4</v>
      </c>
      <c r="K407" s="13">
        <v>284</v>
      </c>
    </row>
    <row r="408" spans="1:11" x14ac:dyDescent="0.25">
      <c r="A408" s="1" t="s">
        <v>10</v>
      </c>
      <c r="B408" s="1" t="s">
        <v>18</v>
      </c>
      <c r="C408" s="2">
        <v>35852</v>
      </c>
      <c r="E408" s="1">
        <v>5</v>
      </c>
      <c r="I408" s="1" t="s">
        <v>6</v>
      </c>
      <c r="J408" s="1">
        <f t="shared" si="5"/>
        <v>109.5</v>
      </c>
      <c r="K408" s="13">
        <v>1095</v>
      </c>
    </row>
    <row r="409" spans="1:11" x14ac:dyDescent="0.25">
      <c r="A409" s="1" t="s">
        <v>10</v>
      </c>
      <c r="B409" s="1" t="s">
        <v>18</v>
      </c>
      <c r="C409" s="2">
        <v>35859</v>
      </c>
      <c r="E409" s="1">
        <v>5</v>
      </c>
      <c r="I409" s="1" t="s">
        <v>6</v>
      </c>
      <c r="J409" s="1">
        <f t="shared" si="5"/>
        <v>222.5</v>
      </c>
      <c r="K409" s="13">
        <v>2225</v>
      </c>
    </row>
    <row r="410" spans="1:11" x14ac:dyDescent="0.25">
      <c r="A410" s="1" t="s">
        <v>10</v>
      </c>
      <c r="B410" s="1" t="s">
        <v>18</v>
      </c>
      <c r="C410" s="2">
        <v>35866</v>
      </c>
      <c r="E410" s="1">
        <v>5</v>
      </c>
      <c r="I410" s="1" t="s">
        <v>5</v>
      </c>
      <c r="J410" s="1">
        <f t="shared" si="5"/>
        <v>224.5</v>
      </c>
      <c r="K410" s="13">
        <v>2245</v>
      </c>
    </row>
    <row r="411" spans="1:11" x14ac:dyDescent="0.25">
      <c r="A411" s="1" t="s">
        <v>10</v>
      </c>
      <c r="B411" s="1" t="s">
        <v>18</v>
      </c>
      <c r="C411" s="2">
        <v>35882</v>
      </c>
      <c r="E411" s="1">
        <v>6</v>
      </c>
      <c r="I411" s="1" t="s">
        <v>6</v>
      </c>
      <c r="J411" s="1">
        <f t="shared" ref="J411:J474" si="6">IF(K411&lt;&gt;"",K411/10,"")</f>
        <v>56</v>
      </c>
      <c r="K411" s="13">
        <v>560</v>
      </c>
    </row>
    <row r="412" spans="1:11" x14ac:dyDescent="0.25">
      <c r="A412" s="1" t="s">
        <v>10</v>
      </c>
      <c r="B412" s="1" t="s">
        <v>18</v>
      </c>
      <c r="C412" s="2">
        <v>35894</v>
      </c>
      <c r="E412" s="1">
        <v>6</v>
      </c>
      <c r="I412" s="1" t="s">
        <v>6</v>
      </c>
      <c r="J412" s="1">
        <f t="shared" si="6"/>
        <v>24.4</v>
      </c>
      <c r="K412" s="13">
        <v>244</v>
      </c>
    </row>
    <row r="413" spans="1:11" x14ac:dyDescent="0.25">
      <c r="A413" s="1" t="s">
        <v>10</v>
      </c>
      <c r="B413" s="1" t="s">
        <v>18</v>
      </c>
      <c r="C413" s="2">
        <v>35912</v>
      </c>
      <c r="E413" s="1">
        <v>6</v>
      </c>
      <c r="I413" s="1" t="s">
        <v>6</v>
      </c>
      <c r="J413" s="1">
        <f t="shared" si="6"/>
        <v>254.5</v>
      </c>
      <c r="K413" s="13">
        <v>2545</v>
      </c>
    </row>
    <row r="414" spans="1:11" x14ac:dyDescent="0.25">
      <c r="A414" s="1" t="s">
        <v>10</v>
      </c>
      <c r="B414" s="1" t="s">
        <v>18</v>
      </c>
      <c r="C414" s="2">
        <v>35930</v>
      </c>
      <c r="E414" s="1">
        <v>6</v>
      </c>
      <c r="I414" s="1" t="s">
        <v>6</v>
      </c>
      <c r="J414" s="1">
        <f t="shared" si="6"/>
        <v>225</v>
      </c>
      <c r="K414" s="13">
        <v>2250</v>
      </c>
    </row>
    <row r="415" spans="1:11" x14ac:dyDescent="0.25">
      <c r="A415" s="1" t="s">
        <v>10</v>
      </c>
      <c r="B415" s="1" t="s">
        <v>18</v>
      </c>
      <c r="C415" s="2">
        <v>35944</v>
      </c>
      <c r="E415" s="1">
        <v>6</v>
      </c>
      <c r="I415" s="1" t="s">
        <v>5</v>
      </c>
      <c r="J415" s="1">
        <f t="shared" si="6"/>
        <v>212.5</v>
      </c>
      <c r="K415" s="13">
        <v>2125</v>
      </c>
    </row>
    <row r="416" spans="1:11" x14ac:dyDescent="0.25">
      <c r="A416" s="1" t="s">
        <v>10</v>
      </c>
      <c r="B416" s="1" t="s">
        <v>18</v>
      </c>
      <c r="C416" s="2">
        <v>36003</v>
      </c>
      <c r="E416" s="1">
        <v>1</v>
      </c>
      <c r="I416" s="1" t="s">
        <v>6</v>
      </c>
      <c r="J416" s="1">
        <f t="shared" si="6"/>
        <v>6.6</v>
      </c>
      <c r="K416" s="13">
        <v>66</v>
      </c>
    </row>
    <row r="417" spans="1:11" x14ac:dyDescent="0.25">
      <c r="A417" s="1" t="s">
        <v>10</v>
      </c>
      <c r="B417" s="1" t="s">
        <v>18</v>
      </c>
      <c r="C417" s="2">
        <v>36022</v>
      </c>
      <c r="E417" s="1">
        <v>1</v>
      </c>
      <c r="I417" s="1" t="s">
        <v>6</v>
      </c>
      <c r="J417" s="1">
        <f t="shared" si="6"/>
        <v>34.200000000000003</v>
      </c>
      <c r="K417" s="13">
        <v>342</v>
      </c>
    </row>
    <row r="418" spans="1:11" x14ac:dyDescent="0.25">
      <c r="A418" s="1" t="s">
        <v>10</v>
      </c>
      <c r="B418" s="1" t="s">
        <v>18</v>
      </c>
      <c r="C418" s="2">
        <v>36043</v>
      </c>
      <c r="E418" s="1">
        <v>1</v>
      </c>
      <c r="I418" s="1" t="s">
        <v>6</v>
      </c>
      <c r="J418" s="1">
        <f t="shared" si="6"/>
        <v>63.5</v>
      </c>
      <c r="K418" s="13">
        <v>635</v>
      </c>
    </row>
    <row r="419" spans="1:11" x14ac:dyDescent="0.25">
      <c r="A419" s="1" t="s">
        <v>10</v>
      </c>
      <c r="B419" s="1" t="s">
        <v>18</v>
      </c>
      <c r="C419" s="2">
        <v>36057</v>
      </c>
      <c r="E419" s="1">
        <v>1</v>
      </c>
      <c r="I419" s="1" t="s">
        <v>6</v>
      </c>
      <c r="J419" s="1">
        <f t="shared" si="6"/>
        <v>129.15</v>
      </c>
      <c r="K419" s="13">
        <v>1291.5</v>
      </c>
    </row>
    <row r="420" spans="1:11" x14ac:dyDescent="0.25">
      <c r="A420" s="1" t="s">
        <v>10</v>
      </c>
      <c r="B420" s="1" t="s">
        <v>18</v>
      </c>
      <c r="C420" s="2">
        <v>36067</v>
      </c>
      <c r="E420" s="1">
        <v>1</v>
      </c>
      <c r="I420" s="1" t="s">
        <v>5</v>
      </c>
      <c r="J420" s="1">
        <f t="shared" si="6"/>
        <v>273</v>
      </c>
      <c r="K420" s="13">
        <v>2730</v>
      </c>
    </row>
    <row r="421" spans="1:11" x14ac:dyDescent="0.25">
      <c r="A421" s="1" t="s">
        <v>10</v>
      </c>
      <c r="B421" s="1" t="s">
        <v>18</v>
      </c>
      <c r="C421" s="2">
        <v>36091</v>
      </c>
      <c r="E421" s="1">
        <v>2</v>
      </c>
      <c r="I421" s="1" t="s">
        <v>6</v>
      </c>
      <c r="J421" s="1">
        <f t="shared" si="6"/>
        <v>112.5</v>
      </c>
      <c r="K421" s="13">
        <v>1125</v>
      </c>
    </row>
    <row r="422" spans="1:11" x14ac:dyDescent="0.25">
      <c r="A422" s="1" t="s">
        <v>10</v>
      </c>
      <c r="B422" s="1" t="s">
        <v>18</v>
      </c>
      <c r="C422" s="2">
        <v>36098</v>
      </c>
      <c r="E422" s="1">
        <v>2</v>
      </c>
      <c r="I422" s="1" t="s">
        <v>6</v>
      </c>
      <c r="J422" s="1">
        <f t="shared" si="6"/>
        <v>226</v>
      </c>
      <c r="K422" s="13">
        <v>2260</v>
      </c>
    </row>
    <row r="423" spans="1:11" x14ac:dyDescent="0.25">
      <c r="A423" s="1" t="s">
        <v>10</v>
      </c>
      <c r="B423" s="1" t="s">
        <v>18</v>
      </c>
      <c r="C423" s="2">
        <v>36102</v>
      </c>
      <c r="E423" s="1">
        <v>2</v>
      </c>
      <c r="I423" s="1" t="s">
        <v>6</v>
      </c>
      <c r="J423" s="1">
        <f t="shared" si="6"/>
        <v>286</v>
      </c>
      <c r="K423" s="13">
        <v>2860</v>
      </c>
    </row>
    <row r="424" spans="1:11" x14ac:dyDescent="0.25">
      <c r="A424" s="1" t="s">
        <v>10</v>
      </c>
      <c r="B424" s="1" t="s">
        <v>18</v>
      </c>
      <c r="C424" s="2">
        <v>36110</v>
      </c>
      <c r="E424" s="1">
        <v>2</v>
      </c>
      <c r="I424" s="1" t="s">
        <v>5</v>
      </c>
      <c r="J424" s="1">
        <f t="shared" si="6"/>
        <v>414.5</v>
      </c>
      <c r="K424" s="13">
        <v>4145</v>
      </c>
    </row>
    <row r="425" spans="1:11" x14ac:dyDescent="0.25">
      <c r="A425" s="1" t="s">
        <v>10</v>
      </c>
      <c r="B425" s="1" t="s">
        <v>18</v>
      </c>
      <c r="C425" s="2">
        <v>36133</v>
      </c>
      <c r="E425" s="1">
        <v>3</v>
      </c>
      <c r="I425" s="1" t="s">
        <v>6</v>
      </c>
      <c r="J425" s="1">
        <f t="shared" si="6"/>
        <v>78.45</v>
      </c>
      <c r="K425" s="13">
        <v>784.5</v>
      </c>
    </row>
    <row r="426" spans="1:11" x14ac:dyDescent="0.25">
      <c r="A426" s="1" t="s">
        <v>10</v>
      </c>
      <c r="B426" s="1" t="s">
        <v>18</v>
      </c>
      <c r="C426" s="2">
        <v>36140</v>
      </c>
      <c r="E426" s="1">
        <v>3</v>
      </c>
      <c r="I426" s="1" t="s">
        <v>6</v>
      </c>
      <c r="J426" s="1">
        <f t="shared" si="6"/>
        <v>203.4</v>
      </c>
      <c r="K426" s="13">
        <v>2034</v>
      </c>
    </row>
    <row r="427" spans="1:11" x14ac:dyDescent="0.25">
      <c r="A427" s="1" t="s">
        <v>10</v>
      </c>
      <c r="B427" s="1" t="s">
        <v>18</v>
      </c>
      <c r="C427" s="2">
        <v>36144</v>
      </c>
      <c r="E427" s="1">
        <v>3</v>
      </c>
      <c r="I427" s="1" t="s">
        <v>5</v>
      </c>
      <c r="J427" s="1">
        <f t="shared" si="6"/>
        <v>240.5</v>
      </c>
      <c r="K427" s="13">
        <v>2405</v>
      </c>
    </row>
    <row r="428" spans="1:11" x14ac:dyDescent="0.25">
      <c r="A428" s="1" t="s">
        <v>10</v>
      </c>
      <c r="B428" s="1" t="s">
        <v>18</v>
      </c>
      <c r="C428" s="2">
        <v>36162</v>
      </c>
      <c r="E428" s="1">
        <v>4</v>
      </c>
      <c r="I428" s="1" t="s">
        <v>6</v>
      </c>
      <c r="J428" s="1" t="str">
        <f t="shared" si="6"/>
        <v/>
      </c>
      <c r="K428" s="13"/>
    </row>
    <row r="429" spans="1:11" x14ac:dyDescent="0.25">
      <c r="A429" s="1" t="s">
        <v>10</v>
      </c>
      <c r="B429" s="1" t="s">
        <v>18</v>
      </c>
      <c r="C429" s="2">
        <v>36171</v>
      </c>
      <c r="E429" s="1">
        <v>4</v>
      </c>
      <c r="I429" s="1" t="s">
        <v>5</v>
      </c>
      <c r="J429" s="1">
        <f t="shared" si="6"/>
        <v>385.45</v>
      </c>
      <c r="K429" s="13">
        <v>3854.5</v>
      </c>
    </row>
    <row r="430" spans="1:11" x14ac:dyDescent="0.25">
      <c r="A430" s="1" t="s">
        <v>10</v>
      </c>
      <c r="B430" s="1" t="s">
        <v>18</v>
      </c>
      <c r="C430" s="2">
        <v>36187</v>
      </c>
      <c r="E430" s="1">
        <v>5</v>
      </c>
      <c r="I430" s="1" t="s">
        <v>6</v>
      </c>
      <c r="J430" s="1">
        <f t="shared" si="6"/>
        <v>50</v>
      </c>
      <c r="K430" s="13">
        <v>500</v>
      </c>
    </row>
    <row r="431" spans="1:11" x14ac:dyDescent="0.25">
      <c r="A431" s="1" t="s">
        <v>10</v>
      </c>
      <c r="B431" s="1" t="s">
        <v>18</v>
      </c>
      <c r="C431" s="2">
        <v>36193</v>
      </c>
      <c r="E431" s="1">
        <v>5</v>
      </c>
      <c r="I431" s="1" t="s">
        <v>6</v>
      </c>
      <c r="J431" s="1">
        <f t="shared" si="6"/>
        <v>148.5</v>
      </c>
      <c r="K431" s="13">
        <v>1485</v>
      </c>
    </row>
    <row r="432" spans="1:11" x14ac:dyDescent="0.25">
      <c r="A432" s="1" t="s">
        <v>10</v>
      </c>
      <c r="B432" s="1" t="s">
        <v>18</v>
      </c>
      <c r="C432" s="2">
        <v>36203</v>
      </c>
      <c r="E432" s="1">
        <v>5</v>
      </c>
      <c r="I432" s="1" t="s">
        <v>6</v>
      </c>
      <c r="J432" s="1">
        <f t="shared" si="6"/>
        <v>284.5</v>
      </c>
      <c r="K432" s="13">
        <v>2845</v>
      </c>
    </row>
    <row r="433" spans="1:11" x14ac:dyDescent="0.25">
      <c r="A433" s="1" t="s">
        <v>10</v>
      </c>
      <c r="B433" s="1" t="s">
        <v>18</v>
      </c>
      <c r="C433" s="2">
        <v>36208</v>
      </c>
      <c r="E433" s="1">
        <v>5</v>
      </c>
      <c r="I433" s="1" t="s">
        <v>5</v>
      </c>
      <c r="J433" s="1">
        <f t="shared" si="6"/>
        <v>205.65</v>
      </c>
      <c r="K433" s="13">
        <v>2056.5</v>
      </c>
    </row>
    <row r="434" spans="1:11" x14ac:dyDescent="0.25">
      <c r="A434" s="1" t="s">
        <v>10</v>
      </c>
      <c r="B434" s="1" t="s">
        <v>18</v>
      </c>
      <c r="C434" s="2">
        <v>36230</v>
      </c>
      <c r="E434" s="1">
        <v>6</v>
      </c>
      <c r="I434" s="1" t="s">
        <v>6</v>
      </c>
      <c r="J434" s="1">
        <f t="shared" si="6"/>
        <v>36.799999999999997</v>
      </c>
      <c r="K434" s="13">
        <v>368</v>
      </c>
    </row>
    <row r="435" spans="1:11" x14ac:dyDescent="0.25">
      <c r="A435" s="1" t="s">
        <v>10</v>
      </c>
      <c r="B435" s="1" t="s">
        <v>18</v>
      </c>
      <c r="C435" s="2">
        <v>36238</v>
      </c>
      <c r="E435" s="1">
        <v>6</v>
      </c>
      <c r="I435" s="1" t="s">
        <v>6</v>
      </c>
      <c r="J435" s="1">
        <f t="shared" si="6"/>
        <v>151.05000000000001</v>
      </c>
      <c r="K435" s="13">
        <v>1510.5</v>
      </c>
    </row>
    <row r="436" spans="1:11" x14ac:dyDescent="0.25">
      <c r="A436" s="1" t="s">
        <v>10</v>
      </c>
      <c r="B436" s="1" t="s">
        <v>18</v>
      </c>
      <c r="C436" s="2">
        <v>36245</v>
      </c>
      <c r="E436" s="1">
        <v>6</v>
      </c>
      <c r="I436" s="1" t="s">
        <v>6</v>
      </c>
      <c r="J436" s="1">
        <f t="shared" si="6"/>
        <v>210.9</v>
      </c>
      <c r="K436" s="13">
        <v>2109</v>
      </c>
    </row>
    <row r="437" spans="1:11" x14ac:dyDescent="0.25">
      <c r="A437" s="1" t="s">
        <v>10</v>
      </c>
      <c r="B437" s="1" t="s">
        <v>18</v>
      </c>
      <c r="C437" s="2">
        <v>36252</v>
      </c>
      <c r="E437" s="1">
        <v>6</v>
      </c>
      <c r="I437" s="1" t="s">
        <v>6</v>
      </c>
      <c r="J437" s="1">
        <f t="shared" si="6"/>
        <v>205.6</v>
      </c>
      <c r="K437" s="13">
        <v>2056</v>
      </c>
    </row>
    <row r="438" spans="1:11" x14ac:dyDescent="0.25">
      <c r="A438" s="1" t="s">
        <v>10</v>
      </c>
      <c r="B438" s="1" t="s">
        <v>18</v>
      </c>
      <c r="C438" s="2">
        <v>36259</v>
      </c>
      <c r="E438" s="1">
        <v>6</v>
      </c>
      <c r="I438" s="1" t="s">
        <v>5</v>
      </c>
      <c r="J438" s="1">
        <f t="shared" si="6"/>
        <v>313</v>
      </c>
      <c r="K438" s="13">
        <v>3130</v>
      </c>
    </row>
    <row r="439" spans="1:11" x14ac:dyDescent="0.25">
      <c r="A439" s="1" t="s">
        <v>10</v>
      </c>
      <c r="B439" s="1" t="s">
        <v>18</v>
      </c>
      <c r="C439" s="2">
        <v>36287</v>
      </c>
      <c r="E439" s="1">
        <v>7</v>
      </c>
      <c r="I439" s="1" t="s">
        <v>6</v>
      </c>
      <c r="J439" s="1">
        <f t="shared" si="6"/>
        <v>33.75</v>
      </c>
      <c r="K439" s="13">
        <v>337.5</v>
      </c>
    </row>
    <row r="440" spans="1:11" x14ac:dyDescent="0.25">
      <c r="A440" s="1" t="s">
        <v>10</v>
      </c>
      <c r="B440" s="1" t="s">
        <v>18</v>
      </c>
      <c r="C440" s="2">
        <v>36299</v>
      </c>
      <c r="E440" s="1">
        <v>7</v>
      </c>
      <c r="I440" s="1" t="s">
        <v>6</v>
      </c>
      <c r="J440" s="1">
        <f t="shared" si="6"/>
        <v>40.65</v>
      </c>
      <c r="K440" s="13">
        <v>406.5</v>
      </c>
    </row>
    <row r="441" spans="1:11" x14ac:dyDescent="0.25">
      <c r="A441" s="1" t="s">
        <v>10</v>
      </c>
      <c r="B441" s="1" t="s">
        <v>18</v>
      </c>
      <c r="C441" s="2">
        <v>36314</v>
      </c>
      <c r="E441" s="1">
        <v>7</v>
      </c>
      <c r="I441" s="1" t="s">
        <v>6</v>
      </c>
      <c r="J441" s="1">
        <f t="shared" si="6"/>
        <v>81.5</v>
      </c>
      <c r="K441" s="13">
        <v>815</v>
      </c>
    </row>
    <row r="442" spans="1:11" x14ac:dyDescent="0.25">
      <c r="A442" s="1" t="s">
        <v>10</v>
      </c>
      <c r="B442" s="1" t="s">
        <v>18</v>
      </c>
      <c r="C442" s="2">
        <v>36335</v>
      </c>
      <c r="E442" s="1">
        <v>7</v>
      </c>
      <c r="I442" s="1" t="s">
        <v>5</v>
      </c>
      <c r="J442" s="1">
        <f t="shared" si="6"/>
        <v>91.05</v>
      </c>
      <c r="K442" s="13">
        <v>910.5</v>
      </c>
    </row>
    <row r="443" spans="1:11" x14ac:dyDescent="0.25">
      <c r="A443" s="1" t="s">
        <v>10</v>
      </c>
      <c r="B443" s="1" t="s">
        <v>18</v>
      </c>
      <c r="C443" s="2">
        <v>36381</v>
      </c>
      <c r="E443" s="1">
        <v>1</v>
      </c>
      <c r="I443" s="1" t="s">
        <v>6</v>
      </c>
      <c r="J443" s="1">
        <f t="shared" si="6"/>
        <v>10</v>
      </c>
      <c r="K443" s="13">
        <v>100</v>
      </c>
    </row>
    <row r="444" spans="1:11" x14ac:dyDescent="0.25">
      <c r="A444" s="1" t="s">
        <v>10</v>
      </c>
      <c r="B444" s="1" t="s">
        <v>18</v>
      </c>
      <c r="C444" s="2">
        <v>36391</v>
      </c>
      <c r="E444" s="1">
        <v>1</v>
      </c>
      <c r="I444" s="1" t="s">
        <v>6</v>
      </c>
      <c r="J444" s="1">
        <f t="shared" si="6"/>
        <v>20.77</v>
      </c>
      <c r="K444" s="13">
        <v>207.7</v>
      </c>
    </row>
    <row r="445" spans="1:11" x14ac:dyDescent="0.25">
      <c r="A445" s="1" t="s">
        <v>10</v>
      </c>
      <c r="B445" s="1" t="s">
        <v>18</v>
      </c>
      <c r="C445" s="2">
        <v>36402</v>
      </c>
      <c r="E445" s="1">
        <v>1</v>
      </c>
      <c r="I445" s="1" t="s">
        <v>6</v>
      </c>
      <c r="J445" s="1">
        <f t="shared" si="6"/>
        <v>24.5</v>
      </c>
      <c r="K445" s="13">
        <v>245</v>
      </c>
    </row>
    <row r="446" spans="1:11" x14ac:dyDescent="0.25">
      <c r="A446" s="1" t="s">
        <v>10</v>
      </c>
      <c r="B446" s="1" t="s">
        <v>18</v>
      </c>
      <c r="C446" s="2">
        <v>36410</v>
      </c>
      <c r="E446" s="1">
        <v>1</v>
      </c>
      <c r="I446" s="1" t="s">
        <v>6</v>
      </c>
      <c r="J446" s="1">
        <f t="shared" si="6"/>
        <v>54.5</v>
      </c>
      <c r="K446" s="13">
        <v>545</v>
      </c>
    </row>
    <row r="447" spans="1:11" x14ac:dyDescent="0.25">
      <c r="A447" s="1" t="s">
        <v>10</v>
      </c>
      <c r="B447" s="1" t="s">
        <v>18</v>
      </c>
      <c r="C447" s="2">
        <v>36418</v>
      </c>
      <c r="E447" s="1">
        <v>1</v>
      </c>
      <c r="I447" s="1" t="s">
        <v>6</v>
      </c>
      <c r="J447" s="1">
        <f t="shared" si="6"/>
        <v>103</v>
      </c>
      <c r="K447" s="13">
        <v>1030</v>
      </c>
    </row>
    <row r="448" spans="1:11" x14ac:dyDescent="0.25">
      <c r="A448" s="1" t="s">
        <v>10</v>
      </c>
      <c r="B448" s="1" t="s">
        <v>18</v>
      </c>
      <c r="C448" s="2">
        <v>36425</v>
      </c>
      <c r="E448" s="1">
        <v>1</v>
      </c>
      <c r="I448" s="1" t="s">
        <v>6</v>
      </c>
      <c r="J448" s="1">
        <f t="shared" si="6"/>
        <v>196</v>
      </c>
      <c r="K448" s="13">
        <v>1960</v>
      </c>
    </row>
    <row r="449" spans="1:11" x14ac:dyDescent="0.25">
      <c r="A449" s="1" t="s">
        <v>10</v>
      </c>
      <c r="B449" s="1" t="s">
        <v>18</v>
      </c>
      <c r="C449" s="2">
        <v>36432</v>
      </c>
      <c r="E449" s="1">
        <v>1</v>
      </c>
      <c r="I449" s="1" t="s">
        <v>5</v>
      </c>
      <c r="J449" s="1">
        <f t="shared" si="6"/>
        <v>190</v>
      </c>
      <c r="K449" s="13">
        <v>1900</v>
      </c>
    </row>
    <row r="450" spans="1:11" x14ac:dyDescent="0.25">
      <c r="A450" s="1" t="s">
        <v>10</v>
      </c>
      <c r="B450" s="1" t="s">
        <v>18</v>
      </c>
      <c r="C450" s="2">
        <v>36459</v>
      </c>
      <c r="E450" s="1">
        <v>2</v>
      </c>
      <c r="I450" s="1" t="s">
        <v>6</v>
      </c>
      <c r="J450" s="1">
        <f t="shared" si="6"/>
        <v>177.2</v>
      </c>
      <c r="K450" s="13">
        <v>1772</v>
      </c>
    </row>
    <row r="451" spans="1:11" x14ac:dyDescent="0.25">
      <c r="A451" s="1" t="s">
        <v>10</v>
      </c>
      <c r="B451" s="1" t="s">
        <v>18</v>
      </c>
      <c r="C451" s="2">
        <v>36467</v>
      </c>
      <c r="E451" s="1">
        <v>2</v>
      </c>
      <c r="I451" s="1" t="s">
        <v>6</v>
      </c>
      <c r="J451" s="1">
        <f t="shared" si="6"/>
        <v>219.2</v>
      </c>
      <c r="K451" s="13">
        <v>2192</v>
      </c>
    </row>
    <row r="452" spans="1:11" x14ac:dyDescent="0.25">
      <c r="A452" s="1" t="s">
        <v>10</v>
      </c>
      <c r="B452" s="1" t="s">
        <v>18</v>
      </c>
      <c r="C452" s="2">
        <v>36473</v>
      </c>
      <c r="E452" s="1">
        <v>2</v>
      </c>
      <c r="I452" s="1" t="s">
        <v>5</v>
      </c>
      <c r="J452" s="1">
        <f t="shared" si="6"/>
        <v>322.5</v>
      </c>
      <c r="K452" s="13">
        <v>3225</v>
      </c>
    </row>
    <row r="453" spans="1:11" x14ac:dyDescent="0.25">
      <c r="A453" s="1" t="s">
        <v>10</v>
      </c>
      <c r="B453" s="1" t="s">
        <v>18</v>
      </c>
      <c r="C453" s="2">
        <v>36496</v>
      </c>
      <c r="E453" s="1">
        <v>3</v>
      </c>
      <c r="I453" s="1" t="s">
        <v>6</v>
      </c>
      <c r="J453" s="1">
        <f t="shared" si="6"/>
        <v>59.5</v>
      </c>
      <c r="K453" s="13">
        <v>595</v>
      </c>
    </row>
    <row r="454" spans="1:11" x14ac:dyDescent="0.25">
      <c r="A454" s="1" t="s">
        <v>10</v>
      </c>
      <c r="B454" s="1" t="s">
        <v>18</v>
      </c>
      <c r="C454" s="2">
        <v>36507</v>
      </c>
      <c r="E454" s="1">
        <v>3</v>
      </c>
      <c r="I454" s="1" t="s">
        <v>6</v>
      </c>
      <c r="J454" s="1">
        <f t="shared" si="6"/>
        <v>158.5</v>
      </c>
      <c r="K454" s="13">
        <v>1585</v>
      </c>
    </row>
    <row r="455" spans="1:11" x14ac:dyDescent="0.25">
      <c r="A455" s="1" t="s">
        <v>10</v>
      </c>
      <c r="B455" s="1" t="s">
        <v>18</v>
      </c>
      <c r="C455" s="2">
        <v>36514</v>
      </c>
      <c r="E455" s="1">
        <v>3</v>
      </c>
      <c r="I455" s="1" t="s">
        <v>5</v>
      </c>
      <c r="J455" s="1">
        <f t="shared" si="6"/>
        <v>257</v>
      </c>
      <c r="K455" s="13">
        <v>2570</v>
      </c>
    </row>
    <row r="456" spans="1:11" x14ac:dyDescent="0.25">
      <c r="A456" s="1" t="s">
        <v>10</v>
      </c>
      <c r="B456" s="1" t="s">
        <v>18</v>
      </c>
      <c r="C456" s="2">
        <v>36537</v>
      </c>
      <c r="E456" s="1">
        <v>4</v>
      </c>
      <c r="I456" s="1" t="s">
        <v>6</v>
      </c>
      <c r="J456" s="1">
        <f t="shared" si="6"/>
        <v>93.5</v>
      </c>
      <c r="K456" s="13">
        <v>935</v>
      </c>
    </row>
    <row r="457" spans="1:11" x14ac:dyDescent="0.25">
      <c r="A457" s="1" t="s">
        <v>10</v>
      </c>
      <c r="B457" s="1" t="s">
        <v>18</v>
      </c>
      <c r="C457" s="2">
        <v>36546</v>
      </c>
      <c r="E457" s="1">
        <v>4</v>
      </c>
      <c r="I457" s="1" t="s">
        <v>5</v>
      </c>
      <c r="J457" s="1">
        <f t="shared" si="6"/>
        <v>264.85000000000002</v>
      </c>
      <c r="K457" s="13">
        <v>2648.5</v>
      </c>
    </row>
    <row r="458" spans="1:11" x14ac:dyDescent="0.25">
      <c r="A458" s="1" t="s">
        <v>10</v>
      </c>
      <c r="B458" s="1" t="s">
        <v>18</v>
      </c>
      <c r="C458" s="2">
        <v>36584</v>
      </c>
      <c r="E458" s="1">
        <v>5</v>
      </c>
      <c r="I458" s="1" t="s">
        <v>6</v>
      </c>
      <c r="J458" s="1">
        <f t="shared" si="6"/>
        <v>226</v>
      </c>
      <c r="K458" s="13">
        <v>2260</v>
      </c>
    </row>
    <row r="459" spans="1:11" x14ac:dyDescent="0.25">
      <c r="A459" s="1" t="s">
        <v>10</v>
      </c>
      <c r="B459" s="1" t="s">
        <v>18</v>
      </c>
      <c r="C459" s="2">
        <v>36598</v>
      </c>
      <c r="E459" s="1">
        <v>5</v>
      </c>
      <c r="I459" s="1" t="s">
        <v>5</v>
      </c>
      <c r="J459" s="1">
        <f t="shared" si="6"/>
        <v>431</v>
      </c>
      <c r="K459" s="13">
        <v>4310</v>
      </c>
    </row>
    <row r="460" spans="1:11" x14ac:dyDescent="0.25">
      <c r="A460" s="1" t="s">
        <v>10</v>
      </c>
      <c r="B460" s="1" t="s">
        <v>18</v>
      </c>
      <c r="C460" s="2">
        <v>36621</v>
      </c>
      <c r="E460" s="1">
        <v>6</v>
      </c>
      <c r="I460" s="1" t="s">
        <v>6</v>
      </c>
      <c r="J460" s="1">
        <f t="shared" si="6"/>
        <v>46.35</v>
      </c>
      <c r="K460" s="13">
        <v>463.5</v>
      </c>
    </row>
    <row r="461" spans="1:11" x14ac:dyDescent="0.25">
      <c r="A461" s="1" t="s">
        <v>10</v>
      </c>
      <c r="B461" s="1" t="s">
        <v>18</v>
      </c>
      <c r="C461" s="2">
        <v>36628</v>
      </c>
      <c r="E461" s="1">
        <v>6</v>
      </c>
      <c r="I461" s="1" t="s">
        <v>6</v>
      </c>
      <c r="J461" s="1">
        <f t="shared" si="6"/>
        <v>57.55</v>
      </c>
      <c r="K461" s="13">
        <v>575.5</v>
      </c>
    </row>
    <row r="462" spans="1:11" x14ac:dyDescent="0.25">
      <c r="A462" s="1" t="s">
        <v>10</v>
      </c>
      <c r="B462" s="1" t="s">
        <v>18</v>
      </c>
      <c r="C462" s="2">
        <v>36637</v>
      </c>
      <c r="E462" s="1">
        <v>6</v>
      </c>
      <c r="I462" s="1" t="s">
        <v>6</v>
      </c>
      <c r="J462" s="1">
        <f t="shared" si="6"/>
        <v>89.2</v>
      </c>
      <c r="K462" s="13">
        <v>892</v>
      </c>
    </row>
    <row r="463" spans="1:11" x14ac:dyDescent="0.25">
      <c r="A463" s="1" t="s">
        <v>10</v>
      </c>
      <c r="B463" s="1" t="s">
        <v>18</v>
      </c>
      <c r="C463" s="2">
        <v>36647</v>
      </c>
      <c r="E463" s="1">
        <v>6</v>
      </c>
      <c r="I463" s="1" t="s">
        <v>6</v>
      </c>
      <c r="J463" s="1">
        <f t="shared" si="6"/>
        <v>134.6</v>
      </c>
      <c r="K463" s="13">
        <v>1346</v>
      </c>
    </row>
    <row r="464" spans="1:11" x14ac:dyDescent="0.25">
      <c r="A464" s="1" t="s">
        <v>10</v>
      </c>
      <c r="B464" s="1" t="s">
        <v>18</v>
      </c>
      <c r="C464" s="2">
        <v>36656</v>
      </c>
      <c r="E464" s="1">
        <v>6</v>
      </c>
      <c r="I464" s="1" t="s">
        <v>6</v>
      </c>
      <c r="J464" s="1">
        <f t="shared" si="6"/>
        <v>155.30000000000001</v>
      </c>
      <c r="K464" s="13">
        <v>1553</v>
      </c>
    </row>
    <row r="465" spans="1:11" x14ac:dyDescent="0.25">
      <c r="A465" s="1" t="s">
        <v>10</v>
      </c>
      <c r="B465" s="1" t="s">
        <v>18</v>
      </c>
      <c r="C465" s="2">
        <v>36671</v>
      </c>
      <c r="E465" s="1">
        <v>6</v>
      </c>
      <c r="I465" s="1" t="s">
        <v>5</v>
      </c>
      <c r="J465" s="1">
        <f t="shared" si="6"/>
        <v>204.4</v>
      </c>
      <c r="K465" s="13">
        <v>2044</v>
      </c>
    </row>
    <row r="466" spans="1:11" x14ac:dyDescent="0.25">
      <c r="A466" s="1" t="s">
        <v>10</v>
      </c>
      <c r="B466" s="1" t="s">
        <v>18</v>
      </c>
      <c r="C466" s="2">
        <v>36727</v>
      </c>
      <c r="E466" s="1">
        <v>1</v>
      </c>
      <c r="I466" s="1" t="s">
        <v>6</v>
      </c>
      <c r="J466" s="1">
        <f t="shared" si="6"/>
        <v>20.05</v>
      </c>
      <c r="K466" s="13">
        <v>200.5</v>
      </c>
    </row>
    <row r="467" spans="1:11" x14ac:dyDescent="0.25">
      <c r="A467" s="1" t="s">
        <v>10</v>
      </c>
      <c r="B467" s="1" t="s">
        <v>18</v>
      </c>
      <c r="C467" s="2">
        <v>36741</v>
      </c>
      <c r="E467" s="1">
        <v>1</v>
      </c>
      <c r="I467" s="1" t="s">
        <v>6</v>
      </c>
      <c r="J467" s="1">
        <f t="shared" si="6"/>
        <v>50.3</v>
      </c>
      <c r="K467" s="13">
        <v>503</v>
      </c>
    </row>
    <row r="468" spans="1:11" x14ac:dyDescent="0.25">
      <c r="A468" s="1" t="s">
        <v>10</v>
      </c>
      <c r="B468" s="1" t="s">
        <v>18</v>
      </c>
      <c r="C468" s="2">
        <v>36748</v>
      </c>
      <c r="E468" s="1">
        <v>1</v>
      </c>
      <c r="I468" s="1" t="s">
        <v>6</v>
      </c>
      <c r="J468" s="1">
        <f t="shared" si="6"/>
        <v>27.35</v>
      </c>
      <c r="K468" s="13">
        <v>273.5</v>
      </c>
    </row>
    <row r="469" spans="1:11" x14ac:dyDescent="0.25">
      <c r="A469" s="1" t="s">
        <v>10</v>
      </c>
      <c r="B469" s="1" t="s">
        <v>18</v>
      </c>
      <c r="C469" s="2">
        <v>36755</v>
      </c>
      <c r="E469" s="1">
        <v>1</v>
      </c>
      <c r="I469" s="1" t="s">
        <v>6</v>
      </c>
      <c r="J469" s="1">
        <f t="shared" si="6"/>
        <v>50.95</v>
      </c>
      <c r="K469" s="13">
        <v>509.5</v>
      </c>
    </row>
    <row r="470" spans="1:11" x14ac:dyDescent="0.25">
      <c r="A470" s="1" t="s">
        <v>10</v>
      </c>
      <c r="B470" s="1" t="s">
        <v>18</v>
      </c>
      <c r="C470" s="2">
        <v>36762</v>
      </c>
      <c r="E470" s="1">
        <v>1</v>
      </c>
      <c r="I470" s="1" t="s">
        <v>6</v>
      </c>
      <c r="J470" s="1">
        <f t="shared" si="6"/>
        <v>78.849999999999994</v>
      </c>
      <c r="K470" s="13">
        <v>788.5</v>
      </c>
    </row>
    <row r="471" spans="1:11" x14ac:dyDescent="0.25">
      <c r="A471" s="1" t="s">
        <v>10</v>
      </c>
      <c r="B471" s="1" t="s">
        <v>18</v>
      </c>
      <c r="C471" s="2">
        <v>36769</v>
      </c>
      <c r="E471" s="1">
        <v>1</v>
      </c>
      <c r="I471" s="1" t="s">
        <v>6</v>
      </c>
      <c r="J471" s="1">
        <f t="shared" si="6"/>
        <v>79.349999999999994</v>
      </c>
      <c r="K471" s="13">
        <v>793.5</v>
      </c>
    </row>
    <row r="472" spans="1:11" x14ac:dyDescent="0.25">
      <c r="A472" s="1" t="s">
        <v>10</v>
      </c>
      <c r="B472" s="1" t="s">
        <v>18</v>
      </c>
      <c r="C472" s="2">
        <v>36775</v>
      </c>
      <c r="E472" s="1">
        <v>1</v>
      </c>
      <c r="I472" s="1" t="s">
        <v>6</v>
      </c>
      <c r="J472" s="1">
        <f t="shared" si="6"/>
        <v>139.5</v>
      </c>
      <c r="K472" s="13">
        <v>1395</v>
      </c>
    </row>
    <row r="473" spans="1:11" x14ac:dyDescent="0.25">
      <c r="A473" s="1" t="s">
        <v>10</v>
      </c>
      <c r="B473" s="1" t="s">
        <v>18</v>
      </c>
      <c r="C473" s="2">
        <v>36782</v>
      </c>
      <c r="E473" s="1">
        <v>1</v>
      </c>
      <c r="I473" s="1" t="s">
        <v>6</v>
      </c>
      <c r="J473" s="1">
        <f t="shared" si="6"/>
        <v>148.85</v>
      </c>
      <c r="K473" s="13">
        <v>1488.5</v>
      </c>
    </row>
    <row r="474" spans="1:11" x14ac:dyDescent="0.25">
      <c r="A474" s="1" t="s">
        <v>10</v>
      </c>
      <c r="B474" s="1" t="s">
        <v>18</v>
      </c>
      <c r="C474" s="2">
        <v>36791</v>
      </c>
      <c r="E474" s="1">
        <v>1</v>
      </c>
      <c r="I474" s="1" t="s">
        <v>5</v>
      </c>
      <c r="J474" s="1">
        <f t="shared" si="6"/>
        <v>213.5</v>
      </c>
      <c r="K474" s="13">
        <v>2135</v>
      </c>
    </row>
    <row r="475" spans="1:11" x14ac:dyDescent="0.25">
      <c r="A475" s="1" t="s">
        <v>10</v>
      </c>
      <c r="B475" s="1" t="s">
        <v>18</v>
      </c>
      <c r="C475" s="2">
        <v>36813</v>
      </c>
      <c r="E475" s="1">
        <v>2</v>
      </c>
      <c r="I475" s="1" t="s">
        <v>6</v>
      </c>
      <c r="J475" s="1">
        <f t="shared" ref="J475:J538" si="7">IF(K475&lt;&gt;"",K475/10,"")</f>
        <v>123.5</v>
      </c>
      <c r="K475" s="13">
        <v>1235</v>
      </c>
    </row>
    <row r="476" spans="1:11" x14ac:dyDescent="0.25">
      <c r="A476" s="1" t="s">
        <v>10</v>
      </c>
      <c r="B476" s="1" t="s">
        <v>18</v>
      </c>
      <c r="C476" s="2">
        <v>36822</v>
      </c>
      <c r="E476" s="1">
        <v>2</v>
      </c>
      <c r="I476" s="1" t="s">
        <v>6</v>
      </c>
      <c r="J476" s="1">
        <f t="shared" si="7"/>
        <v>280.5</v>
      </c>
      <c r="K476" s="13">
        <v>2805</v>
      </c>
    </row>
    <row r="477" spans="1:11" x14ac:dyDescent="0.25">
      <c r="A477" s="1" t="s">
        <v>10</v>
      </c>
      <c r="B477" s="1" t="s">
        <v>18</v>
      </c>
      <c r="C477" s="2">
        <v>36827</v>
      </c>
      <c r="E477" s="1">
        <v>2</v>
      </c>
      <c r="I477" s="1" t="s">
        <v>6</v>
      </c>
      <c r="J477" s="1">
        <f t="shared" si="7"/>
        <v>272</v>
      </c>
      <c r="K477" s="13">
        <v>2720</v>
      </c>
    </row>
    <row r="478" spans="1:11" x14ac:dyDescent="0.25">
      <c r="A478" s="1" t="s">
        <v>10</v>
      </c>
      <c r="B478" s="1" t="s">
        <v>18</v>
      </c>
      <c r="C478" s="2">
        <v>36840</v>
      </c>
      <c r="E478" s="1">
        <v>2</v>
      </c>
      <c r="I478" s="1" t="s">
        <v>5</v>
      </c>
      <c r="J478" s="1">
        <f t="shared" si="7"/>
        <v>348.69</v>
      </c>
      <c r="K478" s="13">
        <v>3486.9</v>
      </c>
    </row>
    <row r="479" spans="1:11" x14ac:dyDescent="0.25">
      <c r="A479" s="1" t="s">
        <v>10</v>
      </c>
      <c r="B479" s="1" t="s">
        <v>18</v>
      </c>
      <c r="C479" s="2">
        <v>36861</v>
      </c>
      <c r="E479" s="1">
        <v>3</v>
      </c>
      <c r="I479" s="1" t="s">
        <v>6</v>
      </c>
      <c r="J479" s="1">
        <f t="shared" si="7"/>
        <v>48.05</v>
      </c>
      <c r="K479" s="13">
        <v>480.5</v>
      </c>
    </row>
    <row r="480" spans="1:11" x14ac:dyDescent="0.25">
      <c r="A480" s="1" t="s">
        <v>10</v>
      </c>
      <c r="B480" s="1" t="s">
        <v>18</v>
      </c>
      <c r="C480" s="2">
        <v>36868</v>
      </c>
      <c r="E480" s="1">
        <v>3</v>
      </c>
      <c r="I480" s="1" t="s">
        <v>6</v>
      </c>
      <c r="J480" s="1">
        <f t="shared" si="7"/>
        <v>147.5</v>
      </c>
      <c r="K480" s="13">
        <v>1475</v>
      </c>
    </row>
    <row r="481" spans="1:11" x14ac:dyDescent="0.25">
      <c r="A481" s="1" t="s">
        <v>10</v>
      </c>
      <c r="B481" s="1" t="s">
        <v>18</v>
      </c>
      <c r="C481" s="2">
        <v>36873</v>
      </c>
      <c r="E481" s="1">
        <v>3</v>
      </c>
      <c r="I481" s="1" t="s">
        <v>6</v>
      </c>
      <c r="J481" s="1">
        <f t="shared" si="7"/>
        <v>283.5</v>
      </c>
      <c r="K481" s="13">
        <v>2835</v>
      </c>
    </row>
    <row r="482" spans="1:11" x14ac:dyDescent="0.25">
      <c r="A482" s="1" t="s">
        <v>10</v>
      </c>
      <c r="B482" s="1" t="s">
        <v>18</v>
      </c>
      <c r="C482" s="2">
        <v>36879</v>
      </c>
      <c r="E482" s="1">
        <v>3</v>
      </c>
      <c r="I482" s="1" t="s">
        <v>5</v>
      </c>
      <c r="J482" s="1">
        <f t="shared" si="7"/>
        <v>314</v>
      </c>
      <c r="K482" s="13">
        <v>3140</v>
      </c>
    </row>
    <row r="483" spans="1:11" x14ac:dyDescent="0.25">
      <c r="A483" s="1" t="s">
        <v>10</v>
      </c>
      <c r="B483" s="1" t="s">
        <v>18</v>
      </c>
      <c r="C483" s="2">
        <v>36899</v>
      </c>
      <c r="E483" s="1">
        <v>4</v>
      </c>
      <c r="I483" s="1" t="s">
        <v>6</v>
      </c>
      <c r="J483" s="1">
        <f t="shared" si="7"/>
        <v>101.5</v>
      </c>
      <c r="K483" s="13">
        <v>1015</v>
      </c>
    </row>
    <row r="484" spans="1:11" x14ac:dyDescent="0.25">
      <c r="A484" s="1" t="s">
        <v>10</v>
      </c>
      <c r="B484" s="1" t="s">
        <v>18</v>
      </c>
      <c r="C484" s="2">
        <v>36904</v>
      </c>
      <c r="E484" s="1">
        <v>4</v>
      </c>
      <c r="I484" s="1" t="s">
        <v>6</v>
      </c>
      <c r="J484" s="1">
        <f t="shared" si="7"/>
        <v>96.45</v>
      </c>
      <c r="K484" s="13">
        <v>964.5</v>
      </c>
    </row>
    <row r="485" spans="1:11" x14ac:dyDescent="0.25">
      <c r="A485" s="1" t="s">
        <v>10</v>
      </c>
      <c r="B485" s="1" t="s">
        <v>18</v>
      </c>
      <c r="C485" s="2">
        <v>36909</v>
      </c>
      <c r="E485" s="1">
        <v>4</v>
      </c>
      <c r="I485" s="1" t="s">
        <v>6</v>
      </c>
      <c r="J485" s="1">
        <f t="shared" si="7"/>
        <v>129</v>
      </c>
      <c r="K485" s="13">
        <v>1290</v>
      </c>
    </row>
    <row r="486" spans="1:11" x14ac:dyDescent="0.25">
      <c r="A486" s="1" t="s">
        <v>10</v>
      </c>
      <c r="B486" s="1" t="s">
        <v>18</v>
      </c>
      <c r="C486" s="2">
        <v>36915</v>
      </c>
      <c r="E486" s="1">
        <v>4</v>
      </c>
      <c r="I486" s="1" t="s">
        <v>5</v>
      </c>
      <c r="J486" s="1">
        <f t="shared" si="7"/>
        <v>257</v>
      </c>
      <c r="K486" s="13">
        <v>2570</v>
      </c>
    </row>
    <row r="487" spans="1:11" x14ac:dyDescent="0.25">
      <c r="A487" s="1" t="s">
        <v>10</v>
      </c>
      <c r="B487" s="1" t="s">
        <v>18</v>
      </c>
      <c r="C487" s="2">
        <v>36938</v>
      </c>
      <c r="E487" s="1">
        <v>5</v>
      </c>
      <c r="I487" s="1" t="s">
        <v>6</v>
      </c>
      <c r="J487" s="1">
        <f t="shared" si="7"/>
        <v>97.4</v>
      </c>
      <c r="K487" s="13">
        <v>974</v>
      </c>
    </row>
    <row r="488" spans="1:11" x14ac:dyDescent="0.25">
      <c r="A488" s="1" t="s">
        <v>10</v>
      </c>
      <c r="B488" s="1" t="s">
        <v>18</v>
      </c>
      <c r="C488" s="2">
        <v>36945</v>
      </c>
      <c r="E488" s="1">
        <v>5</v>
      </c>
      <c r="I488" s="1" t="s">
        <v>6</v>
      </c>
      <c r="J488" s="1">
        <f t="shared" si="7"/>
        <v>127.5</v>
      </c>
      <c r="K488" s="13">
        <v>1275</v>
      </c>
    </row>
    <row r="489" spans="1:11" x14ac:dyDescent="0.25">
      <c r="A489" s="1" t="s">
        <v>10</v>
      </c>
      <c r="B489" s="1" t="s">
        <v>18</v>
      </c>
      <c r="C489" s="2">
        <v>36951</v>
      </c>
      <c r="E489" s="1">
        <v>5</v>
      </c>
      <c r="I489" s="1" t="s">
        <v>6</v>
      </c>
      <c r="J489" s="1">
        <f t="shared" si="7"/>
        <v>209</v>
      </c>
      <c r="K489" s="13">
        <v>2090</v>
      </c>
    </row>
    <row r="490" spans="1:11" x14ac:dyDescent="0.25">
      <c r="A490" s="1" t="s">
        <v>10</v>
      </c>
      <c r="B490" s="1" t="s">
        <v>18</v>
      </c>
      <c r="C490" s="2">
        <v>36957</v>
      </c>
      <c r="E490" s="1">
        <v>5</v>
      </c>
      <c r="I490" s="1" t="s">
        <v>6</v>
      </c>
      <c r="J490" s="1">
        <f t="shared" si="7"/>
        <v>176</v>
      </c>
      <c r="K490" s="13">
        <v>1760</v>
      </c>
    </row>
    <row r="491" spans="1:11" x14ac:dyDescent="0.25">
      <c r="A491" s="1" t="s">
        <v>10</v>
      </c>
      <c r="B491" s="1" t="s">
        <v>18</v>
      </c>
      <c r="C491" s="2">
        <v>36961</v>
      </c>
      <c r="E491" s="1">
        <v>5</v>
      </c>
      <c r="I491" s="1" t="s">
        <v>5</v>
      </c>
      <c r="J491" s="1">
        <f t="shared" si="7"/>
        <v>272</v>
      </c>
      <c r="K491" s="13">
        <v>2720</v>
      </c>
    </row>
    <row r="492" spans="1:11" x14ac:dyDescent="0.25">
      <c r="A492" s="1" t="s">
        <v>10</v>
      </c>
      <c r="B492" s="1" t="s">
        <v>18</v>
      </c>
      <c r="C492" s="2">
        <v>36993</v>
      </c>
      <c r="E492" s="1">
        <v>6</v>
      </c>
      <c r="I492" s="1" t="s">
        <v>6</v>
      </c>
      <c r="J492" s="1">
        <f t="shared" si="7"/>
        <v>108.9</v>
      </c>
      <c r="K492" s="13">
        <v>1089</v>
      </c>
    </row>
    <row r="493" spans="1:11" x14ac:dyDescent="0.25">
      <c r="A493" s="1" t="s">
        <v>10</v>
      </c>
      <c r="B493" s="1" t="s">
        <v>18</v>
      </c>
      <c r="C493" s="2">
        <v>37004</v>
      </c>
      <c r="E493" s="1">
        <v>6</v>
      </c>
      <c r="I493" s="1" t="s">
        <v>6</v>
      </c>
      <c r="J493" s="1">
        <f t="shared" si="7"/>
        <v>117.7</v>
      </c>
      <c r="K493" s="13">
        <v>1177</v>
      </c>
    </row>
    <row r="494" spans="1:11" x14ac:dyDescent="0.25">
      <c r="A494" s="1" t="s">
        <v>10</v>
      </c>
      <c r="B494" s="1" t="s">
        <v>18</v>
      </c>
      <c r="C494" s="2">
        <v>37013</v>
      </c>
      <c r="E494" s="1">
        <v>6</v>
      </c>
      <c r="I494" s="1" t="s">
        <v>5</v>
      </c>
      <c r="J494" s="1">
        <f t="shared" si="7"/>
        <v>189.2</v>
      </c>
      <c r="K494" s="13">
        <v>1892</v>
      </c>
    </row>
    <row r="495" spans="1:11" x14ac:dyDescent="0.25">
      <c r="A495" s="1" t="s">
        <v>10</v>
      </c>
      <c r="B495" s="1" t="s">
        <v>18</v>
      </c>
      <c r="C495" s="2">
        <v>37066</v>
      </c>
      <c r="E495" s="1">
        <v>7</v>
      </c>
      <c r="I495" s="1" t="s">
        <v>5</v>
      </c>
      <c r="J495" s="1">
        <f t="shared" si="7"/>
        <v>41.95</v>
      </c>
      <c r="K495" s="13">
        <v>419.5</v>
      </c>
    </row>
    <row r="496" spans="1:11" x14ac:dyDescent="0.25">
      <c r="A496" s="1" t="s">
        <v>10</v>
      </c>
      <c r="B496" s="1" t="s">
        <v>18</v>
      </c>
      <c r="C496" s="2">
        <v>37117</v>
      </c>
      <c r="E496" s="1">
        <v>1</v>
      </c>
      <c r="I496" s="1" t="s">
        <v>6</v>
      </c>
      <c r="J496" s="1" t="str">
        <f t="shared" si="7"/>
        <v/>
      </c>
      <c r="K496" s="13"/>
    </row>
    <row r="497" spans="1:11" x14ac:dyDescent="0.25">
      <c r="A497" s="1" t="s">
        <v>10</v>
      </c>
      <c r="B497" s="1" t="s">
        <v>18</v>
      </c>
      <c r="C497" s="2">
        <v>37131</v>
      </c>
      <c r="E497" s="1">
        <v>1</v>
      </c>
      <c r="I497" s="1" t="s">
        <v>6</v>
      </c>
      <c r="J497" s="1">
        <f t="shared" si="7"/>
        <v>64</v>
      </c>
      <c r="K497" s="13">
        <v>640</v>
      </c>
    </row>
    <row r="498" spans="1:11" x14ac:dyDescent="0.25">
      <c r="A498" s="1" t="s">
        <v>10</v>
      </c>
      <c r="B498" s="1" t="s">
        <v>18</v>
      </c>
      <c r="C498" s="2">
        <v>37139</v>
      </c>
      <c r="E498" s="1">
        <v>1</v>
      </c>
      <c r="I498" s="1" t="s">
        <v>6</v>
      </c>
      <c r="J498" s="1">
        <f t="shared" si="7"/>
        <v>71</v>
      </c>
      <c r="K498" s="13">
        <v>710</v>
      </c>
    </row>
    <row r="499" spans="1:11" x14ac:dyDescent="0.25">
      <c r="A499" s="1" t="s">
        <v>10</v>
      </c>
      <c r="B499" s="1" t="s">
        <v>18</v>
      </c>
      <c r="C499" s="2">
        <v>37146</v>
      </c>
      <c r="E499" s="1">
        <v>1</v>
      </c>
      <c r="I499" s="1" t="s">
        <v>6</v>
      </c>
      <c r="J499" s="1">
        <f t="shared" si="7"/>
        <v>93.5</v>
      </c>
      <c r="K499" s="13">
        <v>935</v>
      </c>
    </row>
    <row r="500" spans="1:11" x14ac:dyDescent="0.25">
      <c r="A500" s="1" t="s">
        <v>10</v>
      </c>
      <c r="B500" s="1" t="s">
        <v>18</v>
      </c>
      <c r="C500" s="2">
        <v>37153</v>
      </c>
      <c r="E500" s="1">
        <v>1</v>
      </c>
      <c r="I500" s="1" t="s">
        <v>6</v>
      </c>
      <c r="J500" s="1">
        <f t="shared" si="7"/>
        <v>164</v>
      </c>
      <c r="K500" s="13">
        <v>1640</v>
      </c>
    </row>
    <row r="501" spans="1:11" x14ac:dyDescent="0.25">
      <c r="A501" s="1" t="s">
        <v>10</v>
      </c>
      <c r="B501" s="1" t="s">
        <v>18</v>
      </c>
      <c r="C501" s="2">
        <v>37167</v>
      </c>
      <c r="E501" s="1">
        <v>1</v>
      </c>
      <c r="I501" s="1" t="s">
        <v>5</v>
      </c>
      <c r="J501" s="1">
        <f t="shared" si="7"/>
        <v>279.5</v>
      </c>
      <c r="K501" s="13">
        <v>2795</v>
      </c>
    </row>
    <row r="502" spans="1:11" x14ac:dyDescent="0.25">
      <c r="A502" s="1" t="s">
        <v>10</v>
      </c>
      <c r="B502" s="1" t="s">
        <v>18</v>
      </c>
      <c r="C502" s="2">
        <v>37201</v>
      </c>
      <c r="E502" s="1">
        <v>2</v>
      </c>
      <c r="I502" s="1" t="s">
        <v>6</v>
      </c>
      <c r="J502" s="1">
        <f t="shared" si="7"/>
        <v>210.5</v>
      </c>
      <c r="K502" s="13">
        <v>2105</v>
      </c>
    </row>
    <row r="503" spans="1:11" x14ac:dyDescent="0.25">
      <c r="A503" s="1" t="s">
        <v>10</v>
      </c>
      <c r="B503" s="1" t="s">
        <v>18</v>
      </c>
      <c r="C503" s="2">
        <v>37208</v>
      </c>
      <c r="E503" s="1">
        <v>2</v>
      </c>
      <c r="I503" s="1" t="s">
        <v>6</v>
      </c>
      <c r="J503" s="1">
        <f t="shared" si="7"/>
        <v>306</v>
      </c>
      <c r="K503" s="13">
        <v>3060</v>
      </c>
    </row>
    <row r="504" spans="1:11" x14ac:dyDescent="0.25">
      <c r="A504" s="1" t="s">
        <v>10</v>
      </c>
      <c r="B504" s="1" t="s">
        <v>18</v>
      </c>
      <c r="C504" s="2">
        <v>37216</v>
      </c>
      <c r="E504" s="1">
        <v>2</v>
      </c>
      <c r="I504" s="1" t="s">
        <v>5</v>
      </c>
      <c r="J504" s="1">
        <f t="shared" si="7"/>
        <v>395</v>
      </c>
      <c r="K504" s="13">
        <v>3950</v>
      </c>
    </row>
    <row r="505" spans="1:11" x14ac:dyDescent="0.25">
      <c r="A505" s="1" t="s">
        <v>10</v>
      </c>
      <c r="B505" s="1" t="s">
        <v>18</v>
      </c>
      <c r="C505" s="2">
        <v>37243</v>
      </c>
      <c r="E505" s="1">
        <v>3</v>
      </c>
      <c r="I505" s="1" t="s">
        <v>6</v>
      </c>
      <c r="J505" s="1">
        <f t="shared" si="7"/>
        <v>155</v>
      </c>
      <c r="K505" s="13">
        <v>1550</v>
      </c>
    </row>
    <row r="506" spans="1:11" x14ac:dyDescent="0.25">
      <c r="A506" s="1" t="s">
        <v>10</v>
      </c>
      <c r="B506" s="1" t="s">
        <v>18</v>
      </c>
      <c r="C506" s="2">
        <v>37247</v>
      </c>
      <c r="E506" s="1">
        <v>3</v>
      </c>
      <c r="I506" s="1" t="s">
        <v>5</v>
      </c>
      <c r="J506" s="1">
        <f t="shared" si="7"/>
        <v>240</v>
      </c>
      <c r="K506" s="13">
        <v>2400</v>
      </c>
    </row>
    <row r="507" spans="1:11" x14ac:dyDescent="0.25">
      <c r="A507" s="1" t="s">
        <v>10</v>
      </c>
      <c r="B507" s="1" t="s">
        <v>18</v>
      </c>
      <c r="C507" s="2">
        <v>37293</v>
      </c>
      <c r="E507" s="1">
        <v>4</v>
      </c>
      <c r="I507" s="1" t="s">
        <v>5</v>
      </c>
      <c r="J507" s="1">
        <f t="shared" si="7"/>
        <v>240</v>
      </c>
      <c r="K507" s="13">
        <v>2400</v>
      </c>
    </row>
    <row r="508" spans="1:11" x14ac:dyDescent="0.25">
      <c r="A508" s="1" t="s">
        <v>10</v>
      </c>
      <c r="B508" s="1" t="s">
        <v>18</v>
      </c>
      <c r="C508" s="2">
        <v>37349</v>
      </c>
      <c r="E508" s="1">
        <v>5</v>
      </c>
      <c r="I508" s="1" t="s">
        <v>5</v>
      </c>
      <c r="J508" s="1">
        <f t="shared" si="7"/>
        <v>145</v>
      </c>
      <c r="K508" s="13">
        <v>1450</v>
      </c>
    </row>
    <row r="509" spans="1:11" x14ac:dyDescent="0.25">
      <c r="A509" s="1" t="s">
        <v>10</v>
      </c>
      <c r="B509" s="1" t="s">
        <v>18</v>
      </c>
      <c r="C509" s="2">
        <v>37431</v>
      </c>
      <c r="E509" s="1">
        <v>6</v>
      </c>
      <c r="I509" s="1" t="s">
        <v>5</v>
      </c>
      <c r="J509" s="1">
        <f t="shared" si="7"/>
        <v>55</v>
      </c>
      <c r="K509" s="13">
        <v>550</v>
      </c>
    </row>
    <row r="510" spans="1:11" x14ac:dyDescent="0.25">
      <c r="A510" s="1" t="s">
        <v>10</v>
      </c>
      <c r="B510" s="1" t="s">
        <v>18</v>
      </c>
      <c r="C510" s="2">
        <v>35458</v>
      </c>
      <c r="E510" s="1">
        <v>1</v>
      </c>
      <c r="I510" s="1" t="s">
        <v>6</v>
      </c>
      <c r="J510" s="1">
        <f t="shared" si="7"/>
        <v>240</v>
      </c>
      <c r="K510" s="13">
        <v>2400</v>
      </c>
    </row>
    <row r="511" spans="1:11" x14ac:dyDescent="0.25">
      <c r="A511" s="1" t="s">
        <v>10</v>
      </c>
      <c r="B511" s="1" t="s">
        <v>18</v>
      </c>
      <c r="C511" s="2">
        <v>35482</v>
      </c>
      <c r="E511" s="1">
        <v>1</v>
      </c>
      <c r="I511" s="1" t="s">
        <v>5</v>
      </c>
      <c r="J511" s="1">
        <f t="shared" si="7"/>
        <v>480</v>
      </c>
      <c r="K511" s="13">
        <v>4800</v>
      </c>
    </row>
    <row r="512" spans="1:11" x14ac:dyDescent="0.25">
      <c r="A512" s="1" t="s">
        <v>10</v>
      </c>
      <c r="B512" s="1" t="s">
        <v>18</v>
      </c>
      <c r="C512" s="2">
        <v>35586</v>
      </c>
      <c r="E512" s="1">
        <v>2</v>
      </c>
      <c r="I512" s="1" t="s">
        <v>5</v>
      </c>
      <c r="J512" s="1">
        <f t="shared" si="7"/>
        <v>430</v>
      </c>
      <c r="K512" s="13">
        <v>4300</v>
      </c>
    </row>
    <row r="513" spans="1:11" x14ac:dyDescent="0.25">
      <c r="A513" s="1" t="s">
        <v>10</v>
      </c>
      <c r="B513" s="1" t="s">
        <v>18</v>
      </c>
      <c r="C513" s="2">
        <v>35657</v>
      </c>
      <c r="E513" s="1">
        <v>2</v>
      </c>
      <c r="I513" s="1" t="s">
        <v>6</v>
      </c>
      <c r="J513" s="1" t="str">
        <f t="shared" si="7"/>
        <v/>
      </c>
      <c r="K513" s="13"/>
    </row>
    <row r="514" spans="1:11" x14ac:dyDescent="0.25">
      <c r="A514" s="1" t="s">
        <v>10</v>
      </c>
      <c r="B514" s="1" t="s">
        <v>18</v>
      </c>
      <c r="C514" s="2">
        <v>35709</v>
      </c>
      <c r="E514" s="1">
        <v>1</v>
      </c>
      <c r="I514" s="1" t="s">
        <v>5</v>
      </c>
      <c r="J514" s="1">
        <f t="shared" si="7"/>
        <v>242</v>
      </c>
      <c r="K514" s="13">
        <v>2420</v>
      </c>
    </row>
    <row r="515" spans="1:11" x14ac:dyDescent="0.25">
      <c r="A515" s="1" t="s">
        <v>10</v>
      </c>
      <c r="B515" s="1" t="s">
        <v>18</v>
      </c>
      <c r="C515" s="2">
        <v>35731</v>
      </c>
      <c r="E515" s="1">
        <v>2</v>
      </c>
      <c r="I515" s="1" t="s">
        <v>6</v>
      </c>
      <c r="J515" s="1">
        <f t="shared" si="7"/>
        <v>170</v>
      </c>
      <c r="K515" s="13">
        <v>1700</v>
      </c>
    </row>
    <row r="516" spans="1:11" x14ac:dyDescent="0.25">
      <c r="A516" s="1" t="s">
        <v>10</v>
      </c>
      <c r="B516" s="1" t="s">
        <v>18</v>
      </c>
      <c r="C516" s="2">
        <v>35737</v>
      </c>
      <c r="E516" s="1">
        <v>2</v>
      </c>
      <c r="I516" s="1" t="s">
        <v>6</v>
      </c>
      <c r="J516" s="1">
        <f t="shared" si="7"/>
        <v>301.5</v>
      </c>
      <c r="K516" s="13">
        <v>3015</v>
      </c>
    </row>
    <row r="517" spans="1:11" x14ac:dyDescent="0.25">
      <c r="A517" s="1" t="s">
        <v>10</v>
      </c>
      <c r="B517" s="1" t="s">
        <v>18</v>
      </c>
      <c r="C517" s="2">
        <v>35744</v>
      </c>
      <c r="E517" s="1">
        <v>2</v>
      </c>
      <c r="I517" s="1" t="s">
        <v>6</v>
      </c>
      <c r="J517" s="1">
        <f t="shared" si="7"/>
        <v>405</v>
      </c>
      <c r="K517" s="13">
        <v>4050</v>
      </c>
    </row>
    <row r="518" spans="1:11" x14ac:dyDescent="0.25">
      <c r="A518" s="1" t="s">
        <v>10</v>
      </c>
      <c r="B518" s="1" t="s">
        <v>18</v>
      </c>
      <c r="C518" s="2">
        <v>35753</v>
      </c>
      <c r="E518" s="1">
        <v>2</v>
      </c>
      <c r="I518" s="1" t="s">
        <v>5</v>
      </c>
      <c r="J518" s="1">
        <f t="shared" si="7"/>
        <v>405</v>
      </c>
      <c r="K518" s="13">
        <v>4050</v>
      </c>
    </row>
    <row r="519" spans="1:11" x14ac:dyDescent="0.25">
      <c r="A519" s="1" t="s">
        <v>10</v>
      </c>
      <c r="B519" s="1" t="s">
        <v>18</v>
      </c>
      <c r="C519" s="2">
        <v>35766</v>
      </c>
      <c r="E519" s="1">
        <v>3</v>
      </c>
      <c r="I519" s="1" t="s">
        <v>6</v>
      </c>
      <c r="J519" s="1">
        <f t="shared" si="7"/>
        <v>73</v>
      </c>
      <c r="K519" s="13">
        <v>730</v>
      </c>
    </row>
    <row r="520" spans="1:11" x14ac:dyDescent="0.25">
      <c r="A520" s="1" t="s">
        <v>10</v>
      </c>
      <c r="B520" s="1" t="s">
        <v>18</v>
      </c>
      <c r="C520" s="2">
        <v>35773</v>
      </c>
      <c r="E520" s="1">
        <v>3</v>
      </c>
      <c r="I520" s="1" t="s">
        <v>6</v>
      </c>
      <c r="J520" s="1">
        <f t="shared" si="7"/>
        <v>141</v>
      </c>
      <c r="K520" s="13">
        <v>1410</v>
      </c>
    </row>
    <row r="521" spans="1:11" x14ac:dyDescent="0.25">
      <c r="A521" s="1" t="s">
        <v>10</v>
      </c>
      <c r="B521" s="1" t="s">
        <v>18</v>
      </c>
      <c r="C521" s="2">
        <v>35781</v>
      </c>
      <c r="E521" s="1">
        <v>3</v>
      </c>
      <c r="I521" s="1" t="s">
        <v>6</v>
      </c>
      <c r="J521" s="1">
        <f t="shared" si="7"/>
        <v>236</v>
      </c>
      <c r="K521" s="13">
        <v>2360</v>
      </c>
    </row>
    <row r="522" spans="1:11" x14ac:dyDescent="0.25">
      <c r="A522" s="1" t="s">
        <v>10</v>
      </c>
      <c r="B522" s="1" t="s">
        <v>18</v>
      </c>
      <c r="C522" s="2">
        <v>35787</v>
      </c>
      <c r="E522" s="1">
        <v>3</v>
      </c>
      <c r="I522" s="1" t="s">
        <v>5</v>
      </c>
      <c r="J522" s="1">
        <f t="shared" si="7"/>
        <v>277</v>
      </c>
      <c r="K522" s="13">
        <v>2770</v>
      </c>
    </row>
    <row r="523" spans="1:11" x14ac:dyDescent="0.25">
      <c r="A523" s="1" t="s">
        <v>10</v>
      </c>
      <c r="B523" s="1" t="s">
        <v>18</v>
      </c>
      <c r="C523" s="2">
        <v>35803</v>
      </c>
      <c r="E523" s="1">
        <v>4</v>
      </c>
      <c r="I523" s="1" t="s">
        <v>6</v>
      </c>
      <c r="J523" s="1">
        <f t="shared" si="7"/>
        <v>87.5</v>
      </c>
      <c r="K523" s="13">
        <v>875</v>
      </c>
    </row>
    <row r="524" spans="1:11" x14ac:dyDescent="0.25">
      <c r="A524" s="1" t="s">
        <v>10</v>
      </c>
      <c r="B524" s="1" t="s">
        <v>18</v>
      </c>
      <c r="C524" s="2">
        <v>35810</v>
      </c>
      <c r="E524" s="1">
        <v>4</v>
      </c>
      <c r="I524" s="1" t="s">
        <v>6</v>
      </c>
      <c r="J524" s="1">
        <f t="shared" si="7"/>
        <v>157</v>
      </c>
      <c r="K524" s="13">
        <v>1570</v>
      </c>
    </row>
    <row r="525" spans="1:11" x14ac:dyDescent="0.25">
      <c r="A525" s="1" t="s">
        <v>10</v>
      </c>
      <c r="B525" s="1" t="s">
        <v>18</v>
      </c>
      <c r="C525" s="2">
        <v>35817</v>
      </c>
      <c r="E525" s="1">
        <v>4</v>
      </c>
      <c r="I525" s="1" t="s">
        <v>6</v>
      </c>
      <c r="J525" s="1">
        <f t="shared" si="7"/>
        <v>267.5</v>
      </c>
      <c r="K525" s="13">
        <v>2675</v>
      </c>
    </row>
    <row r="526" spans="1:11" x14ac:dyDescent="0.25">
      <c r="A526" s="1" t="s">
        <v>10</v>
      </c>
      <c r="B526" s="1" t="s">
        <v>18</v>
      </c>
      <c r="C526" s="2">
        <v>35824</v>
      </c>
      <c r="E526" s="1">
        <v>4</v>
      </c>
      <c r="I526" s="1" t="s">
        <v>6</v>
      </c>
      <c r="J526" s="1">
        <f t="shared" si="7"/>
        <v>441.5</v>
      </c>
      <c r="K526" s="13">
        <v>4415</v>
      </c>
    </row>
    <row r="527" spans="1:11" x14ac:dyDescent="0.25">
      <c r="A527" s="1" t="s">
        <v>10</v>
      </c>
      <c r="B527" s="1" t="s">
        <v>18</v>
      </c>
      <c r="C527" s="2">
        <v>35829</v>
      </c>
      <c r="E527" s="1">
        <v>4</v>
      </c>
      <c r="I527" s="1" t="s">
        <v>5</v>
      </c>
      <c r="J527" s="1">
        <f t="shared" si="7"/>
        <v>462.5</v>
      </c>
      <c r="K527" s="13">
        <v>4625</v>
      </c>
    </row>
    <row r="528" spans="1:11" x14ac:dyDescent="0.25">
      <c r="A528" s="1" t="s">
        <v>10</v>
      </c>
      <c r="B528" s="1" t="s">
        <v>18</v>
      </c>
      <c r="C528" s="2">
        <v>35845</v>
      </c>
      <c r="E528" s="1">
        <v>5</v>
      </c>
      <c r="I528" s="1" t="s">
        <v>6</v>
      </c>
      <c r="J528" s="1">
        <f t="shared" si="7"/>
        <v>21.3</v>
      </c>
      <c r="K528" s="13">
        <v>213</v>
      </c>
    </row>
    <row r="529" spans="1:11" x14ac:dyDescent="0.25">
      <c r="A529" s="1" t="s">
        <v>10</v>
      </c>
      <c r="B529" s="1" t="s">
        <v>18</v>
      </c>
      <c r="C529" s="2">
        <v>35852</v>
      </c>
      <c r="E529" s="1">
        <v>5</v>
      </c>
      <c r="I529" s="1" t="s">
        <v>6</v>
      </c>
      <c r="J529" s="1">
        <f t="shared" si="7"/>
        <v>80</v>
      </c>
      <c r="K529" s="13">
        <v>800</v>
      </c>
    </row>
    <row r="530" spans="1:11" x14ac:dyDescent="0.25">
      <c r="A530" s="1" t="s">
        <v>10</v>
      </c>
      <c r="B530" s="1" t="s">
        <v>18</v>
      </c>
      <c r="C530" s="2">
        <v>35859</v>
      </c>
      <c r="E530" s="1">
        <v>5</v>
      </c>
      <c r="I530" s="1" t="s">
        <v>6</v>
      </c>
      <c r="J530" s="1">
        <f t="shared" si="7"/>
        <v>163.5</v>
      </c>
      <c r="K530" s="13">
        <v>1635</v>
      </c>
    </row>
    <row r="531" spans="1:11" x14ac:dyDescent="0.25">
      <c r="A531" s="1" t="s">
        <v>10</v>
      </c>
      <c r="B531" s="1" t="s">
        <v>18</v>
      </c>
      <c r="C531" s="2">
        <v>35866</v>
      </c>
      <c r="E531" s="1">
        <v>5</v>
      </c>
      <c r="I531" s="1" t="s">
        <v>5</v>
      </c>
      <c r="J531" s="1">
        <f t="shared" si="7"/>
        <v>147</v>
      </c>
      <c r="K531" s="13">
        <v>1470</v>
      </c>
    </row>
    <row r="532" spans="1:11" x14ac:dyDescent="0.25">
      <c r="A532" s="1" t="s">
        <v>10</v>
      </c>
      <c r="B532" s="1" t="s">
        <v>18</v>
      </c>
      <c r="C532" s="2">
        <v>35882</v>
      </c>
      <c r="E532" s="1">
        <v>6</v>
      </c>
      <c r="I532" s="1" t="s">
        <v>6</v>
      </c>
      <c r="J532" s="1">
        <f t="shared" si="7"/>
        <v>42.1</v>
      </c>
      <c r="K532" s="13">
        <v>421</v>
      </c>
    </row>
    <row r="533" spans="1:11" x14ac:dyDescent="0.25">
      <c r="A533" s="1" t="s">
        <v>10</v>
      </c>
      <c r="B533" s="1" t="s">
        <v>18</v>
      </c>
      <c r="C533" s="2">
        <v>35894</v>
      </c>
      <c r="E533" s="1">
        <v>6</v>
      </c>
      <c r="I533" s="1" t="s">
        <v>6</v>
      </c>
      <c r="J533" s="1">
        <f t="shared" si="7"/>
        <v>94.5</v>
      </c>
      <c r="K533" s="13">
        <v>945</v>
      </c>
    </row>
    <row r="534" spans="1:11" x14ac:dyDescent="0.25">
      <c r="A534" s="1" t="s">
        <v>10</v>
      </c>
      <c r="B534" s="1" t="s">
        <v>18</v>
      </c>
      <c r="C534" s="2">
        <v>35912</v>
      </c>
      <c r="E534" s="1">
        <v>6</v>
      </c>
      <c r="I534" s="1" t="s">
        <v>6</v>
      </c>
      <c r="J534" s="1">
        <f t="shared" si="7"/>
        <v>164</v>
      </c>
      <c r="K534" s="13">
        <v>1640</v>
      </c>
    </row>
    <row r="535" spans="1:11" x14ac:dyDescent="0.25">
      <c r="A535" s="1" t="s">
        <v>10</v>
      </c>
      <c r="B535" s="1" t="s">
        <v>18</v>
      </c>
      <c r="C535" s="2">
        <v>35930</v>
      </c>
      <c r="E535" s="1">
        <v>6</v>
      </c>
      <c r="I535" s="1" t="s">
        <v>6</v>
      </c>
      <c r="J535" s="1">
        <f t="shared" si="7"/>
        <v>160.5</v>
      </c>
      <c r="K535" s="13">
        <v>1605</v>
      </c>
    </row>
    <row r="536" spans="1:11" x14ac:dyDescent="0.25">
      <c r="A536" s="1" t="s">
        <v>10</v>
      </c>
      <c r="B536" s="1" t="s">
        <v>18</v>
      </c>
      <c r="C536" s="2">
        <v>35944</v>
      </c>
      <c r="E536" s="1">
        <v>6</v>
      </c>
      <c r="I536" s="1" t="s">
        <v>5</v>
      </c>
      <c r="J536" s="1">
        <f t="shared" si="7"/>
        <v>118.5</v>
      </c>
      <c r="K536" s="13">
        <v>1185</v>
      </c>
    </row>
    <row r="537" spans="1:11" x14ac:dyDescent="0.25">
      <c r="A537" s="1" t="s">
        <v>10</v>
      </c>
      <c r="B537" s="1" t="s">
        <v>18</v>
      </c>
      <c r="C537" s="2">
        <v>36003</v>
      </c>
      <c r="E537" s="1">
        <v>1</v>
      </c>
      <c r="I537" s="1" t="s">
        <v>6</v>
      </c>
      <c r="J537" s="1">
        <f t="shared" si="7"/>
        <v>6.8</v>
      </c>
      <c r="K537" s="13">
        <v>68</v>
      </c>
    </row>
    <row r="538" spans="1:11" x14ac:dyDescent="0.25">
      <c r="A538" s="1" t="s">
        <v>10</v>
      </c>
      <c r="B538" s="1" t="s">
        <v>18</v>
      </c>
      <c r="C538" s="2">
        <v>36022</v>
      </c>
      <c r="E538" s="1">
        <v>1</v>
      </c>
      <c r="I538" s="1" t="s">
        <v>6</v>
      </c>
      <c r="J538" s="1">
        <f t="shared" si="7"/>
        <v>35.25</v>
      </c>
      <c r="K538" s="13">
        <v>352.5</v>
      </c>
    </row>
    <row r="539" spans="1:11" x14ac:dyDescent="0.25">
      <c r="A539" s="1" t="s">
        <v>10</v>
      </c>
      <c r="B539" s="1" t="s">
        <v>18</v>
      </c>
      <c r="C539" s="2">
        <v>36043</v>
      </c>
      <c r="E539" s="1">
        <v>1</v>
      </c>
      <c r="I539" s="1" t="s">
        <v>6</v>
      </c>
      <c r="J539" s="1">
        <f t="shared" ref="J539:J602" si="8">IF(K539&lt;&gt;"",K539/10,"")</f>
        <v>65.400000000000006</v>
      </c>
      <c r="K539" s="13">
        <v>654</v>
      </c>
    </row>
    <row r="540" spans="1:11" x14ac:dyDescent="0.25">
      <c r="A540" s="1" t="s">
        <v>10</v>
      </c>
      <c r="B540" s="1" t="s">
        <v>18</v>
      </c>
      <c r="C540" s="2">
        <v>36057</v>
      </c>
      <c r="E540" s="1">
        <v>1</v>
      </c>
      <c r="I540" s="1" t="s">
        <v>6</v>
      </c>
      <c r="J540" s="1">
        <f t="shared" si="8"/>
        <v>133.05000000000001</v>
      </c>
      <c r="K540" s="13">
        <v>1330.5</v>
      </c>
    </row>
    <row r="541" spans="1:11" x14ac:dyDescent="0.25">
      <c r="A541" s="1" t="s">
        <v>10</v>
      </c>
      <c r="B541" s="1" t="s">
        <v>18</v>
      </c>
      <c r="C541" s="2">
        <v>36067</v>
      </c>
      <c r="E541" s="1">
        <v>1</v>
      </c>
      <c r="I541" s="1" t="s">
        <v>5</v>
      </c>
      <c r="J541" s="1">
        <f t="shared" si="8"/>
        <v>185</v>
      </c>
      <c r="K541" s="13">
        <v>1850</v>
      </c>
    </row>
    <row r="542" spans="1:11" x14ac:dyDescent="0.25">
      <c r="A542" s="1" t="s">
        <v>10</v>
      </c>
      <c r="B542" s="1" t="s">
        <v>18</v>
      </c>
      <c r="C542" s="2">
        <v>36091</v>
      </c>
      <c r="E542" s="1">
        <v>2</v>
      </c>
      <c r="I542" s="1" t="s">
        <v>6</v>
      </c>
      <c r="J542" s="1">
        <f t="shared" si="8"/>
        <v>131</v>
      </c>
      <c r="K542" s="13">
        <v>1310</v>
      </c>
    </row>
    <row r="543" spans="1:11" x14ac:dyDescent="0.25">
      <c r="A543" s="1" t="s">
        <v>10</v>
      </c>
      <c r="B543" s="1" t="s">
        <v>18</v>
      </c>
      <c r="C543" s="2">
        <v>36098</v>
      </c>
      <c r="E543" s="1">
        <v>2</v>
      </c>
      <c r="I543" s="1" t="s">
        <v>6</v>
      </c>
      <c r="J543" s="1">
        <f t="shared" si="8"/>
        <v>236.5</v>
      </c>
      <c r="K543" s="13">
        <v>2365</v>
      </c>
    </row>
    <row r="544" spans="1:11" x14ac:dyDescent="0.25">
      <c r="A544" s="1" t="s">
        <v>10</v>
      </c>
      <c r="B544" s="1" t="s">
        <v>18</v>
      </c>
      <c r="C544" s="2">
        <v>36102</v>
      </c>
      <c r="E544" s="1">
        <v>2</v>
      </c>
      <c r="I544" s="1" t="s">
        <v>6</v>
      </c>
      <c r="J544" s="1">
        <f t="shared" si="8"/>
        <v>289</v>
      </c>
      <c r="K544" s="13">
        <v>2890</v>
      </c>
    </row>
    <row r="545" spans="1:11" x14ac:dyDescent="0.25">
      <c r="A545" s="1" t="s">
        <v>10</v>
      </c>
      <c r="B545" s="1" t="s">
        <v>18</v>
      </c>
      <c r="C545" s="2">
        <v>36110</v>
      </c>
      <c r="E545" s="1">
        <v>2</v>
      </c>
      <c r="I545" s="1" t="s">
        <v>5</v>
      </c>
      <c r="J545" s="1">
        <f t="shared" si="8"/>
        <v>326.5</v>
      </c>
      <c r="K545" s="13">
        <v>3265</v>
      </c>
    </row>
    <row r="546" spans="1:11" x14ac:dyDescent="0.25">
      <c r="A546" s="1" t="s">
        <v>10</v>
      </c>
      <c r="B546" s="1" t="s">
        <v>18</v>
      </c>
      <c r="C546" s="2">
        <v>36133</v>
      </c>
      <c r="E546" s="1">
        <v>3</v>
      </c>
      <c r="I546" s="1" t="s">
        <v>6</v>
      </c>
      <c r="J546" s="1">
        <f t="shared" si="8"/>
        <v>92.5</v>
      </c>
      <c r="K546" s="13">
        <v>925</v>
      </c>
    </row>
    <row r="547" spans="1:11" x14ac:dyDescent="0.25">
      <c r="A547" s="1" t="s">
        <v>10</v>
      </c>
      <c r="B547" s="1" t="s">
        <v>18</v>
      </c>
      <c r="C547" s="2">
        <v>36140</v>
      </c>
      <c r="E547" s="1">
        <v>3</v>
      </c>
      <c r="I547" s="1" t="s">
        <v>6</v>
      </c>
      <c r="J547" s="1">
        <f t="shared" si="8"/>
        <v>180.35</v>
      </c>
      <c r="K547" s="13">
        <v>1803.5</v>
      </c>
    </row>
    <row r="548" spans="1:11" x14ac:dyDescent="0.25">
      <c r="A548" s="1" t="s">
        <v>10</v>
      </c>
      <c r="B548" s="1" t="s">
        <v>18</v>
      </c>
      <c r="C548" s="2">
        <v>36144</v>
      </c>
      <c r="E548" s="1">
        <v>3</v>
      </c>
      <c r="I548" s="1" t="s">
        <v>5</v>
      </c>
      <c r="J548" s="1">
        <f t="shared" si="8"/>
        <v>182.5</v>
      </c>
      <c r="K548" s="13">
        <v>1825</v>
      </c>
    </row>
    <row r="549" spans="1:11" x14ac:dyDescent="0.25">
      <c r="A549" s="1" t="s">
        <v>10</v>
      </c>
      <c r="B549" s="1" t="s">
        <v>18</v>
      </c>
      <c r="C549" s="2">
        <v>36162</v>
      </c>
      <c r="E549" s="1">
        <v>4</v>
      </c>
      <c r="I549" s="1" t="s">
        <v>6</v>
      </c>
      <c r="J549" s="1" t="str">
        <f t="shared" si="8"/>
        <v/>
      </c>
      <c r="K549" s="13"/>
    </row>
    <row r="550" spans="1:11" x14ac:dyDescent="0.25">
      <c r="A550" s="1" t="s">
        <v>10</v>
      </c>
      <c r="B550" s="1" t="s">
        <v>18</v>
      </c>
      <c r="C550" s="2">
        <v>36171</v>
      </c>
      <c r="E550" s="1">
        <v>4</v>
      </c>
      <c r="I550" s="1" t="s">
        <v>5</v>
      </c>
      <c r="J550" s="1">
        <f t="shared" si="8"/>
        <v>253.65</v>
      </c>
      <c r="K550" s="13">
        <v>2536.5</v>
      </c>
    </row>
    <row r="551" spans="1:11" x14ac:dyDescent="0.25">
      <c r="A551" s="1" t="s">
        <v>10</v>
      </c>
      <c r="B551" s="1" t="s">
        <v>18</v>
      </c>
      <c r="C551" s="2">
        <v>36187</v>
      </c>
      <c r="E551" s="1">
        <v>5</v>
      </c>
      <c r="I551" s="1" t="s">
        <v>6</v>
      </c>
      <c r="J551" s="1">
        <f t="shared" si="8"/>
        <v>50</v>
      </c>
      <c r="K551" s="13">
        <v>500</v>
      </c>
    </row>
    <row r="552" spans="1:11" x14ac:dyDescent="0.25">
      <c r="A552" s="1" t="s">
        <v>10</v>
      </c>
      <c r="B552" s="1" t="s">
        <v>18</v>
      </c>
      <c r="C552" s="2">
        <v>36193</v>
      </c>
      <c r="E552" s="1">
        <v>5</v>
      </c>
      <c r="I552" s="1" t="s">
        <v>6</v>
      </c>
      <c r="J552" s="1">
        <f t="shared" si="8"/>
        <v>163</v>
      </c>
      <c r="K552" s="13">
        <v>1630</v>
      </c>
    </row>
    <row r="553" spans="1:11" x14ac:dyDescent="0.25">
      <c r="A553" s="1" t="s">
        <v>10</v>
      </c>
      <c r="B553" s="1" t="s">
        <v>18</v>
      </c>
      <c r="C553" s="2">
        <v>36203</v>
      </c>
      <c r="E553" s="1">
        <v>5</v>
      </c>
      <c r="I553" s="1" t="s">
        <v>6</v>
      </c>
      <c r="J553" s="1">
        <f t="shared" si="8"/>
        <v>175.5</v>
      </c>
      <c r="K553" s="13">
        <v>1755</v>
      </c>
    </row>
    <row r="554" spans="1:11" x14ac:dyDescent="0.25">
      <c r="A554" s="1" t="s">
        <v>10</v>
      </c>
      <c r="B554" s="1" t="s">
        <v>18</v>
      </c>
      <c r="C554" s="2">
        <v>36208</v>
      </c>
      <c r="E554" s="1">
        <v>5</v>
      </c>
      <c r="I554" s="1" t="s">
        <v>5</v>
      </c>
      <c r="J554" s="1">
        <f t="shared" si="8"/>
        <v>120.05</v>
      </c>
      <c r="K554" s="13">
        <v>1200.5</v>
      </c>
    </row>
    <row r="555" spans="1:11" x14ac:dyDescent="0.25">
      <c r="A555" s="1" t="s">
        <v>10</v>
      </c>
      <c r="B555" s="1" t="s">
        <v>18</v>
      </c>
      <c r="C555" s="2">
        <v>36230</v>
      </c>
      <c r="E555" s="1">
        <v>6</v>
      </c>
      <c r="I555" s="1" t="s">
        <v>6</v>
      </c>
      <c r="J555" s="1">
        <f t="shared" si="8"/>
        <v>49.2</v>
      </c>
      <c r="K555" s="13">
        <v>492</v>
      </c>
    </row>
    <row r="556" spans="1:11" x14ac:dyDescent="0.25">
      <c r="A556" s="1" t="s">
        <v>10</v>
      </c>
      <c r="B556" s="1" t="s">
        <v>18</v>
      </c>
      <c r="C556" s="2">
        <v>36238</v>
      </c>
      <c r="E556" s="1">
        <v>6</v>
      </c>
      <c r="I556" s="1" t="s">
        <v>6</v>
      </c>
      <c r="J556" s="1">
        <f t="shared" si="8"/>
        <v>128.94999999999999</v>
      </c>
      <c r="K556" s="13">
        <v>1289.5</v>
      </c>
    </row>
    <row r="557" spans="1:11" x14ac:dyDescent="0.25">
      <c r="A557" s="1" t="s">
        <v>10</v>
      </c>
      <c r="B557" s="1" t="s">
        <v>18</v>
      </c>
      <c r="C557" s="2">
        <v>36245</v>
      </c>
      <c r="E557" s="1">
        <v>6</v>
      </c>
      <c r="I557" s="1" t="s">
        <v>6</v>
      </c>
      <c r="J557" s="1">
        <f t="shared" si="8"/>
        <v>203.7</v>
      </c>
      <c r="K557" s="13">
        <v>2037</v>
      </c>
    </row>
    <row r="558" spans="1:11" x14ac:dyDescent="0.25">
      <c r="A558" s="1" t="s">
        <v>10</v>
      </c>
      <c r="B558" s="1" t="s">
        <v>18</v>
      </c>
      <c r="C558" s="2">
        <v>36252</v>
      </c>
      <c r="E558" s="1">
        <v>6</v>
      </c>
      <c r="I558" s="1" t="s">
        <v>6</v>
      </c>
      <c r="J558" s="1">
        <f t="shared" si="8"/>
        <v>354.95</v>
      </c>
      <c r="K558" s="13">
        <v>3549.5</v>
      </c>
    </row>
    <row r="559" spans="1:11" x14ac:dyDescent="0.25">
      <c r="A559" s="1" t="s">
        <v>10</v>
      </c>
      <c r="B559" s="1" t="s">
        <v>18</v>
      </c>
      <c r="C559" s="2">
        <v>36259</v>
      </c>
      <c r="E559" s="1">
        <v>6</v>
      </c>
      <c r="I559" s="1" t="s">
        <v>5</v>
      </c>
      <c r="J559" s="1">
        <f t="shared" si="8"/>
        <v>227.95</v>
      </c>
      <c r="K559" s="13">
        <v>2279.5</v>
      </c>
    </row>
    <row r="560" spans="1:11" x14ac:dyDescent="0.25">
      <c r="A560" s="1" t="s">
        <v>10</v>
      </c>
      <c r="B560" s="1" t="s">
        <v>18</v>
      </c>
      <c r="C560" s="2">
        <v>36287</v>
      </c>
      <c r="E560" s="1">
        <v>7</v>
      </c>
      <c r="I560" s="1" t="s">
        <v>6</v>
      </c>
      <c r="J560" s="1">
        <f t="shared" si="8"/>
        <v>26.8</v>
      </c>
      <c r="K560" s="13">
        <v>268</v>
      </c>
    </row>
    <row r="561" spans="1:11" x14ac:dyDescent="0.25">
      <c r="A561" s="1" t="s">
        <v>10</v>
      </c>
      <c r="B561" s="1" t="s">
        <v>18</v>
      </c>
      <c r="C561" s="2">
        <v>36299</v>
      </c>
      <c r="E561" s="1">
        <v>7</v>
      </c>
      <c r="I561" s="1" t="s">
        <v>6</v>
      </c>
      <c r="J561" s="1">
        <f t="shared" si="8"/>
        <v>51.7</v>
      </c>
      <c r="K561" s="13">
        <v>517</v>
      </c>
    </row>
    <row r="562" spans="1:11" x14ac:dyDescent="0.25">
      <c r="A562" s="1" t="s">
        <v>10</v>
      </c>
      <c r="B562" s="1" t="s">
        <v>18</v>
      </c>
      <c r="C562" s="2">
        <v>36314</v>
      </c>
      <c r="E562" s="1">
        <v>7</v>
      </c>
      <c r="I562" s="1" t="s">
        <v>6</v>
      </c>
      <c r="J562" s="1">
        <f t="shared" si="8"/>
        <v>105</v>
      </c>
      <c r="K562" s="13">
        <v>1050</v>
      </c>
    </row>
    <row r="563" spans="1:11" x14ac:dyDescent="0.25">
      <c r="A563" s="1" t="s">
        <v>10</v>
      </c>
      <c r="B563" s="1" t="s">
        <v>18</v>
      </c>
      <c r="C563" s="2">
        <v>36335</v>
      </c>
      <c r="E563" s="1">
        <v>7</v>
      </c>
      <c r="I563" s="1" t="s">
        <v>5</v>
      </c>
      <c r="J563" s="1">
        <f t="shared" si="8"/>
        <v>123.7</v>
      </c>
      <c r="K563" s="13">
        <v>1237</v>
      </c>
    </row>
    <row r="564" spans="1:11" x14ac:dyDescent="0.25">
      <c r="A564" s="1" t="s">
        <v>10</v>
      </c>
      <c r="B564" s="1" t="s">
        <v>18</v>
      </c>
      <c r="C564" s="2">
        <v>36381</v>
      </c>
      <c r="E564" s="1">
        <v>1</v>
      </c>
      <c r="I564" s="1" t="s">
        <v>6</v>
      </c>
      <c r="J564" s="1">
        <f t="shared" si="8"/>
        <v>15</v>
      </c>
      <c r="K564" s="13">
        <v>150</v>
      </c>
    </row>
    <row r="565" spans="1:11" x14ac:dyDescent="0.25">
      <c r="A565" s="1" t="s">
        <v>10</v>
      </c>
      <c r="B565" s="1" t="s">
        <v>18</v>
      </c>
      <c r="C565" s="2">
        <v>36391</v>
      </c>
      <c r="E565" s="1">
        <v>1</v>
      </c>
      <c r="I565" s="1" t="s">
        <v>6</v>
      </c>
      <c r="J565" s="1">
        <f t="shared" si="8"/>
        <v>30.15</v>
      </c>
      <c r="K565" s="13">
        <v>301.5</v>
      </c>
    </row>
    <row r="566" spans="1:11" x14ac:dyDescent="0.25">
      <c r="A566" s="1" t="s">
        <v>10</v>
      </c>
      <c r="B566" s="1" t="s">
        <v>18</v>
      </c>
      <c r="C566" s="2">
        <v>36402</v>
      </c>
      <c r="E566" s="1">
        <v>1</v>
      </c>
      <c r="I566" s="1" t="s">
        <v>6</v>
      </c>
      <c r="J566" s="1">
        <f t="shared" si="8"/>
        <v>48.5</v>
      </c>
      <c r="K566" s="13">
        <v>485</v>
      </c>
    </row>
    <row r="567" spans="1:11" x14ac:dyDescent="0.25">
      <c r="A567" s="1" t="s">
        <v>10</v>
      </c>
      <c r="B567" s="1" t="s">
        <v>18</v>
      </c>
      <c r="C567" s="2">
        <v>36410</v>
      </c>
      <c r="E567" s="1">
        <v>1</v>
      </c>
      <c r="I567" s="1" t="s">
        <v>6</v>
      </c>
      <c r="J567" s="1">
        <f t="shared" si="8"/>
        <v>85</v>
      </c>
      <c r="K567" s="13">
        <v>850</v>
      </c>
    </row>
    <row r="568" spans="1:11" x14ac:dyDescent="0.25">
      <c r="A568" s="1" t="s">
        <v>10</v>
      </c>
      <c r="B568" s="1" t="s">
        <v>18</v>
      </c>
      <c r="C568" s="2">
        <v>36418</v>
      </c>
      <c r="E568" s="1">
        <v>1</v>
      </c>
      <c r="I568" s="1" t="s">
        <v>6</v>
      </c>
      <c r="J568" s="1">
        <f t="shared" si="8"/>
        <v>118.5</v>
      </c>
      <c r="K568" s="13">
        <v>1185</v>
      </c>
    </row>
    <row r="569" spans="1:11" x14ac:dyDescent="0.25">
      <c r="A569" s="1" t="s">
        <v>10</v>
      </c>
      <c r="B569" s="1" t="s">
        <v>18</v>
      </c>
      <c r="C569" s="2">
        <v>36425</v>
      </c>
      <c r="E569" s="1">
        <v>1</v>
      </c>
      <c r="I569" s="1" t="s">
        <v>6</v>
      </c>
      <c r="J569" s="1">
        <f t="shared" si="8"/>
        <v>191</v>
      </c>
      <c r="K569" s="13">
        <v>1910</v>
      </c>
    </row>
    <row r="570" spans="1:11" x14ac:dyDescent="0.25">
      <c r="A570" s="1" t="s">
        <v>10</v>
      </c>
      <c r="B570" s="1" t="s">
        <v>18</v>
      </c>
      <c r="C570" s="2">
        <v>36432</v>
      </c>
      <c r="E570" s="1">
        <v>1</v>
      </c>
      <c r="I570" s="1" t="s">
        <v>5</v>
      </c>
      <c r="J570" s="1">
        <f t="shared" si="8"/>
        <v>242.5</v>
      </c>
      <c r="K570" s="13">
        <v>2425</v>
      </c>
    </row>
    <row r="571" spans="1:11" x14ac:dyDescent="0.25">
      <c r="A571" s="1" t="s">
        <v>10</v>
      </c>
      <c r="B571" s="1" t="s">
        <v>18</v>
      </c>
      <c r="C571" s="2">
        <v>36459</v>
      </c>
      <c r="E571" s="1">
        <v>2</v>
      </c>
      <c r="I571" s="1" t="s">
        <v>6</v>
      </c>
      <c r="J571" s="1">
        <f t="shared" si="8"/>
        <v>150</v>
      </c>
      <c r="K571" s="13">
        <v>1500</v>
      </c>
    </row>
    <row r="572" spans="1:11" x14ac:dyDescent="0.25">
      <c r="A572" s="1" t="s">
        <v>10</v>
      </c>
      <c r="B572" s="1" t="s">
        <v>18</v>
      </c>
      <c r="C572" s="2">
        <v>36467</v>
      </c>
      <c r="E572" s="1">
        <v>2</v>
      </c>
      <c r="I572" s="1" t="s">
        <v>6</v>
      </c>
      <c r="J572" s="1">
        <f t="shared" si="8"/>
        <v>191.75</v>
      </c>
      <c r="K572" s="13">
        <v>1917.5</v>
      </c>
    </row>
    <row r="573" spans="1:11" x14ac:dyDescent="0.25">
      <c r="A573" s="1" t="s">
        <v>10</v>
      </c>
      <c r="B573" s="1" t="s">
        <v>18</v>
      </c>
      <c r="C573" s="2">
        <v>36473</v>
      </c>
      <c r="E573" s="1">
        <v>2</v>
      </c>
      <c r="I573" s="1" t="s">
        <v>5</v>
      </c>
      <c r="J573" s="1">
        <f t="shared" si="8"/>
        <v>341</v>
      </c>
      <c r="K573" s="13">
        <v>3410</v>
      </c>
    </row>
    <row r="574" spans="1:11" x14ac:dyDescent="0.25">
      <c r="A574" s="1" t="s">
        <v>10</v>
      </c>
      <c r="B574" s="1" t="s">
        <v>18</v>
      </c>
      <c r="C574" s="2">
        <v>36496</v>
      </c>
      <c r="E574" s="1">
        <v>3</v>
      </c>
      <c r="I574" s="1" t="s">
        <v>6</v>
      </c>
      <c r="J574" s="1">
        <f t="shared" si="8"/>
        <v>56.5</v>
      </c>
      <c r="K574" s="13">
        <v>565</v>
      </c>
    </row>
    <row r="575" spans="1:11" x14ac:dyDescent="0.25">
      <c r="A575" s="1" t="s">
        <v>10</v>
      </c>
      <c r="B575" s="1" t="s">
        <v>18</v>
      </c>
      <c r="C575" s="2">
        <v>36507</v>
      </c>
      <c r="E575" s="1">
        <v>3</v>
      </c>
      <c r="I575" s="1" t="s">
        <v>6</v>
      </c>
      <c r="J575" s="1">
        <f t="shared" si="8"/>
        <v>151</v>
      </c>
      <c r="K575" s="13">
        <v>1510</v>
      </c>
    </row>
    <row r="576" spans="1:11" x14ac:dyDescent="0.25">
      <c r="A576" s="1" t="s">
        <v>10</v>
      </c>
      <c r="B576" s="1" t="s">
        <v>18</v>
      </c>
      <c r="C576" s="2">
        <v>36514</v>
      </c>
      <c r="E576" s="1">
        <v>3</v>
      </c>
      <c r="I576" s="1" t="s">
        <v>5</v>
      </c>
      <c r="J576" s="1">
        <f t="shared" si="8"/>
        <v>236.5</v>
      </c>
      <c r="K576" s="13">
        <v>2365</v>
      </c>
    </row>
    <row r="577" spans="1:11" x14ac:dyDescent="0.25">
      <c r="A577" s="1" t="s">
        <v>10</v>
      </c>
      <c r="B577" s="1" t="s">
        <v>18</v>
      </c>
      <c r="C577" s="2">
        <v>36537</v>
      </c>
      <c r="E577" s="1">
        <v>4</v>
      </c>
      <c r="I577" s="1" t="s">
        <v>6</v>
      </c>
      <c r="J577" s="1">
        <f t="shared" si="8"/>
        <v>96</v>
      </c>
      <c r="K577" s="13">
        <v>960</v>
      </c>
    </row>
    <row r="578" spans="1:11" x14ac:dyDescent="0.25">
      <c r="A578" s="1" t="s">
        <v>10</v>
      </c>
      <c r="B578" s="1" t="s">
        <v>18</v>
      </c>
      <c r="C578" s="2">
        <v>36546</v>
      </c>
      <c r="E578" s="1">
        <v>4</v>
      </c>
      <c r="I578" s="1" t="s">
        <v>5</v>
      </c>
      <c r="J578" s="1">
        <f t="shared" si="8"/>
        <v>206.8</v>
      </c>
      <c r="K578" s="13">
        <v>2068</v>
      </c>
    </row>
    <row r="579" spans="1:11" x14ac:dyDescent="0.25">
      <c r="A579" s="1" t="s">
        <v>10</v>
      </c>
      <c r="B579" s="1" t="s">
        <v>18</v>
      </c>
      <c r="C579" s="2">
        <v>36584</v>
      </c>
      <c r="E579" s="1">
        <v>5</v>
      </c>
      <c r="I579" s="1" t="s">
        <v>6</v>
      </c>
      <c r="J579" s="1">
        <f t="shared" si="8"/>
        <v>280.5</v>
      </c>
      <c r="K579" s="13">
        <v>2805</v>
      </c>
    </row>
    <row r="580" spans="1:11" x14ac:dyDescent="0.25">
      <c r="A580" s="1" t="s">
        <v>10</v>
      </c>
      <c r="B580" s="1" t="s">
        <v>18</v>
      </c>
      <c r="C580" s="2">
        <v>36598</v>
      </c>
      <c r="E580" s="1">
        <v>5</v>
      </c>
      <c r="I580" s="1" t="s">
        <v>5</v>
      </c>
      <c r="J580" s="1">
        <f t="shared" si="8"/>
        <v>520</v>
      </c>
      <c r="K580" s="13">
        <v>5200</v>
      </c>
    </row>
    <row r="581" spans="1:11" x14ac:dyDescent="0.25">
      <c r="A581" s="1" t="s">
        <v>10</v>
      </c>
      <c r="B581" s="1" t="s">
        <v>18</v>
      </c>
      <c r="C581" s="2">
        <v>36621</v>
      </c>
      <c r="E581" s="1">
        <v>6</v>
      </c>
      <c r="I581" s="1" t="s">
        <v>6</v>
      </c>
      <c r="J581" s="1">
        <f t="shared" si="8"/>
        <v>51.2</v>
      </c>
      <c r="K581" s="13">
        <v>512</v>
      </c>
    </row>
    <row r="582" spans="1:11" x14ac:dyDescent="0.25">
      <c r="A582" s="1" t="s">
        <v>10</v>
      </c>
      <c r="B582" s="1" t="s">
        <v>18</v>
      </c>
      <c r="C582" s="2">
        <v>36628</v>
      </c>
      <c r="E582" s="1">
        <v>6</v>
      </c>
      <c r="I582" s="1" t="s">
        <v>6</v>
      </c>
      <c r="J582" s="1">
        <f t="shared" si="8"/>
        <v>111</v>
      </c>
      <c r="K582" s="13">
        <v>1110</v>
      </c>
    </row>
    <row r="583" spans="1:11" x14ac:dyDescent="0.25">
      <c r="A583" s="1" t="s">
        <v>10</v>
      </c>
      <c r="B583" s="1" t="s">
        <v>18</v>
      </c>
      <c r="C583" s="2">
        <v>36637</v>
      </c>
      <c r="E583" s="1">
        <v>6</v>
      </c>
      <c r="I583" s="1" t="s">
        <v>6</v>
      </c>
      <c r="J583" s="1">
        <f t="shared" si="8"/>
        <v>126.35</v>
      </c>
      <c r="K583" s="13">
        <v>1263.5</v>
      </c>
    </row>
    <row r="584" spans="1:11" x14ac:dyDescent="0.25">
      <c r="A584" s="1" t="s">
        <v>10</v>
      </c>
      <c r="B584" s="1" t="s">
        <v>18</v>
      </c>
      <c r="C584" s="2">
        <v>36647</v>
      </c>
      <c r="E584" s="1">
        <v>6</v>
      </c>
      <c r="I584" s="1" t="s">
        <v>6</v>
      </c>
      <c r="J584" s="1">
        <f t="shared" si="8"/>
        <v>148.85</v>
      </c>
      <c r="K584" s="13">
        <v>1488.5</v>
      </c>
    </row>
    <row r="585" spans="1:11" x14ac:dyDescent="0.25">
      <c r="A585" s="1" t="s">
        <v>10</v>
      </c>
      <c r="B585" s="1" t="s">
        <v>18</v>
      </c>
      <c r="C585" s="2">
        <v>36656</v>
      </c>
      <c r="E585" s="1">
        <v>6</v>
      </c>
      <c r="I585" s="1" t="s">
        <v>6</v>
      </c>
      <c r="J585" s="1">
        <f t="shared" si="8"/>
        <v>87.85</v>
      </c>
      <c r="K585" s="13">
        <v>878.5</v>
      </c>
    </row>
    <row r="586" spans="1:11" x14ac:dyDescent="0.25">
      <c r="A586" s="1" t="s">
        <v>10</v>
      </c>
      <c r="B586" s="1" t="s">
        <v>18</v>
      </c>
      <c r="C586" s="2">
        <v>36671</v>
      </c>
      <c r="E586" s="1">
        <v>6</v>
      </c>
      <c r="I586" s="1" t="s">
        <v>5</v>
      </c>
      <c r="J586" s="1">
        <f t="shared" si="8"/>
        <v>245.35</v>
      </c>
      <c r="K586" s="13">
        <v>2453.5</v>
      </c>
    </row>
    <row r="587" spans="1:11" x14ac:dyDescent="0.25">
      <c r="A587" s="1" t="s">
        <v>10</v>
      </c>
      <c r="B587" s="1" t="s">
        <v>18</v>
      </c>
      <c r="C587" s="2">
        <v>36727</v>
      </c>
      <c r="E587" s="1">
        <v>1</v>
      </c>
      <c r="I587" s="1" t="s">
        <v>6</v>
      </c>
      <c r="J587" s="1">
        <f t="shared" si="8"/>
        <v>21.75</v>
      </c>
      <c r="K587" s="13">
        <v>217.5</v>
      </c>
    </row>
    <row r="588" spans="1:11" x14ac:dyDescent="0.25">
      <c r="A588" s="1" t="s">
        <v>10</v>
      </c>
      <c r="B588" s="1" t="s">
        <v>18</v>
      </c>
      <c r="C588" s="2">
        <v>36741</v>
      </c>
      <c r="E588" s="1">
        <v>1</v>
      </c>
      <c r="I588" s="1" t="s">
        <v>6</v>
      </c>
      <c r="J588" s="1">
        <f t="shared" si="8"/>
        <v>31.35</v>
      </c>
      <c r="K588" s="13">
        <v>313.5</v>
      </c>
    </row>
    <row r="589" spans="1:11" x14ac:dyDescent="0.25">
      <c r="A589" s="1" t="s">
        <v>10</v>
      </c>
      <c r="B589" s="1" t="s">
        <v>18</v>
      </c>
      <c r="C589" s="2">
        <v>36748</v>
      </c>
      <c r="E589" s="1">
        <v>1</v>
      </c>
      <c r="I589" s="1" t="s">
        <v>6</v>
      </c>
      <c r="J589" s="1">
        <f t="shared" si="8"/>
        <v>39.15</v>
      </c>
      <c r="K589" s="13">
        <v>391.5</v>
      </c>
    </row>
    <row r="590" spans="1:11" x14ac:dyDescent="0.25">
      <c r="A590" s="1" t="s">
        <v>10</v>
      </c>
      <c r="B590" s="1" t="s">
        <v>18</v>
      </c>
      <c r="C590" s="2">
        <v>36755</v>
      </c>
      <c r="E590" s="1">
        <v>1</v>
      </c>
      <c r="I590" s="1" t="s">
        <v>6</v>
      </c>
      <c r="J590" s="1">
        <f t="shared" si="8"/>
        <v>38.200000000000003</v>
      </c>
      <c r="K590" s="13">
        <v>382</v>
      </c>
    </row>
    <row r="591" spans="1:11" x14ac:dyDescent="0.25">
      <c r="A591" s="1" t="s">
        <v>10</v>
      </c>
      <c r="B591" s="1" t="s">
        <v>18</v>
      </c>
      <c r="C591" s="2">
        <v>36762</v>
      </c>
      <c r="E591" s="1">
        <v>1</v>
      </c>
      <c r="I591" s="1" t="s">
        <v>6</v>
      </c>
      <c r="J591" s="1">
        <f t="shared" si="8"/>
        <v>69.5</v>
      </c>
      <c r="K591" s="13">
        <v>695</v>
      </c>
    </row>
    <row r="592" spans="1:11" x14ac:dyDescent="0.25">
      <c r="A592" s="1" t="s">
        <v>10</v>
      </c>
      <c r="B592" s="1" t="s">
        <v>18</v>
      </c>
      <c r="C592" s="2">
        <v>36769</v>
      </c>
      <c r="E592" s="1">
        <v>1</v>
      </c>
      <c r="I592" s="1" t="s">
        <v>6</v>
      </c>
      <c r="J592" s="1">
        <f t="shared" si="8"/>
        <v>66.650000000000006</v>
      </c>
      <c r="K592" s="13">
        <v>666.5</v>
      </c>
    </row>
    <row r="593" spans="1:11" x14ac:dyDescent="0.25">
      <c r="A593" s="1" t="s">
        <v>10</v>
      </c>
      <c r="B593" s="1" t="s">
        <v>18</v>
      </c>
      <c r="C593" s="2">
        <v>36775</v>
      </c>
      <c r="E593" s="1">
        <v>1</v>
      </c>
      <c r="I593" s="1" t="s">
        <v>6</v>
      </c>
      <c r="J593" s="1">
        <f t="shared" si="8"/>
        <v>108.85</v>
      </c>
      <c r="K593" s="13">
        <v>1088.5</v>
      </c>
    </row>
    <row r="594" spans="1:11" x14ac:dyDescent="0.25">
      <c r="A594" s="1" t="s">
        <v>10</v>
      </c>
      <c r="B594" s="1" t="s">
        <v>18</v>
      </c>
      <c r="C594" s="2">
        <v>36782</v>
      </c>
      <c r="E594" s="1">
        <v>1</v>
      </c>
      <c r="I594" s="1" t="s">
        <v>6</v>
      </c>
      <c r="J594" s="1">
        <f t="shared" si="8"/>
        <v>179.05</v>
      </c>
      <c r="K594" s="13">
        <v>1790.5</v>
      </c>
    </row>
    <row r="595" spans="1:11" x14ac:dyDescent="0.25">
      <c r="A595" s="1" t="s">
        <v>10</v>
      </c>
      <c r="B595" s="1" t="s">
        <v>18</v>
      </c>
      <c r="C595" s="2">
        <v>36791</v>
      </c>
      <c r="E595" s="1">
        <v>1</v>
      </c>
      <c r="I595" s="1" t="s">
        <v>5</v>
      </c>
      <c r="J595" s="1">
        <f t="shared" si="8"/>
        <v>284</v>
      </c>
      <c r="K595" s="13">
        <v>2840</v>
      </c>
    </row>
    <row r="596" spans="1:11" x14ac:dyDescent="0.25">
      <c r="A596" s="1" t="s">
        <v>10</v>
      </c>
      <c r="B596" s="1" t="s">
        <v>18</v>
      </c>
      <c r="C596" s="2">
        <v>36813</v>
      </c>
      <c r="E596" s="1">
        <v>2</v>
      </c>
      <c r="I596" s="1" t="s">
        <v>6</v>
      </c>
      <c r="J596" s="1" t="str">
        <f t="shared" si="8"/>
        <v/>
      </c>
      <c r="K596" s="13"/>
    </row>
    <row r="597" spans="1:11" x14ac:dyDescent="0.25">
      <c r="A597" s="1" t="s">
        <v>10</v>
      </c>
      <c r="B597" s="1" t="s">
        <v>18</v>
      </c>
      <c r="C597" s="2">
        <v>36822</v>
      </c>
      <c r="E597" s="1">
        <v>2</v>
      </c>
      <c r="I597" s="1" t="s">
        <v>6</v>
      </c>
      <c r="J597" s="1">
        <f t="shared" si="8"/>
        <v>216.5</v>
      </c>
      <c r="K597" s="13">
        <v>2165</v>
      </c>
    </row>
    <row r="598" spans="1:11" x14ac:dyDescent="0.25">
      <c r="A598" s="1" t="s">
        <v>10</v>
      </c>
      <c r="B598" s="1" t="s">
        <v>18</v>
      </c>
      <c r="C598" s="2">
        <v>36827</v>
      </c>
      <c r="E598" s="1">
        <v>2</v>
      </c>
      <c r="I598" s="1" t="s">
        <v>6</v>
      </c>
      <c r="J598" s="1">
        <f t="shared" si="8"/>
        <v>302.5</v>
      </c>
      <c r="K598" s="13">
        <v>3025</v>
      </c>
    </row>
    <row r="599" spans="1:11" x14ac:dyDescent="0.25">
      <c r="A599" s="1" t="s">
        <v>10</v>
      </c>
      <c r="B599" s="1" t="s">
        <v>18</v>
      </c>
      <c r="C599" s="2">
        <v>36840</v>
      </c>
      <c r="E599" s="1">
        <v>2</v>
      </c>
      <c r="I599" s="1" t="s">
        <v>5</v>
      </c>
      <c r="J599" s="1">
        <f t="shared" si="8"/>
        <v>283.79000000000002</v>
      </c>
      <c r="K599" s="13">
        <v>2837.9</v>
      </c>
    </row>
    <row r="600" spans="1:11" x14ac:dyDescent="0.25">
      <c r="A600" s="1" t="s">
        <v>10</v>
      </c>
      <c r="B600" s="1" t="s">
        <v>18</v>
      </c>
      <c r="C600" s="2">
        <v>36861</v>
      </c>
      <c r="E600" s="1">
        <v>3</v>
      </c>
      <c r="I600" s="1" t="s">
        <v>6</v>
      </c>
      <c r="J600" s="1">
        <f t="shared" si="8"/>
        <v>54.9</v>
      </c>
      <c r="K600" s="13">
        <v>549</v>
      </c>
    </row>
    <row r="601" spans="1:11" x14ac:dyDescent="0.25">
      <c r="A601" s="1" t="s">
        <v>10</v>
      </c>
      <c r="B601" s="1" t="s">
        <v>18</v>
      </c>
      <c r="C601" s="2">
        <v>36868</v>
      </c>
      <c r="E601" s="1">
        <v>3</v>
      </c>
      <c r="I601" s="1" t="s">
        <v>6</v>
      </c>
      <c r="J601" s="1">
        <f t="shared" si="8"/>
        <v>156.35</v>
      </c>
      <c r="K601" s="13">
        <v>1563.5</v>
      </c>
    </row>
    <row r="602" spans="1:11" x14ac:dyDescent="0.25">
      <c r="A602" s="1" t="s">
        <v>10</v>
      </c>
      <c r="B602" s="1" t="s">
        <v>18</v>
      </c>
      <c r="C602" s="2">
        <v>36873</v>
      </c>
      <c r="E602" s="1">
        <v>3</v>
      </c>
      <c r="I602" s="1" t="s">
        <v>6</v>
      </c>
      <c r="J602" s="1">
        <f t="shared" si="8"/>
        <v>197.5</v>
      </c>
      <c r="K602" s="13">
        <v>1975</v>
      </c>
    </row>
    <row r="603" spans="1:11" x14ac:dyDescent="0.25">
      <c r="A603" s="1" t="s">
        <v>10</v>
      </c>
      <c r="B603" s="1" t="s">
        <v>18</v>
      </c>
      <c r="C603" s="2">
        <v>36879</v>
      </c>
      <c r="E603" s="1">
        <v>3</v>
      </c>
      <c r="I603" s="1" t="s">
        <v>5</v>
      </c>
      <c r="J603" s="1">
        <f t="shared" ref="J603:J666" si="9">IF(K603&lt;&gt;"",K603/10,"")</f>
        <v>292.75</v>
      </c>
      <c r="K603" s="13">
        <v>2927.5</v>
      </c>
    </row>
    <row r="604" spans="1:11" x14ac:dyDescent="0.25">
      <c r="A604" s="1" t="s">
        <v>10</v>
      </c>
      <c r="B604" s="1" t="s">
        <v>18</v>
      </c>
      <c r="C604" s="2">
        <v>36899</v>
      </c>
      <c r="E604" s="1">
        <v>4</v>
      </c>
      <c r="I604" s="1" t="s">
        <v>6</v>
      </c>
      <c r="J604" s="1">
        <f t="shared" si="9"/>
        <v>66</v>
      </c>
      <c r="K604" s="13">
        <v>660</v>
      </c>
    </row>
    <row r="605" spans="1:11" x14ac:dyDescent="0.25">
      <c r="A605" s="1" t="s">
        <v>10</v>
      </c>
      <c r="B605" s="1" t="s">
        <v>18</v>
      </c>
      <c r="C605" s="2">
        <v>36904</v>
      </c>
      <c r="E605" s="1">
        <v>4</v>
      </c>
      <c r="I605" s="1" t="s">
        <v>6</v>
      </c>
      <c r="J605" s="1">
        <f t="shared" si="9"/>
        <v>111.85</v>
      </c>
      <c r="K605" s="13">
        <v>1118.5</v>
      </c>
    </row>
    <row r="606" spans="1:11" x14ac:dyDescent="0.25">
      <c r="A606" s="1" t="s">
        <v>10</v>
      </c>
      <c r="B606" s="1" t="s">
        <v>18</v>
      </c>
      <c r="C606" s="2">
        <v>36909</v>
      </c>
      <c r="E606" s="1">
        <v>4</v>
      </c>
      <c r="I606" s="1" t="s">
        <v>6</v>
      </c>
      <c r="J606" s="1">
        <f t="shared" si="9"/>
        <v>120.5</v>
      </c>
      <c r="K606" s="13">
        <v>1205</v>
      </c>
    </row>
    <row r="607" spans="1:11" x14ac:dyDescent="0.25">
      <c r="A607" s="1" t="s">
        <v>10</v>
      </c>
      <c r="B607" s="1" t="s">
        <v>18</v>
      </c>
      <c r="C607" s="2">
        <v>36915</v>
      </c>
      <c r="E607" s="1">
        <v>4</v>
      </c>
      <c r="I607" s="1" t="s">
        <v>5</v>
      </c>
      <c r="J607" s="1">
        <f t="shared" si="9"/>
        <v>296</v>
      </c>
      <c r="K607" s="13">
        <v>2960</v>
      </c>
    </row>
    <row r="608" spans="1:11" x14ac:dyDescent="0.25">
      <c r="A608" s="1" t="s">
        <v>10</v>
      </c>
      <c r="B608" s="1" t="s">
        <v>18</v>
      </c>
      <c r="C608" s="2">
        <v>36938</v>
      </c>
      <c r="E608" s="1">
        <v>5</v>
      </c>
      <c r="I608" s="1" t="s">
        <v>6</v>
      </c>
      <c r="J608" s="1">
        <f t="shared" si="9"/>
        <v>92.55</v>
      </c>
      <c r="K608" s="13">
        <v>925.5</v>
      </c>
    </row>
    <row r="609" spans="1:11" x14ac:dyDescent="0.25">
      <c r="A609" s="1" t="s">
        <v>10</v>
      </c>
      <c r="B609" s="1" t="s">
        <v>18</v>
      </c>
      <c r="C609" s="2">
        <v>36945</v>
      </c>
      <c r="E609" s="1">
        <v>5</v>
      </c>
      <c r="I609" s="1" t="s">
        <v>6</v>
      </c>
      <c r="J609" s="1">
        <f t="shared" si="9"/>
        <v>126</v>
      </c>
      <c r="K609" s="13">
        <v>1260</v>
      </c>
    </row>
    <row r="610" spans="1:11" x14ac:dyDescent="0.25">
      <c r="A610" s="1" t="s">
        <v>10</v>
      </c>
      <c r="B610" s="1" t="s">
        <v>18</v>
      </c>
      <c r="C610" s="2">
        <v>36951</v>
      </c>
      <c r="E610" s="1">
        <v>5</v>
      </c>
      <c r="I610" s="1" t="s">
        <v>6</v>
      </c>
      <c r="J610" s="1">
        <f t="shared" si="9"/>
        <v>189</v>
      </c>
      <c r="K610" s="13">
        <v>1890</v>
      </c>
    </row>
    <row r="611" spans="1:11" x14ac:dyDescent="0.25">
      <c r="A611" s="1" t="s">
        <v>10</v>
      </c>
      <c r="B611" s="1" t="s">
        <v>18</v>
      </c>
      <c r="C611" s="2">
        <v>36957</v>
      </c>
      <c r="E611" s="1">
        <v>5</v>
      </c>
      <c r="I611" s="1" t="s">
        <v>6</v>
      </c>
      <c r="J611" s="1">
        <f t="shared" si="9"/>
        <v>172</v>
      </c>
      <c r="K611" s="13">
        <v>1720</v>
      </c>
    </row>
    <row r="612" spans="1:11" x14ac:dyDescent="0.25">
      <c r="A612" s="1" t="s">
        <v>10</v>
      </c>
      <c r="B612" s="1" t="s">
        <v>18</v>
      </c>
      <c r="C612" s="2">
        <v>36961</v>
      </c>
      <c r="E612" s="1">
        <v>5</v>
      </c>
      <c r="I612" s="1" t="s">
        <v>5</v>
      </c>
      <c r="J612" s="1">
        <f t="shared" si="9"/>
        <v>194.65</v>
      </c>
      <c r="K612" s="13">
        <v>1946.5</v>
      </c>
    </row>
    <row r="613" spans="1:11" x14ac:dyDescent="0.25">
      <c r="A613" s="1" t="s">
        <v>10</v>
      </c>
      <c r="B613" s="1" t="s">
        <v>18</v>
      </c>
      <c r="C613" s="2">
        <v>36993</v>
      </c>
      <c r="E613" s="1">
        <v>6</v>
      </c>
      <c r="I613" s="1" t="s">
        <v>6</v>
      </c>
      <c r="J613" s="1">
        <f t="shared" si="9"/>
        <v>114.55</v>
      </c>
      <c r="K613" s="13">
        <v>1145.5</v>
      </c>
    </row>
    <row r="614" spans="1:11" x14ac:dyDescent="0.25">
      <c r="A614" s="1" t="s">
        <v>10</v>
      </c>
      <c r="B614" s="1" t="s">
        <v>18</v>
      </c>
      <c r="C614" s="2">
        <v>37004</v>
      </c>
      <c r="E614" s="1">
        <v>6</v>
      </c>
      <c r="I614" s="1" t="s">
        <v>6</v>
      </c>
      <c r="J614" s="1">
        <f t="shared" si="9"/>
        <v>148.94999999999999</v>
      </c>
      <c r="K614" s="13">
        <v>1489.5</v>
      </c>
    </row>
    <row r="615" spans="1:11" x14ac:dyDescent="0.25">
      <c r="A615" s="1" t="s">
        <v>10</v>
      </c>
      <c r="B615" s="1" t="s">
        <v>18</v>
      </c>
      <c r="C615" s="2">
        <v>37013</v>
      </c>
      <c r="E615" s="1">
        <v>6</v>
      </c>
      <c r="I615" s="1" t="s">
        <v>5</v>
      </c>
      <c r="J615" s="1">
        <f t="shared" si="9"/>
        <v>154.80000000000001</v>
      </c>
      <c r="K615" s="13">
        <v>1548</v>
      </c>
    </row>
    <row r="616" spans="1:11" x14ac:dyDescent="0.25">
      <c r="A616" s="1" t="s">
        <v>10</v>
      </c>
      <c r="B616" s="1" t="s">
        <v>18</v>
      </c>
      <c r="C616" s="2">
        <v>37066</v>
      </c>
      <c r="E616" s="1">
        <v>7</v>
      </c>
      <c r="I616" s="1" t="s">
        <v>5</v>
      </c>
      <c r="J616" s="1">
        <f t="shared" si="9"/>
        <v>51.4</v>
      </c>
      <c r="K616" s="13">
        <v>514</v>
      </c>
    </row>
    <row r="617" spans="1:11" x14ac:dyDescent="0.25">
      <c r="A617" s="1" t="s">
        <v>10</v>
      </c>
      <c r="B617" s="1" t="s">
        <v>18</v>
      </c>
      <c r="C617" s="2">
        <v>37117</v>
      </c>
      <c r="E617" s="1">
        <v>1</v>
      </c>
      <c r="I617" s="1" t="s">
        <v>6</v>
      </c>
      <c r="J617" s="1" t="str">
        <f t="shared" si="9"/>
        <v/>
      </c>
      <c r="K617" s="13"/>
    </row>
    <row r="618" spans="1:11" x14ac:dyDescent="0.25">
      <c r="A618" s="1" t="s">
        <v>10</v>
      </c>
      <c r="B618" s="1" t="s">
        <v>18</v>
      </c>
      <c r="C618" s="2">
        <v>37131</v>
      </c>
      <c r="E618" s="1">
        <v>1</v>
      </c>
      <c r="I618" s="1" t="s">
        <v>6</v>
      </c>
      <c r="J618" s="1">
        <f t="shared" si="9"/>
        <v>31.5</v>
      </c>
      <c r="K618" s="13">
        <v>315</v>
      </c>
    </row>
    <row r="619" spans="1:11" x14ac:dyDescent="0.25">
      <c r="A619" s="1" t="s">
        <v>10</v>
      </c>
      <c r="B619" s="1" t="s">
        <v>18</v>
      </c>
      <c r="C619" s="2">
        <v>37139</v>
      </c>
      <c r="E619" s="1">
        <v>1</v>
      </c>
      <c r="I619" s="1" t="s">
        <v>6</v>
      </c>
      <c r="J619" s="1">
        <f t="shared" si="9"/>
        <v>41.5</v>
      </c>
      <c r="K619" s="13">
        <v>415</v>
      </c>
    </row>
    <row r="620" spans="1:11" x14ac:dyDescent="0.25">
      <c r="A620" s="1" t="s">
        <v>10</v>
      </c>
      <c r="B620" s="1" t="s">
        <v>18</v>
      </c>
      <c r="C620" s="2">
        <v>37146</v>
      </c>
      <c r="E620" s="1">
        <v>1</v>
      </c>
      <c r="I620" s="1" t="s">
        <v>6</v>
      </c>
      <c r="J620" s="1">
        <f t="shared" si="9"/>
        <v>69.5</v>
      </c>
      <c r="K620" s="13">
        <v>695</v>
      </c>
    </row>
    <row r="621" spans="1:11" x14ac:dyDescent="0.25">
      <c r="A621" s="1" t="s">
        <v>10</v>
      </c>
      <c r="B621" s="1" t="s">
        <v>18</v>
      </c>
      <c r="C621" s="2">
        <v>37153</v>
      </c>
      <c r="E621" s="1">
        <v>1</v>
      </c>
      <c r="I621" s="1" t="s">
        <v>6</v>
      </c>
      <c r="J621" s="1">
        <f t="shared" si="9"/>
        <v>152.5</v>
      </c>
      <c r="K621" s="13">
        <v>1525</v>
      </c>
    </row>
    <row r="622" spans="1:11" x14ac:dyDescent="0.25">
      <c r="A622" s="1" t="s">
        <v>10</v>
      </c>
      <c r="B622" s="1" t="s">
        <v>18</v>
      </c>
      <c r="C622" s="2">
        <v>37167</v>
      </c>
      <c r="E622" s="1">
        <v>1</v>
      </c>
      <c r="I622" s="1" t="s">
        <v>5</v>
      </c>
      <c r="J622" s="1">
        <f t="shared" si="9"/>
        <v>206.5</v>
      </c>
      <c r="K622" s="13">
        <v>2065</v>
      </c>
    </row>
    <row r="623" spans="1:11" x14ac:dyDescent="0.25">
      <c r="A623" s="1" t="s">
        <v>10</v>
      </c>
      <c r="B623" s="1" t="s">
        <v>18</v>
      </c>
      <c r="C623" s="2">
        <v>37201</v>
      </c>
      <c r="E623" s="1">
        <v>2</v>
      </c>
      <c r="I623" s="1" t="s">
        <v>6</v>
      </c>
      <c r="J623" s="1">
        <f t="shared" si="9"/>
        <v>161</v>
      </c>
      <c r="K623" s="13">
        <v>1610</v>
      </c>
    </row>
    <row r="624" spans="1:11" x14ac:dyDescent="0.25">
      <c r="A624" s="1" t="s">
        <v>10</v>
      </c>
      <c r="B624" s="1" t="s">
        <v>18</v>
      </c>
      <c r="C624" s="2">
        <v>37208</v>
      </c>
      <c r="E624" s="1">
        <v>2</v>
      </c>
      <c r="I624" s="1" t="s">
        <v>6</v>
      </c>
      <c r="J624" s="1">
        <f t="shared" si="9"/>
        <v>290</v>
      </c>
      <c r="K624" s="13">
        <v>2900</v>
      </c>
    </row>
    <row r="625" spans="1:11" x14ac:dyDescent="0.25">
      <c r="A625" s="1" t="s">
        <v>10</v>
      </c>
      <c r="B625" s="1" t="s">
        <v>18</v>
      </c>
      <c r="C625" s="2">
        <v>37216</v>
      </c>
      <c r="E625" s="1">
        <v>2</v>
      </c>
      <c r="I625" s="1" t="s">
        <v>5</v>
      </c>
      <c r="J625" s="1">
        <f t="shared" si="9"/>
        <v>620.5</v>
      </c>
      <c r="K625" s="13">
        <v>6205</v>
      </c>
    </row>
    <row r="626" spans="1:11" x14ac:dyDescent="0.25">
      <c r="A626" s="1" t="s">
        <v>10</v>
      </c>
      <c r="B626" s="1" t="s">
        <v>18</v>
      </c>
      <c r="C626" s="2">
        <v>37243</v>
      </c>
      <c r="E626" s="1">
        <v>3</v>
      </c>
      <c r="I626" s="1" t="s">
        <v>6</v>
      </c>
      <c r="J626" s="1">
        <f t="shared" si="9"/>
        <v>150</v>
      </c>
      <c r="K626" s="13">
        <v>1500</v>
      </c>
    </row>
    <row r="627" spans="1:11" x14ac:dyDescent="0.25">
      <c r="A627" s="1" t="s">
        <v>10</v>
      </c>
      <c r="B627" s="1" t="s">
        <v>18</v>
      </c>
      <c r="C627" s="2">
        <v>37247</v>
      </c>
      <c r="E627" s="1">
        <v>3</v>
      </c>
      <c r="I627" s="1" t="s">
        <v>5</v>
      </c>
      <c r="J627" s="1">
        <f t="shared" si="9"/>
        <v>265</v>
      </c>
      <c r="K627" s="13">
        <v>2650</v>
      </c>
    </row>
    <row r="628" spans="1:11" x14ac:dyDescent="0.25">
      <c r="A628" s="1" t="s">
        <v>10</v>
      </c>
      <c r="B628" s="1" t="s">
        <v>18</v>
      </c>
      <c r="C628" s="2">
        <v>37293</v>
      </c>
      <c r="E628" s="1">
        <v>4</v>
      </c>
      <c r="I628" s="1" t="s">
        <v>5</v>
      </c>
      <c r="J628" s="1">
        <f t="shared" si="9"/>
        <v>265</v>
      </c>
      <c r="K628" s="13">
        <v>2650</v>
      </c>
    </row>
    <row r="629" spans="1:11" x14ac:dyDescent="0.25">
      <c r="A629" s="1" t="s">
        <v>10</v>
      </c>
      <c r="B629" s="1" t="s">
        <v>18</v>
      </c>
      <c r="C629" s="2">
        <v>37349</v>
      </c>
      <c r="E629" s="1">
        <v>5</v>
      </c>
      <c r="I629" s="1" t="s">
        <v>5</v>
      </c>
      <c r="J629" s="1">
        <f t="shared" si="9"/>
        <v>95</v>
      </c>
      <c r="K629" s="13">
        <v>950</v>
      </c>
    </row>
    <row r="630" spans="1:11" x14ac:dyDescent="0.25">
      <c r="A630" s="1" t="s">
        <v>10</v>
      </c>
      <c r="B630" s="1" t="s">
        <v>18</v>
      </c>
      <c r="C630" s="2">
        <v>37431</v>
      </c>
      <c r="E630" s="1">
        <v>6</v>
      </c>
      <c r="I630" s="1" t="s">
        <v>5</v>
      </c>
      <c r="J630" s="1">
        <f t="shared" si="9"/>
        <v>30</v>
      </c>
      <c r="K630" s="13">
        <v>300</v>
      </c>
    </row>
    <row r="631" spans="1:11" x14ac:dyDescent="0.25">
      <c r="A631" s="1" t="s">
        <v>10</v>
      </c>
      <c r="B631" s="1" t="s">
        <v>18</v>
      </c>
      <c r="C631" s="2">
        <v>35458</v>
      </c>
      <c r="E631" s="1">
        <v>1</v>
      </c>
      <c r="I631" s="1" t="s">
        <v>6</v>
      </c>
      <c r="J631" s="1">
        <f t="shared" si="9"/>
        <v>321</v>
      </c>
      <c r="K631" s="13">
        <v>3210</v>
      </c>
    </row>
    <row r="632" spans="1:11" x14ac:dyDescent="0.25">
      <c r="A632" s="1" t="s">
        <v>10</v>
      </c>
      <c r="B632" s="1" t="s">
        <v>18</v>
      </c>
      <c r="C632" s="2">
        <v>35482</v>
      </c>
      <c r="E632" s="1">
        <v>1</v>
      </c>
      <c r="I632" s="1" t="s">
        <v>5</v>
      </c>
      <c r="J632" s="1">
        <f t="shared" si="9"/>
        <v>370</v>
      </c>
      <c r="K632" s="13">
        <v>3700</v>
      </c>
    </row>
    <row r="633" spans="1:11" x14ac:dyDescent="0.25">
      <c r="A633" s="1" t="s">
        <v>10</v>
      </c>
      <c r="B633" s="1" t="s">
        <v>18</v>
      </c>
      <c r="C633" s="2">
        <v>35586</v>
      </c>
      <c r="E633" s="1">
        <v>2</v>
      </c>
      <c r="I633" s="1" t="s">
        <v>5</v>
      </c>
      <c r="J633" s="1">
        <f t="shared" si="9"/>
        <v>370</v>
      </c>
      <c r="K633" s="13">
        <v>3700</v>
      </c>
    </row>
    <row r="634" spans="1:11" x14ac:dyDescent="0.25">
      <c r="A634" s="1" t="s">
        <v>10</v>
      </c>
      <c r="B634" s="1" t="s">
        <v>18</v>
      </c>
      <c r="C634" s="2">
        <v>35657</v>
      </c>
      <c r="E634" s="1">
        <v>2</v>
      </c>
      <c r="I634" s="1" t="s">
        <v>6</v>
      </c>
      <c r="J634" s="1" t="str">
        <f t="shared" si="9"/>
        <v/>
      </c>
      <c r="K634" s="13"/>
    </row>
    <row r="635" spans="1:11" x14ac:dyDescent="0.25">
      <c r="A635" s="1" t="s">
        <v>10</v>
      </c>
      <c r="B635" s="1" t="s">
        <v>18</v>
      </c>
      <c r="C635" s="2">
        <v>35709</v>
      </c>
      <c r="E635" s="1">
        <v>1</v>
      </c>
      <c r="I635" s="1" t="s">
        <v>5</v>
      </c>
      <c r="J635" s="1">
        <f t="shared" si="9"/>
        <v>230</v>
      </c>
      <c r="K635" s="13">
        <v>2300</v>
      </c>
    </row>
    <row r="636" spans="1:11" x14ac:dyDescent="0.25">
      <c r="A636" s="1" t="s">
        <v>10</v>
      </c>
      <c r="B636" s="1" t="s">
        <v>18</v>
      </c>
      <c r="C636" s="2">
        <v>35731</v>
      </c>
      <c r="E636" s="1">
        <v>2</v>
      </c>
      <c r="I636" s="1" t="s">
        <v>6</v>
      </c>
      <c r="J636" s="1">
        <f t="shared" si="9"/>
        <v>115</v>
      </c>
      <c r="K636" s="13">
        <v>1150</v>
      </c>
    </row>
    <row r="637" spans="1:11" x14ac:dyDescent="0.25">
      <c r="A637" s="1" t="s">
        <v>10</v>
      </c>
      <c r="B637" s="1" t="s">
        <v>18</v>
      </c>
      <c r="C637" s="2">
        <v>35737</v>
      </c>
      <c r="E637" s="1">
        <v>2</v>
      </c>
      <c r="I637" s="1" t="s">
        <v>6</v>
      </c>
      <c r="J637" s="1">
        <f t="shared" si="9"/>
        <v>259.5</v>
      </c>
      <c r="K637" s="13">
        <v>2595</v>
      </c>
    </row>
    <row r="638" spans="1:11" x14ac:dyDescent="0.25">
      <c r="A638" s="1" t="s">
        <v>10</v>
      </c>
      <c r="B638" s="1" t="s">
        <v>18</v>
      </c>
      <c r="C638" s="2">
        <v>35744</v>
      </c>
      <c r="E638" s="1">
        <v>2</v>
      </c>
      <c r="I638" s="1" t="s">
        <v>6</v>
      </c>
      <c r="J638" s="1">
        <f t="shared" si="9"/>
        <v>403</v>
      </c>
      <c r="K638" s="13">
        <v>4030</v>
      </c>
    </row>
    <row r="639" spans="1:11" x14ac:dyDescent="0.25">
      <c r="A639" s="1" t="s">
        <v>10</v>
      </c>
      <c r="B639" s="1" t="s">
        <v>18</v>
      </c>
      <c r="C639" s="2">
        <v>35753</v>
      </c>
      <c r="E639" s="1">
        <v>2</v>
      </c>
      <c r="I639" s="1" t="s">
        <v>5</v>
      </c>
      <c r="J639" s="1">
        <f t="shared" si="9"/>
        <v>566</v>
      </c>
      <c r="K639" s="13">
        <v>5660</v>
      </c>
    </row>
    <row r="640" spans="1:11" x14ac:dyDescent="0.25">
      <c r="A640" s="1" t="s">
        <v>10</v>
      </c>
      <c r="B640" s="1" t="s">
        <v>18</v>
      </c>
      <c r="C640" s="2">
        <v>35766</v>
      </c>
      <c r="E640" s="1">
        <v>3</v>
      </c>
      <c r="I640" s="1" t="s">
        <v>6</v>
      </c>
      <c r="J640" s="1">
        <f t="shared" si="9"/>
        <v>38.950000000000003</v>
      </c>
      <c r="K640" s="13">
        <v>389.5</v>
      </c>
    </row>
    <row r="641" spans="1:11" x14ac:dyDescent="0.25">
      <c r="A641" s="1" t="s">
        <v>10</v>
      </c>
      <c r="B641" s="1" t="s">
        <v>18</v>
      </c>
      <c r="C641" s="2">
        <v>35773</v>
      </c>
      <c r="E641" s="1">
        <v>3</v>
      </c>
      <c r="I641" s="1" t="s">
        <v>6</v>
      </c>
      <c r="J641" s="1">
        <f t="shared" si="9"/>
        <v>104.5</v>
      </c>
      <c r="K641" s="13">
        <v>1045</v>
      </c>
    </row>
    <row r="642" spans="1:11" x14ac:dyDescent="0.25">
      <c r="A642" s="1" t="s">
        <v>10</v>
      </c>
      <c r="B642" s="1" t="s">
        <v>18</v>
      </c>
      <c r="C642" s="2">
        <v>35781</v>
      </c>
      <c r="E642" s="1">
        <v>3</v>
      </c>
      <c r="I642" s="1" t="s">
        <v>6</v>
      </c>
      <c r="J642" s="1">
        <f t="shared" si="9"/>
        <v>156.5</v>
      </c>
      <c r="K642" s="13">
        <v>1565</v>
      </c>
    </row>
    <row r="643" spans="1:11" x14ac:dyDescent="0.25">
      <c r="A643" s="1" t="s">
        <v>10</v>
      </c>
      <c r="B643" s="1" t="s">
        <v>18</v>
      </c>
      <c r="C643" s="2">
        <v>35787</v>
      </c>
      <c r="E643" s="1">
        <v>3</v>
      </c>
      <c r="I643" s="1" t="s">
        <v>5</v>
      </c>
      <c r="J643" s="1">
        <f t="shared" si="9"/>
        <v>356</v>
      </c>
      <c r="K643" s="13">
        <v>3560</v>
      </c>
    </row>
    <row r="644" spans="1:11" x14ac:dyDescent="0.25">
      <c r="A644" s="1" t="s">
        <v>10</v>
      </c>
      <c r="B644" s="1" t="s">
        <v>18</v>
      </c>
      <c r="C644" s="2">
        <v>35803</v>
      </c>
      <c r="E644" s="1">
        <v>4</v>
      </c>
      <c r="I644" s="1" t="s">
        <v>6</v>
      </c>
      <c r="J644" s="1">
        <f t="shared" si="9"/>
        <v>98</v>
      </c>
      <c r="K644" s="13">
        <v>980</v>
      </c>
    </row>
    <row r="645" spans="1:11" x14ac:dyDescent="0.25">
      <c r="A645" s="1" t="s">
        <v>10</v>
      </c>
      <c r="B645" s="1" t="s">
        <v>18</v>
      </c>
      <c r="C645" s="2">
        <v>35810</v>
      </c>
      <c r="E645" s="1">
        <v>4</v>
      </c>
      <c r="I645" s="1" t="s">
        <v>6</v>
      </c>
      <c r="J645" s="1">
        <f t="shared" si="9"/>
        <v>116.5</v>
      </c>
      <c r="K645" s="13">
        <v>1165</v>
      </c>
    </row>
    <row r="646" spans="1:11" x14ac:dyDescent="0.25">
      <c r="A646" s="1" t="s">
        <v>10</v>
      </c>
      <c r="B646" s="1" t="s">
        <v>18</v>
      </c>
      <c r="C646" s="2">
        <v>35817</v>
      </c>
      <c r="E646" s="1">
        <v>4</v>
      </c>
      <c r="I646" s="1" t="s">
        <v>6</v>
      </c>
      <c r="J646" s="1">
        <f t="shared" si="9"/>
        <v>284.5</v>
      </c>
      <c r="K646" s="13">
        <v>2845</v>
      </c>
    </row>
    <row r="647" spans="1:11" x14ac:dyDescent="0.25">
      <c r="A647" s="1" t="s">
        <v>10</v>
      </c>
      <c r="B647" s="1" t="s">
        <v>18</v>
      </c>
      <c r="C647" s="2">
        <v>35824</v>
      </c>
      <c r="E647" s="1">
        <v>4</v>
      </c>
      <c r="I647" s="1" t="s">
        <v>6</v>
      </c>
      <c r="J647" s="1">
        <f t="shared" si="9"/>
        <v>323</v>
      </c>
      <c r="K647" s="13">
        <v>3230</v>
      </c>
    </row>
    <row r="648" spans="1:11" x14ac:dyDescent="0.25">
      <c r="A648" s="1" t="s">
        <v>10</v>
      </c>
      <c r="B648" s="1" t="s">
        <v>18</v>
      </c>
      <c r="C648" s="2">
        <v>35829</v>
      </c>
      <c r="E648" s="1">
        <v>4</v>
      </c>
      <c r="I648" s="1" t="s">
        <v>5</v>
      </c>
      <c r="J648" s="1">
        <f t="shared" si="9"/>
        <v>388</v>
      </c>
      <c r="K648" s="13">
        <v>3880</v>
      </c>
    </row>
    <row r="649" spans="1:11" x14ac:dyDescent="0.25">
      <c r="A649" s="1" t="s">
        <v>10</v>
      </c>
      <c r="B649" s="1" t="s">
        <v>18</v>
      </c>
      <c r="C649" s="2">
        <v>35845</v>
      </c>
      <c r="E649" s="1">
        <v>5</v>
      </c>
      <c r="I649" s="1" t="s">
        <v>6</v>
      </c>
      <c r="J649" s="1">
        <f t="shared" si="9"/>
        <v>37.700000000000003</v>
      </c>
      <c r="K649" s="13">
        <v>377</v>
      </c>
    </row>
    <row r="650" spans="1:11" x14ac:dyDescent="0.25">
      <c r="A650" s="1" t="s">
        <v>10</v>
      </c>
      <c r="B650" s="1" t="s">
        <v>18</v>
      </c>
      <c r="C650" s="2">
        <v>35852</v>
      </c>
      <c r="E650" s="1">
        <v>5</v>
      </c>
      <c r="I650" s="1" t="s">
        <v>6</v>
      </c>
      <c r="J650" s="1">
        <f t="shared" si="9"/>
        <v>79.5</v>
      </c>
      <c r="K650" s="13">
        <v>795</v>
      </c>
    </row>
    <row r="651" spans="1:11" x14ac:dyDescent="0.25">
      <c r="A651" s="1" t="s">
        <v>10</v>
      </c>
      <c r="B651" s="1" t="s">
        <v>18</v>
      </c>
      <c r="C651" s="2">
        <v>35859</v>
      </c>
      <c r="E651" s="1">
        <v>5</v>
      </c>
      <c r="I651" s="1" t="s">
        <v>6</v>
      </c>
      <c r="J651" s="1">
        <f t="shared" si="9"/>
        <v>113.5</v>
      </c>
      <c r="K651" s="13">
        <v>1135</v>
      </c>
    </row>
    <row r="652" spans="1:11" x14ac:dyDescent="0.25">
      <c r="A652" s="1" t="s">
        <v>10</v>
      </c>
      <c r="B652" s="1" t="s">
        <v>18</v>
      </c>
      <c r="C652" s="2">
        <v>35866</v>
      </c>
      <c r="E652" s="1">
        <v>5</v>
      </c>
      <c r="I652" s="1" t="s">
        <v>5</v>
      </c>
      <c r="J652" s="1">
        <f t="shared" si="9"/>
        <v>131</v>
      </c>
      <c r="K652" s="13">
        <v>1310</v>
      </c>
    </row>
    <row r="653" spans="1:11" x14ac:dyDescent="0.25">
      <c r="A653" s="1" t="s">
        <v>10</v>
      </c>
      <c r="B653" s="1" t="s">
        <v>18</v>
      </c>
      <c r="C653" s="2">
        <v>35882</v>
      </c>
      <c r="E653" s="1">
        <v>6</v>
      </c>
      <c r="I653" s="1" t="s">
        <v>6</v>
      </c>
      <c r="J653" s="1">
        <f t="shared" si="9"/>
        <v>47.85</v>
      </c>
      <c r="K653" s="13">
        <v>478.5</v>
      </c>
    </row>
    <row r="654" spans="1:11" x14ac:dyDescent="0.25">
      <c r="A654" s="1" t="s">
        <v>10</v>
      </c>
      <c r="B654" s="1" t="s">
        <v>18</v>
      </c>
      <c r="C654" s="2">
        <v>35894</v>
      </c>
      <c r="E654" s="1">
        <v>6</v>
      </c>
      <c r="I654" s="1" t="s">
        <v>6</v>
      </c>
      <c r="J654" s="1">
        <f t="shared" si="9"/>
        <v>74</v>
      </c>
      <c r="K654" s="13">
        <v>740</v>
      </c>
    </row>
    <row r="655" spans="1:11" x14ac:dyDescent="0.25">
      <c r="A655" s="1" t="s">
        <v>10</v>
      </c>
      <c r="B655" s="1" t="s">
        <v>18</v>
      </c>
      <c r="C655" s="2">
        <v>35912</v>
      </c>
      <c r="E655" s="1">
        <v>6</v>
      </c>
      <c r="I655" s="1" t="s">
        <v>6</v>
      </c>
      <c r="J655" s="1">
        <f t="shared" si="9"/>
        <v>149.5</v>
      </c>
      <c r="K655" s="13">
        <v>1495</v>
      </c>
    </row>
    <row r="656" spans="1:11" x14ac:dyDescent="0.25">
      <c r="A656" s="1" t="s">
        <v>10</v>
      </c>
      <c r="B656" s="1" t="s">
        <v>18</v>
      </c>
      <c r="C656" s="2">
        <v>35930</v>
      </c>
      <c r="E656" s="1">
        <v>6</v>
      </c>
      <c r="I656" s="1" t="s">
        <v>6</v>
      </c>
      <c r="J656" s="1">
        <f t="shared" si="9"/>
        <v>140</v>
      </c>
      <c r="K656" s="13">
        <v>1400</v>
      </c>
    </row>
    <row r="657" spans="1:11" x14ac:dyDescent="0.25">
      <c r="A657" s="1" t="s">
        <v>10</v>
      </c>
      <c r="B657" s="1" t="s">
        <v>18</v>
      </c>
      <c r="C657" s="2">
        <v>35944</v>
      </c>
      <c r="E657" s="1">
        <v>6</v>
      </c>
      <c r="I657" s="1" t="s">
        <v>5</v>
      </c>
      <c r="J657" s="1">
        <f t="shared" si="9"/>
        <v>134</v>
      </c>
      <c r="K657" s="13">
        <v>1340</v>
      </c>
    </row>
    <row r="658" spans="1:11" x14ac:dyDescent="0.25">
      <c r="A658" s="1" t="s">
        <v>10</v>
      </c>
      <c r="B658" s="1" t="s">
        <v>18</v>
      </c>
      <c r="C658" s="2">
        <v>36003</v>
      </c>
      <c r="E658" s="1">
        <v>1</v>
      </c>
      <c r="I658" s="1" t="s">
        <v>6</v>
      </c>
      <c r="J658" s="1">
        <f t="shared" si="9"/>
        <v>5.85</v>
      </c>
      <c r="K658" s="13">
        <v>58.5</v>
      </c>
    </row>
    <row r="659" spans="1:11" x14ac:dyDescent="0.25">
      <c r="A659" s="1" t="s">
        <v>10</v>
      </c>
      <c r="B659" s="1" t="s">
        <v>18</v>
      </c>
      <c r="C659" s="2">
        <v>36022</v>
      </c>
      <c r="E659" s="1">
        <v>1</v>
      </c>
      <c r="I659" s="1" t="s">
        <v>6</v>
      </c>
      <c r="J659" s="1">
        <f t="shared" si="9"/>
        <v>30.3</v>
      </c>
      <c r="K659" s="13">
        <v>303</v>
      </c>
    </row>
    <row r="660" spans="1:11" x14ac:dyDescent="0.25">
      <c r="A660" s="1" t="s">
        <v>10</v>
      </c>
      <c r="B660" s="1" t="s">
        <v>18</v>
      </c>
      <c r="C660" s="2">
        <v>36043</v>
      </c>
      <c r="E660" s="1">
        <v>1</v>
      </c>
      <c r="I660" s="1" t="s">
        <v>6</v>
      </c>
      <c r="J660" s="1">
        <f t="shared" si="9"/>
        <v>56.2</v>
      </c>
      <c r="K660" s="13">
        <v>562</v>
      </c>
    </row>
    <row r="661" spans="1:11" x14ac:dyDescent="0.25">
      <c r="A661" s="1" t="s">
        <v>10</v>
      </c>
      <c r="B661" s="1" t="s">
        <v>18</v>
      </c>
      <c r="C661" s="2">
        <v>36057</v>
      </c>
      <c r="E661" s="1">
        <v>1</v>
      </c>
      <c r="I661" s="1" t="s">
        <v>6</v>
      </c>
      <c r="J661" s="1">
        <f t="shared" si="9"/>
        <v>114.3</v>
      </c>
      <c r="K661" s="13">
        <v>1143</v>
      </c>
    </row>
    <row r="662" spans="1:11" x14ac:dyDescent="0.25">
      <c r="A662" s="1" t="s">
        <v>10</v>
      </c>
      <c r="B662" s="1" t="s">
        <v>18</v>
      </c>
      <c r="C662" s="2">
        <v>36067</v>
      </c>
      <c r="E662" s="1">
        <v>1</v>
      </c>
      <c r="I662" s="1" t="s">
        <v>5</v>
      </c>
      <c r="J662" s="1">
        <f t="shared" si="9"/>
        <v>202</v>
      </c>
      <c r="K662" s="13">
        <v>2020</v>
      </c>
    </row>
    <row r="663" spans="1:11" x14ac:dyDescent="0.25">
      <c r="A663" s="1" t="s">
        <v>10</v>
      </c>
      <c r="B663" s="1" t="s">
        <v>18</v>
      </c>
      <c r="C663" s="2">
        <v>36091</v>
      </c>
      <c r="E663" s="1">
        <v>2</v>
      </c>
      <c r="I663" s="1" t="s">
        <v>6</v>
      </c>
      <c r="J663" s="1">
        <f t="shared" si="9"/>
        <v>144.5</v>
      </c>
      <c r="K663" s="13">
        <v>1445</v>
      </c>
    </row>
    <row r="664" spans="1:11" x14ac:dyDescent="0.25">
      <c r="A664" s="1" t="s">
        <v>10</v>
      </c>
      <c r="B664" s="1" t="s">
        <v>18</v>
      </c>
      <c r="C664" s="2">
        <v>36098</v>
      </c>
      <c r="E664" s="1">
        <v>2</v>
      </c>
      <c r="I664" s="1" t="s">
        <v>6</v>
      </c>
      <c r="J664" s="1">
        <f t="shared" si="9"/>
        <v>245</v>
      </c>
      <c r="K664" s="13">
        <v>2450</v>
      </c>
    </row>
    <row r="665" spans="1:11" x14ac:dyDescent="0.25">
      <c r="A665" s="1" t="s">
        <v>10</v>
      </c>
      <c r="B665" s="1" t="s">
        <v>18</v>
      </c>
      <c r="C665" s="2">
        <v>36102</v>
      </c>
      <c r="E665" s="1">
        <v>2</v>
      </c>
      <c r="I665" s="1" t="s">
        <v>6</v>
      </c>
      <c r="J665" s="1">
        <f t="shared" si="9"/>
        <v>290</v>
      </c>
      <c r="K665" s="13">
        <v>2900</v>
      </c>
    </row>
    <row r="666" spans="1:11" x14ac:dyDescent="0.25">
      <c r="A666" s="1" t="s">
        <v>10</v>
      </c>
      <c r="B666" s="1" t="s">
        <v>18</v>
      </c>
      <c r="C666" s="2">
        <v>36110</v>
      </c>
      <c r="E666" s="1">
        <v>2</v>
      </c>
      <c r="I666" s="1" t="s">
        <v>5</v>
      </c>
      <c r="J666" s="1">
        <f t="shared" si="9"/>
        <v>411.5</v>
      </c>
      <c r="K666" s="13">
        <v>4115</v>
      </c>
    </row>
    <row r="667" spans="1:11" x14ac:dyDescent="0.25">
      <c r="A667" s="1" t="s">
        <v>10</v>
      </c>
      <c r="B667" s="1" t="s">
        <v>18</v>
      </c>
      <c r="C667" s="2">
        <v>36133</v>
      </c>
      <c r="E667" s="1">
        <v>3</v>
      </c>
      <c r="I667" s="1" t="s">
        <v>6</v>
      </c>
      <c r="J667" s="1">
        <f t="shared" ref="J667:J730" si="10">IF(K667&lt;&gt;"",K667/10,"")</f>
        <v>122.2</v>
      </c>
      <c r="K667" s="13">
        <v>1222</v>
      </c>
    </row>
    <row r="668" spans="1:11" x14ac:dyDescent="0.25">
      <c r="A668" s="1" t="s">
        <v>10</v>
      </c>
      <c r="B668" s="1" t="s">
        <v>18</v>
      </c>
      <c r="C668" s="2">
        <v>36140</v>
      </c>
      <c r="E668" s="1">
        <v>3</v>
      </c>
      <c r="I668" s="1" t="s">
        <v>6</v>
      </c>
      <c r="J668" s="1">
        <f t="shared" si="10"/>
        <v>195.9</v>
      </c>
      <c r="K668" s="13">
        <v>1959</v>
      </c>
    </row>
    <row r="669" spans="1:11" x14ac:dyDescent="0.25">
      <c r="A669" s="1" t="s">
        <v>10</v>
      </c>
      <c r="B669" s="1" t="s">
        <v>18</v>
      </c>
      <c r="C669" s="2">
        <v>36144</v>
      </c>
      <c r="E669" s="1">
        <v>3</v>
      </c>
      <c r="I669" s="1" t="s">
        <v>5</v>
      </c>
      <c r="J669" s="1">
        <f t="shared" si="10"/>
        <v>203</v>
      </c>
      <c r="K669" s="13">
        <v>2030</v>
      </c>
    </row>
    <row r="670" spans="1:11" x14ac:dyDescent="0.25">
      <c r="A670" s="1" t="s">
        <v>10</v>
      </c>
      <c r="B670" s="1" t="s">
        <v>18</v>
      </c>
      <c r="C670" s="2">
        <v>36162</v>
      </c>
      <c r="E670" s="1">
        <v>4</v>
      </c>
      <c r="I670" s="1" t="s">
        <v>6</v>
      </c>
      <c r="J670" s="1" t="str">
        <f t="shared" si="10"/>
        <v/>
      </c>
      <c r="K670" s="13"/>
    </row>
    <row r="671" spans="1:11" x14ac:dyDescent="0.25">
      <c r="A671" s="1" t="s">
        <v>10</v>
      </c>
      <c r="B671" s="1" t="s">
        <v>18</v>
      </c>
      <c r="C671" s="2">
        <v>36171</v>
      </c>
      <c r="E671" s="1">
        <v>4</v>
      </c>
      <c r="I671" s="1" t="s">
        <v>5</v>
      </c>
      <c r="J671" s="1">
        <f t="shared" si="10"/>
        <v>229.55</v>
      </c>
      <c r="K671" s="13">
        <v>2295.5</v>
      </c>
    </row>
    <row r="672" spans="1:11" x14ac:dyDescent="0.25">
      <c r="A672" s="1" t="s">
        <v>10</v>
      </c>
      <c r="B672" s="1" t="s">
        <v>18</v>
      </c>
      <c r="C672" s="2">
        <v>36187</v>
      </c>
      <c r="E672" s="1">
        <v>5</v>
      </c>
      <c r="I672" s="1" t="s">
        <v>6</v>
      </c>
      <c r="J672" s="1">
        <f t="shared" si="10"/>
        <v>50</v>
      </c>
      <c r="K672" s="13">
        <v>500</v>
      </c>
    </row>
    <row r="673" spans="1:11" x14ac:dyDescent="0.25">
      <c r="A673" s="1" t="s">
        <v>10</v>
      </c>
      <c r="B673" s="1" t="s">
        <v>18</v>
      </c>
      <c r="C673" s="2">
        <v>36193</v>
      </c>
      <c r="E673" s="1">
        <v>5</v>
      </c>
      <c r="I673" s="1" t="s">
        <v>6</v>
      </c>
      <c r="J673" s="1">
        <f t="shared" si="10"/>
        <v>153</v>
      </c>
      <c r="K673" s="13">
        <v>1530</v>
      </c>
    </row>
    <row r="674" spans="1:11" x14ac:dyDescent="0.25">
      <c r="A674" s="1" t="s">
        <v>10</v>
      </c>
      <c r="B674" s="1" t="s">
        <v>18</v>
      </c>
      <c r="C674" s="2">
        <v>36203</v>
      </c>
      <c r="E674" s="1">
        <v>5</v>
      </c>
      <c r="I674" s="1" t="s">
        <v>6</v>
      </c>
      <c r="J674" s="1">
        <f t="shared" si="10"/>
        <v>197</v>
      </c>
      <c r="K674" s="13">
        <v>1970</v>
      </c>
    </row>
    <row r="675" spans="1:11" x14ac:dyDescent="0.25">
      <c r="A675" s="1" t="s">
        <v>10</v>
      </c>
      <c r="B675" s="1" t="s">
        <v>18</v>
      </c>
      <c r="C675" s="2">
        <v>36208</v>
      </c>
      <c r="E675" s="1">
        <v>5</v>
      </c>
      <c r="I675" s="1" t="s">
        <v>5</v>
      </c>
      <c r="J675" s="1">
        <f t="shared" si="10"/>
        <v>174.6</v>
      </c>
      <c r="K675" s="13">
        <v>1746</v>
      </c>
    </row>
    <row r="676" spans="1:11" x14ac:dyDescent="0.25">
      <c r="A676" s="1" t="s">
        <v>10</v>
      </c>
      <c r="B676" s="1" t="s">
        <v>18</v>
      </c>
      <c r="C676" s="2">
        <v>36230</v>
      </c>
      <c r="E676" s="1">
        <v>6</v>
      </c>
      <c r="I676" s="1" t="s">
        <v>6</v>
      </c>
      <c r="J676" s="1">
        <f t="shared" si="10"/>
        <v>45</v>
      </c>
      <c r="K676" s="13">
        <v>450</v>
      </c>
    </row>
    <row r="677" spans="1:11" x14ac:dyDescent="0.25">
      <c r="A677" s="1" t="s">
        <v>10</v>
      </c>
      <c r="B677" s="1" t="s">
        <v>18</v>
      </c>
      <c r="C677" s="2">
        <v>36238</v>
      </c>
      <c r="E677" s="1">
        <v>6</v>
      </c>
      <c r="I677" s="1" t="s">
        <v>6</v>
      </c>
      <c r="J677" s="1">
        <f t="shared" si="10"/>
        <v>107</v>
      </c>
      <c r="K677" s="13">
        <v>1070</v>
      </c>
    </row>
    <row r="678" spans="1:11" x14ac:dyDescent="0.25">
      <c r="A678" s="1" t="s">
        <v>10</v>
      </c>
      <c r="B678" s="1" t="s">
        <v>18</v>
      </c>
      <c r="C678" s="2">
        <v>36245</v>
      </c>
      <c r="E678" s="1">
        <v>6</v>
      </c>
      <c r="I678" s="1" t="s">
        <v>6</v>
      </c>
      <c r="J678" s="1">
        <f t="shared" si="10"/>
        <v>122.8</v>
      </c>
      <c r="K678" s="13">
        <v>1228</v>
      </c>
    </row>
    <row r="679" spans="1:11" x14ac:dyDescent="0.25">
      <c r="A679" s="1" t="s">
        <v>10</v>
      </c>
      <c r="B679" s="1" t="s">
        <v>18</v>
      </c>
      <c r="C679" s="2">
        <v>36252</v>
      </c>
      <c r="E679" s="1">
        <v>6</v>
      </c>
      <c r="I679" s="1" t="s">
        <v>6</v>
      </c>
      <c r="J679" s="1">
        <f t="shared" si="10"/>
        <v>319.75</v>
      </c>
      <c r="K679" s="13">
        <v>3197.5</v>
      </c>
    </row>
    <row r="680" spans="1:11" x14ac:dyDescent="0.25">
      <c r="A680" s="1" t="s">
        <v>10</v>
      </c>
      <c r="B680" s="1" t="s">
        <v>18</v>
      </c>
      <c r="C680" s="2">
        <v>36259</v>
      </c>
      <c r="E680" s="1">
        <v>6</v>
      </c>
      <c r="I680" s="1" t="s">
        <v>5</v>
      </c>
      <c r="J680" s="1">
        <f t="shared" si="10"/>
        <v>274.85000000000002</v>
      </c>
      <c r="K680" s="13">
        <v>2748.5</v>
      </c>
    </row>
    <row r="681" spans="1:11" x14ac:dyDescent="0.25">
      <c r="A681" s="1" t="s">
        <v>10</v>
      </c>
      <c r="B681" s="1" t="s">
        <v>18</v>
      </c>
      <c r="C681" s="2">
        <v>36287</v>
      </c>
      <c r="E681" s="1">
        <v>7</v>
      </c>
      <c r="I681" s="1" t="s">
        <v>6</v>
      </c>
      <c r="J681" s="1">
        <f t="shared" si="10"/>
        <v>28.85</v>
      </c>
      <c r="K681" s="13">
        <v>288.5</v>
      </c>
    </row>
    <row r="682" spans="1:11" x14ac:dyDescent="0.25">
      <c r="A682" s="1" t="s">
        <v>10</v>
      </c>
      <c r="B682" s="1" t="s">
        <v>18</v>
      </c>
      <c r="C682" s="2">
        <v>36299</v>
      </c>
      <c r="E682" s="1">
        <v>7</v>
      </c>
      <c r="I682" s="1" t="s">
        <v>6</v>
      </c>
      <c r="J682" s="1">
        <f t="shared" si="10"/>
        <v>65.75</v>
      </c>
      <c r="K682" s="13">
        <v>657.5</v>
      </c>
    </row>
    <row r="683" spans="1:11" x14ac:dyDescent="0.25">
      <c r="A683" s="1" t="s">
        <v>10</v>
      </c>
      <c r="B683" s="1" t="s">
        <v>18</v>
      </c>
      <c r="C683" s="2">
        <v>36314</v>
      </c>
      <c r="E683" s="1">
        <v>7</v>
      </c>
      <c r="I683" s="1" t="s">
        <v>6</v>
      </c>
      <c r="J683" s="1">
        <f t="shared" si="10"/>
        <v>117.5</v>
      </c>
      <c r="K683" s="13">
        <v>1175</v>
      </c>
    </row>
    <row r="684" spans="1:11" x14ac:dyDescent="0.25">
      <c r="A684" s="1" t="s">
        <v>10</v>
      </c>
      <c r="B684" s="1" t="s">
        <v>18</v>
      </c>
      <c r="C684" s="2">
        <v>36335</v>
      </c>
      <c r="E684" s="1">
        <v>7</v>
      </c>
      <c r="I684" s="1" t="s">
        <v>5</v>
      </c>
      <c r="J684" s="1">
        <f t="shared" si="10"/>
        <v>91.45</v>
      </c>
      <c r="K684" s="13">
        <v>914.5</v>
      </c>
    </row>
    <row r="685" spans="1:11" x14ac:dyDescent="0.25">
      <c r="A685" s="1" t="s">
        <v>10</v>
      </c>
      <c r="B685" s="1" t="s">
        <v>18</v>
      </c>
      <c r="C685" s="2">
        <v>36381</v>
      </c>
      <c r="E685" s="1">
        <v>1</v>
      </c>
      <c r="I685" s="1" t="s">
        <v>6</v>
      </c>
      <c r="J685" s="1">
        <f t="shared" si="10"/>
        <v>10</v>
      </c>
      <c r="K685" s="13">
        <v>100</v>
      </c>
    </row>
    <row r="686" spans="1:11" x14ac:dyDescent="0.25">
      <c r="A686" s="1" t="s">
        <v>10</v>
      </c>
      <c r="B686" s="1" t="s">
        <v>18</v>
      </c>
      <c r="C686" s="2">
        <v>36391</v>
      </c>
      <c r="E686" s="1">
        <v>1</v>
      </c>
      <c r="I686" s="1" t="s">
        <v>6</v>
      </c>
      <c r="J686" s="1">
        <f t="shared" si="10"/>
        <v>20.95</v>
      </c>
      <c r="K686" s="13">
        <v>209.5</v>
      </c>
    </row>
    <row r="687" spans="1:11" x14ac:dyDescent="0.25">
      <c r="A687" s="1" t="s">
        <v>10</v>
      </c>
      <c r="B687" s="1" t="s">
        <v>18</v>
      </c>
      <c r="C687" s="2">
        <v>36402</v>
      </c>
      <c r="E687" s="1">
        <v>1</v>
      </c>
      <c r="I687" s="1" t="s">
        <v>6</v>
      </c>
      <c r="J687" s="1">
        <f t="shared" si="10"/>
        <v>46.5</v>
      </c>
      <c r="K687" s="13">
        <v>465</v>
      </c>
    </row>
    <row r="688" spans="1:11" x14ac:dyDescent="0.25">
      <c r="A688" s="1" t="s">
        <v>10</v>
      </c>
      <c r="B688" s="1" t="s">
        <v>18</v>
      </c>
      <c r="C688" s="2">
        <v>36410</v>
      </c>
      <c r="E688" s="1">
        <v>1</v>
      </c>
      <c r="I688" s="1" t="s">
        <v>6</v>
      </c>
      <c r="J688" s="1">
        <f t="shared" si="10"/>
        <v>95</v>
      </c>
      <c r="K688" s="13">
        <v>950</v>
      </c>
    </row>
    <row r="689" spans="1:11" x14ac:dyDescent="0.25">
      <c r="A689" s="1" t="s">
        <v>10</v>
      </c>
      <c r="B689" s="1" t="s">
        <v>18</v>
      </c>
      <c r="C689" s="2">
        <v>36418</v>
      </c>
      <c r="E689" s="1">
        <v>1</v>
      </c>
      <c r="I689" s="1" t="s">
        <v>6</v>
      </c>
      <c r="J689" s="1">
        <f t="shared" si="10"/>
        <v>102.5</v>
      </c>
      <c r="K689" s="13">
        <v>1025</v>
      </c>
    </row>
    <row r="690" spans="1:11" x14ac:dyDescent="0.25">
      <c r="A690" s="1" t="s">
        <v>10</v>
      </c>
      <c r="B690" s="1" t="s">
        <v>18</v>
      </c>
      <c r="C690" s="2">
        <v>36425</v>
      </c>
      <c r="E690" s="1">
        <v>1</v>
      </c>
      <c r="I690" s="1" t="s">
        <v>6</v>
      </c>
      <c r="J690" s="1">
        <f t="shared" si="10"/>
        <v>145</v>
      </c>
      <c r="K690" s="13">
        <v>1450</v>
      </c>
    </row>
    <row r="691" spans="1:11" x14ac:dyDescent="0.25">
      <c r="A691" s="1" t="s">
        <v>10</v>
      </c>
      <c r="B691" s="1" t="s">
        <v>18</v>
      </c>
      <c r="C691" s="2">
        <v>36432</v>
      </c>
      <c r="E691" s="1">
        <v>1</v>
      </c>
      <c r="I691" s="1" t="s">
        <v>5</v>
      </c>
      <c r="J691" s="1">
        <f t="shared" si="10"/>
        <v>242.5</v>
      </c>
      <c r="K691" s="13">
        <v>2425</v>
      </c>
    </row>
    <row r="692" spans="1:11" x14ac:dyDescent="0.25">
      <c r="A692" s="1" t="s">
        <v>10</v>
      </c>
      <c r="B692" s="1" t="s">
        <v>18</v>
      </c>
      <c r="C692" s="2">
        <v>36459</v>
      </c>
      <c r="E692" s="1">
        <v>2</v>
      </c>
      <c r="I692" s="1" t="s">
        <v>6</v>
      </c>
      <c r="J692" s="1">
        <f t="shared" si="10"/>
        <v>153.4</v>
      </c>
      <c r="K692" s="13">
        <v>1534</v>
      </c>
    </row>
    <row r="693" spans="1:11" x14ac:dyDescent="0.25">
      <c r="A693" s="1" t="s">
        <v>10</v>
      </c>
      <c r="B693" s="1" t="s">
        <v>18</v>
      </c>
      <c r="C693" s="2">
        <v>36467</v>
      </c>
      <c r="E693" s="1">
        <v>2</v>
      </c>
      <c r="I693" s="1" t="s">
        <v>6</v>
      </c>
      <c r="J693" s="1">
        <f t="shared" si="10"/>
        <v>250.25</v>
      </c>
      <c r="K693" s="13">
        <v>2502.5</v>
      </c>
    </row>
    <row r="694" spans="1:11" x14ac:dyDescent="0.25">
      <c r="A694" s="1" t="s">
        <v>10</v>
      </c>
      <c r="B694" s="1" t="s">
        <v>18</v>
      </c>
      <c r="C694" s="2">
        <v>36473</v>
      </c>
      <c r="E694" s="1">
        <v>2</v>
      </c>
      <c r="I694" s="1" t="s">
        <v>5</v>
      </c>
      <c r="J694" s="1">
        <f t="shared" si="10"/>
        <v>372.5</v>
      </c>
      <c r="K694" s="13">
        <v>3725</v>
      </c>
    </row>
    <row r="695" spans="1:11" x14ac:dyDescent="0.25">
      <c r="A695" s="1" t="s">
        <v>10</v>
      </c>
      <c r="B695" s="1" t="s">
        <v>18</v>
      </c>
      <c r="C695" s="2">
        <v>36496</v>
      </c>
      <c r="E695" s="1">
        <v>3</v>
      </c>
      <c r="I695" s="1" t="s">
        <v>6</v>
      </c>
      <c r="J695" s="1">
        <f t="shared" si="10"/>
        <v>68</v>
      </c>
      <c r="K695" s="13">
        <v>680</v>
      </c>
    </row>
    <row r="696" spans="1:11" x14ac:dyDescent="0.25">
      <c r="A696" s="1" t="s">
        <v>10</v>
      </c>
      <c r="B696" s="1" t="s">
        <v>18</v>
      </c>
      <c r="C696" s="2">
        <v>36507</v>
      </c>
      <c r="E696" s="1">
        <v>3</v>
      </c>
      <c r="I696" s="1" t="s">
        <v>6</v>
      </c>
      <c r="J696" s="1">
        <f t="shared" si="10"/>
        <v>113</v>
      </c>
      <c r="K696" s="13">
        <v>1130</v>
      </c>
    </row>
    <row r="697" spans="1:11" x14ac:dyDescent="0.25">
      <c r="A697" s="1" t="s">
        <v>10</v>
      </c>
      <c r="B697" s="1" t="s">
        <v>18</v>
      </c>
      <c r="C697" s="2">
        <v>36514</v>
      </c>
      <c r="E697" s="1">
        <v>3</v>
      </c>
      <c r="I697" s="1" t="s">
        <v>5</v>
      </c>
      <c r="J697" s="1">
        <f t="shared" si="10"/>
        <v>83.5</v>
      </c>
      <c r="K697" s="13">
        <v>835</v>
      </c>
    </row>
    <row r="698" spans="1:11" x14ac:dyDescent="0.25">
      <c r="A698" s="1" t="s">
        <v>10</v>
      </c>
      <c r="B698" s="1" t="s">
        <v>18</v>
      </c>
      <c r="C698" s="2">
        <v>36537</v>
      </c>
      <c r="E698" s="1">
        <v>4</v>
      </c>
      <c r="I698" s="1" t="s">
        <v>6</v>
      </c>
      <c r="J698" s="1">
        <f t="shared" si="10"/>
        <v>89.5</v>
      </c>
      <c r="K698" s="13">
        <v>895</v>
      </c>
    </row>
    <row r="699" spans="1:11" x14ac:dyDescent="0.25">
      <c r="A699" s="1" t="s">
        <v>10</v>
      </c>
      <c r="B699" s="1" t="s">
        <v>18</v>
      </c>
      <c r="C699" s="2">
        <v>36546</v>
      </c>
      <c r="E699" s="1">
        <v>4</v>
      </c>
      <c r="I699" s="1" t="s">
        <v>5</v>
      </c>
      <c r="J699" s="1">
        <f t="shared" si="10"/>
        <v>221.25</v>
      </c>
      <c r="K699" s="13">
        <v>2212.5</v>
      </c>
    </row>
    <row r="700" spans="1:11" x14ac:dyDescent="0.25">
      <c r="A700" s="1" t="s">
        <v>10</v>
      </c>
      <c r="B700" s="1" t="s">
        <v>18</v>
      </c>
      <c r="C700" s="2">
        <v>36584</v>
      </c>
      <c r="E700" s="1">
        <v>5</v>
      </c>
      <c r="I700" s="1" t="s">
        <v>6</v>
      </c>
      <c r="J700" s="1">
        <f t="shared" si="10"/>
        <v>165</v>
      </c>
      <c r="K700" s="13">
        <v>1650</v>
      </c>
    </row>
    <row r="701" spans="1:11" x14ac:dyDescent="0.25">
      <c r="A701" s="1" t="s">
        <v>10</v>
      </c>
      <c r="B701" s="1" t="s">
        <v>18</v>
      </c>
      <c r="C701" s="2">
        <v>36598</v>
      </c>
      <c r="E701" s="1">
        <v>5</v>
      </c>
      <c r="I701" s="1" t="s">
        <v>5</v>
      </c>
      <c r="J701" s="1">
        <f t="shared" si="10"/>
        <v>228.5</v>
      </c>
      <c r="K701" s="13">
        <v>2285</v>
      </c>
    </row>
    <row r="702" spans="1:11" x14ac:dyDescent="0.25">
      <c r="A702" s="1" t="s">
        <v>10</v>
      </c>
      <c r="B702" s="1" t="s">
        <v>18</v>
      </c>
      <c r="C702" s="2">
        <v>36621</v>
      </c>
      <c r="E702" s="1">
        <v>6</v>
      </c>
      <c r="I702" s="1" t="s">
        <v>6</v>
      </c>
      <c r="J702" s="1">
        <f t="shared" si="10"/>
        <v>29.95</v>
      </c>
      <c r="K702" s="13">
        <v>299.5</v>
      </c>
    </row>
    <row r="703" spans="1:11" x14ac:dyDescent="0.25">
      <c r="A703" s="1" t="s">
        <v>10</v>
      </c>
      <c r="B703" s="1" t="s">
        <v>18</v>
      </c>
      <c r="C703" s="2">
        <v>36628</v>
      </c>
      <c r="E703" s="1">
        <v>6</v>
      </c>
      <c r="I703" s="1" t="s">
        <v>6</v>
      </c>
      <c r="J703" s="1">
        <f t="shared" si="10"/>
        <v>78.8</v>
      </c>
      <c r="K703" s="13">
        <v>788</v>
      </c>
    </row>
    <row r="704" spans="1:11" x14ac:dyDescent="0.25">
      <c r="A704" s="1" t="s">
        <v>10</v>
      </c>
      <c r="B704" s="1" t="s">
        <v>18</v>
      </c>
      <c r="C704" s="2">
        <v>36637</v>
      </c>
      <c r="E704" s="1">
        <v>6</v>
      </c>
      <c r="I704" s="1" t="s">
        <v>6</v>
      </c>
      <c r="J704" s="1">
        <f t="shared" si="10"/>
        <v>170.35</v>
      </c>
      <c r="K704" s="13">
        <v>1703.5</v>
      </c>
    </row>
    <row r="705" spans="1:11" x14ac:dyDescent="0.25">
      <c r="A705" s="1" t="s">
        <v>10</v>
      </c>
      <c r="B705" s="1" t="s">
        <v>18</v>
      </c>
      <c r="C705" s="2">
        <v>36647</v>
      </c>
      <c r="E705" s="1">
        <v>6</v>
      </c>
      <c r="I705" s="1" t="s">
        <v>6</v>
      </c>
      <c r="J705" s="1">
        <f t="shared" si="10"/>
        <v>65.7</v>
      </c>
      <c r="K705" s="13">
        <v>657</v>
      </c>
    </row>
    <row r="706" spans="1:11" x14ac:dyDescent="0.25">
      <c r="A706" s="1" t="s">
        <v>10</v>
      </c>
      <c r="B706" s="1" t="s">
        <v>18</v>
      </c>
      <c r="C706" s="2">
        <v>36656</v>
      </c>
      <c r="E706" s="1">
        <v>6</v>
      </c>
      <c r="I706" s="1" t="s">
        <v>6</v>
      </c>
      <c r="J706" s="1">
        <f t="shared" si="10"/>
        <v>153.35</v>
      </c>
      <c r="K706" s="13">
        <v>1533.5</v>
      </c>
    </row>
    <row r="707" spans="1:11" x14ac:dyDescent="0.25">
      <c r="A707" s="1" t="s">
        <v>10</v>
      </c>
      <c r="B707" s="1" t="s">
        <v>18</v>
      </c>
      <c r="C707" s="2">
        <v>36671</v>
      </c>
      <c r="E707" s="1">
        <v>6</v>
      </c>
      <c r="I707" s="1" t="s">
        <v>5</v>
      </c>
      <c r="J707" s="1">
        <f t="shared" si="10"/>
        <v>111.1</v>
      </c>
      <c r="K707" s="13">
        <v>1111</v>
      </c>
    </row>
    <row r="708" spans="1:11" x14ac:dyDescent="0.25">
      <c r="A708" s="1" t="s">
        <v>10</v>
      </c>
      <c r="B708" s="1" t="s">
        <v>18</v>
      </c>
      <c r="C708" s="2">
        <v>36727</v>
      </c>
      <c r="E708" s="1">
        <v>1</v>
      </c>
      <c r="I708" s="1" t="s">
        <v>6</v>
      </c>
      <c r="J708" s="1">
        <f t="shared" si="10"/>
        <v>31.55</v>
      </c>
      <c r="K708" s="13">
        <v>315.5</v>
      </c>
    </row>
    <row r="709" spans="1:11" x14ac:dyDescent="0.25">
      <c r="A709" s="1" t="s">
        <v>10</v>
      </c>
      <c r="B709" s="1" t="s">
        <v>18</v>
      </c>
      <c r="C709" s="2">
        <v>36741</v>
      </c>
      <c r="E709" s="1">
        <v>1</v>
      </c>
      <c r="I709" s="1" t="s">
        <v>6</v>
      </c>
      <c r="J709" s="1">
        <f t="shared" si="10"/>
        <v>35.950000000000003</v>
      </c>
      <c r="K709" s="13">
        <v>359.5</v>
      </c>
    </row>
    <row r="710" spans="1:11" x14ac:dyDescent="0.25">
      <c r="A710" s="1" t="s">
        <v>10</v>
      </c>
      <c r="B710" s="1" t="s">
        <v>18</v>
      </c>
      <c r="C710" s="2">
        <v>36748</v>
      </c>
      <c r="E710" s="1">
        <v>1</v>
      </c>
      <c r="I710" s="1" t="s">
        <v>6</v>
      </c>
      <c r="J710" s="1">
        <f t="shared" si="10"/>
        <v>37.549999999999997</v>
      </c>
      <c r="K710" s="13">
        <v>375.5</v>
      </c>
    </row>
    <row r="711" spans="1:11" x14ac:dyDescent="0.25">
      <c r="A711" s="1" t="s">
        <v>10</v>
      </c>
      <c r="B711" s="1" t="s">
        <v>18</v>
      </c>
      <c r="C711" s="2">
        <v>36755</v>
      </c>
      <c r="E711" s="1">
        <v>1</v>
      </c>
      <c r="I711" s="1" t="s">
        <v>6</v>
      </c>
      <c r="J711" s="1">
        <f t="shared" si="10"/>
        <v>48.5</v>
      </c>
      <c r="K711" s="13">
        <v>485</v>
      </c>
    </row>
    <row r="712" spans="1:11" x14ac:dyDescent="0.25">
      <c r="A712" s="1" t="s">
        <v>10</v>
      </c>
      <c r="B712" s="1" t="s">
        <v>18</v>
      </c>
      <c r="C712" s="2">
        <v>36762</v>
      </c>
      <c r="E712" s="1">
        <v>1</v>
      </c>
      <c r="I712" s="1" t="s">
        <v>6</v>
      </c>
      <c r="J712" s="1">
        <f t="shared" si="10"/>
        <v>81.400000000000006</v>
      </c>
      <c r="K712" s="13">
        <v>814</v>
      </c>
    </row>
    <row r="713" spans="1:11" x14ac:dyDescent="0.25">
      <c r="A713" s="1" t="s">
        <v>10</v>
      </c>
      <c r="B713" s="1" t="s">
        <v>18</v>
      </c>
      <c r="C713" s="2">
        <v>36769</v>
      </c>
      <c r="E713" s="1">
        <v>1</v>
      </c>
      <c r="I713" s="1" t="s">
        <v>6</v>
      </c>
      <c r="J713" s="1">
        <f t="shared" si="10"/>
        <v>62.65</v>
      </c>
      <c r="K713" s="13">
        <v>626.5</v>
      </c>
    </row>
    <row r="714" spans="1:11" x14ac:dyDescent="0.25">
      <c r="A714" s="1" t="s">
        <v>10</v>
      </c>
      <c r="B714" s="1" t="s">
        <v>18</v>
      </c>
      <c r="C714" s="2">
        <v>36775</v>
      </c>
      <c r="E714" s="1">
        <v>1</v>
      </c>
      <c r="I714" s="1" t="s">
        <v>6</v>
      </c>
      <c r="J714" s="1">
        <f t="shared" si="10"/>
        <v>128.19999999999999</v>
      </c>
      <c r="K714" s="13">
        <v>1282</v>
      </c>
    </row>
    <row r="715" spans="1:11" x14ac:dyDescent="0.25">
      <c r="A715" s="1" t="s">
        <v>10</v>
      </c>
      <c r="B715" s="1" t="s">
        <v>18</v>
      </c>
      <c r="C715" s="2">
        <v>36782</v>
      </c>
      <c r="E715" s="1">
        <v>1</v>
      </c>
      <c r="I715" s="1" t="s">
        <v>6</v>
      </c>
      <c r="J715" s="1">
        <f t="shared" si="10"/>
        <v>205.85</v>
      </c>
      <c r="K715" s="13">
        <v>2058.5</v>
      </c>
    </row>
    <row r="716" spans="1:11" x14ac:dyDescent="0.25">
      <c r="A716" s="1" t="s">
        <v>10</v>
      </c>
      <c r="B716" s="1" t="s">
        <v>18</v>
      </c>
      <c r="C716" s="2">
        <v>36791</v>
      </c>
      <c r="E716" s="1">
        <v>1</v>
      </c>
      <c r="I716" s="1" t="s">
        <v>5</v>
      </c>
      <c r="J716" s="1">
        <f t="shared" si="10"/>
        <v>159</v>
      </c>
      <c r="K716" s="13">
        <v>1590</v>
      </c>
    </row>
    <row r="717" spans="1:11" x14ac:dyDescent="0.25">
      <c r="A717" s="1" t="s">
        <v>10</v>
      </c>
      <c r="B717" s="1" t="s">
        <v>18</v>
      </c>
      <c r="C717" s="2">
        <v>36813</v>
      </c>
      <c r="E717" s="1">
        <v>2</v>
      </c>
      <c r="I717" s="1" t="s">
        <v>6</v>
      </c>
      <c r="J717" s="1">
        <f t="shared" si="10"/>
        <v>195.5</v>
      </c>
      <c r="K717" s="13">
        <v>1955</v>
      </c>
    </row>
    <row r="718" spans="1:11" x14ac:dyDescent="0.25">
      <c r="A718" s="1" t="s">
        <v>10</v>
      </c>
      <c r="B718" s="1" t="s">
        <v>18</v>
      </c>
      <c r="C718" s="2">
        <v>36822</v>
      </c>
      <c r="E718" s="1">
        <v>2</v>
      </c>
      <c r="I718" s="1" t="s">
        <v>6</v>
      </c>
      <c r="J718" s="1">
        <f t="shared" si="10"/>
        <v>215.5</v>
      </c>
      <c r="K718" s="13">
        <v>2155</v>
      </c>
    </row>
    <row r="719" spans="1:11" x14ac:dyDescent="0.25">
      <c r="A719" s="1" t="s">
        <v>10</v>
      </c>
      <c r="B719" s="1" t="s">
        <v>18</v>
      </c>
      <c r="C719" s="2">
        <v>36827</v>
      </c>
      <c r="E719" s="1">
        <v>2</v>
      </c>
      <c r="I719" s="1" t="s">
        <v>6</v>
      </c>
      <c r="J719" s="1">
        <f t="shared" si="10"/>
        <v>299</v>
      </c>
      <c r="K719" s="13">
        <v>2990</v>
      </c>
    </row>
    <row r="720" spans="1:11" x14ac:dyDescent="0.25">
      <c r="A720" s="1" t="s">
        <v>10</v>
      </c>
      <c r="B720" s="1" t="s">
        <v>18</v>
      </c>
      <c r="C720" s="2">
        <v>36840</v>
      </c>
      <c r="E720" s="1">
        <v>2</v>
      </c>
      <c r="I720" s="1" t="s">
        <v>5</v>
      </c>
      <c r="J720" s="1">
        <f t="shared" si="10"/>
        <v>210.04000000000002</v>
      </c>
      <c r="K720" s="13">
        <v>2100.4</v>
      </c>
    </row>
    <row r="721" spans="1:11" x14ac:dyDescent="0.25">
      <c r="A721" s="1" t="s">
        <v>10</v>
      </c>
      <c r="B721" s="1" t="s">
        <v>18</v>
      </c>
      <c r="C721" s="2">
        <v>36861</v>
      </c>
      <c r="E721" s="1">
        <v>3</v>
      </c>
      <c r="I721" s="1" t="s">
        <v>6</v>
      </c>
      <c r="J721" s="1">
        <f t="shared" si="10"/>
        <v>50.05</v>
      </c>
      <c r="K721" s="13">
        <v>500.5</v>
      </c>
    </row>
    <row r="722" spans="1:11" x14ac:dyDescent="0.25">
      <c r="A722" s="1" t="s">
        <v>10</v>
      </c>
      <c r="B722" s="1" t="s">
        <v>18</v>
      </c>
      <c r="C722" s="2">
        <v>36868</v>
      </c>
      <c r="E722" s="1">
        <v>3</v>
      </c>
      <c r="I722" s="1" t="s">
        <v>6</v>
      </c>
      <c r="J722" s="1">
        <f t="shared" si="10"/>
        <v>134</v>
      </c>
      <c r="K722" s="13">
        <v>1340</v>
      </c>
    </row>
    <row r="723" spans="1:11" x14ac:dyDescent="0.25">
      <c r="A723" s="1" t="s">
        <v>10</v>
      </c>
      <c r="B723" s="1" t="s">
        <v>18</v>
      </c>
      <c r="C723" s="2">
        <v>36873</v>
      </c>
      <c r="E723" s="1">
        <v>3</v>
      </c>
      <c r="I723" s="1" t="s">
        <v>6</v>
      </c>
      <c r="J723" s="1">
        <f t="shared" si="10"/>
        <v>201</v>
      </c>
      <c r="K723" s="13">
        <v>2010</v>
      </c>
    </row>
    <row r="724" spans="1:11" x14ac:dyDescent="0.25">
      <c r="A724" s="1" t="s">
        <v>10</v>
      </c>
      <c r="B724" s="1" t="s">
        <v>18</v>
      </c>
      <c r="C724" s="2">
        <v>36879</v>
      </c>
      <c r="E724" s="1">
        <v>3</v>
      </c>
      <c r="I724" s="1" t="s">
        <v>5</v>
      </c>
      <c r="J724" s="1">
        <f t="shared" si="10"/>
        <v>256.75</v>
      </c>
      <c r="K724" s="13">
        <v>2567.5</v>
      </c>
    </row>
    <row r="725" spans="1:11" x14ac:dyDescent="0.25">
      <c r="A725" s="1" t="s">
        <v>10</v>
      </c>
      <c r="B725" s="1" t="s">
        <v>18</v>
      </c>
      <c r="C725" s="2">
        <v>36899</v>
      </c>
      <c r="E725" s="1">
        <v>4</v>
      </c>
      <c r="I725" s="1" t="s">
        <v>6</v>
      </c>
      <c r="J725" s="1">
        <f t="shared" si="10"/>
        <v>66.5</v>
      </c>
      <c r="K725" s="13">
        <v>665</v>
      </c>
    </row>
    <row r="726" spans="1:11" x14ac:dyDescent="0.25">
      <c r="A726" s="1" t="s">
        <v>10</v>
      </c>
      <c r="B726" s="1" t="s">
        <v>18</v>
      </c>
      <c r="C726" s="2">
        <v>36904</v>
      </c>
      <c r="E726" s="1">
        <v>4</v>
      </c>
      <c r="I726" s="1" t="s">
        <v>6</v>
      </c>
      <c r="J726" s="1">
        <f t="shared" si="10"/>
        <v>128.55000000000001</v>
      </c>
      <c r="K726" s="13">
        <v>1285.5</v>
      </c>
    </row>
    <row r="727" spans="1:11" x14ac:dyDescent="0.25">
      <c r="A727" s="1" t="s">
        <v>10</v>
      </c>
      <c r="B727" s="1" t="s">
        <v>18</v>
      </c>
      <c r="C727" s="2">
        <v>36909</v>
      </c>
      <c r="E727" s="1">
        <v>4</v>
      </c>
      <c r="I727" s="1" t="s">
        <v>6</v>
      </c>
      <c r="J727" s="1">
        <f t="shared" si="10"/>
        <v>168.5</v>
      </c>
      <c r="K727" s="13">
        <v>1685</v>
      </c>
    </row>
    <row r="728" spans="1:11" x14ac:dyDescent="0.25">
      <c r="A728" s="1" t="s">
        <v>10</v>
      </c>
      <c r="B728" s="1" t="s">
        <v>18</v>
      </c>
      <c r="C728" s="2">
        <v>36915</v>
      </c>
      <c r="E728" s="1">
        <v>4</v>
      </c>
      <c r="I728" s="1" t="s">
        <v>5</v>
      </c>
      <c r="J728" s="1">
        <f t="shared" si="10"/>
        <v>145</v>
      </c>
      <c r="K728" s="13">
        <v>1450</v>
      </c>
    </row>
    <row r="729" spans="1:11" x14ac:dyDescent="0.25">
      <c r="A729" s="1" t="s">
        <v>10</v>
      </c>
      <c r="B729" s="1" t="s">
        <v>18</v>
      </c>
      <c r="C729" s="2">
        <v>36938</v>
      </c>
      <c r="E729" s="1">
        <v>5</v>
      </c>
      <c r="I729" s="1" t="s">
        <v>6</v>
      </c>
      <c r="J729" s="1">
        <f t="shared" si="10"/>
        <v>74.849999999999994</v>
      </c>
      <c r="K729" s="13">
        <v>748.5</v>
      </c>
    </row>
    <row r="730" spans="1:11" x14ac:dyDescent="0.25">
      <c r="A730" s="1" t="s">
        <v>10</v>
      </c>
      <c r="B730" s="1" t="s">
        <v>18</v>
      </c>
      <c r="C730" s="2">
        <v>36945</v>
      </c>
      <c r="E730" s="1">
        <v>5</v>
      </c>
      <c r="I730" s="1" t="s">
        <v>6</v>
      </c>
      <c r="J730" s="1">
        <f t="shared" si="10"/>
        <v>152</v>
      </c>
      <c r="K730" s="13">
        <v>1520</v>
      </c>
    </row>
    <row r="731" spans="1:11" x14ac:dyDescent="0.25">
      <c r="A731" s="1" t="s">
        <v>10</v>
      </c>
      <c r="B731" s="1" t="s">
        <v>18</v>
      </c>
      <c r="C731" s="2">
        <v>36951</v>
      </c>
      <c r="E731" s="1">
        <v>5</v>
      </c>
      <c r="I731" s="1" t="s">
        <v>6</v>
      </c>
      <c r="J731" s="1">
        <f t="shared" ref="J731:J751" si="11">IF(K731&lt;&gt;"",K731/10,"")</f>
        <v>146</v>
      </c>
      <c r="K731" s="13">
        <v>1460</v>
      </c>
    </row>
    <row r="732" spans="1:11" x14ac:dyDescent="0.25">
      <c r="A732" s="1" t="s">
        <v>10</v>
      </c>
      <c r="B732" s="1" t="s">
        <v>18</v>
      </c>
      <c r="C732" s="2">
        <v>36957</v>
      </c>
      <c r="E732" s="1">
        <v>5</v>
      </c>
      <c r="I732" s="1" t="s">
        <v>6</v>
      </c>
      <c r="J732" s="1">
        <f t="shared" si="11"/>
        <v>190.5</v>
      </c>
      <c r="K732" s="13">
        <v>1905</v>
      </c>
    </row>
    <row r="733" spans="1:11" x14ac:dyDescent="0.25">
      <c r="A733" s="1" t="s">
        <v>10</v>
      </c>
      <c r="B733" s="1" t="s">
        <v>18</v>
      </c>
      <c r="C733" s="2">
        <v>36961</v>
      </c>
      <c r="E733" s="1">
        <v>5</v>
      </c>
      <c r="I733" s="1" t="s">
        <v>5</v>
      </c>
      <c r="J733" s="1">
        <f t="shared" si="11"/>
        <v>233.45</v>
      </c>
      <c r="K733" s="13">
        <v>2334.5</v>
      </c>
    </row>
    <row r="734" spans="1:11" x14ac:dyDescent="0.25">
      <c r="A734" s="1" t="s">
        <v>10</v>
      </c>
      <c r="B734" s="1" t="s">
        <v>18</v>
      </c>
      <c r="C734" s="2">
        <v>36993</v>
      </c>
      <c r="E734" s="1">
        <v>6</v>
      </c>
      <c r="I734" s="1" t="s">
        <v>6</v>
      </c>
      <c r="J734" s="1">
        <f t="shared" si="11"/>
        <v>103.95</v>
      </c>
      <c r="K734" s="13">
        <v>1039.5</v>
      </c>
    </row>
    <row r="735" spans="1:11" x14ac:dyDescent="0.25">
      <c r="A735" s="1" t="s">
        <v>10</v>
      </c>
      <c r="B735" s="1" t="s">
        <v>18</v>
      </c>
      <c r="C735" s="2">
        <v>37004</v>
      </c>
      <c r="E735" s="1">
        <v>6</v>
      </c>
      <c r="I735" s="1" t="s">
        <v>6</v>
      </c>
      <c r="J735" s="1">
        <f t="shared" si="11"/>
        <v>146.35</v>
      </c>
      <c r="K735" s="13">
        <v>1463.5</v>
      </c>
    </row>
    <row r="736" spans="1:11" x14ac:dyDescent="0.25">
      <c r="A736" s="1" t="s">
        <v>10</v>
      </c>
      <c r="B736" s="1" t="s">
        <v>18</v>
      </c>
      <c r="C736" s="2">
        <v>37013</v>
      </c>
      <c r="E736" s="1">
        <v>6</v>
      </c>
      <c r="I736" s="1" t="s">
        <v>5</v>
      </c>
      <c r="J736" s="1">
        <f t="shared" si="11"/>
        <v>157.25</v>
      </c>
      <c r="K736" s="13">
        <v>1572.5</v>
      </c>
    </row>
    <row r="737" spans="1:24" x14ac:dyDescent="0.25">
      <c r="A737" s="1" t="s">
        <v>10</v>
      </c>
      <c r="B737" s="1" t="s">
        <v>18</v>
      </c>
      <c r="C737" s="2">
        <v>37066</v>
      </c>
      <c r="E737" s="1">
        <v>7</v>
      </c>
      <c r="I737" s="1" t="s">
        <v>5</v>
      </c>
      <c r="J737" s="1">
        <f t="shared" si="11"/>
        <v>38.15</v>
      </c>
      <c r="K737" s="13">
        <v>381.5</v>
      </c>
    </row>
    <row r="738" spans="1:24" x14ac:dyDescent="0.25">
      <c r="A738" s="1" t="s">
        <v>10</v>
      </c>
      <c r="B738" s="1" t="s">
        <v>18</v>
      </c>
      <c r="C738" s="2">
        <v>37117</v>
      </c>
      <c r="E738" s="1">
        <v>1</v>
      </c>
      <c r="I738" s="1" t="s">
        <v>6</v>
      </c>
      <c r="J738" s="1" t="str">
        <f t="shared" si="11"/>
        <v/>
      </c>
      <c r="K738" s="13"/>
    </row>
    <row r="739" spans="1:24" x14ac:dyDescent="0.25">
      <c r="A739" s="1" t="s">
        <v>10</v>
      </c>
      <c r="B739" s="1" t="s">
        <v>18</v>
      </c>
      <c r="C739" s="2">
        <v>37131</v>
      </c>
      <c r="E739" s="1">
        <v>1</v>
      </c>
      <c r="I739" s="1" t="s">
        <v>6</v>
      </c>
      <c r="J739" s="1">
        <f t="shared" si="11"/>
        <v>38.5</v>
      </c>
      <c r="K739" s="13">
        <v>385</v>
      </c>
    </row>
    <row r="740" spans="1:24" x14ac:dyDescent="0.25">
      <c r="A740" s="1" t="s">
        <v>10</v>
      </c>
      <c r="B740" s="1" t="s">
        <v>18</v>
      </c>
      <c r="C740" s="2">
        <v>37139</v>
      </c>
      <c r="E740" s="1">
        <v>1</v>
      </c>
      <c r="I740" s="1" t="s">
        <v>6</v>
      </c>
      <c r="J740" s="1">
        <f t="shared" si="11"/>
        <v>55</v>
      </c>
      <c r="K740" s="13">
        <v>550</v>
      </c>
    </row>
    <row r="741" spans="1:24" x14ac:dyDescent="0.25">
      <c r="A741" s="1" t="s">
        <v>10</v>
      </c>
      <c r="B741" s="1" t="s">
        <v>18</v>
      </c>
      <c r="C741" s="2">
        <v>37146</v>
      </c>
      <c r="E741" s="1">
        <v>1</v>
      </c>
      <c r="I741" s="1" t="s">
        <v>6</v>
      </c>
      <c r="J741" s="1">
        <f t="shared" si="11"/>
        <v>59</v>
      </c>
      <c r="K741" s="13">
        <v>590</v>
      </c>
    </row>
    <row r="742" spans="1:24" x14ac:dyDescent="0.25">
      <c r="A742" s="1" t="s">
        <v>10</v>
      </c>
      <c r="B742" s="1" t="s">
        <v>18</v>
      </c>
      <c r="C742" s="2">
        <v>37153</v>
      </c>
      <c r="E742" s="1">
        <v>1</v>
      </c>
      <c r="I742" s="1" t="s">
        <v>6</v>
      </c>
      <c r="J742" s="1">
        <f t="shared" si="11"/>
        <v>142</v>
      </c>
      <c r="K742" s="13">
        <v>1420</v>
      </c>
    </row>
    <row r="743" spans="1:24" x14ac:dyDescent="0.25">
      <c r="A743" s="1" t="s">
        <v>10</v>
      </c>
      <c r="B743" s="1" t="s">
        <v>18</v>
      </c>
      <c r="C743" s="2">
        <v>37167</v>
      </c>
      <c r="E743" s="1">
        <v>1</v>
      </c>
      <c r="I743" s="1" t="s">
        <v>5</v>
      </c>
      <c r="J743" s="1">
        <f t="shared" si="11"/>
        <v>237</v>
      </c>
      <c r="K743" s="13">
        <v>2370</v>
      </c>
    </row>
    <row r="744" spans="1:24" x14ac:dyDescent="0.25">
      <c r="A744" s="1" t="s">
        <v>10</v>
      </c>
      <c r="B744" s="1" t="s">
        <v>18</v>
      </c>
      <c r="C744" s="2">
        <v>37201</v>
      </c>
      <c r="E744" s="1">
        <v>2</v>
      </c>
      <c r="I744" s="1" t="s">
        <v>6</v>
      </c>
      <c r="J744" s="1">
        <f t="shared" si="11"/>
        <v>165</v>
      </c>
      <c r="K744" s="13">
        <v>1650</v>
      </c>
    </row>
    <row r="745" spans="1:24" x14ac:dyDescent="0.25">
      <c r="A745" s="1" t="s">
        <v>10</v>
      </c>
      <c r="B745" s="1" t="s">
        <v>18</v>
      </c>
      <c r="C745" s="2">
        <v>37208</v>
      </c>
      <c r="E745" s="1">
        <v>2</v>
      </c>
      <c r="I745" s="1" t="s">
        <v>6</v>
      </c>
      <c r="J745" s="1">
        <f t="shared" si="11"/>
        <v>330</v>
      </c>
      <c r="K745" s="13">
        <v>3300</v>
      </c>
    </row>
    <row r="746" spans="1:24" x14ac:dyDescent="0.25">
      <c r="A746" s="1" t="s">
        <v>10</v>
      </c>
      <c r="B746" s="1" t="s">
        <v>18</v>
      </c>
      <c r="C746" s="2">
        <v>37216</v>
      </c>
      <c r="E746" s="1">
        <v>2</v>
      </c>
      <c r="I746" s="1" t="s">
        <v>5</v>
      </c>
      <c r="J746" s="1">
        <f t="shared" si="11"/>
        <v>330</v>
      </c>
      <c r="K746" s="13">
        <v>3300</v>
      </c>
    </row>
    <row r="747" spans="1:24" x14ac:dyDescent="0.25">
      <c r="A747" s="1" t="s">
        <v>10</v>
      </c>
      <c r="B747" s="1" t="s">
        <v>18</v>
      </c>
      <c r="C747" s="2">
        <v>37243</v>
      </c>
      <c r="E747" s="1">
        <v>3</v>
      </c>
      <c r="I747" s="1" t="s">
        <v>6</v>
      </c>
      <c r="J747" s="1">
        <f t="shared" si="11"/>
        <v>241</v>
      </c>
      <c r="K747" s="13">
        <v>2410</v>
      </c>
    </row>
    <row r="748" spans="1:24" x14ac:dyDescent="0.25">
      <c r="A748" s="1" t="s">
        <v>10</v>
      </c>
      <c r="B748" s="1" t="s">
        <v>18</v>
      </c>
      <c r="C748" s="2">
        <v>37247</v>
      </c>
      <c r="E748" s="1">
        <v>3</v>
      </c>
      <c r="I748" s="1" t="s">
        <v>5</v>
      </c>
      <c r="J748" s="1">
        <f t="shared" si="11"/>
        <v>250</v>
      </c>
      <c r="K748" s="13">
        <v>2500</v>
      </c>
    </row>
    <row r="749" spans="1:24" x14ac:dyDescent="0.25">
      <c r="A749" s="1" t="s">
        <v>10</v>
      </c>
      <c r="B749" s="1" t="s">
        <v>18</v>
      </c>
      <c r="C749" s="2">
        <v>37293</v>
      </c>
      <c r="E749" s="1">
        <v>4</v>
      </c>
      <c r="I749" s="1" t="s">
        <v>5</v>
      </c>
      <c r="J749" s="1">
        <f t="shared" si="11"/>
        <v>250</v>
      </c>
      <c r="K749" s="13">
        <v>2500</v>
      </c>
    </row>
    <row r="750" spans="1:24" x14ac:dyDescent="0.25">
      <c r="A750" s="1" t="s">
        <v>10</v>
      </c>
      <c r="B750" s="1" t="s">
        <v>18</v>
      </c>
      <c r="C750" s="2">
        <v>37349</v>
      </c>
      <c r="E750" s="1">
        <v>5</v>
      </c>
      <c r="I750" s="1" t="s">
        <v>5</v>
      </c>
      <c r="J750" s="1">
        <f t="shared" si="11"/>
        <v>80</v>
      </c>
      <c r="K750" s="13">
        <v>800</v>
      </c>
    </row>
    <row r="751" spans="1:24" x14ac:dyDescent="0.25">
      <c r="A751" s="1" t="s">
        <v>10</v>
      </c>
      <c r="B751" s="1" t="s">
        <v>18</v>
      </c>
      <c r="C751" s="3">
        <v>37431</v>
      </c>
      <c r="D751" s="14"/>
      <c r="E751" s="14">
        <v>6</v>
      </c>
      <c r="F751" s="14"/>
      <c r="I751" s="1" t="s">
        <v>5</v>
      </c>
      <c r="J751" s="1">
        <f t="shared" si="11"/>
        <v>50</v>
      </c>
      <c r="K751" s="13">
        <v>500</v>
      </c>
    </row>
    <row r="752" spans="1:24" ht="15.75" x14ac:dyDescent="0.25">
      <c r="A752" s="15" t="s">
        <v>35</v>
      </c>
      <c r="B752" s="1" t="s">
        <v>207</v>
      </c>
      <c r="C752" s="3">
        <v>41920</v>
      </c>
      <c r="D752" s="16" t="s">
        <v>36</v>
      </c>
      <c r="E752" s="17">
        <v>1.1000000000000001</v>
      </c>
      <c r="F752" s="18"/>
      <c r="J752" s="1" t="str">
        <f>IF(K752="","",K752/10)</f>
        <v/>
      </c>
      <c r="L752" s="19">
        <v>200</v>
      </c>
      <c r="M752" s="20">
        <v>13.374000000000001</v>
      </c>
      <c r="N752" s="20">
        <v>12.923</v>
      </c>
      <c r="O752" s="21">
        <v>78.37</v>
      </c>
      <c r="P752" s="21">
        <v>18.324999999999999</v>
      </c>
      <c r="Q752" s="21">
        <v>85.590999999999994</v>
      </c>
      <c r="R752" s="21">
        <v>20.849</v>
      </c>
      <c r="S752" s="21">
        <v>3.3358400000000001</v>
      </c>
      <c r="T752" s="21">
        <v>12.539200000000001</v>
      </c>
      <c r="U752" s="22" t="s">
        <v>37</v>
      </c>
      <c r="V752" s="1">
        <v>33.049999999999997</v>
      </c>
      <c r="W752" s="1">
        <v>6.16</v>
      </c>
      <c r="X752" s="23">
        <f t="shared" ref="X752:X775" si="12">(W752/V752)*0.95</f>
        <v>0.17706505295007566</v>
      </c>
    </row>
    <row r="753" spans="1:24" ht="15.75" x14ac:dyDescent="0.25">
      <c r="A753" s="15" t="s">
        <v>38</v>
      </c>
      <c r="B753" s="1" t="s">
        <v>207</v>
      </c>
      <c r="C753" s="3">
        <v>41920</v>
      </c>
      <c r="D753" s="16" t="s">
        <v>36</v>
      </c>
      <c r="E753" s="24">
        <v>1.1000000000000001</v>
      </c>
      <c r="F753" s="18"/>
      <c r="J753" s="1" t="str">
        <f t="shared" ref="J753:J816" si="13">IF(K753="","",K753/10)</f>
        <v/>
      </c>
      <c r="L753" s="18">
        <v>500</v>
      </c>
      <c r="M753" s="1">
        <v>14.260999999999999</v>
      </c>
      <c r="N753" s="1">
        <v>13.858000000000001</v>
      </c>
      <c r="O753" s="25">
        <v>78.691999999999993</v>
      </c>
      <c r="P753" s="25">
        <v>20.94</v>
      </c>
      <c r="Q753" s="25">
        <v>86.061999999999998</v>
      </c>
      <c r="R753" s="25">
        <v>21.356000000000002</v>
      </c>
      <c r="S753" s="25">
        <v>3.4169600000000004</v>
      </c>
      <c r="T753" s="25">
        <v>12.590719999999999</v>
      </c>
      <c r="U753" s="26" t="s">
        <v>39</v>
      </c>
      <c r="V753" s="1">
        <v>46.86</v>
      </c>
      <c r="W753" s="1">
        <v>9.7899999999999991</v>
      </c>
      <c r="X753" s="23">
        <f t="shared" si="12"/>
        <v>0.19847417840375586</v>
      </c>
    </row>
    <row r="754" spans="1:24" ht="15.75" x14ac:dyDescent="0.25">
      <c r="A754" s="15" t="s">
        <v>40</v>
      </c>
      <c r="B754" s="1" t="s">
        <v>207</v>
      </c>
      <c r="C754" s="3">
        <v>41920</v>
      </c>
      <c r="D754" s="16" t="s">
        <v>36</v>
      </c>
      <c r="E754" s="24">
        <v>1.1000000000000001</v>
      </c>
      <c r="F754" s="18"/>
      <c r="J754" s="1" t="str">
        <f t="shared" si="13"/>
        <v/>
      </c>
      <c r="L754" s="18">
        <v>0</v>
      </c>
      <c r="M754" s="1">
        <v>14.519</v>
      </c>
      <c r="N754" s="1">
        <v>15.744</v>
      </c>
      <c r="O754" s="25">
        <v>80.781000000000006</v>
      </c>
      <c r="P754" s="25">
        <v>18.565999999999999</v>
      </c>
      <c r="Q754" s="25">
        <v>86.787000000000006</v>
      </c>
      <c r="R754" s="25">
        <v>15.62</v>
      </c>
      <c r="S754" s="25">
        <v>2.4992000000000001</v>
      </c>
      <c r="T754" s="25">
        <v>12.92496</v>
      </c>
      <c r="U754" s="26" t="s">
        <v>41</v>
      </c>
      <c r="V754" s="1">
        <v>57.63</v>
      </c>
      <c r="W754" s="1">
        <v>9.98</v>
      </c>
      <c r="X754" s="23">
        <f t="shared" si="12"/>
        <v>0.16451500954364046</v>
      </c>
    </row>
    <row r="755" spans="1:24" ht="15.75" x14ac:dyDescent="0.25">
      <c r="A755" s="15" t="s">
        <v>42</v>
      </c>
      <c r="B755" s="1" t="s">
        <v>207</v>
      </c>
      <c r="C755" s="3">
        <v>41920</v>
      </c>
      <c r="D755" s="16" t="s">
        <v>36</v>
      </c>
      <c r="E755" s="24">
        <v>1.1000000000000001</v>
      </c>
      <c r="F755" s="18"/>
      <c r="J755" s="1" t="str">
        <f t="shared" si="13"/>
        <v/>
      </c>
      <c r="L755" s="18">
        <v>100</v>
      </c>
      <c r="M755" s="1">
        <v>14.93</v>
      </c>
      <c r="N755" s="1">
        <v>16.757999999999999</v>
      </c>
      <c r="O755" s="25">
        <v>80.037000000000006</v>
      </c>
      <c r="P755" s="25">
        <v>19.242999999999999</v>
      </c>
      <c r="Q755" s="25">
        <v>87.186000000000007</v>
      </c>
      <c r="R755" s="25">
        <v>17.600000000000001</v>
      </c>
      <c r="S755" s="25">
        <v>2.8160000000000003</v>
      </c>
      <c r="T755" s="25">
        <v>12.80592</v>
      </c>
      <c r="U755" s="26" t="s">
        <v>43</v>
      </c>
      <c r="V755" s="1">
        <v>56.62</v>
      </c>
      <c r="W755" s="1">
        <v>8.58</v>
      </c>
      <c r="X755" s="23">
        <f t="shared" si="12"/>
        <v>0.14395973154362415</v>
      </c>
    </row>
    <row r="756" spans="1:24" ht="15.75" x14ac:dyDescent="0.25">
      <c r="A756" s="15" t="s">
        <v>44</v>
      </c>
      <c r="B756" s="1" t="s">
        <v>207</v>
      </c>
      <c r="C756" s="3">
        <v>41920</v>
      </c>
      <c r="D756" s="16" t="s">
        <v>36</v>
      </c>
      <c r="E756" s="24">
        <v>1.1000000000000001</v>
      </c>
      <c r="F756" s="18"/>
      <c r="J756" s="1" t="str">
        <f t="shared" si="13"/>
        <v/>
      </c>
      <c r="L756" s="18">
        <v>350</v>
      </c>
      <c r="M756" s="1">
        <v>14.884</v>
      </c>
      <c r="N756" s="1">
        <v>15.71</v>
      </c>
      <c r="O756" s="25">
        <v>80.019000000000005</v>
      </c>
      <c r="P756" s="25">
        <v>21.329000000000001</v>
      </c>
      <c r="Q756" s="25">
        <v>88.316999999999993</v>
      </c>
      <c r="R756" s="25">
        <v>20.425000000000001</v>
      </c>
      <c r="S756" s="25">
        <v>3.2680000000000002</v>
      </c>
      <c r="T756" s="25">
        <v>12.803040000000001</v>
      </c>
      <c r="U756" s="26" t="s">
        <v>45</v>
      </c>
      <c r="V756" s="1">
        <v>54.05</v>
      </c>
      <c r="W756" s="1">
        <v>10.69</v>
      </c>
      <c r="X756" s="23">
        <f t="shared" si="12"/>
        <v>0.18789084181313598</v>
      </c>
    </row>
    <row r="757" spans="1:24" ht="15.75" x14ac:dyDescent="0.25">
      <c r="A757" s="15" t="s">
        <v>46</v>
      </c>
      <c r="B757" s="1" t="s">
        <v>207</v>
      </c>
      <c r="C757" s="3">
        <v>41920</v>
      </c>
      <c r="D757" s="16" t="s">
        <v>36</v>
      </c>
      <c r="E757" s="24">
        <v>1.1000000000000001</v>
      </c>
      <c r="F757" s="18"/>
      <c r="J757" s="1" t="str">
        <f t="shared" si="13"/>
        <v/>
      </c>
      <c r="L757" s="18">
        <v>50</v>
      </c>
      <c r="M757" s="1">
        <v>14.324</v>
      </c>
      <c r="N757" s="1">
        <v>14.318</v>
      </c>
      <c r="O757" s="25">
        <v>79.222999999999999</v>
      </c>
      <c r="P757" s="25">
        <v>19.026</v>
      </c>
      <c r="Q757" s="25">
        <v>85.602000000000004</v>
      </c>
      <c r="R757" s="25">
        <v>16.306000000000001</v>
      </c>
      <c r="S757" s="25">
        <v>2.6089600000000002</v>
      </c>
      <c r="T757" s="25">
        <v>12.67568</v>
      </c>
      <c r="U757" s="26" t="s">
        <v>47</v>
      </c>
      <c r="V757" s="1">
        <v>53.09</v>
      </c>
      <c r="W757" s="1">
        <v>8.2100000000000009</v>
      </c>
      <c r="X757" s="23">
        <f t="shared" si="12"/>
        <v>0.14691090600866455</v>
      </c>
    </row>
    <row r="758" spans="1:24" ht="15.75" x14ac:dyDescent="0.25">
      <c r="A758" s="15" t="s">
        <v>38</v>
      </c>
      <c r="B758" s="1" t="s">
        <v>207</v>
      </c>
      <c r="C758" s="3">
        <v>41920</v>
      </c>
      <c r="D758" s="16" t="s">
        <v>36</v>
      </c>
      <c r="E758" s="17">
        <v>1.1000000000000001</v>
      </c>
      <c r="F758" s="18"/>
      <c r="J758" s="1" t="str">
        <f t="shared" si="13"/>
        <v/>
      </c>
      <c r="L758" s="18">
        <v>500</v>
      </c>
      <c r="M758" s="1">
        <v>13.724</v>
      </c>
      <c r="N758" s="1">
        <v>12.175000000000001</v>
      </c>
      <c r="O758" s="25">
        <v>72.744</v>
      </c>
      <c r="P758" s="25">
        <v>19.452999999999999</v>
      </c>
      <c r="Q758" s="25">
        <v>80.734999999999999</v>
      </c>
      <c r="R758" s="25">
        <v>18.108000000000001</v>
      </c>
      <c r="S758" s="25">
        <v>2.8972800000000003</v>
      </c>
      <c r="T758" s="25">
        <v>11.63904</v>
      </c>
      <c r="U758" s="26" t="s">
        <v>48</v>
      </c>
      <c r="V758" s="1">
        <v>29.31</v>
      </c>
      <c r="W758" s="1">
        <v>7.9</v>
      </c>
      <c r="X758" s="23">
        <f t="shared" si="12"/>
        <v>0.2560559535994541</v>
      </c>
    </row>
    <row r="759" spans="1:24" ht="15.75" x14ac:dyDescent="0.25">
      <c r="A759" s="15" t="s">
        <v>40</v>
      </c>
      <c r="B759" s="1" t="s">
        <v>207</v>
      </c>
      <c r="C759" s="3">
        <v>41920</v>
      </c>
      <c r="D759" s="16" t="s">
        <v>36</v>
      </c>
      <c r="E759" s="17">
        <v>1.1000000000000001</v>
      </c>
      <c r="F759" s="18"/>
      <c r="J759" s="1" t="str">
        <f t="shared" si="13"/>
        <v/>
      </c>
      <c r="L759" s="18">
        <v>0</v>
      </c>
      <c r="M759" s="1">
        <v>13.957000000000001</v>
      </c>
      <c r="N759" s="1">
        <v>15.645</v>
      </c>
      <c r="O759" s="25">
        <v>78.662000000000006</v>
      </c>
      <c r="P759" s="25">
        <v>16.965</v>
      </c>
      <c r="Q759" s="25">
        <v>84.311999999999998</v>
      </c>
      <c r="R759" s="25">
        <v>15.715</v>
      </c>
      <c r="S759" s="25">
        <v>2.5144000000000002</v>
      </c>
      <c r="T759" s="25">
        <v>12.585920000000002</v>
      </c>
      <c r="U759" s="26" t="s">
        <v>49</v>
      </c>
      <c r="V759" s="1">
        <v>62.2</v>
      </c>
      <c r="W759" s="1">
        <v>9.59</v>
      </c>
      <c r="X759" s="23">
        <f t="shared" si="12"/>
        <v>0.14647106109324759</v>
      </c>
    </row>
    <row r="760" spans="1:24" ht="15.75" x14ac:dyDescent="0.25">
      <c r="A760" s="15" t="s">
        <v>44</v>
      </c>
      <c r="B760" s="1" t="s">
        <v>207</v>
      </c>
      <c r="C760" s="3">
        <v>41920</v>
      </c>
      <c r="D760" s="16" t="s">
        <v>36</v>
      </c>
      <c r="E760" s="17">
        <v>1.1000000000000001</v>
      </c>
      <c r="F760" s="18"/>
      <c r="J760" s="1" t="str">
        <f t="shared" si="13"/>
        <v/>
      </c>
      <c r="L760" s="18">
        <v>350</v>
      </c>
      <c r="M760" s="1">
        <v>14.491</v>
      </c>
      <c r="N760" s="1">
        <v>17.760999999999999</v>
      </c>
      <c r="O760" s="25">
        <v>79.319000000000003</v>
      </c>
      <c r="P760" s="25">
        <v>17.361000000000001</v>
      </c>
      <c r="Q760" s="25">
        <v>85.227000000000004</v>
      </c>
      <c r="R760" s="25">
        <v>18.401</v>
      </c>
      <c r="S760" s="25">
        <v>2.9441600000000001</v>
      </c>
      <c r="T760" s="25">
        <v>12.691040000000001</v>
      </c>
      <c r="U760" s="26" t="s">
        <v>50</v>
      </c>
      <c r="V760" s="1">
        <v>101.74</v>
      </c>
      <c r="W760" s="1">
        <v>15.53</v>
      </c>
      <c r="X760" s="23">
        <f t="shared" si="12"/>
        <v>0.14501179477098486</v>
      </c>
    </row>
    <row r="761" spans="1:24" ht="15.75" x14ac:dyDescent="0.25">
      <c r="A761" s="15" t="s">
        <v>42</v>
      </c>
      <c r="B761" s="1" t="s">
        <v>207</v>
      </c>
      <c r="C761" s="3">
        <v>41920</v>
      </c>
      <c r="D761" s="16" t="s">
        <v>36</v>
      </c>
      <c r="E761" s="17">
        <v>1.1000000000000001</v>
      </c>
      <c r="F761" s="18"/>
      <c r="J761" s="1" t="str">
        <f t="shared" si="13"/>
        <v/>
      </c>
      <c r="L761" s="18">
        <v>100</v>
      </c>
      <c r="M761" s="1">
        <v>14.611000000000001</v>
      </c>
      <c r="N761" s="1">
        <v>17.359000000000002</v>
      </c>
      <c r="O761" s="25">
        <v>76.703999999999994</v>
      </c>
      <c r="P761" s="25">
        <v>17.271999999999998</v>
      </c>
      <c r="Q761" s="25">
        <v>83.254000000000005</v>
      </c>
      <c r="R761" s="25">
        <v>16.581</v>
      </c>
      <c r="S761" s="25">
        <v>2.6529599999999998</v>
      </c>
      <c r="T761" s="25">
        <v>12.272639999999999</v>
      </c>
      <c r="U761" s="26" t="s">
        <v>51</v>
      </c>
      <c r="V761" s="1">
        <v>85.07</v>
      </c>
      <c r="W761" s="1">
        <v>11.42</v>
      </c>
      <c r="X761" s="23">
        <f t="shared" si="12"/>
        <v>0.12753026919007876</v>
      </c>
    </row>
    <row r="762" spans="1:24" ht="15.75" x14ac:dyDescent="0.25">
      <c r="A762" s="15" t="s">
        <v>46</v>
      </c>
      <c r="B762" s="1" t="s">
        <v>207</v>
      </c>
      <c r="C762" s="3">
        <v>41920</v>
      </c>
      <c r="D762" s="16" t="s">
        <v>36</v>
      </c>
      <c r="E762" s="17">
        <v>1.1000000000000001</v>
      </c>
      <c r="F762" s="18"/>
      <c r="J762" s="1" t="str">
        <f t="shared" si="13"/>
        <v/>
      </c>
      <c r="L762" s="18">
        <v>50</v>
      </c>
      <c r="M762" s="1">
        <v>15.731999999999999</v>
      </c>
      <c r="N762" s="1">
        <v>15.532</v>
      </c>
      <c r="O762" s="25">
        <v>75.83</v>
      </c>
      <c r="P762" s="25">
        <v>17.709</v>
      </c>
      <c r="Q762" s="25">
        <v>83.284000000000006</v>
      </c>
      <c r="R762" s="25">
        <v>14.427</v>
      </c>
      <c r="S762" s="25">
        <v>2.3083200000000001</v>
      </c>
      <c r="T762" s="25">
        <v>12.1328</v>
      </c>
      <c r="U762" s="26" t="s">
        <v>52</v>
      </c>
      <c r="V762" s="1">
        <v>75.680000000000007</v>
      </c>
      <c r="W762" s="1">
        <v>10.3</v>
      </c>
      <c r="X762" s="23">
        <f t="shared" si="12"/>
        <v>0.12929439746300209</v>
      </c>
    </row>
    <row r="763" spans="1:24" ht="15.75" x14ac:dyDescent="0.25">
      <c r="A763" s="15" t="s">
        <v>35</v>
      </c>
      <c r="B763" s="1" t="s">
        <v>207</v>
      </c>
      <c r="C763" s="3">
        <v>41920</v>
      </c>
      <c r="D763" s="16" t="s">
        <v>36</v>
      </c>
      <c r="E763" s="17">
        <v>1.1000000000000001</v>
      </c>
      <c r="F763" s="18"/>
      <c r="J763" s="1" t="str">
        <f t="shared" si="13"/>
        <v/>
      </c>
      <c r="L763" s="18">
        <v>200</v>
      </c>
      <c r="M763" s="1">
        <v>16.248999999999999</v>
      </c>
      <c r="N763" s="1">
        <v>12.945</v>
      </c>
      <c r="O763" s="25">
        <v>69.183999999999997</v>
      </c>
      <c r="P763" s="25">
        <v>15.593</v>
      </c>
      <c r="Q763" s="25">
        <v>77.981999999999999</v>
      </c>
      <c r="R763" s="25">
        <v>14.651</v>
      </c>
      <c r="S763" s="25">
        <v>2.34416</v>
      </c>
      <c r="T763" s="25">
        <v>11.06944</v>
      </c>
      <c r="U763" s="26" t="s">
        <v>53</v>
      </c>
      <c r="V763" s="1">
        <v>69.790000000000006</v>
      </c>
      <c r="W763" s="1">
        <v>10.54</v>
      </c>
      <c r="X763" s="23">
        <f t="shared" si="12"/>
        <v>0.14347327697377843</v>
      </c>
    </row>
    <row r="764" spans="1:24" ht="15.75" x14ac:dyDescent="0.25">
      <c r="A764" s="15" t="s">
        <v>46</v>
      </c>
      <c r="B764" s="1" t="s">
        <v>207</v>
      </c>
      <c r="C764" s="3">
        <v>41920</v>
      </c>
      <c r="D764" s="16" t="s">
        <v>36</v>
      </c>
      <c r="E764" s="17">
        <v>1.1000000000000001</v>
      </c>
      <c r="F764" s="18"/>
      <c r="J764" s="1" t="str">
        <f t="shared" si="13"/>
        <v/>
      </c>
      <c r="L764" s="18">
        <v>50</v>
      </c>
      <c r="M764" s="1">
        <v>13.19</v>
      </c>
      <c r="N764" s="1">
        <v>17.248000000000001</v>
      </c>
      <c r="O764" s="25">
        <v>78.991</v>
      </c>
      <c r="P764" s="25">
        <v>17.32</v>
      </c>
      <c r="Q764" s="25">
        <v>85.29</v>
      </c>
      <c r="R764" s="25">
        <v>15.898999999999999</v>
      </c>
      <c r="S764" s="25">
        <v>2.5438399999999999</v>
      </c>
      <c r="T764" s="25">
        <v>12.63856</v>
      </c>
      <c r="U764" s="26" t="s">
        <v>54</v>
      </c>
      <c r="V764" s="1">
        <v>35.07</v>
      </c>
      <c r="W764" s="1">
        <v>6.93</v>
      </c>
      <c r="X764" s="23">
        <f t="shared" si="12"/>
        <v>0.18772455089820358</v>
      </c>
    </row>
    <row r="765" spans="1:24" ht="15.75" x14ac:dyDescent="0.25">
      <c r="A765" s="15" t="s">
        <v>38</v>
      </c>
      <c r="B765" s="1" t="s">
        <v>207</v>
      </c>
      <c r="C765" s="3">
        <v>41920</v>
      </c>
      <c r="D765" s="16" t="s">
        <v>36</v>
      </c>
      <c r="E765" s="17">
        <v>1.1000000000000001</v>
      </c>
      <c r="F765" s="18"/>
      <c r="J765" s="1" t="str">
        <f t="shared" si="13"/>
        <v/>
      </c>
      <c r="L765" s="18">
        <v>500</v>
      </c>
      <c r="M765" s="1">
        <v>13.622</v>
      </c>
      <c r="N765" s="1">
        <v>13.292</v>
      </c>
      <c r="O765" s="25">
        <v>74.543999999999997</v>
      </c>
      <c r="P765" s="25">
        <v>19.170000000000002</v>
      </c>
      <c r="Q765" s="25">
        <v>82.070999999999998</v>
      </c>
      <c r="R765" s="25">
        <v>18.225999999999999</v>
      </c>
      <c r="S765" s="25">
        <v>2.9161599999999996</v>
      </c>
      <c r="T765" s="25">
        <v>11.92704</v>
      </c>
      <c r="U765" s="26" t="s">
        <v>55</v>
      </c>
      <c r="V765" s="1">
        <v>21.85</v>
      </c>
      <c r="W765" s="1">
        <v>5.84</v>
      </c>
      <c r="X765" s="23">
        <f t="shared" si="12"/>
        <v>0.25391304347826082</v>
      </c>
    </row>
    <row r="766" spans="1:24" ht="15.75" x14ac:dyDescent="0.25">
      <c r="A766" s="15" t="s">
        <v>40</v>
      </c>
      <c r="B766" s="1" t="s">
        <v>207</v>
      </c>
      <c r="C766" s="3">
        <v>41920</v>
      </c>
      <c r="D766" s="16" t="s">
        <v>36</v>
      </c>
      <c r="E766" s="17">
        <v>1.1000000000000001</v>
      </c>
      <c r="F766" s="18"/>
      <c r="J766" s="1" t="str">
        <f t="shared" si="13"/>
        <v/>
      </c>
      <c r="L766" s="18">
        <v>0</v>
      </c>
      <c r="M766" s="1">
        <v>14.526</v>
      </c>
      <c r="N766" s="1">
        <v>14.895</v>
      </c>
      <c r="O766" s="25">
        <v>78.968000000000004</v>
      </c>
      <c r="P766" s="25">
        <v>17.606000000000002</v>
      </c>
      <c r="Q766" s="25">
        <v>85.691000000000003</v>
      </c>
      <c r="R766" s="25">
        <v>14.991</v>
      </c>
      <c r="S766" s="25">
        <v>2.3985599999999998</v>
      </c>
      <c r="T766" s="25">
        <v>12.634880000000001</v>
      </c>
      <c r="U766" s="26" t="s">
        <v>56</v>
      </c>
      <c r="V766" s="1">
        <v>64.5</v>
      </c>
      <c r="W766" s="1">
        <v>10.37</v>
      </c>
      <c r="X766" s="23">
        <f t="shared" si="12"/>
        <v>0.15273643410852711</v>
      </c>
    </row>
    <row r="767" spans="1:24" ht="15.75" x14ac:dyDescent="0.25">
      <c r="A767" s="15" t="s">
        <v>35</v>
      </c>
      <c r="B767" s="1" t="s">
        <v>207</v>
      </c>
      <c r="C767" s="3">
        <v>41920</v>
      </c>
      <c r="D767" s="16" t="s">
        <v>36</v>
      </c>
      <c r="E767" s="17">
        <v>1.1000000000000001</v>
      </c>
      <c r="F767" s="18"/>
      <c r="J767" s="1" t="str">
        <f t="shared" si="13"/>
        <v/>
      </c>
      <c r="L767" s="18">
        <v>200</v>
      </c>
      <c r="M767" s="1">
        <v>14.923</v>
      </c>
      <c r="N767" s="1">
        <v>16.588999999999999</v>
      </c>
      <c r="O767" s="25">
        <v>79.111000000000004</v>
      </c>
      <c r="P767" s="25">
        <v>17.760000000000002</v>
      </c>
      <c r="Q767" s="25">
        <v>84.634</v>
      </c>
      <c r="R767" s="25">
        <v>16.398</v>
      </c>
      <c r="S767" s="25">
        <v>2.6236799999999998</v>
      </c>
      <c r="T767" s="25">
        <v>12.657760000000001</v>
      </c>
      <c r="U767" s="26" t="s">
        <v>57</v>
      </c>
      <c r="V767" s="1">
        <v>75.98</v>
      </c>
      <c r="W767" s="1">
        <v>11.99</v>
      </c>
      <c r="X767" s="23">
        <f t="shared" si="12"/>
        <v>0.14991445117136087</v>
      </c>
    </row>
    <row r="768" spans="1:24" ht="15.75" x14ac:dyDescent="0.25">
      <c r="A768" s="15" t="s">
        <v>44</v>
      </c>
      <c r="B768" s="1" t="s">
        <v>207</v>
      </c>
      <c r="C768" s="3">
        <v>41920</v>
      </c>
      <c r="D768" s="16" t="s">
        <v>36</v>
      </c>
      <c r="E768" s="17">
        <v>1.1000000000000001</v>
      </c>
      <c r="F768" s="18"/>
      <c r="J768" s="1" t="str">
        <f t="shared" si="13"/>
        <v/>
      </c>
      <c r="L768" s="18">
        <v>350</v>
      </c>
      <c r="M768" s="1">
        <v>15.05</v>
      </c>
      <c r="N768" s="1">
        <v>16.363</v>
      </c>
      <c r="O768" s="25">
        <v>79.438999999999993</v>
      </c>
      <c r="P768" s="25">
        <v>18.164000000000001</v>
      </c>
      <c r="Q768" s="25">
        <v>85.756</v>
      </c>
      <c r="R768" s="25">
        <v>17.867999999999999</v>
      </c>
      <c r="S768" s="25">
        <v>2.8588799999999996</v>
      </c>
      <c r="T768" s="25">
        <v>12.710239999999999</v>
      </c>
      <c r="U768" s="26" t="s">
        <v>58</v>
      </c>
      <c r="V768" s="1">
        <v>73.19</v>
      </c>
      <c r="W768" s="1">
        <v>10.35</v>
      </c>
      <c r="X768" s="23">
        <f t="shared" si="12"/>
        <v>0.13434212324087991</v>
      </c>
    </row>
    <row r="769" spans="1:26" ht="15.75" x14ac:dyDescent="0.25">
      <c r="A769" s="15" t="s">
        <v>42</v>
      </c>
      <c r="B769" s="1" t="s">
        <v>207</v>
      </c>
      <c r="C769" s="3">
        <v>41920</v>
      </c>
      <c r="D769" s="16" t="s">
        <v>36</v>
      </c>
      <c r="E769" s="17">
        <v>1.1000000000000001</v>
      </c>
      <c r="F769" s="18"/>
      <c r="J769" s="1" t="str">
        <f t="shared" si="13"/>
        <v/>
      </c>
      <c r="L769" s="18">
        <v>100</v>
      </c>
      <c r="M769" s="1">
        <v>15.090999999999999</v>
      </c>
      <c r="N769" s="1">
        <v>16.190000000000001</v>
      </c>
      <c r="O769" s="25">
        <v>79.421000000000006</v>
      </c>
      <c r="P769" s="25">
        <v>18.927</v>
      </c>
      <c r="Q769" s="25">
        <v>84.923000000000002</v>
      </c>
      <c r="R769" s="25">
        <v>16.116</v>
      </c>
      <c r="S769" s="25">
        <v>2.57856</v>
      </c>
      <c r="T769" s="25">
        <v>12.707360000000001</v>
      </c>
      <c r="U769" s="26" t="s">
        <v>59</v>
      </c>
      <c r="V769" s="1">
        <v>72.010000000000005</v>
      </c>
      <c r="W769" s="1">
        <v>10.74</v>
      </c>
      <c r="X769" s="23">
        <f t="shared" si="12"/>
        <v>0.14168865435356201</v>
      </c>
    </row>
    <row r="770" spans="1:26" ht="15.75" x14ac:dyDescent="0.25">
      <c r="A770" s="15" t="s">
        <v>44</v>
      </c>
      <c r="B770" s="1" t="s">
        <v>207</v>
      </c>
      <c r="C770" s="3">
        <v>41920</v>
      </c>
      <c r="D770" s="16" t="s">
        <v>36</v>
      </c>
      <c r="E770" s="17">
        <v>1.1000000000000001</v>
      </c>
      <c r="F770" s="18"/>
      <c r="J770" s="1" t="str">
        <f t="shared" si="13"/>
        <v/>
      </c>
      <c r="L770" s="18">
        <v>350</v>
      </c>
      <c r="M770" s="1">
        <v>12.823</v>
      </c>
      <c r="N770" s="1">
        <v>14.583</v>
      </c>
      <c r="O770" s="25">
        <v>76.085999999999999</v>
      </c>
      <c r="P770" s="25">
        <v>18.495000000000001</v>
      </c>
      <c r="Q770" s="25">
        <v>81.763999999999996</v>
      </c>
      <c r="R770" s="25">
        <v>14.622</v>
      </c>
      <c r="S770" s="25">
        <v>2.3395199999999998</v>
      </c>
      <c r="T770" s="25">
        <v>12.17376</v>
      </c>
      <c r="U770" s="26" t="s">
        <v>60</v>
      </c>
      <c r="V770" s="1">
        <v>38.85</v>
      </c>
      <c r="W770" s="1">
        <v>8.64</v>
      </c>
      <c r="X770" s="23">
        <f t="shared" si="12"/>
        <v>0.21127413127413128</v>
      </c>
    </row>
    <row r="771" spans="1:26" ht="15.75" x14ac:dyDescent="0.25">
      <c r="A771" s="15" t="s">
        <v>35</v>
      </c>
      <c r="B771" s="1" t="s">
        <v>207</v>
      </c>
      <c r="C771" s="3">
        <v>41920</v>
      </c>
      <c r="D771" s="16" t="s">
        <v>36</v>
      </c>
      <c r="E771" s="17">
        <v>1.1000000000000001</v>
      </c>
      <c r="F771" s="18"/>
      <c r="J771" s="1" t="str">
        <f t="shared" si="13"/>
        <v/>
      </c>
      <c r="L771" s="18">
        <v>200</v>
      </c>
      <c r="M771" s="1">
        <v>13.250999999999999</v>
      </c>
      <c r="N771" s="1">
        <v>16.138999999999999</v>
      </c>
      <c r="O771" s="25">
        <v>76.778999999999996</v>
      </c>
      <c r="P771" s="25">
        <v>19.497</v>
      </c>
      <c r="Q771" s="25">
        <v>83.016999999999996</v>
      </c>
      <c r="R771" s="25">
        <v>17.635999999999999</v>
      </c>
      <c r="S771" s="25">
        <v>2.8217599999999998</v>
      </c>
      <c r="T771" s="25">
        <v>12.28464</v>
      </c>
      <c r="U771" s="26" t="s">
        <v>61</v>
      </c>
      <c r="V771" s="1">
        <v>51.44</v>
      </c>
      <c r="W771" s="1">
        <v>9.2799999999999994</v>
      </c>
      <c r="X771" s="23">
        <f t="shared" si="12"/>
        <v>0.17138413685847587</v>
      </c>
    </row>
    <row r="772" spans="1:26" ht="15.75" x14ac:dyDescent="0.25">
      <c r="A772" s="15" t="s">
        <v>42</v>
      </c>
      <c r="B772" s="1" t="s">
        <v>207</v>
      </c>
      <c r="C772" s="3">
        <v>41920</v>
      </c>
      <c r="D772" s="16" t="s">
        <v>36</v>
      </c>
      <c r="E772" s="17">
        <v>1.1000000000000001</v>
      </c>
      <c r="F772" s="18"/>
      <c r="J772" s="1" t="str">
        <f t="shared" si="13"/>
        <v/>
      </c>
      <c r="L772" s="18">
        <v>100</v>
      </c>
      <c r="M772" s="1">
        <v>12.237</v>
      </c>
      <c r="N772" s="1">
        <v>14.79</v>
      </c>
      <c r="O772" s="25">
        <v>73.933000000000007</v>
      </c>
      <c r="P772" s="25">
        <v>16.823</v>
      </c>
      <c r="Q772" s="25">
        <v>79.778000000000006</v>
      </c>
      <c r="R772" s="25">
        <v>16.37</v>
      </c>
      <c r="S772" s="25">
        <v>2.6192000000000002</v>
      </c>
      <c r="T772" s="25">
        <v>11.829280000000001</v>
      </c>
      <c r="U772" s="26" t="s">
        <v>62</v>
      </c>
      <c r="V772" s="1">
        <v>41.41</v>
      </c>
      <c r="W772" s="1">
        <v>10.119999999999999</v>
      </c>
      <c r="X772" s="23">
        <f t="shared" si="12"/>
        <v>0.23216614344361264</v>
      </c>
    </row>
    <row r="773" spans="1:26" ht="15.75" x14ac:dyDescent="0.25">
      <c r="A773" s="15" t="s">
        <v>38</v>
      </c>
      <c r="B773" s="1" t="s">
        <v>207</v>
      </c>
      <c r="C773" s="3">
        <v>41920</v>
      </c>
      <c r="D773" s="16" t="s">
        <v>36</v>
      </c>
      <c r="E773" s="17">
        <v>1.1000000000000001</v>
      </c>
      <c r="F773" s="18"/>
      <c r="J773" s="1" t="str">
        <f t="shared" si="13"/>
        <v/>
      </c>
      <c r="L773" s="18">
        <v>500</v>
      </c>
      <c r="M773" s="1">
        <v>12.821</v>
      </c>
      <c r="N773" s="1">
        <v>17.266999999999999</v>
      </c>
      <c r="O773" s="25">
        <v>76.816999999999993</v>
      </c>
      <c r="P773" s="25">
        <v>16.783999999999999</v>
      </c>
      <c r="Q773" s="25">
        <v>82.542000000000002</v>
      </c>
      <c r="R773" s="25">
        <v>14.73</v>
      </c>
      <c r="S773" s="25">
        <v>2.3568000000000002</v>
      </c>
      <c r="T773" s="25">
        <v>12.290719999999999</v>
      </c>
      <c r="U773" s="26" t="s">
        <v>63</v>
      </c>
      <c r="V773" s="1">
        <v>58.26</v>
      </c>
      <c r="W773" s="1">
        <v>12.19</v>
      </c>
      <c r="X773" s="23">
        <f t="shared" si="12"/>
        <v>0.19877274287675933</v>
      </c>
    </row>
    <row r="774" spans="1:26" ht="15.75" x14ac:dyDescent="0.25">
      <c r="A774" s="15" t="s">
        <v>40</v>
      </c>
      <c r="B774" s="1" t="s">
        <v>207</v>
      </c>
      <c r="C774" s="3">
        <v>41920</v>
      </c>
      <c r="D774" s="16" t="s">
        <v>36</v>
      </c>
      <c r="E774" s="17">
        <v>1.1000000000000001</v>
      </c>
      <c r="F774" s="18"/>
      <c r="J774" s="1" t="str">
        <f t="shared" si="13"/>
        <v/>
      </c>
      <c r="L774" s="18">
        <v>0</v>
      </c>
      <c r="M774" s="1">
        <v>12.381</v>
      </c>
      <c r="N774" s="1">
        <v>15.7</v>
      </c>
      <c r="O774" s="25">
        <v>73.921000000000006</v>
      </c>
      <c r="P774" s="25">
        <v>15.565</v>
      </c>
      <c r="Q774" s="25">
        <v>79.373999999999995</v>
      </c>
      <c r="R774" s="25">
        <v>17.635999999999999</v>
      </c>
      <c r="S774" s="25">
        <v>2.8217599999999998</v>
      </c>
      <c r="T774" s="25">
        <v>11.827360000000001</v>
      </c>
      <c r="U774" s="26" t="s">
        <v>64</v>
      </c>
      <c r="V774" s="1">
        <v>58.31</v>
      </c>
      <c r="W774" s="1">
        <v>12.26</v>
      </c>
      <c r="X774" s="23">
        <f t="shared" si="12"/>
        <v>0.19974275424455495</v>
      </c>
    </row>
    <row r="775" spans="1:26" ht="15.75" x14ac:dyDescent="0.25">
      <c r="A775" s="15" t="s">
        <v>46</v>
      </c>
      <c r="B775" s="1" t="s">
        <v>207</v>
      </c>
      <c r="C775" s="3">
        <v>41920</v>
      </c>
      <c r="D775" s="16" t="s">
        <v>36</v>
      </c>
      <c r="E775" s="17">
        <v>1.1000000000000001</v>
      </c>
      <c r="F775" s="18"/>
      <c r="J775" s="1" t="str">
        <f t="shared" si="13"/>
        <v/>
      </c>
      <c r="L775" s="18">
        <v>50</v>
      </c>
      <c r="M775" s="1">
        <v>13.532999999999999</v>
      </c>
      <c r="N775" s="1">
        <v>12.308</v>
      </c>
      <c r="O775" s="25">
        <v>76.947999999999993</v>
      </c>
      <c r="P775" s="25">
        <v>17.72</v>
      </c>
      <c r="Q775" s="25">
        <v>82.813000000000002</v>
      </c>
      <c r="R775" s="25">
        <v>14.249000000000001</v>
      </c>
      <c r="S775" s="25">
        <v>2.2798400000000001</v>
      </c>
      <c r="T775" s="25">
        <v>12.311679999999999</v>
      </c>
      <c r="U775" s="26" t="s">
        <v>65</v>
      </c>
      <c r="V775" s="1">
        <v>40.39</v>
      </c>
      <c r="W775" s="1">
        <v>8.77</v>
      </c>
      <c r="X775" s="23">
        <f t="shared" si="12"/>
        <v>0.20627630601634064</v>
      </c>
    </row>
    <row r="776" spans="1:26" ht="15.75" x14ac:dyDescent="0.25">
      <c r="A776" s="15" t="s">
        <v>35</v>
      </c>
      <c r="B776" s="1" t="s">
        <v>207</v>
      </c>
      <c r="C776" s="3">
        <v>41942</v>
      </c>
      <c r="D776" s="16" t="s">
        <v>36</v>
      </c>
      <c r="E776" s="17">
        <v>1.2</v>
      </c>
      <c r="F776" s="18"/>
      <c r="J776" s="1">
        <f t="shared" si="13"/>
        <v>134.41203661497215</v>
      </c>
      <c r="K776" s="1">
        <f>(Z776*X776)</f>
        <v>1344.1203661497216</v>
      </c>
      <c r="L776" s="18">
        <v>200</v>
      </c>
      <c r="M776" s="1">
        <v>16.425000000000001</v>
      </c>
      <c r="N776" s="1">
        <v>13.483000000000001</v>
      </c>
      <c r="O776" s="25">
        <v>75.225999999999999</v>
      </c>
      <c r="P776" s="25">
        <v>23.279</v>
      </c>
      <c r="Q776" s="25">
        <v>83.936999999999998</v>
      </c>
      <c r="R776" s="25">
        <v>17.242999999999999</v>
      </c>
      <c r="S776" s="25">
        <v>2.7588799999999996</v>
      </c>
      <c r="T776" s="25">
        <v>12.036160000000001</v>
      </c>
      <c r="U776" s="26" t="s">
        <v>66</v>
      </c>
      <c r="V776" s="1">
        <v>109.69</v>
      </c>
      <c r="W776" s="1">
        <v>20.36</v>
      </c>
      <c r="X776" s="23">
        <f t="shared" ref="X776:X839" si="14">(W776/V776)*0.94</f>
        <v>0.17447716291366577</v>
      </c>
      <c r="Y776" s="1">
        <v>0.91</v>
      </c>
      <c r="Z776" s="1">
        <f>Y776*(10000/1.18125)</f>
        <v>7703.7037037037044</v>
      </c>
    </row>
    <row r="777" spans="1:26" ht="15.75" x14ac:dyDescent="0.25">
      <c r="A777" s="15" t="s">
        <v>38</v>
      </c>
      <c r="B777" s="1" t="s">
        <v>207</v>
      </c>
      <c r="C777" s="3">
        <v>41942</v>
      </c>
      <c r="D777" s="16" t="s">
        <v>36</v>
      </c>
      <c r="E777" s="17">
        <v>1.2</v>
      </c>
      <c r="F777" s="18"/>
      <c r="J777" s="1">
        <f t="shared" si="13"/>
        <v>221.70989824647955</v>
      </c>
      <c r="K777" s="1">
        <f t="shared" ref="K777:K840" si="15">(Z777*X777)</f>
        <v>2217.0989824647954</v>
      </c>
      <c r="L777" s="18">
        <v>500</v>
      </c>
      <c r="M777" s="1">
        <v>16.152999999999999</v>
      </c>
      <c r="N777" s="1">
        <v>13.519</v>
      </c>
      <c r="O777" s="25">
        <v>76.307000000000002</v>
      </c>
      <c r="P777" s="25">
        <v>24.111999999999998</v>
      </c>
      <c r="Q777" s="25">
        <v>85.055999999999997</v>
      </c>
      <c r="R777" s="25">
        <v>23.77</v>
      </c>
      <c r="S777" s="25">
        <v>3.8031999999999999</v>
      </c>
      <c r="T777" s="25">
        <v>12.20912</v>
      </c>
      <c r="U777" s="26" t="s">
        <v>67</v>
      </c>
      <c r="V777" s="1">
        <v>119.05</v>
      </c>
      <c r="W777" s="1">
        <v>18.53</v>
      </c>
      <c r="X777" s="23">
        <f t="shared" si="14"/>
        <v>0.14630995380092399</v>
      </c>
      <c r="Y777" s="1">
        <v>1.79</v>
      </c>
      <c r="Z777" s="1">
        <f>Y777*(10000/1.18125)</f>
        <v>15153.439153439154</v>
      </c>
    </row>
    <row r="778" spans="1:26" ht="15.75" x14ac:dyDescent="0.25">
      <c r="A778" s="15" t="s">
        <v>40</v>
      </c>
      <c r="B778" s="1" t="s">
        <v>207</v>
      </c>
      <c r="C778" s="3">
        <v>41942</v>
      </c>
      <c r="D778" s="16" t="s">
        <v>36</v>
      </c>
      <c r="E778" s="17">
        <v>1.2</v>
      </c>
      <c r="F778" s="18"/>
      <c r="J778" s="1">
        <f t="shared" si="13"/>
        <v>80.85398154102252</v>
      </c>
      <c r="K778" s="1">
        <f t="shared" si="15"/>
        <v>808.53981541022517</v>
      </c>
      <c r="L778" s="18">
        <v>0</v>
      </c>
      <c r="M778" s="1">
        <v>16.827999999999999</v>
      </c>
      <c r="N778" s="1">
        <v>11.121</v>
      </c>
      <c r="O778" s="25">
        <v>74.575999999999993</v>
      </c>
      <c r="P778" s="25">
        <v>21.516999999999999</v>
      </c>
      <c r="Q778" s="25">
        <v>83.869</v>
      </c>
      <c r="R778" s="25">
        <v>13.989000000000001</v>
      </c>
      <c r="S778" s="25">
        <v>2.2382400000000002</v>
      </c>
      <c r="T778" s="25">
        <v>11.93216</v>
      </c>
      <c r="U778" s="26" t="s">
        <v>68</v>
      </c>
      <c r="V778" s="1">
        <v>84.42</v>
      </c>
      <c r="W778" s="1">
        <v>18.25</v>
      </c>
      <c r="X778" s="23">
        <f t="shared" si="14"/>
        <v>0.20321013977730393</v>
      </c>
      <c r="Y778" s="1">
        <v>0.47</v>
      </c>
      <c r="Z778" s="1">
        <f>Y778*(10000/1.18125)</f>
        <v>3978.8359788359789</v>
      </c>
    </row>
    <row r="779" spans="1:26" ht="15.75" x14ac:dyDescent="0.25">
      <c r="A779" s="15" t="s">
        <v>42</v>
      </c>
      <c r="B779" s="1" t="s">
        <v>207</v>
      </c>
      <c r="C779" s="3">
        <v>41942</v>
      </c>
      <c r="D779" s="16" t="s">
        <v>36</v>
      </c>
      <c r="E779" s="17">
        <v>1.2</v>
      </c>
      <c r="F779" s="18"/>
      <c r="J779" s="1">
        <f t="shared" si="13"/>
        <v>108.59505071130268</v>
      </c>
      <c r="K779" s="1">
        <f t="shared" si="15"/>
        <v>1085.9505071130268</v>
      </c>
      <c r="L779" s="18">
        <v>100</v>
      </c>
      <c r="M779" s="1">
        <v>17.015999999999998</v>
      </c>
      <c r="N779" s="1">
        <v>13.715</v>
      </c>
      <c r="O779" s="25">
        <v>76.516999999999996</v>
      </c>
      <c r="P779" s="25">
        <v>23.492999999999999</v>
      </c>
      <c r="Q779" s="25">
        <v>85.012</v>
      </c>
      <c r="R779" s="25">
        <v>15.593999999999999</v>
      </c>
      <c r="S779" s="25">
        <v>2.4950399999999999</v>
      </c>
      <c r="T779" s="25">
        <v>12.24272</v>
      </c>
      <c r="U779" s="26" t="s">
        <v>69</v>
      </c>
      <c r="V779" s="1">
        <v>94.45</v>
      </c>
      <c r="W779" s="1">
        <v>18.68</v>
      </c>
      <c r="X779" s="23">
        <f t="shared" si="14"/>
        <v>0.18591000529380622</v>
      </c>
      <c r="Y779" s="1">
        <v>0.69</v>
      </c>
      <c r="Z779" s="1">
        <f>Y779*(10000/1.18125)</f>
        <v>5841.269841269841</v>
      </c>
    </row>
    <row r="780" spans="1:26" ht="15.75" x14ac:dyDescent="0.25">
      <c r="A780" s="15" t="s">
        <v>44</v>
      </c>
      <c r="B780" s="1" t="s">
        <v>207</v>
      </c>
      <c r="C780" s="3">
        <v>41942</v>
      </c>
      <c r="D780" s="16" t="s">
        <v>36</v>
      </c>
      <c r="E780" s="17">
        <v>1.2</v>
      </c>
      <c r="F780" s="18"/>
      <c r="J780" s="1">
        <f t="shared" si="13"/>
        <v>159.01260989356473</v>
      </c>
      <c r="K780" s="1">
        <f t="shared" si="15"/>
        <v>1590.1260989356472</v>
      </c>
      <c r="L780" s="18">
        <v>350</v>
      </c>
      <c r="M780" s="1">
        <v>17.225000000000001</v>
      </c>
      <c r="N780" s="1">
        <v>13.597</v>
      </c>
      <c r="O780" s="25">
        <v>77.305999999999997</v>
      </c>
      <c r="P780" s="25">
        <v>27.486999999999998</v>
      </c>
      <c r="Q780" s="25">
        <v>86.9</v>
      </c>
      <c r="R780" s="25">
        <v>20.815000000000001</v>
      </c>
      <c r="S780" s="25">
        <v>3.3304</v>
      </c>
      <c r="T780" s="25">
        <v>12.36896</v>
      </c>
      <c r="U780" s="26" t="s">
        <v>70</v>
      </c>
      <c r="V780" s="1">
        <v>97.19</v>
      </c>
      <c r="W780" s="1">
        <v>19.04</v>
      </c>
      <c r="X780" s="23">
        <f t="shared" si="14"/>
        <v>0.18415063278115029</v>
      </c>
      <c r="Y780" s="1">
        <v>1.02</v>
      </c>
      <c r="Z780" s="1">
        <f>Y780*(10000/1.18125)</f>
        <v>8634.9206349206361</v>
      </c>
    </row>
    <row r="781" spans="1:26" ht="15.75" x14ac:dyDescent="0.25">
      <c r="A781" s="15" t="s">
        <v>46</v>
      </c>
      <c r="B781" s="1" t="s">
        <v>207</v>
      </c>
      <c r="C781" s="3">
        <v>41942</v>
      </c>
      <c r="D781" s="16" t="s">
        <v>36</v>
      </c>
      <c r="E781" s="17">
        <v>1.2</v>
      </c>
      <c r="F781" s="18"/>
      <c r="J781" s="1">
        <f t="shared" si="13"/>
        <v>118.83903133903132</v>
      </c>
      <c r="K781" s="1">
        <f t="shared" si="15"/>
        <v>1188.3903133903132</v>
      </c>
      <c r="L781" s="18">
        <v>50</v>
      </c>
      <c r="M781" s="1">
        <v>81.573043823242188</v>
      </c>
      <c r="N781" s="1">
        <v>96.293716430664063</v>
      </c>
      <c r="O781" s="25">
        <v>71.36639404296875</v>
      </c>
      <c r="P781" s="25">
        <v>20.61216926574707</v>
      </c>
      <c r="Q781" s="25">
        <v>16.013870239257813</v>
      </c>
      <c r="R781" s="25">
        <v>16.184438705444336</v>
      </c>
      <c r="S781" s="25">
        <v>2.589510192871094</v>
      </c>
      <c r="T781" s="25">
        <v>11.418623046875</v>
      </c>
      <c r="U781" s="25"/>
      <c r="V781" s="1">
        <v>74.88</v>
      </c>
      <c r="W781" s="1">
        <v>15.62</v>
      </c>
      <c r="X781" s="23">
        <f t="shared" si="14"/>
        <v>0.1960844017094017</v>
      </c>
      <c r="Y781" s="1">
        <v>0.75</v>
      </c>
      <c r="Z781" s="1">
        <f>Y781*(10000/1.2375)</f>
        <v>6060.6060606060601</v>
      </c>
    </row>
    <row r="782" spans="1:26" ht="15.75" x14ac:dyDescent="0.25">
      <c r="A782" s="15" t="s">
        <v>38</v>
      </c>
      <c r="B782" s="1" t="s">
        <v>207</v>
      </c>
      <c r="C782" s="3">
        <v>41942</v>
      </c>
      <c r="D782" s="16" t="s">
        <v>36</v>
      </c>
      <c r="E782" s="17">
        <v>1.2</v>
      </c>
      <c r="F782" s="18"/>
      <c r="J782" s="1">
        <f t="shared" si="13"/>
        <v>136.261644695543</v>
      </c>
      <c r="K782" s="1">
        <f t="shared" si="15"/>
        <v>1362.6164469554299</v>
      </c>
      <c r="L782" s="18">
        <v>500</v>
      </c>
      <c r="O782" s="25"/>
      <c r="P782" s="25"/>
      <c r="Q782" s="25"/>
      <c r="R782" s="25"/>
      <c r="S782" s="25"/>
      <c r="T782" s="25"/>
      <c r="U782" s="26"/>
      <c r="V782" s="1">
        <v>118</v>
      </c>
      <c r="W782" s="1">
        <v>17.57</v>
      </c>
      <c r="X782" s="23">
        <f t="shared" si="14"/>
        <v>0.13996440677966102</v>
      </c>
      <c r="Y782" s="1">
        <v>1.1499999999999999</v>
      </c>
      <c r="Z782" s="1">
        <f>Y782*(10000/1.18125)</f>
        <v>9735.4497354497344</v>
      </c>
    </row>
    <row r="783" spans="1:26" ht="15.75" x14ac:dyDescent="0.25">
      <c r="A783" s="15" t="s">
        <v>40</v>
      </c>
      <c r="B783" s="1" t="s">
        <v>207</v>
      </c>
      <c r="C783" s="3">
        <v>41942</v>
      </c>
      <c r="D783" s="16" t="s">
        <v>36</v>
      </c>
      <c r="E783" s="17">
        <v>1.2</v>
      </c>
      <c r="F783" s="18"/>
      <c r="J783" s="1">
        <f t="shared" si="13"/>
        <v>90.476907791106257</v>
      </c>
      <c r="K783" s="1">
        <f t="shared" si="15"/>
        <v>904.7690779110626</v>
      </c>
      <c r="L783" s="18">
        <v>0</v>
      </c>
      <c r="M783" s="1">
        <v>16.28</v>
      </c>
      <c r="N783" s="1">
        <v>11.109</v>
      </c>
      <c r="O783" s="25">
        <v>74.623000000000005</v>
      </c>
      <c r="P783" s="25">
        <v>20.206</v>
      </c>
      <c r="Q783" s="25">
        <v>82.144000000000005</v>
      </c>
      <c r="R783" s="25">
        <v>16.3</v>
      </c>
      <c r="S783" s="25">
        <v>2.6080000000000001</v>
      </c>
      <c r="T783" s="25">
        <v>11.939680000000001</v>
      </c>
      <c r="U783" s="26" t="s">
        <v>71</v>
      </c>
      <c r="V783" s="1">
        <v>65.5</v>
      </c>
      <c r="W783" s="1">
        <v>12.84</v>
      </c>
      <c r="X783" s="23">
        <f t="shared" si="14"/>
        <v>0.18426870229007633</v>
      </c>
      <c r="Y783" s="1">
        <v>0.57999999999999996</v>
      </c>
      <c r="Z783" s="1">
        <f>Y783*(10000/1.18125)</f>
        <v>4910.0529100529102</v>
      </c>
    </row>
    <row r="784" spans="1:26" ht="15.75" x14ac:dyDescent="0.25">
      <c r="A784" s="15" t="s">
        <v>44</v>
      </c>
      <c r="B784" s="1" t="s">
        <v>207</v>
      </c>
      <c r="C784" s="3">
        <v>41942</v>
      </c>
      <c r="D784" s="16" t="s">
        <v>36</v>
      </c>
      <c r="E784" s="17">
        <v>1.2</v>
      </c>
      <c r="F784" s="18"/>
      <c r="J784" s="1">
        <f t="shared" si="13"/>
        <v>185.20731186696901</v>
      </c>
      <c r="K784" s="1">
        <f t="shared" si="15"/>
        <v>1852.0731186696901</v>
      </c>
      <c r="L784" s="18">
        <v>350</v>
      </c>
      <c r="O784" s="25"/>
      <c r="P784" s="25"/>
      <c r="Q784" s="25"/>
      <c r="R784" s="25"/>
      <c r="S784" s="25"/>
      <c r="T784" s="25"/>
      <c r="U784" s="26"/>
      <c r="V784" s="1">
        <v>87.5</v>
      </c>
      <c r="W784" s="1">
        <v>13.76</v>
      </c>
      <c r="X784" s="23">
        <f t="shared" si="14"/>
        <v>0.14782171428571428</v>
      </c>
      <c r="Y784" s="1">
        <v>1.48</v>
      </c>
      <c r="Z784" s="1">
        <f>Y784*(10000/1.18125)</f>
        <v>12529.100529100529</v>
      </c>
    </row>
    <row r="785" spans="1:26" ht="15.75" x14ac:dyDescent="0.25">
      <c r="A785" s="15" t="s">
        <v>42</v>
      </c>
      <c r="B785" s="1" t="s">
        <v>207</v>
      </c>
      <c r="C785" s="3">
        <v>41942</v>
      </c>
      <c r="D785" s="16" t="s">
        <v>36</v>
      </c>
      <c r="E785" s="17">
        <v>1.2</v>
      </c>
      <c r="F785" s="18"/>
      <c r="J785" s="1">
        <f t="shared" si="13"/>
        <v>108.72052287581701</v>
      </c>
      <c r="K785" s="1">
        <f t="shared" si="15"/>
        <v>1087.2052287581701</v>
      </c>
      <c r="L785" s="18">
        <v>100</v>
      </c>
      <c r="M785" s="1">
        <v>15.907999999999999</v>
      </c>
      <c r="N785" s="1">
        <v>12.262</v>
      </c>
      <c r="O785" s="25">
        <v>74.149000000000001</v>
      </c>
      <c r="P785" s="25">
        <v>18.774000000000001</v>
      </c>
      <c r="Q785" s="25">
        <v>81.822000000000003</v>
      </c>
      <c r="R785" s="25">
        <v>20.242000000000001</v>
      </c>
      <c r="S785" s="25">
        <v>3.2387200000000003</v>
      </c>
      <c r="T785" s="25">
        <v>11.86384</v>
      </c>
      <c r="U785" s="26" t="s">
        <v>72</v>
      </c>
      <c r="V785" s="1">
        <v>102</v>
      </c>
      <c r="W785" s="1">
        <v>16.59</v>
      </c>
      <c r="X785" s="23">
        <f t="shared" si="14"/>
        <v>0.15288823529411766</v>
      </c>
      <c r="Y785" s="1">
        <v>0.84</v>
      </c>
      <c r="Z785" s="1">
        <f>Y785*(10000/1.18125)</f>
        <v>7111.1111111111113</v>
      </c>
    </row>
    <row r="786" spans="1:26" ht="15.75" x14ac:dyDescent="0.25">
      <c r="A786" s="15" t="s">
        <v>46</v>
      </c>
      <c r="B786" s="1" t="s">
        <v>207</v>
      </c>
      <c r="C786" s="3">
        <v>41942</v>
      </c>
      <c r="D786" s="16" t="s">
        <v>36</v>
      </c>
      <c r="E786" s="17">
        <v>1.2</v>
      </c>
      <c r="F786" s="18"/>
      <c r="J786" s="1">
        <f t="shared" si="13"/>
        <v>134.92227898146518</v>
      </c>
      <c r="K786" s="1">
        <f t="shared" si="15"/>
        <v>1349.2227898146518</v>
      </c>
      <c r="L786" s="18">
        <v>50</v>
      </c>
      <c r="M786" s="1">
        <v>15.98</v>
      </c>
      <c r="N786" s="1">
        <v>10.239000000000001</v>
      </c>
      <c r="O786" s="25">
        <v>73.823999999999998</v>
      </c>
      <c r="P786" s="25">
        <v>18.094999999999999</v>
      </c>
      <c r="Q786" s="25">
        <v>81.814999999999998</v>
      </c>
      <c r="R786" s="25">
        <v>15.551</v>
      </c>
      <c r="S786" s="25">
        <v>2.4881600000000001</v>
      </c>
      <c r="T786" s="25">
        <v>11.81184</v>
      </c>
      <c r="U786" s="26" t="s">
        <v>73</v>
      </c>
      <c r="V786" s="1">
        <v>81.099999999999994</v>
      </c>
      <c r="W786" s="1">
        <v>15.45</v>
      </c>
      <c r="X786" s="23">
        <f t="shared" si="14"/>
        <v>0.17907521578298397</v>
      </c>
      <c r="Y786" s="1">
        <v>0.89</v>
      </c>
      <c r="Z786" s="1">
        <f>Y786*(10000/1.18125)</f>
        <v>7534.3915343915351</v>
      </c>
    </row>
    <row r="787" spans="1:26" ht="15.75" x14ac:dyDescent="0.25">
      <c r="A787" s="15" t="s">
        <v>35</v>
      </c>
      <c r="B787" s="1" t="s">
        <v>207</v>
      </c>
      <c r="C787" s="3">
        <v>41942</v>
      </c>
      <c r="D787" s="16" t="s">
        <v>36</v>
      </c>
      <c r="E787" s="17">
        <v>1.2</v>
      </c>
      <c r="F787" s="18"/>
      <c r="J787" s="1">
        <f t="shared" si="13"/>
        <v>256.19100091827363</v>
      </c>
      <c r="K787" s="1">
        <f t="shared" si="15"/>
        <v>2561.9100091827363</v>
      </c>
      <c r="L787" s="18">
        <v>200</v>
      </c>
      <c r="M787" s="1">
        <v>17.084</v>
      </c>
      <c r="N787" s="1">
        <v>12.486000000000001</v>
      </c>
      <c r="O787" s="25">
        <v>72.224000000000004</v>
      </c>
      <c r="P787" s="25">
        <v>18.780999999999999</v>
      </c>
      <c r="Q787" s="25">
        <v>80.584000000000003</v>
      </c>
      <c r="R787" s="25">
        <v>17.123000000000001</v>
      </c>
      <c r="S787" s="25">
        <v>2.7396800000000003</v>
      </c>
      <c r="T787" s="25">
        <v>11.555840000000002</v>
      </c>
      <c r="U787" s="26" t="s">
        <v>74</v>
      </c>
      <c r="V787" s="1">
        <v>66</v>
      </c>
      <c r="W787" s="1">
        <v>12.72</v>
      </c>
      <c r="X787" s="23">
        <f t="shared" si="14"/>
        <v>0.18116363636363636</v>
      </c>
      <c r="Y787" s="1">
        <v>1.75</v>
      </c>
      <c r="Z787" s="1">
        <f>Y787*(10000/1.2375)</f>
        <v>14141.414141414141</v>
      </c>
    </row>
    <row r="788" spans="1:26" ht="15.75" x14ac:dyDescent="0.25">
      <c r="A788" s="15" t="s">
        <v>46</v>
      </c>
      <c r="B788" s="1" t="s">
        <v>207</v>
      </c>
      <c r="C788" s="3">
        <v>41942</v>
      </c>
      <c r="D788" s="16" t="s">
        <v>36</v>
      </c>
      <c r="E788" s="17">
        <v>1.2</v>
      </c>
      <c r="F788" s="18"/>
      <c r="J788" s="1">
        <f t="shared" si="13"/>
        <v>90.145326877020409</v>
      </c>
      <c r="K788" s="1">
        <f t="shared" si="15"/>
        <v>901.45326877020409</v>
      </c>
      <c r="L788" s="18">
        <v>50</v>
      </c>
      <c r="M788" s="1">
        <v>14.785</v>
      </c>
      <c r="N788" s="1">
        <v>11.593999999999999</v>
      </c>
      <c r="O788" s="25">
        <v>75.600999999999999</v>
      </c>
      <c r="P788" s="25">
        <v>19.265000000000001</v>
      </c>
      <c r="Q788" s="25">
        <v>82.677999999999997</v>
      </c>
      <c r="R788" s="25">
        <v>15.032999999999999</v>
      </c>
      <c r="S788" s="25">
        <v>2.4052799999999999</v>
      </c>
      <c r="T788" s="25">
        <v>12.096159999999999</v>
      </c>
      <c r="U788" s="26" t="s">
        <v>75</v>
      </c>
      <c r="V788" s="1">
        <v>70.739999999999995</v>
      </c>
      <c r="W788" s="1">
        <v>17.05</v>
      </c>
      <c r="X788" s="23">
        <f t="shared" si="14"/>
        <v>0.22656205824144757</v>
      </c>
      <c r="Y788" s="1">
        <v>0.47</v>
      </c>
      <c r="Z788" s="1">
        <f>Y788*(10000/1.18125)</f>
        <v>3978.8359788359789</v>
      </c>
    </row>
    <row r="789" spans="1:26" ht="15.75" x14ac:dyDescent="0.25">
      <c r="A789" s="15" t="s">
        <v>38</v>
      </c>
      <c r="B789" s="1" t="s">
        <v>207</v>
      </c>
      <c r="C789" s="3">
        <v>41942</v>
      </c>
      <c r="D789" s="16" t="s">
        <v>36</v>
      </c>
      <c r="E789" s="17">
        <v>1.2</v>
      </c>
      <c r="F789" s="18"/>
      <c r="J789" s="1">
        <f t="shared" si="13"/>
        <v>146.85714285714286</v>
      </c>
      <c r="K789" s="1">
        <f t="shared" si="15"/>
        <v>1468.5714285714287</v>
      </c>
      <c r="L789" s="18">
        <v>500</v>
      </c>
      <c r="M789" s="1">
        <v>14.68</v>
      </c>
      <c r="N789" s="1">
        <v>13.413</v>
      </c>
      <c r="O789" s="25">
        <v>77.122</v>
      </c>
      <c r="P789" s="25">
        <v>21.532</v>
      </c>
      <c r="Q789" s="25">
        <v>85.361000000000004</v>
      </c>
      <c r="R789" s="25">
        <v>21.95</v>
      </c>
      <c r="S789" s="25">
        <v>3.512</v>
      </c>
      <c r="T789" s="25">
        <v>12.33952</v>
      </c>
      <c r="U789" s="26" t="s">
        <v>76</v>
      </c>
      <c r="V789" s="1">
        <v>67.680000000000007</v>
      </c>
      <c r="W789" s="1">
        <v>15.42</v>
      </c>
      <c r="X789" s="23">
        <f t="shared" si="14"/>
        <v>0.21416666666666664</v>
      </c>
      <c r="Y789" s="1">
        <v>0.81</v>
      </c>
      <c r="Z789" s="1">
        <f>Y789*(10000/1.18125)</f>
        <v>6857.1428571428578</v>
      </c>
    </row>
    <row r="790" spans="1:26" ht="15.75" x14ac:dyDescent="0.25">
      <c r="A790" s="15" t="s">
        <v>40</v>
      </c>
      <c r="B790" s="1" t="s">
        <v>207</v>
      </c>
      <c r="C790" s="3">
        <v>41942</v>
      </c>
      <c r="D790" s="16" t="s">
        <v>36</v>
      </c>
      <c r="E790" s="17">
        <v>1.2</v>
      </c>
      <c r="F790" s="18"/>
      <c r="J790" s="1">
        <f t="shared" si="13"/>
        <v>95.186187718896832</v>
      </c>
      <c r="K790" s="1">
        <f t="shared" si="15"/>
        <v>951.86187718896838</v>
      </c>
      <c r="L790" s="18">
        <v>0</v>
      </c>
      <c r="M790" s="1">
        <v>15.712</v>
      </c>
      <c r="N790" s="1">
        <v>9.9589999999999996</v>
      </c>
      <c r="O790" s="25">
        <v>74.150000000000006</v>
      </c>
      <c r="P790" s="25">
        <v>18.324999999999999</v>
      </c>
      <c r="Q790" s="25">
        <v>82.938999999999993</v>
      </c>
      <c r="R790" s="25">
        <v>15.497</v>
      </c>
      <c r="S790" s="25">
        <v>2.4795199999999999</v>
      </c>
      <c r="T790" s="25">
        <v>11.864000000000001</v>
      </c>
      <c r="U790" s="26" t="s">
        <v>77</v>
      </c>
      <c r="V790" s="1">
        <v>81.17</v>
      </c>
      <c r="W790" s="1">
        <v>16.739999999999998</v>
      </c>
      <c r="X790" s="23">
        <f t="shared" si="14"/>
        <v>0.19385980041887393</v>
      </c>
      <c r="Y790" s="1">
        <v>0.57999999999999996</v>
      </c>
      <c r="Z790" s="1">
        <f>Y790*(10000/1.18125)</f>
        <v>4910.0529100529102</v>
      </c>
    </row>
    <row r="791" spans="1:26" ht="15.75" x14ac:dyDescent="0.25">
      <c r="A791" s="15" t="s">
        <v>35</v>
      </c>
      <c r="B791" s="1" t="s">
        <v>207</v>
      </c>
      <c r="C791" s="3">
        <v>41942</v>
      </c>
      <c r="D791" s="16" t="s">
        <v>36</v>
      </c>
      <c r="E791" s="17">
        <v>1.2</v>
      </c>
      <c r="F791" s="18"/>
      <c r="J791" s="1">
        <f t="shared" si="13"/>
        <v>176.10610802245318</v>
      </c>
      <c r="K791" s="1">
        <f t="shared" si="15"/>
        <v>1761.0610802245319</v>
      </c>
      <c r="L791" s="18">
        <v>200</v>
      </c>
      <c r="M791" s="1">
        <v>14.382999999999999</v>
      </c>
      <c r="N791" s="1">
        <v>13.657999999999999</v>
      </c>
      <c r="O791" s="25">
        <v>75.739999999999995</v>
      </c>
      <c r="P791" s="25">
        <v>16.623000000000001</v>
      </c>
      <c r="Q791" s="25">
        <v>82.834999999999994</v>
      </c>
      <c r="R791" s="25">
        <v>18.683</v>
      </c>
      <c r="S791" s="25">
        <v>2.9892799999999999</v>
      </c>
      <c r="T791" s="25">
        <v>12.118399999999999</v>
      </c>
      <c r="U791" s="26" t="s">
        <v>78</v>
      </c>
      <c r="V791" s="1">
        <v>98.5</v>
      </c>
      <c r="W791" s="1">
        <v>17.03</v>
      </c>
      <c r="X791" s="23">
        <f t="shared" si="14"/>
        <v>0.1625197969543147</v>
      </c>
      <c r="Y791" s="1">
        <v>1.28</v>
      </c>
      <c r="Z791" s="1">
        <f>Y791*(10000/1.18125)</f>
        <v>10835.978835978836</v>
      </c>
    </row>
    <row r="792" spans="1:26" ht="15.75" x14ac:dyDescent="0.25">
      <c r="A792" s="15" t="s">
        <v>44</v>
      </c>
      <c r="B792" s="1" t="s">
        <v>207</v>
      </c>
      <c r="C792" s="3">
        <v>41942</v>
      </c>
      <c r="D792" s="16" t="s">
        <v>36</v>
      </c>
      <c r="E792" s="17">
        <v>1.2</v>
      </c>
      <c r="F792" s="18"/>
      <c r="J792" s="1">
        <f t="shared" si="13"/>
        <v>205.00554817003905</v>
      </c>
      <c r="K792" s="1">
        <f t="shared" si="15"/>
        <v>2050.0554817003904</v>
      </c>
      <c r="L792" s="18">
        <v>350</v>
      </c>
      <c r="M792" s="1">
        <v>83.771026611328125</v>
      </c>
      <c r="N792" s="1">
        <v>93.241249084472656</v>
      </c>
      <c r="O792" s="25">
        <v>76.969306945800781</v>
      </c>
      <c r="P792" s="25">
        <v>21.109914779663086</v>
      </c>
      <c r="Q792" s="25">
        <v>21.050752639770508</v>
      </c>
      <c r="R792" s="25">
        <v>14.79128360748291</v>
      </c>
      <c r="S792" s="25">
        <v>2.3666053771972657</v>
      </c>
      <c r="T792" s="25">
        <v>12.315089111328126</v>
      </c>
      <c r="U792" s="25"/>
      <c r="V792" s="1">
        <v>99.58</v>
      </c>
      <c r="W792" s="1">
        <v>16.34</v>
      </c>
      <c r="X792" s="23">
        <f t="shared" si="14"/>
        <v>0.15424382406105641</v>
      </c>
      <c r="Y792" s="1">
        <v>1.57</v>
      </c>
      <c r="Z792" s="1">
        <f>Y792*(10000/1.18125)</f>
        <v>13291.005291005293</v>
      </c>
    </row>
    <row r="793" spans="1:26" ht="15.75" x14ac:dyDescent="0.25">
      <c r="A793" s="15" t="s">
        <v>42</v>
      </c>
      <c r="B793" s="1" t="s">
        <v>207</v>
      </c>
      <c r="C793" s="3">
        <v>41942</v>
      </c>
      <c r="D793" s="16" t="s">
        <v>36</v>
      </c>
      <c r="E793" s="17">
        <v>1.2</v>
      </c>
      <c r="F793" s="18"/>
      <c r="J793" s="1">
        <f t="shared" si="13"/>
        <v>136.34454254039787</v>
      </c>
      <c r="K793" s="1">
        <f t="shared" si="15"/>
        <v>1363.4454254039788</v>
      </c>
      <c r="L793" s="18">
        <v>100</v>
      </c>
      <c r="M793" s="1">
        <v>17.052</v>
      </c>
      <c r="N793" s="1">
        <v>10.948</v>
      </c>
      <c r="O793" s="25">
        <v>73.929000000000002</v>
      </c>
      <c r="P793" s="25">
        <v>21.234999999999999</v>
      </c>
      <c r="Q793" s="25">
        <v>82.507999999999996</v>
      </c>
      <c r="R793" s="25">
        <v>17.939</v>
      </c>
      <c r="S793" s="25">
        <v>2.8702399999999999</v>
      </c>
      <c r="T793" s="25">
        <v>11.82864</v>
      </c>
      <c r="U793" s="26" t="s">
        <v>79</v>
      </c>
      <c r="V793" s="1">
        <v>98.44</v>
      </c>
      <c r="W793" s="1">
        <v>16.989999999999998</v>
      </c>
      <c r="X793" s="23">
        <f t="shared" si="14"/>
        <v>0.16223689557090612</v>
      </c>
      <c r="Y793" s="1">
        <v>1.04</v>
      </c>
      <c r="Z793" s="1">
        <f>Y793*(10000/1.2375)</f>
        <v>8404.0404040404046</v>
      </c>
    </row>
    <row r="794" spans="1:26" ht="15.75" x14ac:dyDescent="0.25">
      <c r="A794" s="15" t="s">
        <v>44</v>
      </c>
      <c r="B794" s="1" t="s">
        <v>207</v>
      </c>
      <c r="C794" s="3">
        <v>41942</v>
      </c>
      <c r="D794" s="16" t="s">
        <v>36</v>
      </c>
      <c r="E794" s="17">
        <v>1.2</v>
      </c>
      <c r="F794" s="18"/>
      <c r="J794" s="1">
        <f t="shared" si="13"/>
        <v>117.198920959096</v>
      </c>
      <c r="K794" s="1">
        <f t="shared" si="15"/>
        <v>1171.9892095909599</v>
      </c>
      <c r="L794" s="18">
        <v>350</v>
      </c>
      <c r="M794" s="1">
        <v>14.521000000000001</v>
      </c>
      <c r="N794" s="1">
        <v>14.99</v>
      </c>
      <c r="O794" s="25">
        <v>75.497</v>
      </c>
      <c r="P794" s="25">
        <v>20.498000000000001</v>
      </c>
      <c r="Q794" s="25">
        <v>83.703000000000003</v>
      </c>
      <c r="R794" s="25">
        <v>18.715</v>
      </c>
      <c r="S794" s="25">
        <v>2.9944000000000002</v>
      </c>
      <c r="T794" s="25">
        <v>12.07952</v>
      </c>
      <c r="U794" s="26" t="s">
        <v>80</v>
      </c>
      <c r="V794" s="1">
        <v>91.4</v>
      </c>
      <c r="W794" s="1">
        <v>18.440000000000001</v>
      </c>
      <c r="X794" s="23">
        <f t="shared" si="14"/>
        <v>0.18964551422319473</v>
      </c>
      <c r="Y794" s="1">
        <v>0.73</v>
      </c>
      <c r="Z794" s="1">
        <f>Y794*(10000/1.18125)</f>
        <v>6179.8941798941796</v>
      </c>
    </row>
    <row r="795" spans="1:26" ht="15.75" x14ac:dyDescent="0.25">
      <c r="A795" s="15" t="s">
        <v>35</v>
      </c>
      <c r="B795" s="1" t="s">
        <v>207</v>
      </c>
      <c r="C795" s="3">
        <v>41942</v>
      </c>
      <c r="D795" s="16" t="s">
        <v>36</v>
      </c>
      <c r="E795" s="17">
        <v>1.2</v>
      </c>
      <c r="F795" s="18"/>
      <c r="J795" s="1">
        <f t="shared" si="13"/>
        <v>122.50414690320572</v>
      </c>
      <c r="K795" s="1">
        <f t="shared" si="15"/>
        <v>1225.0414690320572</v>
      </c>
      <c r="L795" s="18">
        <v>200</v>
      </c>
      <c r="M795" s="1">
        <v>15.387</v>
      </c>
      <c r="N795" s="1">
        <v>14.683</v>
      </c>
      <c r="O795" s="25">
        <v>73.218000000000004</v>
      </c>
      <c r="P795" s="25">
        <v>21.814</v>
      </c>
      <c r="Q795" s="25">
        <v>83.088999999999999</v>
      </c>
      <c r="R795" s="25">
        <v>16.538</v>
      </c>
      <c r="S795" s="25">
        <v>2.64608</v>
      </c>
      <c r="T795" s="25">
        <v>11.714880000000001</v>
      </c>
      <c r="U795" s="26" t="s">
        <v>81</v>
      </c>
      <c r="V795" s="1">
        <v>85</v>
      </c>
      <c r="W795" s="1">
        <v>18.43</v>
      </c>
      <c r="X795" s="23">
        <f t="shared" si="14"/>
        <v>0.20381411764705881</v>
      </c>
      <c r="Y795" s="1">
        <v>0.71</v>
      </c>
      <c r="Z795" s="1">
        <f>Y795*(10000/1.18125)</f>
        <v>6010.5820105820103</v>
      </c>
    </row>
    <row r="796" spans="1:26" ht="15.75" x14ac:dyDescent="0.25">
      <c r="A796" s="15" t="s">
        <v>42</v>
      </c>
      <c r="B796" s="1" t="s">
        <v>207</v>
      </c>
      <c r="C796" s="3">
        <v>41942</v>
      </c>
      <c r="D796" s="16" t="s">
        <v>36</v>
      </c>
      <c r="E796" s="17">
        <v>1.2</v>
      </c>
      <c r="F796" s="18"/>
      <c r="J796" s="1">
        <f t="shared" si="13"/>
        <v>92.852341127609961</v>
      </c>
      <c r="K796" s="1">
        <f t="shared" si="15"/>
        <v>928.52341127609964</v>
      </c>
      <c r="L796" s="18">
        <v>100</v>
      </c>
      <c r="M796" s="1">
        <v>14.33</v>
      </c>
      <c r="N796" s="1">
        <v>14.223000000000001</v>
      </c>
      <c r="O796" s="25">
        <v>75.213999999999999</v>
      </c>
      <c r="P796" s="25">
        <v>20.039000000000001</v>
      </c>
      <c r="Q796" s="25">
        <v>82.646000000000001</v>
      </c>
      <c r="R796" s="25">
        <v>14.484</v>
      </c>
      <c r="S796" s="25">
        <v>2.3174399999999999</v>
      </c>
      <c r="T796" s="25">
        <v>12.03424</v>
      </c>
      <c r="U796" s="26" t="s">
        <v>82</v>
      </c>
      <c r="V796" s="1">
        <v>93</v>
      </c>
      <c r="W796" s="1">
        <v>19.73</v>
      </c>
      <c r="X796" s="23">
        <f t="shared" si="14"/>
        <v>0.19942150537634409</v>
      </c>
      <c r="Y796" s="1">
        <v>0.55000000000000004</v>
      </c>
      <c r="Z796" s="1">
        <f>Y796*(10000/1.18125)</f>
        <v>4656.0846560846567</v>
      </c>
    </row>
    <row r="797" spans="1:26" ht="15.75" x14ac:dyDescent="0.25">
      <c r="A797" s="15" t="s">
        <v>38</v>
      </c>
      <c r="B797" s="1" t="s">
        <v>207</v>
      </c>
      <c r="C797" s="3">
        <v>41942</v>
      </c>
      <c r="D797" s="16" t="s">
        <v>36</v>
      </c>
      <c r="E797" s="17">
        <v>1.2</v>
      </c>
      <c r="F797" s="18"/>
      <c r="J797" s="1">
        <f t="shared" si="13"/>
        <v>182.75885189867489</v>
      </c>
      <c r="K797" s="1">
        <f t="shared" si="15"/>
        <v>1827.5885189867488</v>
      </c>
      <c r="L797" s="18">
        <v>500</v>
      </c>
      <c r="M797" s="1">
        <v>14.734</v>
      </c>
      <c r="N797" s="1">
        <v>14.972</v>
      </c>
      <c r="O797" s="25">
        <v>76.078999999999994</v>
      </c>
      <c r="P797" s="25">
        <v>19.869</v>
      </c>
      <c r="Q797" s="25">
        <v>83.635000000000005</v>
      </c>
      <c r="R797" s="25">
        <v>22.297999999999998</v>
      </c>
      <c r="S797" s="25">
        <v>3.5676799999999997</v>
      </c>
      <c r="T797" s="25">
        <v>12.172639999999999</v>
      </c>
      <c r="U797" s="26" t="s">
        <v>83</v>
      </c>
      <c r="V797" s="1">
        <v>90.4</v>
      </c>
      <c r="W797" s="1">
        <v>16.22</v>
      </c>
      <c r="X797" s="23">
        <f t="shared" si="14"/>
        <v>0.1686592920353982</v>
      </c>
      <c r="Y797" s="1">
        <v>1.28</v>
      </c>
      <c r="Z797" s="1">
        <f>Y797*(10000/1.18125)</f>
        <v>10835.978835978836</v>
      </c>
    </row>
    <row r="798" spans="1:26" ht="15.75" x14ac:dyDescent="0.25">
      <c r="A798" s="15" t="s">
        <v>40</v>
      </c>
      <c r="B798" s="1" t="s">
        <v>207</v>
      </c>
      <c r="C798" s="3">
        <v>41942</v>
      </c>
      <c r="D798" s="16" t="s">
        <v>36</v>
      </c>
      <c r="E798" s="17">
        <v>1.2</v>
      </c>
      <c r="F798" s="18"/>
      <c r="J798" s="1">
        <f t="shared" si="13"/>
        <v>51.241593583146084</v>
      </c>
      <c r="K798" s="1">
        <f t="shared" si="15"/>
        <v>512.41593583146084</v>
      </c>
      <c r="L798" s="18">
        <v>0</v>
      </c>
      <c r="M798" s="1">
        <v>13.922000000000001</v>
      </c>
      <c r="N798" s="1">
        <v>12.132</v>
      </c>
      <c r="O798" s="25">
        <v>70.597999999999999</v>
      </c>
      <c r="P798" s="25">
        <v>21.582999999999998</v>
      </c>
      <c r="Q798" s="25">
        <v>80.616</v>
      </c>
      <c r="R798" s="25">
        <v>13.084</v>
      </c>
      <c r="S798" s="25">
        <v>2.0934399999999997</v>
      </c>
      <c r="T798" s="25">
        <v>11.295680000000001</v>
      </c>
      <c r="U798" s="26" t="s">
        <v>84</v>
      </c>
      <c r="V798" s="1">
        <v>65.7</v>
      </c>
      <c r="W798" s="1">
        <v>19.23</v>
      </c>
      <c r="X798" s="23">
        <f t="shared" si="14"/>
        <v>0.27513242009132416</v>
      </c>
      <c r="Y798" s="1">
        <v>0.22</v>
      </c>
      <c r="Z798" s="1">
        <f>Y798*(10000/1.18125)</f>
        <v>1862.4338624338625</v>
      </c>
    </row>
    <row r="799" spans="1:26" ht="15.75" x14ac:dyDescent="0.25">
      <c r="A799" s="15" t="s">
        <v>46</v>
      </c>
      <c r="B799" s="1" t="s">
        <v>207</v>
      </c>
      <c r="C799" s="3">
        <v>41942</v>
      </c>
      <c r="D799" s="16" t="s">
        <v>36</v>
      </c>
      <c r="E799" s="17">
        <v>1.2</v>
      </c>
      <c r="F799" s="18"/>
      <c r="J799" s="1">
        <f t="shared" si="13"/>
        <v>83.167125803489441</v>
      </c>
      <c r="K799" s="1">
        <f t="shared" si="15"/>
        <v>831.67125803489444</v>
      </c>
      <c r="L799" s="18">
        <v>50</v>
      </c>
      <c r="M799" s="1">
        <v>15.397</v>
      </c>
      <c r="N799" s="1">
        <v>10.478999999999999</v>
      </c>
      <c r="O799" s="25">
        <v>69.346000000000004</v>
      </c>
      <c r="P799" s="25">
        <v>21.143000000000001</v>
      </c>
      <c r="Q799" s="25">
        <v>79.539000000000001</v>
      </c>
      <c r="R799" s="25">
        <v>13.637</v>
      </c>
      <c r="S799" s="25">
        <v>2.1819199999999999</v>
      </c>
      <c r="T799" s="25">
        <v>11.095360000000001</v>
      </c>
      <c r="U799" s="26" t="s">
        <v>85</v>
      </c>
      <c r="V799" s="1">
        <v>80.959999999999994</v>
      </c>
      <c r="W799" s="1">
        <v>19.27</v>
      </c>
      <c r="X799" s="23">
        <f t="shared" si="14"/>
        <v>0.22373764822134387</v>
      </c>
      <c r="Y799" s="1">
        <v>0.46</v>
      </c>
      <c r="Z799" s="1">
        <f>Y799*(10000/1.2375)</f>
        <v>3717.1717171717173</v>
      </c>
    </row>
    <row r="800" spans="1:26" ht="15.75" x14ac:dyDescent="0.25">
      <c r="A800" s="15" t="s">
        <v>35</v>
      </c>
      <c r="B800" s="1" t="s">
        <v>207</v>
      </c>
      <c r="C800" s="3">
        <v>41968</v>
      </c>
      <c r="D800" s="16" t="s">
        <v>36</v>
      </c>
      <c r="E800" s="17">
        <v>1.3</v>
      </c>
      <c r="F800" s="18"/>
      <c r="J800" s="1">
        <f t="shared" si="13"/>
        <v>141.83501886455477</v>
      </c>
      <c r="K800" s="1">
        <f t="shared" si="15"/>
        <v>1418.3501886455476</v>
      </c>
      <c r="L800" s="18">
        <v>200</v>
      </c>
      <c r="M800" s="1">
        <v>17.937000000000001</v>
      </c>
      <c r="N800" s="1">
        <v>9.8870000000000005</v>
      </c>
      <c r="O800" s="25">
        <v>74.007999999999996</v>
      </c>
      <c r="P800" s="25">
        <v>25.745999999999999</v>
      </c>
      <c r="Q800" s="25">
        <v>85.084999999999994</v>
      </c>
      <c r="R800" s="25">
        <v>14.962999999999999</v>
      </c>
      <c r="S800" s="25">
        <v>2.3940799999999998</v>
      </c>
      <c r="T800" s="25">
        <v>11.841279999999999</v>
      </c>
      <c r="U800" s="26" t="s">
        <v>86</v>
      </c>
      <c r="V800" s="1">
        <v>111.39</v>
      </c>
      <c r="W800" s="1">
        <v>18.73</v>
      </c>
      <c r="X800" s="23">
        <f t="shared" si="14"/>
        <v>0.15805907172995781</v>
      </c>
      <c r="Y800" s="1">
        <v>1.06</v>
      </c>
      <c r="Z800" s="1">
        <f>Y800*(10000/1.18125)</f>
        <v>8973.5449735449747</v>
      </c>
    </row>
    <row r="801" spans="1:26" ht="15.75" x14ac:dyDescent="0.25">
      <c r="A801" s="15" t="s">
        <v>38</v>
      </c>
      <c r="B801" s="1" t="s">
        <v>207</v>
      </c>
      <c r="C801" s="3">
        <v>41968</v>
      </c>
      <c r="D801" s="16" t="s">
        <v>36</v>
      </c>
      <c r="E801" s="17">
        <v>1.3</v>
      </c>
      <c r="F801" s="18"/>
      <c r="J801" s="1">
        <f t="shared" si="13"/>
        <v>172.06991044319139</v>
      </c>
      <c r="K801" s="1">
        <f t="shared" si="15"/>
        <v>1720.6991044319138</v>
      </c>
      <c r="L801" s="18">
        <v>500</v>
      </c>
      <c r="M801" s="1">
        <v>17.504000000000001</v>
      </c>
      <c r="N801" s="1">
        <v>10.574999999999999</v>
      </c>
      <c r="O801" s="25">
        <v>75.730999999999995</v>
      </c>
      <c r="P801" s="25">
        <v>22.94</v>
      </c>
      <c r="Q801" s="25">
        <v>85.245000000000005</v>
      </c>
      <c r="R801" s="25">
        <v>17.593</v>
      </c>
      <c r="S801" s="25">
        <v>2.81488</v>
      </c>
      <c r="T801" s="25">
        <v>12.116959999999999</v>
      </c>
      <c r="U801" s="26" t="s">
        <v>87</v>
      </c>
      <c r="V801" s="1">
        <v>111.98</v>
      </c>
      <c r="W801" s="1">
        <v>15.93</v>
      </c>
      <c r="X801" s="23">
        <f t="shared" si="14"/>
        <v>0.13372209323093409</v>
      </c>
      <c r="Y801" s="1">
        <v>1.52</v>
      </c>
      <c r="Z801" s="1">
        <f>Y801*(10000/1.18125)</f>
        <v>12867.724867724868</v>
      </c>
    </row>
    <row r="802" spans="1:26" ht="15.75" x14ac:dyDescent="0.25">
      <c r="A802" s="15" t="s">
        <v>40</v>
      </c>
      <c r="B802" s="1" t="s">
        <v>207</v>
      </c>
      <c r="C802" s="3">
        <v>41968</v>
      </c>
      <c r="D802" s="16" t="s">
        <v>36</v>
      </c>
      <c r="E802" s="17">
        <v>1.3</v>
      </c>
      <c r="F802" s="18"/>
      <c r="J802" s="1">
        <f t="shared" si="13"/>
        <v>85.099763510554439</v>
      </c>
      <c r="K802" s="1">
        <f t="shared" si="15"/>
        <v>850.99763510554442</v>
      </c>
      <c r="L802" s="18">
        <v>0</v>
      </c>
      <c r="M802" s="1">
        <v>17.137</v>
      </c>
      <c r="N802" s="1">
        <v>6.6870000000000003</v>
      </c>
      <c r="O802" s="25">
        <v>71.224000000000004</v>
      </c>
      <c r="P802" s="25">
        <v>20.263000000000002</v>
      </c>
      <c r="Q802" s="25">
        <v>81.367999999999995</v>
      </c>
      <c r="R802" s="25">
        <v>13.709</v>
      </c>
      <c r="S802" s="25">
        <v>2.1934399999999998</v>
      </c>
      <c r="T802" s="25">
        <v>11.395840000000002</v>
      </c>
      <c r="U802" s="26" t="s">
        <v>88</v>
      </c>
      <c r="V802" s="1">
        <v>81.55</v>
      </c>
      <c r="W802" s="1">
        <v>16.149999999999999</v>
      </c>
      <c r="X802" s="23">
        <f t="shared" si="14"/>
        <v>0.18615573267933783</v>
      </c>
      <c r="Y802" s="1">
        <v>0.54</v>
      </c>
      <c r="Z802" s="1">
        <f>Y802*(10000/1.18125)</f>
        <v>4571.4285714285716</v>
      </c>
    </row>
    <row r="803" spans="1:26" ht="15.75" x14ac:dyDescent="0.25">
      <c r="A803" s="15" t="s">
        <v>42</v>
      </c>
      <c r="B803" s="1" t="s">
        <v>207</v>
      </c>
      <c r="C803" s="3">
        <v>41968</v>
      </c>
      <c r="D803" s="16" t="s">
        <v>36</v>
      </c>
      <c r="E803" s="17">
        <v>1.3</v>
      </c>
      <c r="F803" s="18"/>
      <c r="J803" s="1">
        <f t="shared" si="13"/>
        <v>110.82201156909657</v>
      </c>
      <c r="K803" s="1">
        <f t="shared" si="15"/>
        <v>1108.2201156909657</v>
      </c>
      <c r="L803" s="18">
        <v>100</v>
      </c>
      <c r="M803" s="1">
        <v>18.763999999999999</v>
      </c>
      <c r="N803" s="1">
        <v>8.17</v>
      </c>
      <c r="O803" s="25">
        <v>73.137</v>
      </c>
      <c r="P803" s="25">
        <v>23.437000000000001</v>
      </c>
      <c r="Q803" s="25">
        <v>83.924999999999997</v>
      </c>
      <c r="R803" s="25">
        <v>14.153</v>
      </c>
      <c r="S803" s="25">
        <v>2.2644800000000003</v>
      </c>
      <c r="T803" s="25">
        <v>11.701919999999999</v>
      </c>
      <c r="U803" s="26" t="s">
        <v>89</v>
      </c>
      <c r="V803" s="1">
        <v>94.34</v>
      </c>
      <c r="W803" s="1">
        <v>16.22</v>
      </c>
      <c r="X803" s="23">
        <f t="shared" si="14"/>
        <v>0.16161543353826582</v>
      </c>
      <c r="Y803" s="1">
        <v>0.81</v>
      </c>
      <c r="Z803" s="1">
        <f>Y803*(10000/1.18125)</f>
        <v>6857.1428571428578</v>
      </c>
    </row>
    <row r="804" spans="1:26" ht="15.75" x14ac:dyDescent="0.25">
      <c r="A804" s="15" t="s">
        <v>44</v>
      </c>
      <c r="B804" s="1" t="s">
        <v>207</v>
      </c>
      <c r="C804" s="3">
        <v>41968</v>
      </c>
      <c r="D804" s="16" t="s">
        <v>36</v>
      </c>
      <c r="E804" s="17">
        <v>1.3</v>
      </c>
      <c r="F804" s="18"/>
      <c r="J804" s="1">
        <f t="shared" si="13"/>
        <v>156.26031544106385</v>
      </c>
      <c r="K804" s="1">
        <f t="shared" si="15"/>
        <v>1562.6031544106386</v>
      </c>
      <c r="L804" s="18">
        <v>350</v>
      </c>
      <c r="M804" s="1">
        <v>17.539000000000001</v>
      </c>
      <c r="N804" s="1">
        <v>9.7710000000000008</v>
      </c>
      <c r="O804" s="25">
        <v>75.533000000000001</v>
      </c>
      <c r="P804" s="25">
        <v>23.535</v>
      </c>
      <c r="Q804" s="25">
        <v>85.605999999999995</v>
      </c>
      <c r="R804" s="25">
        <v>21.236999999999998</v>
      </c>
      <c r="S804" s="25">
        <v>3.3979199999999996</v>
      </c>
      <c r="T804" s="25">
        <v>12.085280000000001</v>
      </c>
      <c r="U804" s="26" t="s">
        <v>90</v>
      </c>
      <c r="V804" s="1">
        <v>188.66</v>
      </c>
      <c r="W804" s="1">
        <v>20.93</v>
      </c>
      <c r="X804" s="23">
        <f t="shared" si="14"/>
        <v>0.10428389695748966</v>
      </c>
      <c r="Y804" s="1">
        <v>1.77</v>
      </c>
      <c r="Z804" s="1">
        <f>Y804*(10000/1.18125)</f>
        <v>14984.126984126984</v>
      </c>
    </row>
    <row r="805" spans="1:26" ht="15.75" x14ac:dyDescent="0.25">
      <c r="A805" s="15" t="s">
        <v>46</v>
      </c>
      <c r="B805" s="1" t="s">
        <v>207</v>
      </c>
      <c r="C805" s="3">
        <v>41968</v>
      </c>
      <c r="D805" s="16" t="s">
        <v>36</v>
      </c>
      <c r="E805" s="17">
        <v>1.3</v>
      </c>
      <c r="F805" s="18"/>
      <c r="J805" s="1">
        <f t="shared" si="13"/>
        <v>100.23249261531471</v>
      </c>
      <c r="K805" s="1">
        <f t="shared" si="15"/>
        <v>1002.3249261531471</v>
      </c>
      <c r="L805" s="18">
        <v>50</v>
      </c>
      <c r="M805" s="1">
        <v>17.995000000000001</v>
      </c>
      <c r="N805" s="1">
        <v>6.43</v>
      </c>
      <c r="O805" s="25">
        <v>72.619</v>
      </c>
      <c r="P805" s="25">
        <v>21.108000000000001</v>
      </c>
      <c r="Q805" s="25">
        <v>82.887</v>
      </c>
      <c r="R805" s="25">
        <v>14.526</v>
      </c>
      <c r="S805" s="25">
        <v>2.32416</v>
      </c>
      <c r="T805" s="25">
        <v>11.61904</v>
      </c>
      <c r="U805" s="26" t="s">
        <v>91</v>
      </c>
      <c r="V805" s="1">
        <v>97.8</v>
      </c>
      <c r="W805" s="1">
        <v>16.760000000000002</v>
      </c>
      <c r="X805" s="23">
        <f t="shared" si="14"/>
        <v>0.16108793456032722</v>
      </c>
      <c r="Y805" s="1">
        <v>0.77</v>
      </c>
      <c r="Z805" s="1">
        <f>Y805*(10000/1.2375)</f>
        <v>6222.2222222222217</v>
      </c>
    </row>
    <row r="806" spans="1:26" ht="15.75" x14ac:dyDescent="0.25">
      <c r="A806" s="15" t="s">
        <v>38</v>
      </c>
      <c r="B806" s="1" t="s">
        <v>207</v>
      </c>
      <c r="C806" s="3">
        <v>41968</v>
      </c>
      <c r="D806" s="16" t="s">
        <v>36</v>
      </c>
      <c r="E806" s="17">
        <v>1.3</v>
      </c>
      <c r="F806" s="18"/>
      <c r="J806" s="1">
        <f t="shared" si="13"/>
        <v>209.25709608582534</v>
      </c>
      <c r="K806" s="1">
        <f t="shared" si="15"/>
        <v>2092.5709608582533</v>
      </c>
      <c r="L806" s="18">
        <v>500</v>
      </c>
      <c r="M806" s="1">
        <v>16.149999999999999</v>
      </c>
      <c r="N806" s="1">
        <v>10.218</v>
      </c>
      <c r="O806" s="25">
        <v>73.132000000000005</v>
      </c>
      <c r="P806" s="25">
        <v>19.318999999999999</v>
      </c>
      <c r="Q806" s="25">
        <v>83.192999999999998</v>
      </c>
      <c r="R806" s="25">
        <v>20.068999999999999</v>
      </c>
      <c r="S806" s="25">
        <v>3.2110399999999997</v>
      </c>
      <c r="T806" s="25">
        <v>11.701120000000001</v>
      </c>
      <c r="U806" s="26" t="s">
        <v>92</v>
      </c>
      <c r="V806" s="1">
        <v>72.400000000000006</v>
      </c>
      <c r="W806" s="1">
        <v>13.13</v>
      </c>
      <c r="X806" s="23">
        <f t="shared" si="14"/>
        <v>0.17047237569060772</v>
      </c>
      <c r="Y806" s="1">
        <v>1.45</v>
      </c>
      <c r="Z806" s="1">
        <f>Y806*(10000/1.18125)</f>
        <v>12275.132275132275</v>
      </c>
    </row>
    <row r="807" spans="1:26" ht="15.75" x14ac:dyDescent="0.25">
      <c r="A807" s="15" t="s">
        <v>40</v>
      </c>
      <c r="B807" s="1" t="s">
        <v>207</v>
      </c>
      <c r="C807" s="3">
        <v>41968</v>
      </c>
      <c r="D807" s="16" t="s">
        <v>36</v>
      </c>
      <c r="E807" s="17">
        <v>1.3</v>
      </c>
      <c r="F807" s="18"/>
      <c r="J807" s="1">
        <f t="shared" si="13"/>
        <v>93.37425395024556</v>
      </c>
      <c r="K807" s="1">
        <f t="shared" si="15"/>
        <v>933.74253950245566</v>
      </c>
      <c r="L807" s="18">
        <v>0</v>
      </c>
      <c r="M807" s="1">
        <v>16.768000000000001</v>
      </c>
      <c r="N807" s="1">
        <v>6.6459999999999999</v>
      </c>
      <c r="O807" s="25">
        <v>69.313000000000002</v>
      </c>
      <c r="P807" s="25">
        <v>20.009</v>
      </c>
      <c r="Q807" s="25">
        <v>80.731999999999999</v>
      </c>
      <c r="R807" s="25">
        <v>15.205</v>
      </c>
      <c r="S807" s="25">
        <v>2.4327999999999999</v>
      </c>
      <c r="T807" s="25">
        <v>11.09008</v>
      </c>
      <c r="U807" s="26" t="s">
        <v>93</v>
      </c>
      <c r="V807" s="1">
        <v>76.39</v>
      </c>
      <c r="W807" s="1">
        <v>13.79</v>
      </c>
      <c r="X807" s="23">
        <f t="shared" si="14"/>
        <v>0.16968974996727318</v>
      </c>
      <c r="Y807" s="1">
        <v>0.65</v>
      </c>
      <c r="Z807" s="1">
        <f>Y807*(10000/1.18125)</f>
        <v>5502.6455026455033</v>
      </c>
    </row>
    <row r="808" spans="1:26" ht="15.75" x14ac:dyDescent="0.25">
      <c r="A808" s="15" t="s">
        <v>44</v>
      </c>
      <c r="B808" s="1" t="s">
        <v>207</v>
      </c>
      <c r="C808" s="3">
        <v>41968</v>
      </c>
      <c r="D808" s="16" t="s">
        <v>36</v>
      </c>
      <c r="E808" s="17">
        <v>1.3</v>
      </c>
      <c r="F808" s="18"/>
      <c r="J808" s="1">
        <f t="shared" si="13"/>
        <v>187.67343952236453</v>
      </c>
      <c r="K808" s="1">
        <f t="shared" si="15"/>
        <v>1876.7343952236454</v>
      </c>
      <c r="L808" s="18">
        <v>350</v>
      </c>
      <c r="M808" s="1">
        <v>18.786999999999999</v>
      </c>
      <c r="N808" s="1">
        <v>4.6130000000000004</v>
      </c>
      <c r="O808" s="25">
        <v>75.653999999999996</v>
      </c>
      <c r="P808" s="25">
        <v>26.334</v>
      </c>
      <c r="Q808" s="25">
        <v>83.596999999999994</v>
      </c>
      <c r="R808" s="25">
        <v>20.922000000000001</v>
      </c>
      <c r="S808" s="25">
        <v>3.3475200000000003</v>
      </c>
      <c r="T808" s="25">
        <v>12.10464</v>
      </c>
      <c r="U808" s="26" t="s">
        <v>94</v>
      </c>
      <c r="V808" s="1">
        <v>86.05</v>
      </c>
      <c r="W808" s="1">
        <v>14.6</v>
      </c>
      <c r="X808" s="23">
        <f t="shared" si="14"/>
        <v>0.15948866937826844</v>
      </c>
      <c r="Y808" s="1">
        <v>1.39</v>
      </c>
      <c r="Z808" s="1">
        <f>Y808*(10000/1.18125)</f>
        <v>11767.195767195766</v>
      </c>
    </row>
    <row r="809" spans="1:26" ht="15.75" x14ac:dyDescent="0.25">
      <c r="A809" s="15" t="s">
        <v>42</v>
      </c>
      <c r="B809" s="1" t="s">
        <v>207</v>
      </c>
      <c r="C809" s="3">
        <v>41968</v>
      </c>
      <c r="D809" s="16" t="s">
        <v>36</v>
      </c>
      <c r="E809" s="17">
        <v>1.3</v>
      </c>
      <c r="F809" s="18"/>
      <c r="J809" s="1">
        <f t="shared" si="13"/>
        <v>128.49125297372606</v>
      </c>
      <c r="K809" s="1">
        <f t="shared" si="15"/>
        <v>1284.9125297372607</v>
      </c>
      <c r="L809" s="18">
        <v>100</v>
      </c>
      <c r="M809" s="1">
        <v>16.457000000000001</v>
      </c>
      <c r="N809" s="1">
        <v>7.3689999999999998</v>
      </c>
      <c r="O809" s="25">
        <v>70.921000000000006</v>
      </c>
      <c r="P809" s="25">
        <v>19.673999999999999</v>
      </c>
      <c r="Q809" s="25">
        <v>81.768000000000001</v>
      </c>
      <c r="R809" s="25">
        <v>17.111000000000001</v>
      </c>
      <c r="S809" s="25">
        <v>2.7377600000000002</v>
      </c>
      <c r="T809" s="25">
        <v>11.347360000000002</v>
      </c>
      <c r="U809" s="26" t="s">
        <v>95</v>
      </c>
      <c r="V809" s="1">
        <v>72.459999999999994</v>
      </c>
      <c r="W809" s="1">
        <v>13</v>
      </c>
      <c r="X809" s="23">
        <f t="shared" si="14"/>
        <v>0.16864476952801546</v>
      </c>
      <c r="Y809" s="1">
        <v>0.9</v>
      </c>
      <c r="Z809" s="1">
        <f>Y809*(10000/1.18125)</f>
        <v>7619.0476190476193</v>
      </c>
    </row>
    <row r="810" spans="1:26" ht="15.75" x14ac:dyDescent="0.25">
      <c r="A810" s="15" t="s">
        <v>46</v>
      </c>
      <c r="B810" s="1" t="s">
        <v>207</v>
      </c>
      <c r="C810" s="3">
        <v>41968</v>
      </c>
      <c r="D810" s="16" t="s">
        <v>36</v>
      </c>
      <c r="E810" s="17">
        <v>1.3</v>
      </c>
      <c r="F810" s="18"/>
      <c r="J810" s="1">
        <f t="shared" si="13"/>
        <v>124.41683891175842</v>
      </c>
      <c r="K810" s="1">
        <f t="shared" si="15"/>
        <v>1244.1683891175842</v>
      </c>
      <c r="L810" s="18">
        <v>50</v>
      </c>
      <c r="M810" s="1">
        <v>78.27740478515625</v>
      </c>
      <c r="N810" s="1">
        <v>95.151741027832031</v>
      </c>
      <c r="O810" s="25">
        <v>67.89007568359375</v>
      </c>
      <c r="P810" s="25">
        <v>21.027572631835938</v>
      </c>
      <c r="Q810" s="25">
        <v>15.75734806060791</v>
      </c>
      <c r="R810" s="25">
        <v>17.990423202514648</v>
      </c>
      <c r="S810" s="25">
        <v>2.8784677124023439</v>
      </c>
      <c r="T810" s="25">
        <v>10.862412109375001</v>
      </c>
      <c r="U810" s="25"/>
      <c r="V810" s="1">
        <v>63.97</v>
      </c>
      <c r="W810" s="1">
        <v>13.16</v>
      </c>
      <c r="X810" s="23">
        <f t="shared" si="14"/>
        <v>0.1933781460059403</v>
      </c>
      <c r="Y810" s="1">
        <v>0.76</v>
      </c>
      <c r="Z810" s="1">
        <f>Y810*(10000/1.18125)</f>
        <v>6433.862433862434</v>
      </c>
    </row>
    <row r="811" spans="1:26" ht="15.75" x14ac:dyDescent="0.25">
      <c r="A811" s="15" t="s">
        <v>35</v>
      </c>
      <c r="B811" s="1" t="s">
        <v>207</v>
      </c>
      <c r="C811" s="3">
        <v>41968</v>
      </c>
      <c r="D811" s="16" t="s">
        <v>36</v>
      </c>
      <c r="E811" s="17">
        <v>1.3</v>
      </c>
      <c r="F811" s="18"/>
      <c r="J811" s="1">
        <f t="shared" si="13"/>
        <v>180.24065927820402</v>
      </c>
      <c r="K811" s="1">
        <f t="shared" si="15"/>
        <v>1802.4065927820402</v>
      </c>
      <c r="L811" s="18">
        <v>200</v>
      </c>
      <c r="M811" s="1">
        <v>17.285</v>
      </c>
      <c r="N811" s="1">
        <v>6.0990000000000002</v>
      </c>
      <c r="O811" s="25">
        <v>68.549000000000007</v>
      </c>
      <c r="P811" s="25">
        <v>20.821999999999999</v>
      </c>
      <c r="Q811" s="25">
        <v>80.147000000000006</v>
      </c>
      <c r="R811" s="25">
        <v>15.951000000000001</v>
      </c>
      <c r="S811" s="25">
        <v>2.5521600000000002</v>
      </c>
      <c r="T811" s="25">
        <v>10.967840000000001</v>
      </c>
      <c r="U811" s="26" t="s">
        <v>96</v>
      </c>
      <c r="V811" s="1">
        <v>97.75</v>
      </c>
      <c r="W811" s="1">
        <v>16.22</v>
      </c>
      <c r="X811" s="23">
        <f t="shared" si="14"/>
        <v>0.15597749360613811</v>
      </c>
      <c r="Y811" s="1">
        <v>1.43</v>
      </c>
      <c r="Z811" s="1">
        <f>Y811*(10000/1.2375)</f>
        <v>11555.555555555555</v>
      </c>
    </row>
    <row r="812" spans="1:26" ht="15.75" x14ac:dyDescent="0.25">
      <c r="A812" s="15" t="s">
        <v>46</v>
      </c>
      <c r="B812" s="1" t="s">
        <v>207</v>
      </c>
      <c r="C812" s="3">
        <v>41968</v>
      </c>
      <c r="D812" s="16" t="s">
        <v>36</v>
      </c>
      <c r="E812" s="17">
        <v>1.3</v>
      </c>
      <c r="F812" s="18"/>
      <c r="J812" s="1">
        <f t="shared" si="13"/>
        <v>135.41109112866093</v>
      </c>
      <c r="K812" s="1">
        <f t="shared" si="15"/>
        <v>1354.1109112866093</v>
      </c>
      <c r="L812" s="18">
        <v>50</v>
      </c>
      <c r="M812" s="1">
        <v>16.128</v>
      </c>
      <c r="N812" s="1">
        <v>6.2</v>
      </c>
      <c r="O812" s="25">
        <v>72.366</v>
      </c>
      <c r="P812" s="25">
        <v>19.934000000000001</v>
      </c>
      <c r="Q812" s="25">
        <v>81.747</v>
      </c>
      <c r="R812" s="25">
        <v>13.706</v>
      </c>
      <c r="S812" s="25">
        <v>2.1929599999999998</v>
      </c>
      <c r="T812" s="25">
        <v>11.57856</v>
      </c>
      <c r="U812" s="26" t="s">
        <v>97</v>
      </c>
      <c r="V812" s="1">
        <v>73.08</v>
      </c>
      <c r="W812" s="1">
        <v>14.46</v>
      </c>
      <c r="X812" s="23">
        <f t="shared" si="14"/>
        <v>0.18599343185550082</v>
      </c>
      <c r="Y812" s="1">
        <v>0.86</v>
      </c>
      <c r="Z812" s="1">
        <f>Y812*(10000/1.18125)</f>
        <v>7280.4232804232806</v>
      </c>
    </row>
    <row r="813" spans="1:26" ht="15.75" x14ac:dyDescent="0.25">
      <c r="A813" s="15" t="s">
        <v>38</v>
      </c>
      <c r="B813" s="1" t="s">
        <v>207</v>
      </c>
      <c r="C813" s="3">
        <v>41968</v>
      </c>
      <c r="D813" s="16" t="s">
        <v>36</v>
      </c>
      <c r="E813" s="17">
        <v>1.3</v>
      </c>
      <c r="F813" s="18"/>
      <c r="J813" s="1">
        <f t="shared" si="13"/>
        <v>202.95272558345553</v>
      </c>
      <c r="K813" s="1">
        <f t="shared" si="15"/>
        <v>2029.5272558345553</v>
      </c>
      <c r="L813" s="18">
        <v>500</v>
      </c>
      <c r="M813" s="1">
        <v>16.605</v>
      </c>
      <c r="N813" s="1">
        <v>10.564</v>
      </c>
      <c r="O813" s="25">
        <v>76.882999999999996</v>
      </c>
      <c r="P813" s="25">
        <v>22.66</v>
      </c>
      <c r="Q813" s="25">
        <v>85.427000000000007</v>
      </c>
      <c r="R813" s="25">
        <v>23.047999999999998</v>
      </c>
      <c r="S813" s="25">
        <v>3.6876799999999998</v>
      </c>
      <c r="T813" s="25">
        <v>12.30128</v>
      </c>
      <c r="U813" s="26" t="s">
        <v>98</v>
      </c>
      <c r="V813" s="1">
        <v>97.95</v>
      </c>
      <c r="W813" s="1">
        <v>14.44</v>
      </c>
      <c r="X813" s="23">
        <f t="shared" si="14"/>
        <v>0.13857682491066869</v>
      </c>
      <c r="Y813" s="1">
        <v>1.73</v>
      </c>
      <c r="Z813" s="1">
        <f>Y813*(10000/1.18125)</f>
        <v>14645.502645502645</v>
      </c>
    </row>
    <row r="814" spans="1:26" ht="15.75" x14ac:dyDescent="0.25">
      <c r="A814" s="15" t="s">
        <v>40</v>
      </c>
      <c r="B814" s="1" t="s">
        <v>207</v>
      </c>
      <c r="C814" s="3">
        <v>41968</v>
      </c>
      <c r="D814" s="16" t="s">
        <v>36</v>
      </c>
      <c r="E814" s="17">
        <v>1.3</v>
      </c>
      <c r="F814" s="18"/>
      <c r="J814" s="1">
        <f t="shared" si="13"/>
        <v>127.97610506164817</v>
      </c>
      <c r="K814" s="1">
        <f t="shared" si="15"/>
        <v>1279.7610506164817</v>
      </c>
      <c r="L814" s="18">
        <v>0</v>
      </c>
      <c r="M814" s="1">
        <v>17.013000000000002</v>
      </c>
      <c r="N814" s="1">
        <v>7.8460000000000001</v>
      </c>
      <c r="O814" s="25">
        <v>72.206999999999994</v>
      </c>
      <c r="P814" s="25">
        <v>19.753</v>
      </c>
      <c r="Q814" s="25">
        <v>81.960999999999999</v>
      </c>
      <c r="R814" s="25">
        <v>14.172000000000001</v>
      </c>
      <c r="S814" s="25">
        <v>2.2675200000000002</v>
      </c>
      <c r="T814" s="25">
        <v>11.55312</v>
      </c>
      <c r="U814" s="26" t="s">
        <v>99</v>
      </c>
      <c r="V814" s="1">
        <v>90.13</v>
      </c>
      <c r="W814" s="1">
        <v>15.42</v>
      </c>
      <c r="X814" s="23">
        <f t="shared" si="14"/>
        <v>0.16082103628092756</v>
      </c>
      <c r="Y814" s="1">
        <v>0.94</v>
      </c>
      <c r="Z814" s="1">
        <f>Y814*(10000/1.18125)</f>
        <v>7957.6719576719579</v>
      </c>
    </row>
    <row r="815" spans="1:26" ht="15.75" x14ac:dyDescent="0.25">
      <c r="A815" s="15" t="s">
        <v>35</v>
      </c>
      <c r="B815" s="1" t="s">
        <v>207</v>
      </c>
      <c r="C815" s="3">
        <v>41968</v>
      </c>
      <c r="D815" s="16" t="s">
        <v>36</v>
      </c>
      <c r="E815" s="17">
        <v>1.3</v>
      </c>
      <c r="F815" s="18"/>
      <c r="J815" s="1">
        <f t="shared" si="13"/>
        <v>173.03562503259243</v>
      </c>
      <c r="K815" s="1">
        <f t="shared" si="15"/>
        <v>1730.3562503259243</v>
      </c>
      <c r="L815" s="18">
        <v>200</v>
      </c>
      <c r="M815" s="1">
        <v>16.463000000000001</v>
      </c>
      <c r="N815" s="1">
        <v>7.9660000000000002</v>
      </c>
      <c r="O815" s="25">
        <v>74.477000000000004</v>
      </c>
      <c r="P815" s="25">
        <v>20.387</v>
      </c>
      <c r="Q815" s="25">
        <v>83.697999999999993</v>
      </c>
      <c r="R815" s="25">
        <v>17.385999999999999</v>
      </c>
      <c r="S815" s="25">
        <v>2.7817599999999998</v>
      </c>
      <c r="T815" s="25">
        <v>11.916320000000001</v>
      </c>
      <c r="U815" s="26" t="s">
        <v>100</v>
      </c>
      <c r="V815" s="1">
        <v>79.14</v>
      </c>
      <c r="W815" s="1">
        <v>13.34</v>
      </c>
      <c r="X815" s="23">
        <f t="shared" si="14"/>
        <v>0.15844831943391458</v>
      </c>
      <c r="Y815" s="1">
        <v>1.29</v>
      </c>
      <c r="Z815" s="1">
        <f>Y815*(10000/1.18125)</f>
        <v>10920.63492063492</v>
      </c>
    </row>
    <row r="816" spans="1:26" ht="15.75" x14ac:dyDescent="0.25">
      <c r="A816" s="15" t="s">
        <v>44</v>
      </c>
      <c r="B816" s="1" t="s">
        <v>207</v>
      </c>
      <c r="C816" s="3">
        <v>41968</v>
      </c>
      <c r="D816" s="16" t="s">
        <v>36</v>
      </c>
      <c r="E816" s="17">
        <v>1.3</v>
      </c>
      <c r="F816" s="18"/>
      <c r="J816" s="1">
        <f t="shared" si="13"/>
        <v>227.12730104401527</v>
      </c>
      <c r="K816" s="1">
        <f t="shared" si="15"/>
        <v>2271.2730104401526</v>
      </c>
      <c r="L816" s="18">
        <v>350</v>
      </c>
      <c r="M816" s="1">
        <v>16.623999999999999</v>
      </c>
      <c r="N816" s="1">
        <v>11.48</v>
      </c>
      <c r="O816" s="25">
        <v>75.685000000000002</v>
      </c>
      <c r="P816" s="25">
        <v>20.457000000000001</v>
      </c>
      <c r="Q816" s="25">
        <v>85.097999999999999</v>
      </c>
      <c r="R816" s="25">
        <v>19.492000000000001</v>
      </c>
      <c r="S816" s="25">
        <v>3.1187200000000002</v>
      </c>
      <c r="T816" s="25">
        <v>12.1096</v>
      </c>
      <c r="U816" s="26" t="s">
        <v>101</v>
      </c>
      <c r="V816" s="1">
        <v>87.65</v>
      </c>
      <c r="W816" s="1">
        <v>13.45</v>
      </c>
      <c r="X816" s="23">
        <f t="shared" si="14"/>
        <v>0.1442441528807758</v>
      </c>
      <c r="Y816" s="1">
        <v>1.86</v>
      </c>
      <c r="Z816" s="1">
        <f>Y816*(10000/1.18125)</f>
        <v>15746.031746031747</v>
      </c>
    </row>
    <row r="817" spans="1:26" ht="15.75" x14ac:dyDescent="0.25">
      <c r="A817" s="15" t="s">
        <v>42</v>
      </c>
      <c r="B817" s="1" t="s">
        <v>207</v>
      </c>
      <c r="C817" s="3">
        <v>41968</v>
      </c>
      <c r="D817" s="16" t="s">
        <v>36</v>
      </c>
      <c r="E817" s="17">
        <v>1.3</v>
      </c>
      <c r="F817" s="18"/>
      <c r="J817" s="1">
        <f t="shared" ref="J817:J880" si="16">IF(K817="","",K817/10)</f>
        <v>236.42856586884605</v>
      </c>
      <c r="K817" s="1">
        <f t="shared" si="15"/>
        <v>2364.2856586884604</v>
      </c>
      <c r="L817" s="18">
        <v>100</v>
      </c>
      <c r="M817" s="1">
        <v>17.175000000000001</v>
      </c>
      <c r="N817" s="1">
        <v>8.4939999999999998</v>
      </c>
      <c r="O817" s="25">
        <v>72.917000000000002</v>
      </c>
      <c r="P817" s="25">
        <v>19.948</v>
      </c>
      <c r="Q817" s="25">
        <v>83.046000000000006</v>
      </c>
      <c r="R817" s="25">
        <v>15.247</v>
      </c>
      <c r="S817" s="25">
        <v>2.4395199999999999</v>
      </c>
      <c r="T817" s="25">
        <v>11.66672</v>
      </c>
      <c r="U817" s="26" t="s">
        <v>102</v>
      </c>
      <c r="V817" s="1">
        <v>57.1</v>
      </c>
      <c r="W817" s="1">
        <v>11.77</v>
      </c>
      <c r="X817" s="23">
        <f t="shared" si="14"/>
        <v>0.19376182136602449</v>
      </c>
      <c r="Y817" s="1">
        <v>1.51</v>
      </c>
      <c r="Z817" s="1">
        <f>Y817*(10000/1.2375)</f>
        <v>12202.020202020201</v>
      </c>
    </row>
    <row r="818" spans="1:26" ht="15.75" x14ac:dyDescent="0.25">
      <c r="A818" s="15" t="s">
        <v>44</v>
      </c>
      <c r="B818" s="1" t="s">
        <v>207</v>
      </c>
      <c r="C818" s="3">
        <v>41968</v>
      </c>
      <c r="D818" s="16" t="s">
        <v>36</v>
      </c>
      <c r="E818" s="17">
        <v>1.3</v>
      </c>
      <c r="F818" s="18"/>
      <c r="J818" s="1">
        <f t="shared" si="16"/>
        <v>231.75434292738572</v>
      </c>
      <c r="K818" s="1">
        <f t="shared" si="15"/>
        <v>2317.5434292738573</v>
      </c>
      <c r="L818" s="18">
        <v>350</v>
      </c>
      <c r="M818" s="1">
        <v>16.007999999999999</v>
      </c>
      <c r="N818" s="1">
        <v>11.603999999999999</v>
      </c>
      <c r="O818" s="25">
        <v>71.968999999999994</v>
      </c>
      <c r="P818" s="25">
        <v>19.581</v>
      </c>
      <c r="Q818" s="25">
        <v>82.236000000000004</v>
      </c>
      <c r="R818" s="25">
        <v>16.791</v>
      </c>
      <c r="S818" s="25">
        <v>2.6865600000000001</v>
      </c>
      <c r="T818" s="25">
        <v>11.515039999999999</v>
      </c>
      <c r="U818" s="26" t="s">
        <v>103</v>
      </c>
      <c r="V818" s="1">
        <v>118.41</v>
      </c>
      <c r="W818" s="1">
        <v>16.5</v>
      </c>
      <c r="X818" s="23">
        <f t="shared" si="14"/>
        <v>0.13098555865214087</v>
      </c>
      <c r="Y818" s="1">
        <v>2.09</v>
      </c>
      <c r="Z818" s="1">
        <f>Y818*(10000/1.18125)</f>
        <v>17693.121693121691</v>
      </c>
    </row>
    <row r="819" spans="1:26" ht="15.75" x14ac:dyDescent="0.25">
      <c r="A819" s="15" t="s">
        <v>35</v>
      </c>
      <c r="B819" s="1" t="s">
        <v>207</v>
      </c>
      <c r="C819" s="3">
        <v>41968</v>
      </c>
      <c r="D819" s="16" t="s">
        <v>36</v>
      </c>
      <c r="E819" s="17">
        <v>1.3</v>
      </c>
      <c r="F819" s="18"/>
      <c r="J819" s="1">
        <f t="shared" si="16"/>
        <v>149.32534556460422</v>
      </c>
      <c r="K819" s="1">
        <f t="shared" si="15"/>
        <v>1493.2534556460421</v>
      </c>
      <c r="L819" s="18">
        <v>200</v>
      </c>
      <c r="M819" s="1">
        <v>17.61</v>
      </c>
      <c r="N819" s="1">
        <v>10.233000000000001</v>
      </c>
      <c r="O819" s="25">
        <v>74.34</v>
      </c>
      <c r="P819" s="25">
        <v>22.350999999999999</v>
      </c>
      <c r="Q819" s="25">
        <v>83.966999999999999</v>
      </c>
      <c r="R819" s="25">
        <v>14.263</v>
      </c>
      <c r="S819" s="25">
        <v>2.2820800000000001</v>
      </c>
      <c r="T819" s="25">
        <v>11.894400000000001</v>
      </c>
      <c r="U819" s="26" t="s">
        <v>104</v>
      </c>
      <c r="V819" s="1">
        <v>94.96</v>
      </c>
      <c r="W819" s="1">
        <v>15.91</v>
      </c>
      <c r="X819" s="23">
        <f t="shared" si="14"/>
        <v>0.1574915754001685</v>
      </c>
      <c r="Y819" s="1">
        <v>1.1200000000000001</v>
      </c>
      <c r="Z819" s="1">
        <f>Y819*(10000/1.18125)</f>
        <v>9481.4814814814818</v>
      </c>
    </row>
    <row r="820" spans="1:26" ht="15.75" x14ac:dyDescent="0.25">
      <c r="A820" s="15" t="s">
        <v>42</v>
      </c>
      <c r="B820" s="1" t="s">
        <v>207</v>
      </c>
      <c r="C820" s="3">
        <v>41968</v>
      </c>
      <c r="D820" s="16" t="s">
        <v>36</v>
      </c>
      <c r="E820" s="17">
        <v>1.3</v>
      </c>
      <c r="F820" s="18"/>
      <c r="J820" s="1">
        <f t="shared" si="16"/>
        <v>115.6192297186561</v>
      </c>
      <c r="K820" s="1">
        <f t="shared" si="15"/>
        <v>1156.1922971865611</v>
      </c>
      <c r="L820" s="18">
        <v>100</v>
      </c>
      <c r="M820" s="1">
        <v>17.111999999999998</v>
      </c>
      <c r="N820" s="1">
        <v>8.1340000000000003</v>
      </c>
      <c r="O820" s="25">
        <v>72.680999999999997</v>
      </c>
      <c r="P820" s="25">
        <v>21.988</v>
      </c>
      <c r="Q820" s="25">
        <v>82.921000000000006</v>
      </c>
      <c r="R820" s="25">
        <v>13.522</v>
      </c>
      <c r="S820" s="25">
        <v>2.1635200000000001</v>
      </c>
      <c r="T820" s="25">
        <v>11.628959999999999</v>
      </c>
      <c r="U820" s="26" t="s">
        <v>105</v>
      </c>
      <c r="V820" s="1">
        <v>83.68</v>
      </c>
      <c r="W820" s="1">
        <v>15.39</v>
      </c>
      <c r="X820" s="23">
        <f t="shared" si="14"/>
        <v>0.17288001912045889</v>
      </c>
      <c r="Y820" s="1">
        <v>0.79</v>
      </c>
      <c r="Z820" s="1">
        <f>Y820*(10000/1.18125)</f>
        <v>6687.8306878306885</v>
      </c>
    </row>
    <row r="821" spans="1:26" ht="15.75" x14ac:dyDescent="0.25">
      <c r="A821" s="15" t="s">
        <v>38</v>
      </c>
      <c r="B821" s="1" t="s">
        <v>207</v>
      </c>
      <c r="C821" s="3">
        <v>41968</v>
      </c>
      <c r="D821" s="16" t="s">
        <v>36</v>
      </c>
      <c r="E821" s="17">
        <v>1.3</v>
      </c>
      <c r="F821" s="18"/>
      <c r="J821" s="1">
        <f t="shared" si="16"/>
        <v>221.89045820429737</v>
      </c>
      <c r="K821" s="1">
        <f t="shared" si="15"/>
        <v>2218.9045820429737</v>
      </c>
      <c r="L821" s="18">
        <v>500</v>
      </c>
      <c r="O821" s="25"/>
      <c r="P821" s="25"/>
      <c r="Q821" s="25"/>
      <c r="R821" s="25"/>
      <c r="S821" s="25"/>
      <c r="T821" s="25"/>
      <c r="U821" s="26"/>
      <c r="V821" s="1">
        <v>124.14</v>
      </c>
      <c r="W821" s="1">
        <v>16.100000000000001</v>
      </c>
      <c r="X821" s="23">
        <f t="shared" si="14"/>
        <v>0.12191074593201223</v>
      </c>
      <c r="Y821" s="1">
        <v>2.15</v>
      </c>
      <c r="Z821" s="1">
        <f>Y821*(10000/1.18125)</f>
        <v>18201.0582010582</v>
      </c>
    </row>
    <row r="822" spans="1:26" ht="15.75" x14ac:dyDescent="0.25">
      <c r="A822" s="15" t="s">
        <v>40</v>
      </c>
      <c r="B822" s="1" t="s">
        <v>207</v>
      </c>
      <c r="C822" s="3">
        <v>41968</v>
      </c>
      <c r="D822" s="16" t="s">
        <v>36</v>
      </c>
      <c r="E822" s="17">
        <v>1.3</v>
      </c>
      <c r="F822" s="18"/>
      <c r="J822" s="1">
        <f t="shared" si="16"/>
        <v>79.473814461736879</v>
      </c>
      <c r="K822" s="1">
        <f t="shared" si="15"/>
        <v>794.73814461736879</v>
      </c>
      <c r="L822" s="18">
        <v>0</v>
      </c>
      <c r="M822" s="1">
        <v>15.738</v>
      </c>
      <c r="N822" s="1">
        <v>5.4770000000000003</v>
      </c>
      <c r="O822" s="25">
        <v>71.33</v>
      </c>
      <c r="P822" s="25">
        <v>20.361000000000001</v>
      </c>
      <c r="Q822" s="25">
        <v>82.41</v>
      </c>
      <c r="R822" s="25">
        <v>15.115</v>
      </c>
      <c r="S822" s="25">
        <v>2.4184000000000001</v>
      </c>
      <c r="T822" s="25">
        <v>11.412800000000001</v>
      </c>
      <c r="U822" s="26" t="s">
        <v>106</v>
      </c>
      <c r="V822" s="1">
        <v>81.97</v>
      </c>
      <c r="W822" s="1">
        <v>15.16</v>
      </c>
      <c r="X822" s="23">
        <f t="shared" si="14"/>
        <v>0.17384896913504941</v>
      </c>
      <c r="Y822" s="1">
        <v>0.54</v>
      </c>
      <c r="Z822" s="1">
        <f>Y822*(10000/1.18125)</f>
        <v>4571.4285714285716</v>
      </c>
    </row>
    <row r="823" spans="1:26" ht="15.75" x14ac:dyDescent="0.25">
      <c r="A823" s="15" t="s">
        <v>46</v>
      </c>
      <c r="B823" s="1" t="s">
        <v>207</v>
      </c>
      <c r="C823" s="3">
        <v>41968</v>
      </c>
      <c r="D823" s="16" t="s">
        <v>36</v>
      </c>
      <c r="E823" s="17">
        <v>1.3</v>
      </c>
      <c r="F823" s="18"/>
      <c r="J823" s="1">
        <f t="shared" si="16"/>
        <v>153.45604886069998</v>
      </c>
      <c r="K823" s="1">
        <f t="shared" si="15"/>
        <v>1534.5604886069998</v>
      </c>
      <c r="L823" s="18">
        <v>50</v>
      </c>
      <c r="M823" s="1">
        <v>18.327999999999999</v>
      </c>
      <c r="N823" s="1">
        <v>5.6989999999999998</v>
      </c>
      <c r="O823" s="25">
        <v>71.057000000000002</v>
      </c>
      <c r="P823" s="25">
        <v>21.273</v>
      </c>
      <c r="Q823" s="25">
        <v>82.177999999999997</v>
      </c>
      <c r="R823" s="25">
        <v>15.624000000000001</v>
      </c>
      <c r="S823" s="25">
        <v>2.4998400000000003</v>
      </c>
      <c r="T823" s="25">
        <v>11.369120000000001</v>
      </c>
      <c r="U823" s="26" t="s">
        <v>107</v>
      </c>
      <c r="V823" s="1">
        <v>77.400000000000006</v>
      </c>
      <c r="W823" s="1">
        <v>13.14</v>
      </c>
      <c r="X823" s="23">
        <f t="shared" si="14"/>
        <v>0.1595813953488372</v>
      </c>
      <c r="Y823" s="1">
        <v>1.19</v>
      </c>
      <c r="Z823" s="1">
        <f>Y823*(10000/1.2375)</f>
        <v>9616.1616161616148</v>
      </c>
    </row>
    <row r="824" spans="1:26" ht="15.75" x14ac:dyDescent="0.25">
      <c r="A824" s="15" t="s">
        <v>35</v>
      </c>
      <c r="B824" s="1" t="s">
        <v>207</v>
      </c>
      <c r="C824" s="3">
        <v>41990</v>
      </c>
      <c r="D824" s="16" t="s">
        <v>108</v>
      </c>
      <c r="E824" s="17">
        <v>1.4</v>
      </c>
      <c r="F824" s="18"/>
      <c r="J824" s="1">
        <f t="shared" si="16"/>
        <v>83.826736532917508</v>
      </c>
      <c r="K824" s="1">
        <f t="shared" si="15"/>
        <v>838.26736532917505</v>
      </c>
      <c r="L824" s="18">
        <v>200</v>
      </c>
      <c r="M824" s="1">
        <v>16.98</v>
      </c>
      <c r="N824" s="1">
        <v>9.1709999999999994</v>
      </c>
      <c r="O824" s="25">
        <v>71.435000000000002</v>
      </c>
      <c r="P824" s="25">
        <v>24.361000000000001</v>
      </c>
      <c r="Q824" s="25">
        <v>83.76</v>
      </c>
      <c r="R824" s="25">
        <v>18.562999999999999</v>
      </c>
      <c r="S824" s="25">
        <v>2.9700799999999998</v>
      </c>
      <c r="T824" s="25">
        <v>11.429600000000001</v>
      </c>
      <c r="U824" s="26" t="s">
        <v>109</v>
      </c>
      <c r="V824" s="1">
        <v>78.790000000000006</v>
      </c>
      <c r="W824" s="1">
        <v>15.37</v>
      </c>
      <c r="X824" s="23">
        <f t="shared" si="14"/>
        <v>0.18337098616575703</v>
      </c>
      <c r="Y824" s="1">
        <v>0.54</v>
      </c>
      <c r="Z824" s="1">
        <f>Y824*(10000/1.18125)</f>
        <v>4571.4285714285716</v>
      </c>
    </row>
    <row r="825" spans="1:26" ht="15.75" x14ac:dyDescent="0.25">
      <c r="A825" s="15" t="s">
        <v>38</v>
      </c>
      <c r="B825" s="1" t="s">
        <v>207</v>
      </c>
      <c r="C825" s="3">
        <v>41990</v>
      </c>
      <c r="D825" s="16" t="s">
        <v>108</v>
      </c>
      <c r="E825" s="17">
        <v>1.4</v>
      </c>
      <c r="F825" s="18"/>
      <c r="J825" s="1">
        <f t="shared" si="16"/>
        <v>111.69943206640455</v>
      </c>
      <c r="K825" s="1">
        <f t="shared" si="15"/>
        <v>1116.9943206640455</v>
      </c>
      <c r="L825" s="18">
        <v>500</v>
      </c>
      <c r="M825" s="1">
        <v>16.032</v>
      </c>
      <c r="N825" s="1">
        <v>9.3800000000000008</v>
      </c>
      <c r="O825" s="25">
        <v>74.234999999999999</v>
      </c>
      <c r="P825" s="25">
        <v>23.094000000000001</v>
      </c>
      <c r="Q825" s="25">
        <v>83.808999999999997</v>
      </c>
      <c r="R825" s="25">
        <v>20.986999999999998</v>
      </c>
      <c r="S825" s="25">
        <v>3.3579199999999996</v>
      </c>
      <c r="T825" s="25">
        <v>11.877599999999999</v>
      </c>
      <c r="U825" s="26" t="s">
        <v>110</v>
      </c>
      <c r="V825" s="1">
        <v>89.38</v>
      </c>
      <c r="W825" s="1">
        <v>15.3</v>
      </c>
      <c r="X825" s="23">
        <f t="shared" si="14"/>
        <v>0.16090848064443949</v>
      </c>
      <c r="Y825" s="1">
        <v>0.82</v>
      </c>
      <c r="Z825" s="1">
        <f>Y825*(10000/1.18125)</f>
        <v>6941.798941798942</v>
      </c>
    </row>
    <row r="826" spans="1:26" ht="15.75" x14ac:dyDescent="0.25">
      <c r="A826" s="15" t="s">
        <v>40</v>
      </c>
      <c r="B826" s="1" t="s">
        <v>207</v>
      </c>
      <c r="C826" s="3">
        <v>41990</v>
      </c>
      <c r="D826" s="16" t="s">
        <v>108</v>
      </c>
      <c r="E826" s="17">
        <v>1.4</v>
      </c>
      <c r="F826" s="18"/>
      <c r="J826" s="1">
        <f t="shared" si="16"/>
        <v>68.511236873957273</v>
      </c>
      <c r="K826" s="1">
        <f t="shared" si="15"/>
        <v>685.11236873957273</v>
      </c>
      <c r="L826" s="18">
        <v>0</v>
      </c>
      <c r="M826" s="1">
        <v>16.922999999999998</v>
      </c>
      <c r="N826" s="1">
        <v>6.1059999999999999</v>
      </c>
      <c r="O826" s="25">
        <v>70.715000000000003</v>
      </c>
      <c r="P826" s="25">
        <v>21.513000000000002</v>
      </c>
      <c r="Q826" s="25">
        <v>82.132000000000005</v>
      </c>
      <c r="R826" s="25">
        <v>16.696999999999999</v>
      </c>
      <c r="S826" s="25">
        <v>2.6715199999999997</v>
      </c>
      <c r="T826" s="25">
        <v>11.314400000000001</v>
      </c>
      <c r="U826" s="26" t="s">
        <v>111</v>
      </c>
      <c r="V826" s="1">
        <v>87.34</v>
      </c>
      <c r="W826" s="1">
        <v>16.71</v>
      </c>
      <c r="X826" s="23">
        <f t="shared" si="14"/>
        <v>0.17984199679413784</v>
      </c>
      <c r="Y826" s="1">
        <v>0.45</v>
      </c>
      <c r="Z826" s="1">
        <f>Y826*(10000/1.18125)</f>
        <v>3809.5238095238096</v>
      </c>
    </row>
    <row r="827" spans="1:26" ht="15.75" x14ac:dyDescent="0.25">
      <c r="A827" s="15" t="s">
        <v>42</v>
      </c>
      <c r="B827" s="1" t="s">
        <v>207</v>
      </c>
      <c r="C827" s="3">
        <v>41990</v>
      </c>
      <c r="D827" s="16" t="s">
        <v>108</v>
      </c>
      <c r="E827" s="17">
        <v>1.4</v>
      </c>
      <c r="F827" s="18"/>
      <c r="J827" s="1">
        <f t="shared" si="16"/>
        <v>77.344896323934563</v>
      </c>
      <c r="K827" s="1">
        <f t="shared" si="15"/>
        <v>773.44896323934563</v>
      </c>
      <c r="L827" s="18">
        <v>100</v>
      </c>
      <c r="M827" s="1">
        <v>16.849</v>
      </c>
      <c r="N827" s="1">
        <v>7.4770000000000003</v>
      </c>
      <c r="O827" s="25">
        <v>74.244</v>
      </c>
      <c r="P827" s="25">
        <v>23.308</v>
      </c>
      <c r="Q827" s="25">
        <v>84.762</v>
      </c>
      <c r="R827" s="25">
        <v>19.061</v>
      </c>
      <c r="S827" s="25">
        <v>3.04976</v>
      </c>
      <c r="T827" s="25">
        <v>11.87904</v>
      </c>
      <c r="U827" s="26" t="s">
        <v>112</v>
      </c>
      <c r="V827" s="1">
        <v>89.21</v>
      </c>
      <c r="W827" s="1">
        <v>16.36</v>
      </c>
      <c r="X827" s="23">
        <f t="shared" si="14"/>
        <v>0.17238426185405226</v>
      </c>
      <c r="Y827" s="1">
        <v>0.53</v>
      </c>
      <c r="Z827" s="1">
        <f>Y827*(10000/1.18125)</f>
        <v>4486.7724867724874</v>
      </c>
    </row>
    <row r="828" spans="1:26" ht="15.75" x14ac:dyDescent="0.25">
      <c r="A828" s="15" t="s">
        <v>44</v>
      </c>
      <c r="B828" s="1" t="s">
        <v>207</v>
      </c>
      <c r="C828" s="3">
        <v>41990</v>
      </c>
      <c r="D828" s="16" t="s">
        <v>108</v>
      </c>
      <c r="E828" s="17">
        <v>1.4</v>
      </c>
      <c r="F828" s="18"/>
      <c r="J828" s="1">
        <f t="shared" si="16"/>
        <v>117.27287137936347</v>
      </c>
      <c r="K828" s="1">
        <f t="shared" si="15"/>
        <v>1172.7287137936346</v>
      </c>
      <c r="L828" s="18">
        <v>350</v>
      </c>
      <c r="M828" s="1">
        <v>17.635999999999999</v>
      </c>
      <c r="N828" s="1">
        <v>8.6959999999999997</v>
      </c>
      <c r="O828" s="25">
        <v>72.397999999999996</v>
      </c>
      <c r="P828" s="25">
        <v>22.501000000000001</v>
      </c>
      <c r="Q828" s="25">
        <v>83.07</v>
      </c>
      <c r="R828" s="25">
        <v>18.765000000000001</v>
      </c>
      <c r="S828" s="25">
        <v>3.0024000000000002</v>
      </c>
      <c r="T828" s="25">
        <v>11.583679999999999</v>
      </c>
      <c r="U828" s="26" t="s">
        <v>113</v>
      </c>
      <c r="V828" s="1">
        <v>126.77</v>
      </c>
      <c r="W828" s="1">
        <v>19.260000000000002</v>
      </c>
      <c r="X828" s="23">
        <f t="shared" si="14"/>
        <v>0.14281296836791041</v>
      </c>
      <c r="Y828" s="1">
        <v>0.97</v>
      </c>
      <c r="Z828" s="1">
        <f>Y828*(10000/1.18125)</f>
        <v>8211.6402116402114</v>
      </c>
    </row>
    <row r="829" spans="1:26" ht="15.75" x14ac:dyDescent="0.25">
      <c r="A829" s="15" t="s">
        <v>46</v>
      </c>
      <c r="B829" s="1" t="s">
        <v>207</v>
      </c>
      <c r="C829" s="3">
        <v>41990</v>
      </c>
      <c r="D829" s="16" t="s">
        <v>108</v>
      </c>
      <c r="E829" s="17">
        <v>1.4</v>
      </c>
      <c r="F829" s="18"/>
      <c r="J829" s="1">
        <f t="shared" si="16"/>
        <v>73.931355439208843</v>
      </c>
      <c r="K829" s="1">
        <f t="shared" si="15"/>
        <v>739.31355439208846</v>
      </c>
      <c r="L829" s="18">
        <v>50</v>
      </c>
      <c r="M829" s="1">
        <v>17.297999999999998</v>
      </c>
      <c r="N829" s="1">
        <v>6.3639999999999999</v>
      </c>
      <c r="O829" s="25">
        <v>68.573999999999998</v>
      </c>
      <c r="P829" s="25">
        <v>21.725999999999999</v>
      </c>
      <c r="Q829" s="25">
        <v>79.795000000000002</v>
      </c>
      <c r="R829" s="25">
        <v>18.434999999999999</v>
      </c>
      <c r="S829" s="25">
        <v>2.9495999999999998</v>
      </c>
      <c r="T829" s="25">
        <v>10.97184</v>
      </c>
      <c r="U829" s="26" t="s">
        <v>114</v>
      </c>
      <c r="V829" s="1">
        <v>106.96</v>
      </c>
      <c r="W829" s="1">
        <v>18.59</v>
      </c>
      <c r="X829" s="23">
        <f t="shared" si="14"/>
        <v>0.16337509349289453</v>
      </c>
      <c r="Y829" s="1">
        <v>0.56000000000000005</v>
      </c>
      <c r="Z829" s="1">
        <f>Y829*(10000/1.2375)</f>
        <v>4525.2525252525256</v>
      </c>
    </row>
    <row r="830" spans="1:26" ht="15.75" x14ac:dyDescent="0.25">
      <c r="A830" s="15" t="s">
        <v>38</v>
      </c>
      <c r="B830" s="1" t="s">
        <v>207</v>
      </c>
      <c r="C830" s="3">
        <v>41990</v>
      </c>
      <c r="D830" s="16" t="s">
        <v>108</v>
      </c>
      <c r="E830" s="17">
        <v>1.4</v>
      </c>
      <c r="F830" s="18"/>
      <c r="J830" s="1">
        <f t="shared" si="16"/>
        <v>151.68207837672088</v>
      </c>
      <c r="K830" s="1">
        <f t="shared" si="15"/>
        <v>1516.8207837672089</v>
      </c>
      <c r="L830" s="18">
        <v>500</v>
      </c>
      <c r="M830" s="1">
        <v>15.744</v>
      </c>
      <c r="N830" s="1">
        <v>9.2129999999999992</v>
      </c>
      <c r="O830" s="25">
        <v>74.537999999999997</v>
      </c>
      <c r="P830" s="25">
        <v>18.503</v>
      </c>
      <c r="Q830" s="25">
        <v>81.08</v>
      </c>
      <c r="R830" s="25">
        <v>20.102</v>
      </c>
      <c r="S830" s="25">
        <v>3.2163200000000001</v>
      </c>
      <c r="T830" s="25">
        <v>11.926079999999999</v>
      </c>
      <c r="U830" s="26" t="s">
        <v>115</v>
      </c>
      <c r="V830" s="1">
        <v>98.18</v>
      </c>
      <c r="W830" s="1">
        <v>13.66</v>
      </c>
      <c r="X830" s="23">
        <f t="shared" si="14"/>
        <v>0.13078427378284782</v>
      </c>
      <c r="Y830" s="1">
        <v>1.37</v>
      </c>
      <c r="Z830" s="1">
        <f>Y830*(10000/1.18125)</f>
        <v>11597.8835978836</v>
      </c>
    </row>
    <row r="831" spans="1:26" ht="15.75" x14ac:dyDescent="0.25">
      <c r="A831" s="15" t="s">
        <v>40</v>
      </c>
      <c r="B831" s="1" t="s">
        <v>207</v>
      </c>
      <c r="C831" s="3">
        <v>41990</v>
      </c>
      <c r="D831" s="16" t="s">
        <v>108</v>
      </c>
      <c r="E831" s="17">
        <v>1.4</v>
      </c>
      <c r="F831" s="18"/>
      <c r="J831" s="1">
        <f t="shared" si="16"/>
        <v>142.99414365961516</v>
      </c>
      <c r="K831" s="1">
        <f t="shared" si="15"/>
        <v>1429.9414365961516</v>
      </c>
      <c r="L831" s="18">
        <v>0</v>
      </c>
      <c r="M831" s="1">
        <v>18.196000000000002</v>
      </c>
      <c r="N831" s="1">
        <v>6.7679999999999998</v>
      </c>
      <c r="O831" s="25">
        <v>69.409000000000006</v>
      </c>
      <c r="P831" s="25">
        <v>20.995000000000001</v>
      </c>
      <c r="Q831" s="25">
        <v>79.825999999999993</v>
      </c>
      <c r="R831" s="25">
        <v>15.574999999999999</v>
      </c>
      <c r="S831" s="25">
        <v>2.492</v>
      </c>
      <c r="T831" s="25">
        <v>11.105440000000002</v>
      </c>
      <c r="U831" s="26" t="s">
        <v>116</v>
      </c>
      <c r="V831" s="1">
        <v>111.56</v>
      </c>
      <c r="W831" s="1">
        <v>18.059999999999999</v>
      </c>
      <c r="X831" s="23">
        <f t="shared" si="14"/>
        <v>0.15217282179992828</v>
      </c>
      <c r="Y831" s="1">
        <v>1.1100000000000001</v>
      </c>
      <c r="Z831" s="1">
        <f>Y831*(10000/1.18125)</f>
        <v>9396.8253968253975</v>
      </c>
    </row>
    <row r="832" spans="1:26" ht="15.75" x14ac:dyDescent="0.25">
      <c r="A832" s="15" t="s">
        <v>44</v>
      </c>
      <c r="B832" s="1" t="s">
        <v>207</v>
      </c>
      <c r="C832" s="3">
        <v>41990</v>
      </c>
      <c r="D832" s="16" t="s">
        <v>108</v>
      </c>
      <c r="E832" s="17">
        <v>1.4</v>
      </c>
      <c r="F832" s="18"/>
      <c r="J832" s="1">
        <f t="shared" si="16"/>
        <v>179.36287637789451</v>
      </c>
      <c r="K832" s="1">
        <f t="shared" si="15"/>
        <v>1793.6287637789451</v>
      </c>
      <c r="L832" s="18">
        <v>350</v>
      </c>
      <c r="M832" s="1">
        <v>16.163</v>
      </c>
      <c r="N832" s="1">
        <v>11.657</v>
      </c>
      <c r="O832" s="25">
        <v>76.150999999999996</v>
      </c>
      <c r="P832" s="25">
        <v>20.56</v>
      </c>
      <c r="Q832" s="25">
        <v>83.515000000000001</v>
      </c>
      <c r="R832" s="25">
        <v>19.321000000000002</v>
      </c>
      <c r="S832" s="25">
        <v>3.0913600000000003</v>
      </c>
      <c r="T832" s="25">
        <v>12.18416</v>
      </c>
      <c r="U832" s="26" t="s">
        <v>117</v>
      </c>
      <c r="V832" s="1">
        <v>96.55</v>
      </c>
      <c r="W832" s="1">
        <v>14.04</v>
      </c>
      <c r="X832" s="23">
        <f t="shared" si="14"/>
        <v>0.13669186949766959</v>
      </c>
      <c r="Y832" s="1">
        <v>1.55</v>
      </c>
      <c r="Z832" s="1">
        <f>Y832*(10000/1.18125)</f>
        <v>13121.693121693123</v>
      </c>
    </row>
    <row r="833" spans="1:26" ht="15.75" x14ac:dyDescent="0.25">
      <c r="A833" s="15" t="s">
        <v>42</v>
      </c>
      <c r="B833" s="1" t="s">
        <v>207</v>
      </c>
      <c r="C833" s="3">
        <v>41990</v>
      </c>
      <c r="D833" s="16" t="s">
        <v>108</v>
      </c>
      <c r="E833" s="17">
        <v>1.4</v>
      </c>
      <c r="F833" s="18"/>
      <c r="J833" s="1">
        <f t="shared" si="16"/>
        <v>125.9520874891809</v>
      </c>
      <c r="K833" s="1">
        <f t="shared" si="15"/>
        <v>1259.5208748918089</v>
      </c>
      <c r="L833" s="18">
        <v>100</v>
      </c>
      <c r="M833" s="1">
        <v>16.265000000000001</v>
      </c>
      <c r="N833" s="1">
        <v>7.15</v>
      </c>
      <c r="O833" s="25">
        <v>70.450999999999993</v>
      </c>
      <c r="P833" s="25">
        <v>18.109000000000002</v>
      </c>
      <c r="Q833" s="25">
        <v>81.349999999999994</v>
      </c>
      <c r="R833" s="25">
        <v>17.713999999999999</v>
      </c>
      <c r="S833" s="25">
        <v>2.8342399999999999</v>
      </c>
      <c r="T833" s="25">
        <v>11.27216</v>
      </c>
      <c r="U833" s="26" t="s">
        <v>118</v>
      </c>
      <c r="V833" s="1">
        <v>85.46</v>
      </c>
      <c r="W833" s="1">
        <v>14.09</v>
      </c>
      <c r="X833" s="23">
        <f t="shared" si="14"/>
        <v>0.15498010765270304</v>
      </c>
      <c r="Y833" s="1">
        <v>0.96</v>
      </c>
      <c r="Z833" s="1">
        <f>Y833*(10000/1.18125)</f>
        <v>8126.9841269841272</v>
      </c>
    </row>
    <row r="834" spans="1:26" ht="15.75" x14ac:dyDescent="0.25">
      <c r="A834" s="15" t="s">
        <v>46</v>
      </c>
      <c r="B834" s="1" t="s">
        <v>207</v>
      </c>
      <c r="C834" s="3">
        <v>41990</v>
      </c>
      <c r="D834" s="16" t="s">
        <v>108</v>
      </c>
      <c r="E834" s="17">
        <v>1.4</v>
      </c>
      <c r="F834" s="18"/>
      <c r="J834" s="1">
        <f t="shared" si="16"/>
        <v>99.121878771001562</v>
      </c>
      <c r="K834" s="1">
        <f t="shared" si="15"/>
        <v>991.21878771001559</v>
      </c>
      <c r="L834" s="18">
        <v>50</v>
      </c>
      <c r="M834" s="1">
        <v>16.684000000000001</v>
      </c>
      <c r="N834" s="1">
        <v>6.7350000000000003</v>
      </c>
      <c r="O834" s="25">
        <v>71.986999999999995</v>
      </c>
      <c r="P834" s="25">
        <v>19.111000000000001</v>
      </c>
      <c r="Q834" s="25">
        <v>80.066999999999993</v>
      </c>
      <c r="R834" s="25">
        <v>15.874000000000001</v>
      </c>
      <c r="S834" s="25">
        <v>2.5398399999999999</v>
      </c>
      <c r="T834" s="25">
        <v>11.51792</v>
      </c>
      <c r="U834" s="26" t="s">
        <v>119</v>
      </c>
      <c r="V834" s="1">
        <v>84.93</v>
      </c>
      <c r="W834" s="1">
        <v>14.9</v>
      </c>
      <c r="X834" s="23">
        <f t="shared" si="14"/>
        <v>0.16491228070175437</v>
      </c>
      <c r="Y834" s="1">
        <v>0.71</v>
      </c>
      <c r="Z834" s="1">
        <f>Y834*(10000/1.18125)</f>
        <v>6010.5820105820103</v>
      </c>
    </row>
    <row r="835" spans="1:26" ht="15.75" x14ac:dyDescent="0.25">
      <c r="A835" s="15" t="s">
        <v>35</v>
      </c>
      <c r="B835" s="1" t="s">
        <v>207</v>
      </c>
      <c r="C835" s="3">
        <v>41990</v>
      </c>
      <c r="D835" s="16" t="s">
        <v>108</v>
      </c>
      <c r="E835" s="17">
        <v>1.4</v>
      </c>
      <c r="F835" s="18"/>
      <c r="J835" s="1">
        <f t="shared" si="16"/>
        <v>173.11446059104048</v>
      </c>
      <c r="K835" s="1">
        <f t="shared" si="15"/>
        <v>1731.1446059104048</v>
      </c>
      <c r="L835" s="18">
        <v>200</v>
      </c>
      <c r="M835" s="1">
        <v>17.489000000000001</v>
      </c>
      <c r="N835" s="1">
        <v>9.0329999999999995</v>
      </c>
      <c r="O835" s="25">
        <v>70.953000000000003</v>
      </c>
      <c r="P835" s="25">
        <v>19.748000000000001</v>
      </c>
      <c r="Q835" s="25">
        <v>80.704999999999998</v>
      </c>
      <c r="R835" s="25">
        <v>14.997999999999999</v>
      </c>
      <c r="S835" s="25">
        <v>2.39968</v>
      </c>
      <c r="T835" s="25">
        <v>11.35248</v>
      </c>
      <c r="U835" s="26" t="s">
        <v>120</v>
      </c>
      <c r="V835" s="1">
        <v>107.6</v>
      </c>
      <c r="W835" s="1">
        <v>16.239999999999998</v>
      </c>
      <c r="X835" s="23">
        <f t="shared" si="14"/>
        <v>0.14187360594795537</v>
      </c>
      <c r="Y835" s="1">
        <v>1.51</v>
      </c>
      <c r="Z835" s="1">
        <f>Y835*(10000/1.2375)</f>
        <v>12202.020202020201</v>
      </c>
    </row>
    <row r="836" spans="1:26" ht="15.75" x14ac:dyDescent="0.25">
      <c r="A836" s="15" t="s">
        <v>46</v>
      </c>
      <c r="B836" s="1" t="s">
        <v>207</v>
      </c>
      <c r="C836" s="3">
        <v>41990</v>
      </c>
      <c r="D836" s="16" t="s">
        <v>108</v>
      </c>
      <c r="E836" s="17">
        <v>1.4</v>
      </c>
      <c r="F836" s="18"/>
      <c r="J836" s="1">
        <f t="shared" si="16"/>
        <v>120.65681666232861</v>
      </c>
      <c r="K836" s="1">
        <f t="shared" si="15"/>
        <v>1206.5681666232861</v>
      </c>
      <c r="L836" s="18">
        <v>50</v>
      </c>
      <c r="M836" s="1">
        <v>15.509</v>
      </c>
      <c r="N836" s="1">
        <v>9.6110000000000007</v>
      </c>
      <c r="O836" s="25">
        <v>74.832999999999998</v>
      </c>
      <c r="P836" s="25">
        <v>20.94</v>
      </c>
      <c r="Q836" s="25">
        <v>83.716999999999999</v>
      </c>
      <c r="R836" s="25">
        <v>19.869</v>
      </c>
      <c r="S836" s="25">
        <v>3.1790400000000001</v>
      </c>
      <c r="T836" s="25">
        <v>11.973280000000001</v>
      </c>
      <c r="U836" s="26" t="s">
        <v>121</v>
      </c>
      <c r="V836" s="1">
        <v>72.569999999999993</v>
      </c>
      <c r="W836" s="1">
        <v>14.29</v>
      </c>
      <c r="X836" s="23">
        <f t="shared" si="14"/>
        <v>0.18509852556152681</v>
      </c>
      <c r="Y836" s="1">
        <v>0.77</v>
      </c>
      <c r="Z836" s="1">
        <f>Y836*(10000/1.18125)</f>
        <v>6518.5185185185192</v>
      </c>
    </row>
    <row r="837" spans="1:26" ht="15.75" x14ac:dyDescent="0.25">
      <c r="A837" s="15" t="s">
        <v>38</v>
      </c>
      <c r="B837" s="1" t="s">
        <v>207</v>
      </c>
      <c r="C837" s="3">
        <v>41990</v>
      </c>
      <c r="D837" s="16" t="s">
        <v>108</v>
      </c>
      <c r="E837" s="17">
        <v>1.4</v>
      </c>
      <c r="F837" s="18"/>
      <c r="J837" s="1">
        <f t="shared" si="16"/>
        <v>123.81365538130521</v>
      </c>
      <c r="K837" s="1">
        <f t="shared" si="15"/>
        <v>1238.1365538130522</v>
      </c>
      <c r="L837" s="18">
        <v>500</v>
      </c>
      <c r="M837" s="1">
        <v>14.762</v>
      </c>
      <c r="N837" s="1">
        <v>8.8859999999999992</v>
      </c>
      <c r="O837" s="25">
        <v>75.248999999999995</v>
      </c>
      <c r="P837" s="25">
        <v>21.620999999999999</v>
      </c>
      <c r="Q837" s="25">
        <v>85.066999999999993</v>
      </c>
      <c r="R837" s="25">
        <v>24.14</v>
      </c>
      <c r="S837" s="25">
        <v>3.8624000000000001</v>
      </c>
      <c r="T837" s="25">
        <v>12.03984</v>
      </c>
      <c r="U837" s="26" t="s">
        <v>122</v>
      </c>
      <c r="V837" s="1">
        <v>118.33</v>
      </c>
      <c r="W837" s="1">
        <v>18.05</v>
      </c>
      <c r="X837" s="23">
        <f t="shared" si="14"/>
        <v>0.14338713766584976</v>
      </c>
      <c r="Y837" s="1">
        <v>1.02</v>
      </c>
      <c r="Z837" s="1">
        <f>Y837*(10000/1.18125)</f>
        <v>8634.9206349206361</v>
      </c>
    </row>
    <row r="838" spans="1:26" ht="15.75" x14ac:dyDescent="0.25">
      <c r="A838" s="15" t="s">
        <v>40</v>
      </c>
      <c r="B838" s="1" t="s">
        <v>207</v>
      </c>
      <c r="C838" s="3">
        <v>41990</v>
      </c>
      <c r="D838" s="16" t="s">
        <v>108</v>
      </c>
      <c r="E838" s="17">
        <v>1.4</v>
      </c>
      <c r="F838" s="18"/>
      <c r="J838" s="1">
        <f t="shared" si="16"/>
        <v>118.01236424394321</v>
      </c>
      <c r="K838" s="1">
        <f t="shared" si="15"/>
        <v>1180.1236424394322</v>
      </c>
      <c r="L838" s="18">
        <v>0</v>
      </c>
      <c r="M838" s="1">
        <v>17.356000000000002</v>
      </c>
      <c r="N838" s="1">
        <v>8.5050000000000008</v>
      </c>
      <c r="O838" s="25">
        <v>72.748999999999995</v>
      </c>
      <c r="P838" s="25">
        <v>21.925999999999998</v>
      </c>
      <c r="Q838" s="25">
        <v>83.277000000000001</v>
      </c>
      <c r="R838" s="25">
        <v>17.79</v>
      </c>
      <c r="S838" s="25">
        <v>2.8464</v>
      </c>
      <c r="T838" s="25">
        <v>11.63984</v>
      </c>
      <c r="U838" s="26" t="s">
        <v>123</v>
      </c>
      <c r="V838" s="1">
        <v>89.3</v>
      </c>
      <c r="W838" s="1">
        <v>14.88</v>
      </c>
      <c r="X838" s="23">
        <f t="shared" si="14"/>
        <v>0.15663157894736843</v>
      </c>
      <c r="Y838" s="1">
        <v>0.89</v>
      </c>
      <c r="Z838" s="1">
        <f>Y838*(10000/1.18125)</f>
        <v>7534.3915343915351</v>
      </c>
    </row>
    <row r="839" spans="1:26" ht="15.75" x14ac:dyDescent="0.25">
      <c r="A839" s="15" t="s">
        <v>35</v>
      </c>
      <c r="B839" s="1" t="s">
        <v>207</v>
      </c>
      <c r="C839" s="3">
        <v>41990</v>
      </c>
      <c r="D839" s="16" t="s">
        <v>108</v>
      </c>
      <c r="E839" s="17">
        <v>1.4</v>
      </c>
      <c r="F839" s="18"/>
      <c r="J839" s="1">
        <f t="shared" si="16"/>
        <v>180.19945356836723</v>
      </c>
      <c r="K839" s="1">
        <f t="shared" si="15"/>
        <v>1801.9945356836722</v>
      </c>
      <c r="L839" s="18">
        <v>200</v>
      </c>
      <c r="M839" s="1">
        <v>17.155999999999999</v>
      </c>
      <c r="N839" s="1">
        <v>11.05</v>
      </c>
      <c r="O839" s="25">
        <v>73.564999999999998</v>
      </c>
      <c r="P839" s="25">
        <v>21.673999999999999</v>
      </c>
      <c r="Q839" s="25">
        <v>83.72</v>
      </c>
      <c r="R839" s="25">
        <v>17.204000000000001</v>
      </c>
      <c r="S839" s="25">
        <v>2.75264</v>
      </c>
      <c r="T839" s="25">
        <v>11.7704</v>
      </c>
      <c r="U839" s="26" t="s">
        <v>124</v>
      </c>
      <c r="V839" s="1">
        <v>79.069999999999993</v>
      </c>
      <c r="W839" s="1">
        <v>13.88</v>
      </c>
      <c r="X839" s="23">
        <f t="shared" si="14"/>
        <v>0.1650082205640572</v>
      </c>
      <c r="Y839" s="1">
        <v>1.29</v>
      </c>
      <c r="Z839" s="1">
        <f>Y839*(10000/1.18125)</f>
        <v>10920.63492063492</v>
      </c>
    </row>
    <row r="840" spans="1:26" ht="15.75" x14ac:dyDescent="0.25">
      <c r="A840" s="15" t="s">
        <v>44</v>
      </c>
      <c r="B840" s="1" t="s">
        <v>207</v>
      </c>
      <c r="C840" s="3">
        <v>41990</v>
      </c>
      <c r="D840" s="16" t="s">
        <v>108</v>
      </c>
      <c r="E840" s="17">
        <v>1.4</v>
      </c>
      <c r="F840" s="18"/>
      <c r="J840" s="1">
        <f t="shared" si="16"/>
        <v>212.78862224853683</v>
      </c>
      <c r="K840" s="1">
        <f t="shared" si="15"/>
        <v>2127.8862224853683</v>
      </c>
      <c r="L840" s="18">
        <v>350</v>
      </c>
      <c r="M840" s="1">
        <v>16.32</v>
      </c>
      <c r="N840" s="1">
        <v>8.9700000000000006</v>
      </c>
      <c r="O840" s="25">
        <v>74.932000000000002</v>
      </c>
      <c r="P840" s="25">
        <v>21.116</v>
      </c>
      <c r="Q840" s="25">
        <v>84.873000000000005</v>
      </c>
      <c r="R840" s="25">
        <v>19.05</v>
      </c>
      <c r="S840" s="25">
        <v>3.048</v>
      </c>
      <c r="T840" s="25">
        <v>11.98912</v>
      </c>
      <c r="U840" s="26" t="s">
        <v>125</v>
      </c>
      <c r="V840" s="1">
        <v>77.209999999999994</v>
      </c>
      <c r="W840" s="1">
        <v>13.32</v>
      </c>
      <c r="X840" s="23">
        <f t="shared" ref="X840:X847" si="17">(W840/V840)*0.94</f>
        <v>0.16216552260069941</v>
      </c>
      <c r="Y840" s="1">
        <v>1.55</v>
      </c>
      <c r="Z840" s="1">
        <f>Y840*(10000/1.18125)</f>
        <v>13121.693121693123</v>
      </c>
    </row>
    <row r="841" spans="1:26" ht="15.75" x14ac:dyDescent="0.25">
      <c r="A841" s="15" t="s">
        <v>42</v>
      </c>
      <c r="B841" s="1" t="s">
        <v>207</v>
      </c>
      <c r="C841" s="3">
        <v>41990</v>
      </c>
      <c r="D841" s="16" t="s">
        <v>108</v>
      </c>
      <c r="E841" s="17">
        <v>1.4</v>
      </c>
      <c r="F841" s="18"/>
      <c r="J841" s="1">
        <f t="shared" si="16"/>
        <v>143.73480795523653</v>
      </c>
      <c r="K841" s="1">
        <f t="shared" ref="K841:K904" si="18">(Z841*X841)</f>
        <v>1437.3480795523653</v>
      </c>
      <c r="L841" s="18">
        <v>100</v>
      </c>
      <c r="M841" s="1">
        <v>16.187999999999999</v>
      </c>
      <c r="N841" s="1">
        <v>7.11</v>
      </c>
      <c r="O841" s="25">
        <v>72.641999999999996</v>
      </c>
      <c r="P841" s="25">
        <v>20.52</v>
      </c>
      <c r="Q841" s="25">
        <v>83.033000000000001</v>
      </c>
      <c r="R841" s="25">
        <v>18.228999999999999</v>
      </c>
      <c r="S841" s="25">
        <v>2.9166399999999997</v>
      </c>
      <c r="T841" s="25">
        <v>11.622719999999999</v>
      </c>
      <c r="U841" s="26" t="s">
        <v>126</v>
      </c>
      <c r="V841" s="1">
        <v>107.79</v>
      </c>
      <c r="W841" s="1">
        <v>17.14</v>
      </c>
      <c r="X841" s="23">
        <f t="shared" si="17"/>
        <v>0.14947212171815566</v>
      </c>
      <c r="Y841" s="1">
        <v>1.19</v>
      </c>
      <c r="Z841" s="1">
        <f>Y841*(10000/1.2375)</f>
        <v>9616.1616161616148</v>
      </c>
    </row>
    <row r="842" spans="1:26" ht="15.75" x14ac:dyDescent="0.25">
      <c r="A842" s="15" t="s">
        <v>44</v>
      </c>
      <c r="B842" s="1" t="s">
        <v>207</v>
      </c>
      <c r="C842" s="3">
        <v>41990</v>
      </c>
      <c r="D842" s="16" t="s">
        <v>108</v>
      </c>
      <c r="E842" s="17">
        <v>1.4</v>
      </c>
      <c r="F842" s="18"/>
      <c r="J842" s="1">
        <f t="shared" si="16"/>
        <v>114.90878306878304</v>
      </c>
      <c r="K842" s="1">
        <f t="shared" si="18"/>
        <v>1149.0878306878303</v>
      </c>
      <c r="L842" s="18">
        <v>350</v>
      </c>
      <c r="M842" s="1">
        <v>15.839</v>
      </c>
      <c r="N842" s="1">
        <v>10.205</v>
      </c>
      <c r="O842" s="25">
        <v>71.239999999999995</v>
      </c>
      <c r="P842" s="25">
        <v>21.077000000000002</v>
      </c>
      <c r="Q842" s="25">
        <v>80.840999999999994</v>
      </c>
      <c r="R842" s="25">
        <v>18.975000000000001</v>
      </c>
      <c r="S842" s="25">
        <v>3.036</v>
      </c>
      <c r="T842" s="25">
        <v>11.398399999999999</v>
      </c>
      <c r="U842" s="26" t="s">
        <v>127</v>
      </c>
      <c r="V842" s="1">
        <v>96</v>
      </c>
      <c r="W842" s="1">
        <v>18.239999999999998</v>
      </c>
      <c r="X842" s="23">
        <f t="shared" si="17"/>
        <v>0.17859999999999995</v>
      </c>
      <c r="Y842" s="1">
        <v>0.76</v>
      </c>
      <c r="Z842" s="1">
        <f>Y842*(10000/1.18125)</f>
        <v>6433.862433862434</v>
      </c>
    </row>
    <row r="843" spans="1:26" ht="15.75" x14ac:dyDescent="0.25">
      <c r="A843" s="15" t="s">
        <v>35</v>
      </c>
      <c r="B843" s="1" t="s">
        <v>207</v>
      </c>
      <c r="C843" s="3">
        <v>41990</v>
      </c>
      <c r="D843" s="16" t="s">
        <v>108</v>
      </c>
      <c r="E843" s="17">
        <v>1.4</v>
      </c>
      <c r="F843" s="18"/>
      <c r="J843" s="1">
        <f t="shared" si="16"/>
        <v>134.70430223371397</v>
      </c>
      <c r="K843" s="1">
        <f t="shared" si="18"/>
        <v>1347.0430223371397</v>
      </c>
      <c r="L843" s="18">
        <v>200</v>
      </c>
      <c r="O843" s="25"/>
      <c r="P843" s="25"/>
      <c r="Q843" s="25"/>
      <c r="R843" s="25"/>
      <c r="S843" s="25"/>
      <c r="T843" s="25"/>
      <c r="U843" s="26"/>
      <c r="V843" s="1">
        <v>88.4</v>
      </c>
      <c r="W843" s="1">
        <v>17.399999999999999</v>
      </c>
      <c r="X843" s="23">
        <f t="shared" si="17"/>
        <v>0.1850226244343891</v>
      </c>
      <c r="Y843" s="1">
        <v>0.86</v>
      </c>
      <c r="Z843" s="1">
        <f>Y843*(10000/1.18125)</f>
        <v>7280.4232804232806</v>
      </c>
    </row>
    <row r="844" spans="1:26" ht="15.75" x14ac:dyDescent="0.25">
      <c r="A844" s="15" t="s">
        <v>42</v>
      </c>
      <c r="B844" s="1" t="s">
        <v>207</v>
      </c>
      <c r="C844" s="3">
        <v>41990</v>
      </c>
      <c r="D844" s="16" t="s">
        <v>108</v>
      </c>
      <c r="E844" s="17">
        <v>1.4</v>
      </c>
      <c r="F844" s="18"/>
      <c r="J844" s="1">
        <f t="shared" si="16"/>
        <v>88.612035345539184</v>
      </c>
      <c r="K844" s="1">
        <f t="shared" si="18"/>
        <v>886.12035345539186</v>
      </c>
      <c r="L844" s="18">
        <v>100</v>
      </c>
      <c r="M844" s="1">
        <v>15.29</v>
      </c>
      <c r="N844" s="1">
        <v>9.1720000000000006</v>
      </c>
      <c r="O844" s="25">
        <v>74.22</v>
      </c>
      <c r="P844" s="25">
        <v>21.526</v>
      </c>
      <c r="Q844" s="25">
        <v>82.875</v>
      </c>
      <c r="R844" s="25">
        <v>16.654</v>
      </c>
      <c r="S844" s="25">
        <v>2.6646399999999999</v>
      </c>
      <c r="T844" s="25">
        <v>11.8752</v>
      </c>
      <c r="U844" s="26" t="s">
        <v>128</v>
      </c>
      <c r="V844" s="1">
        <v>78.2</v>
      </c>
      <c r="W844" s="1">
        <v>16.43</v>
      </c>
      <c r="X844" s="23">
        <f t="shared" si="17"/>
        <v>0.19749616368286443</v>
      </c>
      <c r="Y844" s="1">
        <v>0.53</v>
      </c>
      <c r="Z844" s="1">
        <f>Y844*(10000/1.18125)</f>
        <v>4486.7724867724874</v>
      </c>
    </row>
    <row r="845" spans="1:26" ht="15.75" x14ac:dyDescent="0.25">
      <c r="A845" s="15" t="s">
        <v>38</v>
      </c>
      <c r="B845" s="1" t="s">
        <v>207</v>
      </c>
      <c r="C845" s="3">
        <v>41990</v>
      </c>
      <c r="D845" s="16" t="s">
        <v>108</v>
      </c>
      <c r="E845" s="17">
        <v>1.4</v>
      </c>
      <c r="F845" s="18"/>
      <c r="J845" s="1">
        <f t="shared" si="16"/>
        <v>176.33946920972866</v>
      </c>
      <c r="K845" s="1">
        <f t="shared" si="18"/>
        <v>1763.3946920972867</v>
      </c>
      <c r="L845" s="18">
        <v>500</v>
      </c>
      <c r="M845" s="1">
        <v>16.209</v>
      </c>
      <c r="N845" s="1">
        <v>8.6039999999999992</v>
      </c>
      <c r="O845" s="25">
        <v>72.659000000000006</v>
      </c>
      <c r="P845" s="25">
        <v>19.824000000000002</v>
      </c>
      <c r="Q845" s="25">
        <v>81.518000000000001</v>
      </c>
      <c r="R845" s="25">
        <v>20.013000000000002</v>
      </c>
      <c r="S845" s="25">
        <v>3.2020800000000005</v>
      </c>
      <c r="T845" s="25">
        <v>11.625440000000001</v>
      </c>
      <c r="U845" s="26" t="s">
        <v>129</v>
      </c>
      <c r="V845" s="1">
        <v>100.2</v>
      </c>
      <c r="W845" s="1">
        <v>15.86</v>
      </c>
      <c r="X845" s="23">
        <f t="shared" si="17"/>
        <v>0.14878642714570856</v>
      </c>
      <c r="Y845" s="1">
        <v>1.4</v>
      </c>
      <c r="Z845" s="1">
        <f>Y845*(10000/1.18125)</f>
        <v>11851.851851851852</v>
      </c>
    </row>
    <row r="846" spans="1:26" ht="15.75" x14ac:dyDescent="0.25">
      <c r="A846" s="15" t="s">
        <v>40</v>
      </c>
      <c r="B846" s="1" t="s">
        <v>207</v>
      </c>
      <c r="C846" s="3">
        <v>41990</v>
      </c>
      <c r="D846" s="16" t="s">
        <v>108</v>
      </c>
      <c r="E846" s="17">
        <v>1.4</v>
      </c>
      <c r="F846" s="18"/>
      <c r="J846" s="1">
        <f t="shared" si="16"/>
        <v>72.337448559670776</v>
      </c>
      <c r="K846" s="1">
        <f t="shared" si="18"/>
        <v>723.37448559670781</v>
      </c>
      <c r="L846" s="18">
        <v>0</v>
      </c>
      <c r="M846" s="1">
        <v>15.231999999999999</v>
      </c>
      <c r="N846" s="1">
        <v>5.6689999999999996</v>
      </c>
      <c r="O846" s="25">
        <v>70.355999999999995</v>
      </c>
      <c r="P846" s="25">
        <v>20.212</v>
      </c>
      <c r="Q846" s="25">
        <v>79.45</v>
      </c>
      <c r="R846" s="25">
        <v>16.225000000000001</v>
      </c>
      <c r="S846" s="25">
        <v>2.5960000000000001</v>
      </c>
      <c r="T846" s="25">
        <v>11.256959999999999</v>
      </c>
      <c r="U846" s="26" t="s">
        <v>130</v>
      </c>
      <c r="V846" s="1">
        <v>86.4</v>
      </c>
      <c r="W846" s="1">
        <v>18.7</v>
      </c>
      <c r="X846" s="23">
        <f t="shared" si="17"/>
        <v>0.20344907407407406</v>
      </c>
      <c r="Y846" s="1">
        <v>0.42</v>
      </c>
      <c r="Z846" s="1">
        <f>Y846*(10000/1.18125)</f>
        <v>3555.5555555555557</v>
      </c>
    </row>
    <row r="847" spans="1:26" ht="15.75" x14ac:dyDescent="0.25">
      <c r="A847" s="15" t="s">
        <v>46</v>
      </c>
      <c r="B847" s="1" t="s">
        <v>207</v>
      </c>
      <c r="C847" s="3">
        <v>41990</v>
      </c>
      <c r="D847" s="16" t="s">
        <v>108</v>
      </c>
      <c r="E847" s="17">
        <v>1.4</v>
      </c>
      <c r="F847" s="18"/>
      <c r="J847" s="1">
        <f t="shared" si="16"/>
        <v>84.754114004365277</v>
      </c>
      <c r="K847" s="1">
        <f t="shared" si="18"/>
        <v>847.54114004365272</v>
      </c>
      <c r="L847" s="18">
        <v>50</v>
      </c>
      <c r="M847" s="1">
        <v>16.515000000000001</v>
      </c>
      <c r="N847" s="1">
        <v>4.6189999999999998</v>
      </c>
      <c r="O847" s="25">
        <v>67.551000000000002</v>
      </c>
      <c r="P847" s="25">
        <v>20.003</v>
      </c>
      <c r="Q847" s="25">
        <v>78.641000000000005</v>
      </c>
      <c r="R847" s="25">
        <v>15.058</v>
      </c>
      <c r="S847" s="25">
        <v>2.4092799999999999</v>
      </c>
      <c r="T847" s="25">
        <v>10.808160000000001</v>
      </c>
      <c r="U847" s="26" t="s">
        <v>131</v>
      </c>
      <c r="V847" s="1">
        <v>79.599999999999994</v>
      </c>
      <c r="W847" s="1">
        <v>17.079999999999998</v>
      </c>
      <c r="X847" s="23">
        <f t="shared" si="17"/>
        <v>0.20169849246231156</v>
      </c>
      <c r="Y847" s="1">
        <v>0.52</v>
      </c>
      <c r="Z847" s="1">
        <f>Y847*(10000/1.2375)</f>
        <v>4202.0202020202023</v>
      </c>
    </row>
    <row r="848" spans="1:26" ht="15.75" x14ac:dyDescent="0.25">
      <c r="A848" s="15" t="s">
        <v>35</v>
      </c>
      <c r="B848" s="1" t="s">
        <v>207</v>
      </c>
      <c r="C848" s="3">
        <v>42020</v>
      </c>
      <c r="D848" s="16" t="s">
        <v>108</v>
      </c>
      <c r="E848" s="27">
        <v>1.5</v>
      </c>
      <c r="F848" s="18"/>
      <c r="J848" s="1">
        <f t="shared" si="16"/>
        <v>314.25931425931429</v>
      </c>
      <c r="K848" s="1">
        <f t="shared" si="18"/>
        <v>3142.5931425931431</v>
      </c>
      <c r="L848" s="18">
        <v>200</v>
      </c>
      <c r="M848" s="25">
        <v>19.065999999999999</v>
      </c>
      <c r="N848" s="25">
        <v>7.4720000000000004</v>
      </c>
      <c r="O848" s="25">
        <v>72.605000000000004</v>
      </c>
      <c r="P848" s="25">
        <v>24.062999999999999</v>
      </c>
      <c r="Q848" s="25">
        <v>84.953000000000003</v>
      </c>
      <c r="R848" s="25">
        <v>13.298</v>
      </c>
      <c r="S848" s="25">
        <v>2.1276799999999998</v>
      </c>
      <c r="T848" s="25">
        <v>11.616800000000001</v>
      </c>
      <c r="U848" s="26" t="s">
        <v>132</v>
      </c>
      <c r="V848" s="1">
        <v>115.44</v>
      </c>
      <c r="W848" s="1">
        <v>16.05</v>
      </c>
      <c r="X848" s="23">
        <f t="shared" ref="X848:X911" si="19">W848/V848</f>
        <v>0.13903326403326405</v>
      </c>
      <c r="Y848" s="1">
        <v>2.67</v>
      </c>
      <c r="Z848" s="1">
        <f>Y848*(10000/1.18125)</f>
        <v>22603.174603174604</v>
      </c>
    </row>
    <row r="849" spans="1:26" ht="15.75" x14ac:dyDescent="0.25">
      <c r="A849" s="15" t="s">
        <v>38</v>
      </c>
      <c r="B849" s="1" t="s">
        <v>207</v>
      </c>
      <c r="C849" s="3">
        <v>42020</v>
      </c>
      <c r="D849" s="16" t="s">
        <v>108</v>
      </c>
      <c r="E849" s="27">
        <v>1.5</v>
      </c>
      <c r="F849" s="18"/>
      <c r="J849" s="1">
        <f t="shared" si="16"/>
        <v>298.1411807052375</v>
      </c>
      <c r="K849" s="1">
        <f t="shared" si="18"/>
        <v>2981.411807052375</v>
      </c>
      <c r="L849" s="18">
        <v>500</v>
      </c>
      <c r="M849" s="25">
        <v>22.83</v>
      </c>
      <c r="N849" s="25">
        <v>5.524</v>
      </c>
      <c r="O849" s="25">
        <v>69.766000000000005</v>
      </c>
      <c r="P849" s="25">
        <v>27.97</v>
      </c>
      <c r="Q849" s="25">
        <v>86.153999999999996</v>
      </c>
      <c r="R849" s="25">
        <v>13.803000000000001</v>
      </c>
      <c r="S849" s="25">
        <v>2.2084800000000002</v>
      </c>
      <c r="T849" s="25">
        <v>11.162560000000001</v>
      </c>
      <c r="U849" s="26" t="s">
        <v>133</v>
      </c>
      <c r="V849" s="1">
        <v>112.01</v>
      </c>
      <c r="W849" s="1">
        <v>13.89</v>
      </c>
      <c r="X849" s="23">
        <f t="shared" si="19"/>
        <v>0.12400678510847246</v>
      </c>
      <c r="Y849" s="1">
        <v>2.84</v>
      </c>
      <c r="Z849" s="1">
        <f>Y849*(10000/1.18125)</f>
        <v>24042.328042328041</v>
      </c>
    </row>
    <row r="850" spans="1:26" ht="15.75" x14ac:dyDescent="0.25">
      <c r="A850" s="15" t="s">
        <v>40</v>
      </c>
      <c r="B850" s="1" t="s">
        <v>207</v>
      </c>
      <c r="C850" s="3">
        <v>42020</v>
      </c>
      <c r="D850" s="16" t="s">
        <v>108</v>
      </c>
      <c r="E850" s="27">
        <v>1.5</v>
      </c>
      <c r="F850" s="18"/>
      <c r="J850" s="1">
        <f t="shared" si="16"/>
        <v>151.04292307939727</v>
      </c>
      <c r="K850" s="1">
        <f t="shared" si="18"/>
        <v>1510.4292307939727</v>
      </c>
      <c r="L850" s="18">
        <v>0</v>
      </c>
      <c r="M850" s="25">
        <v>24.734999999999999</v>
      </c>
      <c r="N850" s="25">
        <v>7.4580000000000002</v>
      </c>
      <c r="O850" s="25">
        <v>68.284000000000006</v>
      </c>
      <c r="P850" s="25">
        <v>31.183</v>
      </c>
      <c r="Q850" s="25">
        <v>86.686999999999998</v>
      </c>
      <c r="R850" s="25">
        <v>13.172000000000001</v>
      </c>
      <c r="S850" s="25">
        <v>2.1075200000000001</v>
      </c>
      <c r="T850" s="25">
        <v>10.925440000000002</v>
      </c>
      <c r="U850" s="26" t="s">
        <v>134</v>
      </c>
      <c r="V850" s="1">
        <v>88.83</v>
      </c>
      <c r="W850" s="1">
        <v>11.74</v>
      </c>
      <c r="X850" s="23">
        <f t="shared" si="19"/>
        <v>0.1321625576944726</v>
      </c>
      <c r="Y850" s="1">
        <v>1.35</v>
      </c>
      <c r="Z850" s="1">
        <f>Y850*(10000/1.18125)</f>
        <v>11428.571428571429</v>
      </c>
    </row>
    <row r="851" spans="1:26" ht="15.75" x14ac:dyDescent="0.25">
      <c r="A851" s="15" t="s">
        <v>42</v>
      </c>
      <c r="B851" s="1" t="s">
        <v>207</v>
      </c>
      <c r="C851" s="3">
        <v>42020</v>
      </c>
      <c r="D851" s="16" t="s">
        <v>108</v>
      </c>
      <c r="E851" s="27">
        <v>1.5</v>
      </c>
      <c r="F851" s="18"/>
      <c r="J851" s="1">
        <f t="shared" si="16"/>
        <v>187.95996662721979</v>
      </c>
      <c r="K851" s="1">
        <f t="shared" si="18"/>
        <v>1879.599666272198</v>
      </c>
      <c r="L851" s="18">
        <v>100</v>
      </c>
      <c r="M851" s="25">
        <v>22.870999999999999</v>
      </c>
      <c r="N851" s="25">
        <v>6.008</v>
      </c>
      <c r="O851" s="25">
        <v>68.921000000000006</v>
      </c>
      <c r="P851" s="25">
        <v>28.234999999999999</v>
      </c>
      <c r="Q851" s="25">
        <v>85.561999999999998</v>
      </c>
      <c r="R851" s="25">
        <v>13.398999999999999</v>
      </c>
      <c r="S851" s="25">
        <v>2.14384</v>
      </c>
      <c r="T851" s="25">
        <v>11.027360000000002</v>
      </c>
      <c r="U851" s="26" t="s">
        <v>135</v>
      </c>
      <c r="V851" s="1">
        <v>136.41</v>
      </c>
      <c r="W851" s="1">
        <v>16.920000000000002</v>
      </c>
      <c r="X851" s="23">
        <f t="shared" si="19"/>
        <v>0.12403782713877283</v>
      </c>
      <c r="Y851" s="1">
        <v>1.79</v>
      </c>
      <c r="Z851" s="1">
        <f>Y851*(10000/1.18125)</f>
        <v>15153.439153439154</v>
      </c>
    </row>
    <row r="852" spans="1:26" ht="15.75" x14ac:dyDescent="0.25">
      <c r="A852" s="15" t="s">
        <v>44</v>
      </c>
      <c r="B852" s="1" t="s">
        <v>207</v>
      </c>
      <c r="C852" s="3">
        <v>42020</v>
      </c>
      <c r="D852" s="16" t="s">
        <v>108</v>
      </c>
      <c r="E852" s="27">
        <v>1.5</v>
      </c>
      <c r="F852" s="18"/>
      <c r="J852" s="1">
        <f t="shared" si="16"/>
        <v>238.50294010611196</v>
      </c>
      <c r="K852" s="1">
        <f t="shared" si="18"/>
        <v>2385.0294010611196</v>
      </c>
      <c r="L852" s="18">
        <v>350</v>
      </c>
      <c r="M852" s="25"/>
      <c r="N852" s="25"/>
      <c r="O852" s="25"/>
      <c r="P852" s="25"/>
      <c r="Q852" s="25"/>
      <c r="R852" s="25"/>
      <c r="S852" s="25"/>
      <c r="T852" s="25"/>
      <c r="U852" s="26" t="s">
        <v>136</v>
      </c>
      <c r="V852" s="1">
        <v>116.02</v>
      </c>
      <c r="W852" s="1">
        <v>14.15</v>
      </c>
      <c r="X852" s="23">
        <f t="shared" si="19"/>
        <v>0.12196173073607999</v>
      </c>
      <c r="Y852" s="1">
        <v>2.31</v>
      </c>
      <c r="Z852" s="1">
        <f>Y852*(10000/1.18125)</f>
        <v>19555.555555555555</v>
      </c>
    </row>
    <row r="853" spans="1:26" ht="15.75" x14ac:dyDescent="0.25">
      <c r="A853" s="15" t="s">
        <v>46</v>
      </c>
      <c r="B853" s="1" t="s">
        <v>207</v>
      </c>
      <c r="C853" s="3">
        <v>42020</v>
      </c>
      <c r="D853" s="16" t="s">
        <v>108</v>
      </c>
      <c r="E853" s="27">
        <v>1.5</v>
      </c>
      <c r="F853" s="18"/>
      <c r="J853" s="1">
        <f t="shared" si="16"/>
        <v>154.03718593447553</v>
      </c>
      <c r="K853" s="1">
        <f t="shared" si="18"/>
        <v>1540.3718593447552</v>
      </c>
      <c r="L853" s="18">
        <v>50</v>
      </c>
      <c r="M853" s="25">
        <v>20.209</v>
      </c>
      <c r="N853" s="25">
        <v>6.8129999999999997</v>
      </c>
      <c r="O853" s="25">
        <v>70.837999999999994</v>
      </c>
      <c r="P853" s="25">
        <v>25.048999999999999</v>
      </c>
      <c r="Q853" s="25">
        <v>84.85</v>
      </c>
      <c r="R853" s="25">
        <v>13.666</v>
      </c>
      <c r="S853" s="25">
        <v>2.1865600000000001</v>
      </c>
      <c r="T853" s="25">
        <v>11.334079999999998</v>
      </c>
      <c r="U853" s="26" t="s">
        <v>137</v>
      </c>
      <c r="V853" s="1">
        <v>105.15</v>
      </c>
      <c r="W853" s="1">
        <v>14.42</v>
      </c>
      <c r="X853" s="23">
        <f t="shared" si="19"/>
        <v>0.13713742272943413</v>
      </c>
      <c r="Y853" s="1">
        <v>1.3900000000000001</v>
      </c>
      <c r="Z853" s="1">
        <f>Y853*(10000/1.2375)</f>
        <v>11232.323232323233</v>
      </c>
    </row>
    <row r="854" spans="1:26" ht="15.75" x14ac:dyDescent="0.25">
      <c r="A854" s="15" t="s">
        <v>38</v>
      </c>
      <c r="B854" s="1" t="s">
        <v>207</v>
      </c>
      <c r="C854" s="3">
        <v>42020</v>
      </c>
      <c r="D854" s="16" t="s">
        <v>108</v>
      </c>
      <c r="E854" s="27">
        <v>1.5</v>
      </c>
      <c r="F854" s="18"/>
      <c r="J854" s="1">
        <f t="shared" si="16"/>
        <v>239.31537662569377</v>
      </c>
      <c r="K854" s="1">
        <f t="shared" si="18"/>
        <v>2393.1537662569376</v>
      </c>
      <c r="L854" s="18">
        <v>500</v>
      </c>
      <c r="M854" s="25"/>
      <c r="N854" s="25"/>
      <c r="O854" s="25"/>
      <c r="P854" s="25"/>
      <c r="Q854" s="25"/>
      <c r="R854" s="25"/>
      <c r="S854" s="25"/>
      <c r="T854" s="25"/>
      <c r="U854" s="26" t="s">
        <v>138</v>
      </c>
      <c r="V854" s="1">
        <v>124.55</v>
      </c>
      <c r="W854" s="1">
        <v>15.86</v>
      </c>
      <c r="X854" s="23">
        <f t="shared" si="19"/>
        <v>0.12733841830590123</v>
      </c>
      <c r="Y854" s="1">
        <v>2.2200000000000002</v>
      </c>
      <c r="Z854" s="1">
        <f>Y854*(10000/1.18125)</f>
        <v>18793.650793650795</v>
      </c>
    </row>
    <row r="855" spans="1:26" ht="15.75" x14ac:dyDescent="0.25">
      <c r="A855" s="15" t="s">
        <v>40</v>
      </c>
      <c r="B855" s="1" t="s">
        <v>207</v>
      </c>
      <c r="C855" s="3">
        <v>42020</v>
      </c>
      <c r="D855" s="16" t="s">
        <v>108</v>
      </c>
      <c r="E855" s="27">
        <v>1.5</v>
      </c>
      <c r="F855" s="18"/>
      <c r="J855" s="1">
        <f t="shared" si="16"/>
        <v>164.40210340908672</v>
      </c>
      <c r="K855" s="1">
        <f t="shared" si="18"/>
        <v>1644.0210340908673</v>
      </c>
      <c r="L855" s="18">
        <v>0</v>
      </c>
      <c r="M855" s="25">
        <v>25.919</v>
      </c>
      <c r="N855" s="25">
        <v>7.86</v>
      </c>
      <c r="O855" s="25">
        <v>70.247</v>
      </c>
      <c r="P855" s="25">
        <v>31.734000000000002</v>
      </c>
      <c r="Q855" s="25">
        <v>87.807000000000002</v>
      </c>
      <c r="R855" s="25">
        <v>13.5</v>
      </c>
      <c r="S855" s="25">
        <v>2.16</v>
      </c>
      <c r="T855" s="25">
        <v>11.239520000000001</v>
      </c>
      <c r="U855" s="26" t="s">
        <v>139</v>
      </c>
      <c r="V855" s="1">
        <v>130.31</v>
      </c>
      <c r="W855" s="1">
        <v>16.54</v>
      </c>
      <c r="X855" s="23">
        <f t="shared" si="19"/>
        <v>0.12692809454378021</v>
      </c>
      <c r="Y855" s="1">
        <v>1.5299999999999998</v>
      </c>
      <c r="Z855" s="1">
        <f>Y855*(10000/1.18125)</f>
        <v>12952.38095238095</v>
      </c>
    </row>
    <row r="856" spans="1:26" ht="15.75" x14ac:dyDescent="0.25">
      <c r="A856" s="15" t="s">
        <v>44</v>
      </c>
      <c r="B856" s="1" t="s">
        <v>207</v>
      </c>
      <c r="C856" s="3">
        <v>42020</v>
      </c>
      <c r="D856" s="16" t="s">
        <v>108</v>
      </c>
      <c r="E856" s="27">
        <v>1.5</v>
      </c>
      <c r="F856" s="18"/>
      <c r="J856" s="1">
        <f t="shared" si="16"/>
        <v>266.15563985486034</v>
      </c>
      <c r="K856" s="1">
        <f t="shared" si="18"/>
        <v>2661.5563985486033</v>
      </c>
      <c r="L856" s="18">
        <v>350</v>
      </c>
      <c r="M856" s="25"/>
      <c r="N856" s="25"/>
      <c r="O856" s="25"/>
      <c r="P856" s="25"/>
      <c r="Q856" s="25"/>
      <c r="R856" s="25"/>
      <c r="S856" s="25"/>
      <c r="T856" s="25"/>
      <c r="U856" s="26" t="s">
        <v>140</v>
      </c>
      <c r="V856" s="1">
        <v>157.79</v>
      </c>
      <c r="W856" s="1">
        <v>18.579999999999998</v>
      </c>
      <c r="X856" s="23">
        <f t="shared" si="19"/>
        <v>0.11775144178972051</v>
      </c>
      <c r="Y856" s="1">
        <v>2.67</v>
      </c>
      <c r="Z856" s="1">
        <f>Y856*(10000/1.18125)</f>
        <v>22603.174603174604</v>
      </c>
    </row>
    <row r="857" spans="1:26" ht="15.75" x14ac:dyDescent="0.25">
      <c r="A857" s="15" t="s">
        <v>42</v>
      </c>
      <c r="B857" s="1" t="s">
        <v>207</v>
      </c>
      <c r="C857" s="3">
        <v>42020</v>
      </c>
      <c r="D857" s="16" t="s">
        <v>108</v>
      </c>
      <c r="E857" s="27">
        <v>1.5</v>
      </c>
      <c r="F857" s="18"/>
      <c r="J857" s="1">
        <f t="shared" si="16"/>
        <v>190.27017719448344</v>
      </c>
      <c r="K857" s="1">
        <f t="shared" si="18"/>
        <v>1902.7017719448345</v>
      </c>
      <c r="L857" s="18">
        <v>100</v>
      </c>
      <c r="M857" s="25"/>
      <c r="N857" s="25"/>
      <c r="O857" s="25"/>
      <c r="P857" s="25"/>
      <c r="Q857" s="25"/>
      <c r="R857" s="25"/>
      <c r="S857" s="25"/>
      <c r="T857" s="25"/>
      <c r="U857" s="26" t="s">
        <v>141</v>
      </c>
      <c r="V857" s="1">
        <v>137.66</v>
      </c>
      <c r="W857" s="1">
        <v>17.68</v>
      </c>
      <c r="X857" s="23">
        <f t="shared" si="19"/>
        <v>0.12843236960627633</v>
      </c>
      <c r="Y857" s="1">
        <v>1.75</v>
      </c>
      <c r="Z857" s="1">
        <f>Y857*(10000/1.18125)</f>
        <v>14814.814814814816</v>
      </c>
    </row>
    <row r="858" spans="1:26" ht="15.75" x14ac:dyDescent="0.25">
      <c r="A858" s="15" t="s">
        <v>46</v>
      </c>
      <c r="B858" s="1" t="s">
        <v>207</v>
      </c>
      <c r="C858" s="3">
        <v>42020</v>
      </c>
      <c r="D858" s="16" t="s">
        <v>108</v>
      </c>
      <c r="E858" s="27">
        <v>1.5</v>
      </c>
      <c r="F858" s="18"/>
      <c r="J858" s="1">
        <f t="shared" si="16"/>
        <v>178.47991032348574</v>
      </c>
      <c r="K858" s="1">
        <f t="shared" si="18"/>
        <v>1784.7991032348575</v>
      </c>
      <c r="L858" s="18">
        <v>50</v>
      </c>
      <c r="M858" s="25">
        <v>21.05</v>
      </c>
      <c r="N858" s="25">
        <v>7.1230000000000002</v>
      </c>
      <c r="O858" s="25">
        <v>73.457999999999998</v>
      </c>
      <c r="P858" s="25">
        <v>24.635000000000002</v>
      </c>
      <c r="Q858" s="25">
        <v>85.8</v>
      </c>
      <c r="R858" s="25">
        <v>13.182</v>
      </c>
      <c r="S858" s="25">
        <v>2.1091199999999999</v>
      </c>
      <c r="T858" s="25">
        <v>11.75328</v>
      </c>
      <c r="U858" s="26" t="s">
        <v>142</v>
      </c>
      <c r="V858" s="1">
        <v>139.62</v>
      </c>
      <c r="W858" s="1">
        <v>17.84</v>
      </c>
      <c r="X858" s="23">
        <f t="shared" si="19"/>
        <v>0.12777539034522276</v>
      </c>
      <c r="Y858" s="1">
        <v>1.65</v>
      </c>
      <c r="Z858" s="1">
        <f>Y858*(10000/1.18125)</f>
        <v>13968.253968253968</v>
      </c>
    </row>
    <row r="859" spans="1:26" ht="15.75" x14ac:dyDescent="0.25">
      <c r="A859" s="15" t="s">
        <v>35</v>
      </c>
      <c r="B859" s="1" t="s">
        <v>207</v>
      </c>
      <c r="C859" s="3">
        <v>42020</v>
      </c>
      <c r="D859" s="16" t="s">
        <v>108</v>
      </c>
      <c r="E859" s="27">
        <v>1.5</v>
      </c>
      <c r="F859" s="18"/>
      <c r="J859" s="1">
        <f t="shared" si="16"/>
        <v>251.7827793470961</v>
      </c>
      <c r="K859" s="1">
        <f t="shared" si="18"/>
        <v>2517.8277934709608</v>
      </c>
      <c r="L859" s="18">
        <v>200</v>
      </c>
      <c r="M859" s="25">
        <v>20.100000000000001</v>
      </c>
      <c r="N859" s="25">
        <v>8.1959999999999997</v>
      </c>
      <c r="O859" s="25">
        <v>74.156999999999996</v>
      </c>
      <c r="P859" s="25">
        <v>24.193999999999999</v>
      </c>
      <c r="Q859" s="25">
        <v>85.194000000000003</v>
      </c>
      <c r="R859" s="25">
        <v>14.128</v>
      </c>
      <c r="S859" s="25">
        <v>2.2604799999999998</v>
      </c>
      <c r="T859" s="25">
        <v>11.865119999999999</v>
      </c>
      <c r="U859" s="26" t="s">
        <v>143</v>
      </c>
      <c r="V859" s="1">
        <v>119.72</v>
      </c>
      <c r="W859" s="1">
        <v>17.350000000000001</v>
      </c>
      <c r="X859" s="23">
        <f t="shared" si="19"/>
        <v>0.14492148346140998</v>
      </c>
      <c r="Y859" s="1">
        <v>2.15</v>
      </c>
      <c r="Z859" s="1">
        <f>Y859*(10000/1.2375)</f>
        <v>17373.737373737371</v>
      </c>
    </row>
    <row r="860" spans="1:26" ht="15.75" x14ac:dyDescent="0.25">
      <c r="A860" s="15" t="s">
        <v>46</v>
      </c>
      <c r="B860" s="1" t="s">
        <v>207</v>
      </c>
      <c r="C860" s="3">
        <v>42020</v>
      </c>
      <c r="D860" s="16" t="s">
        <v>108</v>
      </c>
      <c r="E860" s="27">
        <v>1.5</v>
      </c>
      <c r="F860" s="18"/>
      <c r="J860" s="1">
        <f t="shared" si="16"/>
        <v>223.1047755861282</v>
      </c>
      <c r="K860" s="1">
        <f t="shared" si="18"/>
        <v>2231.047755861282</v>
      </c>
      <c r="L860" s="18">
        <v>50</v>
      </c>
      <c r="M860" s="25">
        <v>23.561</v>
      </c>
      <c r="N860" s="25">
        <v>6.718</v>
      </c>
      <c r="O860" s="25">
        <v>71.063999999999993</v>
      </c>
      <c r="P860" s="25">
        <v>28.798999999999999</v>
      </c>
      <c r="Q860" s="25">
        <v>86.24</v>
      </c>
      <c r="R860" s="25">
        <v>14.375999999999999</v>
      </c>
      <c r="S860" s="25">
        <v>2.30016</v>
      </c>
      <c r="T860" s="25">
        <v>11.370239999999999</v>
      </c>
      <c r="U860" s="26" t="s">
        <v>144</v>
      </c>
      <c r="V860" s="1">
        <v>100.55</v>
      </c>
      <c r="W860" s="1">
        <v>12.74</v>
      </c>
      <c r="X860" s="23">
        <f t="shared" si="19"/>
        <v>0.1267031327697663</v>
      </c>
      <c r="Y860" s="1">
        <v>2.08</v>
      </c>
      <c r="Z860" s="1">
        <f>Y860*(10000/1.18125)</f>
        <v>17608.465608465609</v>
      </c>
    </row>
    <row r="861" spans="1:26" ht="15.75" x14ac:dyDescent="0.25">
      <c r="A861" s="15" t="s">
        <v>38</v>
      </c>
      <c r="B861" s="1" t="s">
        <v>207</v>
      </c>
      <c r="C861" s="3">
        <v>42020</v>
      </c>
      <c r="D861" s="16" t="s">
        <v>108</v>
      </c>
      <c r="E861" s="27">
        <v>1.5</v>
      </c>
      <c r="F861" s="18"/>
      <c r="J861" s="1">
        <f t="shared" si="16"/>
        <v>238.15954865678623</v>
      </c>
      <c r="K861" s="1">
        <f t="shared" si="18"/>
        <v>2381.5954865678623</v>
      </c>
      <c r="L861" s="18">
        <v>500</v>
      </c>
      <c r="M861" s="25">
        <v>26.613</v>
      </c>
      <c r="N861" s="25">
        <v>5.9619999999999997</v>
      </c>
      <c r="O861" s="25">
        <v>65.391000000000005</v>
      </c>
      <c r="P861" s="25">
        <v>35.954999999999998</v>
      </c>
      <c r="Q861" s="25">
        <v>89.46</v>
      </c>
      <c r="R861" s="25">
        <v>14.99</v>
      </c>
      <c r="S861" s="25">
        <v>2.3984000000000001</v>
      </c>
      <c r="T861" s="25">
        <v>10.462560000000002</v>
      </c>
      <c r="U861" s="26" t="s">
        <v>145</v>
      </c>
      <c r="V861" s="1">
        <v>112.22</v>
      </c>
      <c r="W861" s="1">
        <v>12.73</v>
      </c>
      <c r="X861" s="23">
        <f t="shared" si="19"/>
        <v>0.11343788985920514</v>
      </c>
      <c r="Y861" s="1">
        <v>2.48</v>
      </c>
      <c r="Z861" s="1">
        <f>Y861*(10000/1.18125)</f>
        <v>20994.708994708995</v>
      </c>
    </row>
    <row r="862" spans="1:26" ht="15.75" x14ac:dyDescent="0.25">
      <c r="A862" s="15" t="s">
        <v>40</v>
      </c>
      <c r="B862" s="1" t="s">
        <v>207</v>
      </c>
      <c r="C862" s="3">
        <v>42020</v>
      </c>
      <c r="D862" s="16" t="s">
        <v>108</v>
      </c>
      <c r="E862" s="27">
        <v>1.5</v>
      </c>
      <c r="F862" s="18"/>
      <c r="J862" s="1">
        <f t="shared" si="16"/>
        <v>193.30560507031097</v>
      </c>
      <c r="K862" s="1">
        <f t="shared" si="18"/>
        <v>1933.0560507031098</v>
      </c>
      <c r="L862" s="18">
        <v>0</v>
      </c>
      <c r="M862" s="25"/>
      <c r="N862" s="25"/>
      <c r="O862" s="25"/>
      <c r="P862" s="25"/>
      <c r="Q862" s="25"/>
      <c r="R862" s="25"/>
      <c r="S862" s="25"/>
      <c r="T862" s="25"/>
      <c r="U862" s="26" t="s">
        <v>146</v>
      </c>
      <c r="V862" s="1">
        <v>134.63999999999999</v>
      </c>
      <c r="W862" s="1">
        <v>14.64</v>
      </c>
      <c r="X862" s="23">
        <f t="shared" si="19"/>
        <v>0.10873440285204992</v>
      </c>
      <c r="Y862" s="1">
        <v>2.1</v>
      </c>
      <c r="Z862" s="1">
        <f>Y862*(10000/1.18125)</f>
        <v>17777.777777777777</v>
      </c>
    </row>
    <row r="863" spans="1:26" ht="15.75" x14ac:dyDescent="0.25">
      <c r="A863" s="15" t="s">
        <v>35</v>
      </c>
      <c r="B863" s="1" t="s">
        <v>207</v>
      </c>
      <c r="C863" s="3">
        <v>42020</v>
      </c>
      <c r="D863" s="16" t="s">
        <v>108</v>
      </c>
      <c r="E863" s="27">
        <v>1.5</v>
      </c>
      <c r="F863" s="18"/>
      <c r="J863" s="1">
        <f t="shared" si="16"/>
        <v>255.97985045257775</v>
      </c>
      <c r="K863" s="1">
        <f t="shared" si="18"/>
        <v>2559.7985045257774</v>
      </c>
      <c r="L863" s="18">
        <v>200</v>
      </c>
      <c r="M863" s="25">
        <v>27.452999999999999</v>
      </c>
      <c r="N863" s="25">
        <v>8.6059999999999999</v>
      </c>
      <c r="O863" s="25">
        <v>65.028000000000006</v>
      </c>
      <c r="P863" s="25">
        <v>35.137999999999998</v>
      </c>
      <c r="Q863" s="25">
        <v>86.518000000000001</v>
      </c>
      <c r="R863" s="25">
        <v>12.401</v>
      </c>
      <c r="S863" s="25">
        <v>1.9841599999999999</v>
      </c>
      <c r="T863" s="25">
        <v>10.404480000000001</v>
      </c>
      <c r="U863" s="26" t="s">
        <v>147</v>
      </c>
      <c r="V863" s="1">
        <v>151.25</v>
      </c>
      <c r="W863" s="1">
        <v>15.88</v>
      </c>
      <c r="X863" s="23">
        <f t="shared" si="19"/>
        <v>0.10499173553719009</v>
      </c>
      <c r="Y863" s="1">
        <v>2.88</v>
      </c>
      <c r="Z863" s="1">
        <f>Y863*(10000/1.18125)</f>
        <v>24380.952380952382</v>
      </c>
    </row>
    <row r="864" spans="1:26" ht="15.75" x14ac:dyDescent="0.25">
      <c r="A864" s="15" t="s">
        <v>44</v>
      </c>
      <c r="B864" s="1" t="s">
        <v>207</v>
      </c>
      <c r="C864" s="3">
        <v>42020</v>
      </c>
      <c r="D864" s="16" t="s">
        <v>108</v>
      </c>
      <c r="E864" s="27">
        <v>1.5</v>
      </c>
      <c r="F864" s="18"/>
      <c r="J864" s="1">
        <f t="shared" si="16"/>
        <v>266.10242144517866</v>
      </c>
      <c r="K864" s="1">
        <f t="shared" si="18"/>
        <v>2661.0242144517865</v>
      </c>
      <c r="L864" s="18">
        <v>350</v>
      </c>
      <c r="M864" s="25">
        <v>21.876000000000001</v>
      </c>
      <c r="N864" s="25">
        <v>13.448</v>
      </c>
      <c r="O864" s="25">
        <v>72.290000000000006</v>
      </c>
      <c r="P864" s="25">
        <v>27.181000000000001</v>
      </c>
      <c r="Q864" s="25">
        <v>87.284999999999997</v>
      </c>
      <c r="R864" s="25">
        <v>13.837</v>
      </c>
      <c r="S864" s="25">
        <v>2.2139199999999999</v>
      </c>
      <c r="T864" s="25">
        <v>11.566400000000002</v>
      </c>
      <c r="U864" s="26" t="s">
        <v>148</v>
      </c>
      <c r="V864" s="1">
        <v>131.58000000000001</v>
      </c>
      <c r="W864" s="1">
        <v>15.04</v>
      </c>
      <c r="X864" s="23">
        <f t="shared" si="19"/>
        <v>0.11430308557531538</v>
      </c>
      <c r="Y864" s="1">
        <v>2.75</v>
      </c>
      <c r="Z864" s="1">
        <f>Y864*(10000/1.18125)</f>
        <v>23280.423280423282</v>
      </c>
    </row>
    <row r="865" spans="1:26" ht="15.75" x14ac:dyDescent="0.25">
      <c r="A865" s="15" t="s">
        <v>42</v>
      </c>
      <c r="B865" s="1" t="s">
        <v>207</v>
      </c>
      <c r="C865" s="3">
        <v>42020</v>
      </c>
      <c r="D865" s="16" t="s">
        <v>108</v>
      </c>
      <c r="E865" s="27">
        <v>1.5</v>
      </c>
      <c r="F865" s="18"/>
      <c r="J865" s="1">
        <f t="shared" si="16"/>
        <v>225.06466125256543</v>
      </c>
      <c r="K865" s="1">
        <f t="shared" si="18"/>
        <v>2250.6466125256543</v>
      </c>
      <c r="L865" s="18">
        <v>100</v>
      </c>
      <c r="M865" s="25"/>
      <c r="N865" s="25"/>
      <c r="O865" s="25"/>
      <c r="P865" s="25"/>
      <c r="Q865" s="25"/>
      <c r="R865" s="25"/>
      <c r="S865" s="25"/>
      <c r="T865" s="25"/>
      <c r="U865" s="26" t="s">
        <v>149</v>
      </c>
      <c r="V865" s="1">
        <v>140.71</v>
      </c>
      <c r="W865" s="1">
        <v>18.059999999999999</v>
      </c>
      <c r="X865" s="23">
        <f t="shared" si="19"/>
        <v>0.12834908677421647</v>
      </c>
      <c r="Y865" s="1">
        <v>2.17</v>
      </c>
      <c r="Z865" s="1">
        <f>Y865*(10000/1.2375)</f>
        <v>17535.353535353534</v>
      </c>
    </row>
    <row r="866" spans="1:26" ht="15.75" x14ac:dyDescent="0.25">
      <c r="A866" s="15" t="s">
        <v>44</v>
      </c>
      <c r="B866" s="1" t="s">
        <v>207</v>
      </c>
      <c r="C866" s="3">
        <v>42020</v>
      </c>
      <c r="D866" s="16" t="s">
        <v>108</v>
      </c>
      <c r="E866" s="27">
        <v>1.5</v>
      </c>
      <c r="F866" s="18"/>
      <c r="J866" s="1">
        <f t="shared" si="16"/>
        <v>354.28365232655455</v>
      </c>
      <c r="K866" s="1">
        <f t="shared" si="18"/>
        <v>3542.8365232655456</v>
      </c>
      <c r="L866" s="18">
        <v>350</v>
      </c>
      <c r="M866" s="25">
        <v>28.558</v>
      </c>
      <c r="N866" s="25">
        <v>5.99</v>
      </c>
      <c r="O866" s="25">
        <v>62.49</v>
      </c>
      <c r="P866" s="25">
        <v>38.155999999999999</v>
      </c>
      <c r="Q866" s="25">
        <v>88.494</v>
      </c>
      <c r="R866" s="25">
        <v>12.414999999999999</v>
      </c>
      <c r="S866" s="25">
        <v>1.9863999999999999</v>
      </c>
      <c r="T866" s="25">
        <v>9.9984000000000002</v>
      </c>
      <c r="U866" s="26" t="s">
        <v>150</v>
      </c>
      <c r="V866" s="1">
        <v>117.01</v>
      </c>
      <c r="W866" s="1">
        <v>16.77</v>
      </c>
      <c r="X866" s="23">
        <f t="shared" si="19"/>
        <v>0.14332108366806254</v>
      </c>
      <c r="Y866" s="1">
        <v>2.92</v>
      </c>
      <c r="Z866" s="1">
        <f>Y866*(10000/1.18125)</f>
        <v>24719.576719576718</v>
      </c>
    </row>
    <row r="867" spans="1:26" ht="15.75" x14ac:dyDescent="0.25">
      <c r="A867" s="15" t="s">
        <v>35</v>
      </c>
      <c r="B867" s="1" t="s">
        <v>207</v>
      </c>
      <c r="C867" s="3">
        <v>42020</v>
      </c>
      <c r="D867" s="16" t="s">
        <v>108</v>
      </c>
      <c r="E867" s="27">
        <v>1.5</v>
      </c>
      <c r="F867" s="18"/>
      <c r="J867" s="1">
        <f t="shared" si="16"/>
        <v>183.44965869897877</v>
      </c>
      <c r="K867" s="1">
        <f t="shared" si="18"/>
        <v>1834.4965869897876</v>
      </c>
      <c r="L867" s="18">
        <v>200</v>
      </c>
      <c r="M867" s="25">
        <v>24.991</v>
      </c>
      <c r="N867" s="25">
        <v>3.5750000000000002</v>
      </c>
      <c r="O867" s="25">
        <v>66.290000000000006</v>
      </c>
      <c r="P867" s="25">
        <v>29.701000000000001</v>
      </c>
      <c r="Q867" s="25">
        <v>85.869</v>
      </c>
      <c r="R867" s="25">
        <v>13.222</v>
      </c>
      <c r="S867" s="25">
        <v>2.1155200000000001</v>
      </c>
      <c r="T867" s="25">
        <v>10.606400000000001</v>
      </c>
      <c r="U867" s="26" t="s">
        <v>151</v>
      </c>
      <c r="V867" s="1">
        <v>99.27</v>
      </c>
      <c r="W867" s="1">
        <v>12.58</v>
      </c>
      <c r="X867" s="23">
        <f t="shared" si="19"/>
        <v>0.12672509318021558</v>
      </c>
      <c r="Y867" s="1">
        <v>1.71</v>
      </c>
      <c r="Z867" s="1">
        <f>Y867*(10000/1.18125)</f>
        <v>14476.190476190477</v>
      </c>
    </row>
    <row r="868" spans="1:26" ht="15.75" x14ac:dyDescent="0.25">
      <c r="A868" s="15" t="s">
        <v>42</v>
      </c>
      <c r="B868" s="1" t="s">
        <v>207</v>
      </c>
      <c r="C868" s="3">
        <v>42020</v>
      </c>
      <c r="D868" s="16" t="s">
        <v>108</v>
      </c>
      <c r="E868" s="27">
        <v>1.5</v>
      </c>
      <c r="F868" s="18"/>
      <c r="J868" s="1">
        <f t="shared" si="16"/>
        <v>233.18025806298888</v>
      </c>
      <c r="K868" s="1">
        <f t="shared" si="18"/>
        <v>2331.8025806298888</v>
      </c>
      <c r="L868" s="18">
        <v>100</v>
      </c>
      <c r="M868" s="25">
        <v>22.33</v>
      </c>
      <c r="N868" s="25">
        <v>11.824999999999999</v>
      </c>
      <c r="O868" s="25">
        <v>70.513000000000005</v>
      </c>
      <c r="P868" s="25">
        <v>28.361999999999998</v>
      </c>
      <c r="Q868" s="25">
        <v>87.043999999999997</v>
      </c>
      <c r="R868" s="25">
        <v>14.227</v>
      </c>
      <c r="S868" s="25">
        <v>2.2763200000000001</v>
      </c>
      <c r="T868" s="25">
        <v>11.282080000000001</v>
      </c>
      <c r="U868" s="26" t="s">
        <v>152</v>
      </c>
      <c r="V868" s="1">
        <v>138.57</v>
      </c>
      <c r="W868" s="1">
        <v>15.97</v>
      </c>
      <c r="X868" s="23">
        <f t="shared" si="19"/>
        <v>0.11524861081042073</v>
      </c>
      <c r="Y868" s="1">
        <v>2.39</v>
      </c>
      <c r="Z868" s="1">
        <f>Y868*(10000/1.18125)</f>
        <v>20232.804232804236</v>
      </c>
    </row>
    <row r="869" spans="1:26" ht="15.75" x14ac:dyDescent="0.25">
      <c r="A869" s="15" t="s">
        <v>38</v>
      </c>
      <c r="B869" s="1" t="s">
        <v>207</v>
      </c>
      <c r="C869" s="3">
        <v>42020</v>
      </c>
      <c r="D869" s="16" t="s">
        <v>108</v>
      </c>
      <c r="E869" s="27">
        <v>1.5</v>
      </c>
      <c r="F869" s="18"/>
      <c r="J869" s="1">
        <f t="shared" si="16"/>
        <v>301.18015078754104</v>
      </c>
      <c r="K869" s="1">
        <f t="shared" si="18"/>
        <v>3011.8015078754106</v>
      </c>
      <c r="L869" s="18">
        <v>500</v>
      </c>
      <c r="M869" s="25">
        <v>27.242000000000001</v>
      </c>
      <c r="N869" s="25">
        <v>6.3940000000000001</v>
      </c>
      <c r="O869" s="25">
        <v>64.650999999999996</v>
      </c>
      <c r="P869" s="25">
        <v>34.741</v>
      </c>
      <c r="Q869" s="25">
        <v>88.064999999999998</v>
      </c>
      <c r="R869" s="25">
        <v>14.33</v>
      </c>
      <c r="S869" s="25">
        <v>2.2928000000000002</v>
      </c>
      <c r="T869" s="25">
        <v>10.34416</v>
      </c>
      <c r="U869" s="25"/>
      <c r="V869" s="1">
        <v>129.9</v>
      </c>
      <c r="W869" s="1">
        <v>13.92</v>
      </c>
      <c r="X869" s="23">
        <f t="shared" si="19"/>
        <v>0.10715935334872978</v>
      </c>
      <c r="Y869" s="1">
        <v>3.3200000000000003</v>
      </c>
      <c r="Z869" s="1">
        <f>Y869*(10000/1.18125)</f>
        <v>28105.820105820108</v>
      </c>
    </row>
    <row r="870" spans="1:26" ht="15.75" x14ac:dyDescent="0.25">
      <c r="A870" s="15" t="s">
        <v>40</v>
      </c>
      <c r="B870" s="1" t="s">
        <v>207</v>
      </c>
      <c r="C870" s="3">
        <v>42020</v>
      </c>
      <c r="D870" s="16" t="s">
        <v>108</v>
      </c>
      <c r="E870" s="27">
        <v>1.5</v>
      </c>
      <c r="F870" s="18"/>
      <c r="J870" s="1">
        <f t="shared" si="16"/>
        <v>197.6062838263463</v>
      </c>
      <c r="K870" s="1">
        <f t="shared" si="18"/>
        <v>1976.0628382634629</v>
      </c>
      <c r="L870" s="18">
        <v>0</v>
      </c>
      <c r="M870" s="25">
        <v>21.042000000000002</v>
      </c>
      <c r="N870" s="25">
        <v>5.508</v>
      </c>
      <c r="O870" s="25">
        <v>72.611999999999995</v>
      </c>
      <c r="P870" s="25">
        <v>24.88</v>
      </c>
      <c r="Q870" s="25">
        <v>86.296999999999997</v>
      </c>
      <c r="R870" s="25">
        <v>11.833</v>
      </c>
      <c r="S870" s="25">
        <v>1.8932800000000001</v>
      </c>
      <c r="T870" s="25">
        <v>11.61792</v>
      </c>
      <c r="U870" s="26" t="s">
        <v>153</v>
      </c>
      <c r="V870" s="1">
        <v>115.24</v>
      </c>
      <c r="W870" s="1">
        <v>14.78</v>
      </c>
      <c r="X870" s="23">
        <f t="shared" si="19"/>
        <v>0.12825407844498438</v>
      </c>
      <c r="Y870" s="1">
        <v>1.8199999999999998</v>
      </c>
      <c r="Z870" s="1">
        <f>Y870*(10000/1.18125)</f>
        <v>15407.407407407407</v>
      </c>
    </row>
    <row r="871" spans="1:26" ht="15.75" x14ac:dyDescent="0.25">
      <c r="A871" s="15" t="s">
        <v>46</v>
      </c>
      <c r="B871" s="1" t="s">
        <v>207</v>
      </c>
      <c r="C871" s="3">
        <v>42020</v>
      </c>
      <c r="D871" s="16" t="s">
        <v>108</v>
      </c>
      <c r="E871" s="27">
        <v>1.5</v>
      </c>
      <c r="F871" s="18"/>
      <c r="J871" s="1">
        <f t="shared" si="16"/>
        <v>186.56201425119659</v>
      </c>
      <c r="K871" s="1">
        <f t="shared" si="18"/>
        <v>1865.6201425119659</v>
      </c>
      <c r="L871" s="18">
        <v>50</v>
      </c>
      <c r="M871" s="25"/>
      <c r="N871" s="25"/>
      <c r="O871" s="25"/>
      <c r="P871" s="25"/>
      <c r="Q871" s="25"/>
      <c r="R871" s="25"/>
      <c r="S871" s="25"/>
      <c r="T871" s="25"/>
      <c r="U871" s="26" t="s">
        <v>154</v>
      </c>
      <c r="V871" s="1">
        <v>98.45</v>
      </c>
      <c r="W871" s="1">
        <v>16.12</v>
      </c>
      <c r="X871" s="23">
        <f t="shared" si="19"/>
        <v>0.16373793803961403</v>
      </c>
      <c r="Y871" s="1">
        <v>1.4100000000000001</v>
      </c>
      <c r="Z871" s="1">
        <f>Y871*(10000/1.2375)</f>
        <v>11393.939393939394</v>
      </c>
    </row>
    <row r="872" spans="1:26" ht="15.75" x14ac:dyDescent="0.25">
      <c r="A872" s="15" t="s">
        <v>35</v>
      </c>
      <c r="B872" s="1" t="s">
        <v>207</v>
      </c>
      <c r="C872" s="3">
        <v>42046</v>
      </c>
      <c r="D872" s="16" t="s">
        <v>108</v>
      </c>
      <c r="E872" s="28">
        <v>1.6</v>
      </c>
      <c r="F872" s="18"/>
      <c r="J872" s="1">
        <f t="shared" si="16"/>
        <v>82.578657772800241</v>
      </c>
      <c r="K872" s="1">
        <f t="shared" si="18"/>
        <v>825.78657772800238</v>
      </c>
      <c r="L872" s="18">
        <v>200</v>
      </c>
      <c r="M872" s="25">
        <v>15.89272403717041</v>
      </c>
      <c r="N872" s="25">
        <v>10.576791763305664</v>
      </c>
      <c r="O872" s="25">
        <v>80.772666931152344</v>
      </c>
      <c r="P872" s="25">
        <v>19.420665740966797</v>
      </c>
      <c r="Q872" s="25">
        <v>86.184158325195313</v>
      </c>
      <c r="R872" s="25">
        <v>20.581598281860352</v>
      </c>
      <c r="S872" s="25">
        <v>3.2930557250976564</v>
      </c>
      <c r="T872" s="25">
        <v>12.923626708984376</v>
      </c>
      <c r="U872" s="26" t="s">
        <v>155</v>
      </c>
      <c r="V872" s="1">
        <v>90.14</v>
      </c>
      <c r="W872" s="1">
        <v>7.58</v>
      </c>
      <c r="X872" s="23">
        <f t="shared" si="19"/>
        <v>8.4091413357000225E-2</v>
      </c>
      <c r="Y872" s="1">
        <v>1.1600000000000001</v>
      </c>
      <c r="Z872" s="1">
        <f>Y872*(10000/1.18125)</f>
        <v>9820.1058201058222</v>
      </c>
    </row>
    <row r="873" spans="1:26" ht="15.75" x14ac:dyDescent="0.25">
      <c r="A873" s="15" t="s">
        <v>38</v>
      </c>
      <c r="B873" s="1" t="s">
        <v>207</v>
      </c>
      <c r="C873" s="3">
        <v>42046</v>
      </c>
      <c r="D873" s="16" t="s">
        <v>108</v>
      </c>
      <c r="E873" s="28">
        <v>1.6</v>
      </c>
      <c r="F873" s="18"/>
      <c r="J873" s="1">
        <f t="shared" si="16"/>
        <v>77.177162206823709</v>
      </c>
      <c r="K873" s="1">
        <f t="shared" si="18"/>
        <v>771.77162206823709</v>
      </c>
      <c r="L873" s="18">
        <v>500</v>
      </c>
      <c r="M873" s="25">
        <v>19.099197387695313</v>
      </c>
      <c r="N873" s="25">
        <v>8.312495231628418</v>
      </c>
      <c r="O873" s="25">
        <v>76.429458618164063</v>
      </c>
      <c r="P873" s="25">
        <v>23.371597290039063</v>
      </c>
      <c r="Q873" s="25">
        <v>86.574455261230469</v>
      </c>
      <c r="R873" s="25">
        <v>17.947151184082031</v>
      </c>
      <c r="S873" s="25">
        <v>2.8715441894531248</v>
      </c>
      <c r="T873" s="25">
        <v>12.228713378906249</v>
      </c>
      <c r="U873" s="26" t="s">
        <v>156</v>
      </c>
      <c r="V873" s="1">
        <v>85.97</v>
      </c>
      <c r="W873" s="1">
        <v>8.25</v>
      </c>
      <c r="X873" s="23">
        <f t="shared" si="19"/>
        <v>9.5963708270326853E-2</v>
      </c>
      <c r="Y873" s="1">
        <v>0.95</v>
      </c>
      <c r="Z873" s="1">
        <f>Y873*(10000/1.18125)</f>
        <v>8042.3280423280421</v>
      </c>
    </row>
    <row r="874" spans="1:26" ht="15.75" x14ac:dyDescent="0.25">
      <c r="A874" s="15" t="s">
        <v>40</v>
      </c>
      <c r="B874" s="1" t="s">
        <v>207</v>
      </c>
      <c r="C874" s="3">
        <v>42046</v>
      </c>
      <c r="D874" s="16" t="s">
        <v>108</v>
      </c>
      <c r="E874" s="28">
        <v>1.6</v>
      </c>
      <c r="F874" s="18"/>
      <c r="J874" s="1">
        <f t="shared" si="16"/>
        <v>43.303888719666965</v>
      </c>
      <c r="K874" s="1">
        <f t="shared" si="18"/>
        <v>433.03888719666963</v>
      </c>
      <c r="L874" s="18">
        <v>0</v>
      </c>
      <c r="M874" s="25">
        <v>17.241931915283203</v>
      </c>
      <c r="N874" s="25">
        <v>10.294011116027832</v>
      </c>
      <c r="O874" s="25">
        <v>78.28924560546875</v>
      </c>
      <c r="P874" s="25">
        <v>19.954360961914063</v>
      </c>
      <c r="Q874" s="25">
        <v>84.718421936035156</v>
      </c>
      <c r="R874" s="25">
        <v>16.763713836669922</v>
      </c>
      <c r="S874" s="25">
        <v>2.6821942138671875</v>
      </c>
      <c r="T874" s="25">
        <v>12.526279296875</v>
      </c>
      <c r="U874" s="26" t="s">
        <v>157</v>
      </c>
      <c r="V874" s="1">
        <v>75.040000000000006</v>
      </c>
      <c r="W874" s="1">
        <v>8.5299999999999994</v>
      </c>
      <c r="X874" s="23">
        <f t="shared" si="19"/>
        <v>0.11367270788912578</v>
      </c>
      <c r="Y874" s="1">
        <v>0.44999999999999996</v>
      </c>
      <c r="Z874" s="1">
        <f>Y874*(10000/1.18125)</f>
        <v>3809.5238095238092</v>
      </c>
    </row>
    <row r="875" spans="1:26" ht="15.75" x14ac:dyDescent="0.25">
      <c r="A875" s="15" t="s">
        <v>42</v>
      </c>
      <c r="B875" s="1" t="s">
        <v>207</v>
      </c>
      <c r="C875" s="3">
        <v>42046</v>
      </c>
      <c r="D875" s="16" t="s">
        <v>108</v>
      </c>
      <c r="E875" s="28">
        <v>1.6</v>
      </c>
      <c r="F875" s="18"/>
      <c r="J875" s="1">
        <f t="shared" si="16"/>
        <v>66.964378440128769</v>
      </c>
      <c r="K875" s="1">
        <f t="shared" si="18"/>
        <v>669.64378440128769</v>
      </c>
      <c r="L875" s="18">
        <v>100</v>
      </c>
      <c r="M875" s="25">
        <v>15.848061561584473</v>
      </c>
      <c r="N875" s="25">
        <v>13.702749252319336</v>
      </c>
      <c r="O875" s="25">
        <v>78.983505249023437</v>
      </c>
      <c r="P875" s="25">
        <v>19.29730224609375</v>
      </c>
      <c r="Q875" s="25">
        <v>84.891525268554687</v>
      </c>
      <c r="R875" s="25">
        <v>18.164974212646484</v>
      </c>
      <c r="S875" s="25">
        <v>2.9063958740234375</v>
      </c>
      <c r="T875" s="25">
        <v>12.637360839843751</v>
      </c>
      <c r="U875" s="26" t="s">
        <v>158</v>
      </c>
      <c r="V875" s="1">
        <v>96.29</v>
      </c>
      <c r="W875" s="1">
        <v>8.19</v>
      </c>
      <c r="X875" s="23">
        <f t="shared" si="19"/>
        <v>8.5055561325163564E-2</v>
      </c>
      <c r="Y875" s="1">
        <v>0.92999999999999994</v>
      </c>
      <c r="Z875" s="1">
        <f>Y875*(10000/1.18125)</f>
        <v>7873.0158730158728</v>
      </c>
    </row>
    <row r="876" spans="1:26" ht="15.75" x14ac:dyDescent="0.25">
      <c r="A876" s="15" t="s">
        <v>44</v>
      </c>
      <c r="B876" s="1" t="s">
        <v>207</v>
      </c>
      <c r="C876" s="3">
        <v>42046</v>
      </c>
      <c r="D876" s="16" t="s">
        <v>108</v>
      </c>
      <c r="E876" s="28">
        <v>1.6</v>
      </c>
      <c r="F876" s="18"/>
      <c r="J876" s="1">
        <f t="shared" si="16"/>
        <v>56.314455784102528</v>
      </c>
      <c r="K876" s="1">
        <f t="shared" si="18"/>
        <v>563.14455784102529</v>
      </c>
      <c r="L876" s="18">
        <v>350</v>
      </c>
      <c r="M876" s="25">
        <v>18.147136688232422</v>
      </c>
      <c r="N876" s="25">
        <v>8.8746042251586914</v>
      </c>
      <c r="O876" s="25">
        <v>75.357986450195313</v>
      </c>
      <c r="P876" s="25">
        <v>22.375038146972656</v>
      </c>
      <c r="Q876" s="25">
        <v>84.747718811035156</v>
      </c>
      <c r="R876" s="25">
        <v>18.441158294677734</v>
      </c>
      <c r="S876" s="25">
        <v>2.9505853271484375</v>
      </c>
      <c r="T876" s="25">
        <v>12.05727783203125</v>
      </c>
      <c r="U876" s="26" t="s">
        <v>159</v>
      </c>
      <c r="V876" s="1">
        <v>105.59</v>
      </c>
      <c r="W876" s="1">
        <v>8.7799999999999994</v>
      </c>
      <c r="X876" s="23">
        <f t="shared" si="19"/>
        <v>8.3151813618713891E-2</v>
      </c>
      <c r="Y876" s="1">
        <v>0.8</v>
      </c>
      <c r="Z876" s="1">
        <f>Y876*(10000/1.18125)</f>
        <v>6772.4867724867727</v>
      </c>
    </row>
    <row r="877" spans="1:26" ht="15.75" x14ac:dyDescent="0.25">
      <c r="A877" s="15" t="s">
        <v>46</v>
      </c>
      <c r="B877" s="1" t="s">
        <v>207</v>
      </c>
      <c r="C877" s="3">
        <v>42046</v>
      </c>
      <c r="D877" s="16" t="s">
        <v>108</v>
      </c>
      <c r="E877" s="28">
        <v>1.6</v>
      </c>
      <c r="F877" s="18"/>
      <c r="J877" s="1">
        <f t="shared" si="16"/>
        <v>67.03699715938167</v>
      </c>
      <c r="K877" s="1">
        <f t="shared" si="18"/>
        <v>670.36997159381667</v>
      </c>
      <c r="L877" s="18">
        <v>50</v>
      </c>
      <c r="M877" s="25">
        <v>14.907103538513184</v>
      </c>
      <c r="N877" s="25">
        <v>16.263317108154297</v>
      </c>
      <c r="O877" s="25">
        <v>83.15576171875</v>
      </c>
      <c r="P877" s="25">
        <v>19.368793487548828</v>
      </c>
      <c r="Q877" s="25">
        <v>88.539100646972656</v>
      </c>
      <c r="R877" s="25">
        <v>22.0302734375</v>
      </c>
      <c r="S877" s="25">
        <v>3.5248437500000001</v>
      </c>
      <c r="T877" s="25">
        <v>13.304921875</v>
      </c>
      <c r="U877" s="26" t="s">
        <v>160</v>
      </c>
      <c r="V877" s="1">
        <v>75.989999999999995</v>
      </c>
      <c r="W877" s="1">
        <v>9.85</v>
      </c>
      <c r="X877" s="23">
        <f t="shared" si="19"/>
        <v>0.12962231872614818</v>
      </c>
      <c r="Y877" s="1">
        <v>0.6399999999999999</v>
      </c>
      <c r="Z877" s="1">
        <f>Y877*(10000/1.2375)</f>
        <v>5171.7171717171705</v>
      </c>
    </row>
    <row r="878" spans="1:26" ht="15.75" x14ac:dyDescent="0.25">
      <c r="A878" s="15" t="s">
        <v>38</v>
      </c>
      <c r="B878" s="1" t="s">
        <v>207</v>
      </c>
      <c r="C878" s="3">
        <v>42046</v>
      </c>
      <c r="D878" s="16" t="s">
        <v>108</v>
      </c>
      <c r="E878" s="28">
        <v>1.6</v>
      </c>
      <c r="F878" s="18"/>
      <c r="J878" s="1">
        <f t="shared" si="16"/>
        <v>112.52501000400162</v>
      </c>
      <c r="K878" s="1">
        <f t="shared" si="18"/>
        <v>1125.2501000400162</v>
      </c>
      <c r="L878" s="18">
        <v>500</v>
      </c>
      <c r="M878" s="25">
        <v>16.658931732177734</v>
      </c>
      <c r="N878" s="25">
        <v>11.100177764892578</v>
      </c>
      <c r="O878" s="25">
        <v>80.750656127929688</v>
      </c>
      <c r="P878" s="25">
        <v>20.813867568969727</v>
      </c>
      <c r="Q878" s="25">
        <v>87.586448669433594</v>
      </c>
      <c r="R878" s="25">
        <v>23.07710075378418</v>
      </c>
      <c r="S878" s="25">
        <v>3.6923361206054688</v>
      </c>
      <c r="T878" s="25">
        <v>12.92010498046875</v>
      </c>
      <c r="U878" s="26" t="s">
        <v>161</v>
      </c>
      <c r="V878" s="1">
        <v>95.2</v>
      </c>
      <c r="W878" s="1">
        <v>8.5500000000000007</v>
      </c>
      <c r="X878" s="23">
        <f t="shared" si="19"/>
        <v>8.9810924369747899E-2</v>
      </c>
      <c r="Y878" s="1">
        <v>1.48</v>
      </c>
      <c r="Z878" s="1">
        <f>Y878*(10000/1.18125)</f>
        <v>12529.100529100529</v>
      </c>
    </row>
    <row r="879" spans="1:26" ht="15.75" x14ac:dyDescent="0.25">
      <c r="A879" s="15" t="s">
        <v>40</v>
      </c>
      <c r="B879" s="1" t="s">
        <v>207</v>
      </c>
      <c r="C879" s="3">
        <v>42046</v>
      </c>
      <c r="D879" s="16" t="s">
        <v>108</v>
      </c>
      <c r="E879" s="28">
        <v>1.6</v>
      </c>
      <c r="F879" s="18"/>
      <c r="J879" s="1">
        <f t="shared" si="16"/>
        <v>47.485738189474077</v>
      </c>
      <c r="K879" s="1">
        <f t="shared" si="18"/>
        <v>474.85738189474074</v>
      </c>
      <c r="L879" s="18">
        <v>0</v>
      </c>
      <c r="M879" s="25">
        <v>19.257785797119141</v>
      </c>
      <c r="N879" s="25">
        <v>8.8421525955200195</v>
      </c>
      <c r="O879" s="25">
        <v>75.65423583984375</v>
      </c>
      <c r="P879" s="25">
        <v>23.625030517578125</v>
      </c>
      <c r="Q879" s="25">
        <v>86.814712524414063</v>
      </c>
      <c r="R879" s="25">
        <v>19.366897583007813</v>
      </c>
      <c r="S879" s="25">
        <v>3.0987036132812502</v>
      </c>
      <c r="T879" s="25">
        <v>12.104677734375</v>
      </c>
      <c r="U879" s="26" t="s">
        <v>162</v>
      </c>
      <c r="V879" s="1">
        <v>92.08</v>
      </c>
      <c r="W879" s="1">
        <v>10.33</v>
      </c>
      <c r="X879" s="23">
        <f t="shared" si="19"/>
        <v>0.11218505647263249</v>
      </c>
      <c r="Y879" s="1">
        <v>0.5</v>
      </c>
      <c r="Z879" s="1">
        <f>Y879*(10000/1.18125)</f>
        <v>4232.8042328042329</v>
      </c>
    </row>
    <row r="880" spans="1:26" ht="15.75" x14ac:dyDescent="0.25">
      <c r="A880" s="15" t="s">
        <v>44</v>
      </c>
      <c r="B880" s="1" t="s">
        <v>207</v>
      </c>
      <c r="C880" s="3">
        <v>42046</v>
      </c>
      <c r="D880" s="16" t="s">
        <v>108</v>
      </c>
      <c r="E880" s="28">
        <v>1.6</v>
      </c>
      <c r="F880" s="18"/>
      <c r="J880" s="1">
        <f t="shared" si="16"/>
        <v>88.133496133496124</v>
      </c>
      <c r="K880" s="1">
        <f t="shared" si="18"/>
        <v>881.33496133496124</v>
      </c>
      <c r="L880" s="18">
        <v>350</v>
      </c>
      <c r="M880" s="25">
        <v>15.485495567321777</v>
      </c>
      <c r="N880" s="25">
        <v>8.9093246459960937</v>
      </c>
      <c r="O880" s="25">
        <v>79.484909057617188</v>
      </c>
      <c r="P880" s="25">
        <v>19.805194854736328</v>
      </c>
      <c r="Q880" s="25">
        <v>86.995223999023437</v>
      </c>
      <c r="R880" s="25">
        <v>22.258760452270508</v>
      </c>
      <c r="S880" s="25">
        <v>3.5614016723632811</v>
      </c>
      <c r="T880" s="25">
        <v>12.717585449218751</v>
      </c>
      <c r="U880" s="26" t="s">
        <v>163</v>
      </c>
      <c r="V880" s="1">
        <v>84.5</v>
      </c>
      <c r="W880" s="1">
        <v>8.7100000000000009</v>
      </c>
      <c r="X880" s="23">
        <f t="shared" si="19"/>
        <v>0.10307692307692309</v>
      </c>
      <c r="Y880" s="1">
        <v>1.0099999999999998</v>
      </c>
      <c r="Z880" s="1">
        <f>Y880*(10000/1.18125)</f>
        <v>8550.2645502645482</v>
      </c>
    </row>
    <row r="881" spans="1:26" ht="15.75" x14ac:dyDescent="0.25">
      <c r="A881" s="15" t="s">
        <v>42</v>
      </c>
      <c r="B881" s="1" t="s">
        <v>207</v>
      </c>
      <c r="C881" s="3">
        <v>42046</v>
      </c>
      <c r="D881" s="16" t="s">
        <v>108</v>
      </c>
      <c r="E881" s="28">
        <v>1.6</v>
      </c>
      <c r="F881" s="18"/>
      <c r="J881" s="1">
        <f t="shared" ref="J881:J944" si="20">IF(K881="","",K881/10)</f>
        <v>86.261586917291567</v>
      </c>
      <c r="K881" s="1">
        <f t="shared" si="18"/>
        <v>862.61586917291561</v>
      </c>
      <c r="L881" s="18">
        <v>100</v>
      </c>
      <c r="M881" s="25">
        <v>15.461400985717773</v>
      </c>
      <c r="N881" s="25">
        <v>11.425701141357422</v>
      </c>
      <c r="O881" s="25">
        <v>78.7432861328125</v>
      </c>
      <c r="P881" s="25">
        <v>19.824104309082031</v>
      </c>
      <c r="Q881" s="25">
        <v>85.880256652832031</v>
      </c>
      <c r="R881" s="25">
        <v>21.285451889038086</v>
      </c>
      <c r="S881" s="25">
        <v>3.405672302246094</v>
      </c>
      <c r="T881" s="25">
        <v>12.598925781250001</v>
      </c>
      <c r="U881" s="26" t="s">
        <v>164</v>
      </c>
      <c r="V881" s="1">
        <v>99.13</v>
      </c>
      <c r="W881" s="1">
        <v>9.1</v>
      </c>
      <c r="X881" s="23">
        <f t="shared" si="19"/>
        <v>9.1798648239685268E-2</v>
      </c>
      <c r="Y881" s="1">
        <v>1.1100000000000001</v>
      </c>
      <c r="Z881" s="1">
        <f>Y881*(10000/1.18125)</f>
        <v>9396.8253968253975</v>
      </c>
    </row>
    <row r="882" spans="1:26" ht="15.75" x14ac:dyDescent="0.25">
      <c r="A882" s="15" t="s">
        <v>46</v>
      </c>
      <c r="B882" s="1" t="s">
        <v>207</v>
      </c>
      <c r="C882" s="3">
        <v>42046</v>
      </c>
      <c r="D882" s="16" t="s">
        <v>108</v>
      </c>
      <c r="E882" s="28">
        <v>1.6</v>
      </c>
      <c r="F882" s="18"/>
      <c r="J882" s="1">
        <f t="shared" si="20"/>
        <v>113.46453872578361</v>
      </c>
      <c r="K882" s="1">
        <f t="shared" si="18"/>
        <v>1134.6453872578361</v>
      </c>
      <c r="L882" s="18">
        <v>50</v>
      </c>
      <c r="M882" s="25">
        <v>18.773754119873047</v>
      </c>
      <c r="N882" s="25">
        <v>6.9698748588562012</v>
      </c>
      <c r="O882" s="25">
        <v>78.11602783203125</v>
      </c>
      <c r="P882" s="25">
        <v>21.860116958618164</v>
      </c>
      <c r="Q882" s="25">
        <v>86.716667175292969</v>
      </c>
      <c r="R882" s="25">
        <v>18.321723937988281</v>
      </c>
      <c r="S882" s="25">
        <v>2.9314758300781252</v>
      </c>
      <c r="T882" s="25">
        <v>12.498564453125001</v>
      </c>
      <c r="U882" s="26" t="s">
        <v>165</v>
      </c>
      <c r="V882" s="1">
        <v>66.03</v>
      </c>
      <c r="W882" s="1">
        <v>7.5</v>
      </c>
      <c r="X882" s="23">
        <f t="shared" si="19"/>
        <v>0.11358473421172194</v>
      </c>
      <c r="Y882" s="1">
        <v>1.18</v>
      </c>
      <c r="Z882" s="1">
        <f>Y882*(10000/1.18125)</f>
        <v>9989.4179894179888</v>
      </c>
    </row>
    <row r="883" spans="1:26" ht="15.75" x14ac:dyDescent="0.25">
      <c r="A883" s="15" t="s">
        <v>35</v>
      </c>
      <c r="B883" s="1" t="s">
        <v>207</v>
      </c>
      <c r="C883" s="3">
        <v>42046</v>
      </c>
      <c r="D883" s="16" t="s">
        <v>108</v>
      </c>
      <c r="E883" s="28">
        <v>1.6</v>
      </c>
      <c r="F883" s="18"/>
      <c r="J883" s="1">
        <f t="shared" si="20"/>
        <v>109.51105972963174</v>
      </c>
      <c r="K883" s="1">
        <f t="shared" si="18"/>
        <v>1095.1105972963173</v>
      </c>
      <c r="L883" s="18">
        <v>200</v>
      </c>
      <c r="M883" s="25">
        <v>16.539119720458984</v>
      </c>
      <c r="N883" s="25">
        <v>9.3042020797729492</v>
      </c>
      <c r="O883" s="25">
        <v>79.040252685546875</v>
      </c>
      <c r="P883" s="25">
        <v>19.729835510253906</v>
      </c>
      <c r="Q883" s="25">
        <v>85.895149230957031</v>
      </c>
      <c r="R883" s="25">
        <v>16.706897735595703</v>
      </c>
      <c r="S883" s="25">
        <v>2.6731036376953123</v>
      </c>
      <c r="T883" s="25">
        <v>12.6464404296875</v>
      </c>
      <c r="U883" s="26" t="s">
        <v>166</v>
      </c>
      <c r="V883" s="1">
        <v>75.489999999999995</v>
      </c>
      <c r="W883" s="1">
        <v>11.12</v>
      </c>
      <c r="X883" s="23">
        <f t="shared" si="19"/>
        <v>0.14730427871241225</v>
      </c>
      <c r="Y883" s="1">
        <v>0.91999999999999993</v>
      </c>
      <c r="Z883" s="1">
        <f>Y883*(10000/1.2375)</f>
        <v>7434.3434343434337</v>
      </c>
    </row>
    <row r="884" spans="1:26" ht="15.75" x14ac:dyDescent="0.25">
      <c r="A884" s="15" t="s">
        <v>46</v>
      </c>
      <c r="B884" s="1" t="s">
        <v>207</v>
      </c>
      <c r="C884" s="3">
        <v>42046</v>
      </c>
      <c r="D884" s="16" t="s">
        <v>108</v>
      </c>
      <c r="E884" s="28">
        <v>1.6</v>
      </c>
      <c r="F884" s="18"/>
      <c r="J884" s="1">
        <f t="shared" si="20"/>
        <v>126.93544511906596</v>
      </c>
      <c r="K884" s="1">
        <f t="shared" si="18"/>
        <v>1269.3544511906596</v>
      </c>
      <c r="L884" s="18">
        <v>50</v>
      </c>
      <c r="M884" s="25">
        <v>16.626434326171875</v>
      </c>
      <c r="N884" s="25">
        <v>8.9023027420043945</v>
      </c>
      <c r="O884" s="25">
        <v>79.194488525390625</v>
      </c>
      <c r="P884" s="25">
        <v>20.230854034423828</v>
      </c>
      <c r="Q884" s="25">
        <v>86.523590087890625</v>
      </c>
      <c r="R884" s="25">
        <v>20.180629730224609</v>
      </c>
      <c r="S884" s="25">
        <v>3.2289007568359374</v>
      </c>
      <c r="T884" s="25">
        <v>12.6711181640625</v>
      </c>
      <c r="U884" s="26" t="s">
        <v>167</v>
      </c>
      <c r="V884" s="1">
        <v>100.86</v>
      </c>
      <c r="W884" s="1">
        <v>11.12</v>
      </c>
      <c r="X884" s="23">
        <f t="shared" si="19"/>
        <v>0.11025183422565932</v>
      </c>
      <c r="Y884" s="1">
        <v>1.3599999999999999</v>
      </c>
      <c r="Z884" s="1">
        <f>Y884*(10000/1.18125)</f>
        <v>11513.227513227512</v>
      </c>
    </row>
    <row r="885" spans="1:26" ht="15.75" x14ac:dyDescent="0.25">
      <c r="A885" s="15" t="s">
        <v>38</v>
      </c>
      <c r="B885" s="1" t="s">
        <v>207</v>
      </c>
      <c r="C885" s="3">
        <v>42046</v>
      </c>
      <c r="D885" s="16" t="s">
        <v>108</v>
      </c>
      <c r="E885" s="28">
        <v>1.6</v>
      </c>
      <c r="F885" s="18"/>
      <c r="J885" s="1">
        <f t="shared" si="20"/>
        <v>81.075757397401645</v>
      </c>
      <c r="K885" s="1">
        <f t="shared" si="18"/>
        <v>810.75757397401651</v>
      </c>
      <c r="L885" s="18">
        <v>500</v>
      </c>
      <c r="M885" s="25">
        <v>15.65843677520752</v>
      </c>
      <c r="N885" s="25">
        <v>9.5448236465454102</v>
      </c>
      <c r="O885" s="25">
        <v>79.17578125</v>
      </c>
      <c r="P885" s="25">
        <v>19.244775772094727</v>
      </c>
      <c r="Q885" s="25">
        <v>86.09912109375</v>
      </c>
      <c r="R885" s="25">
        <v>23.340600967407227</v>
      </c>
      <c r="S885" s="25">
        <v>3.7344961547851563</v>
      </c>
      <c r="T885" s="25">
        <v>12.668125</v>
      </c>
      <c r="U885" s="26" t="s">
        <v>168</v>
      </c>
      <c r="V885" s="1">
        <v>94.39</v>
      </c>
      <c r="W885" s="1">
        <v>11.74</v>
      </c>
      <c r="X885" s="23">
        <f t="shared" si="19"/>
        <v>0.12437758237101389</v>
      </c>
      <c r="Y885" s="1">
        <v>0.77</v>
      </c>
      <c r="Z885" s="1">
        <f>Y885*(10000/1.18125)</f>
        <v>6518.5185185185192</v>
      </c>
    </row>
    <row r="886" spans="1:26" ht="15.75" x14ac:dyDescent="0.25">
      <c r="A886" s="15" t="s">
        <v>40</v>
      </c>
      <c r="B886" s="1" t="s">
        <v>207</v>
      </c>
      <c r="C886" s="3">
        <v>42046</v>
      </c>
      <c r="D886" s="16" t="s">
        <v>108</v>
      </c>
      <c r="E886" s="28">
        <v>1.6</v>
      </c>
      <c r="F886" s="18"/>
      <c r="J886" s="1">
        <f t="shared" si="20"/>
        <v>91.350989499705889</v>
      </c>
      <c r="K886" s="1">
        <f t="shared" si="18"/>
        <v>913.50989499705884</v>
      </c>
      <c r="L886" s="18">
        <v>0</v>
      </c>
      <c r="M886" s="25">
        <v>17.164896011352539</v>
      </c>
      <c r="N886" s="25">
        <v>9.1802854537963867</v>
      </c>
      <c r="O886" s="25">
        <v>78.301551818847656</v>
      </c>
      <c r="P886" s="25">
        <v>20.835659027099609</v>
      </c>
      <c r="Q886" s="25">
        <v>86.081207275390625</v>
      </c>
      <c r="R886" s="25">
        <v>21.256568908691406</v>
      </c>
      <c r="S886" s="25">
        <v>3.401051025390625</v>
      </c>
      <c r="T886" s="25">
        <v>12.528248291015625</v>
      </c>
      <c r="U886" s="26" t="s">
        <v>169</v>
      </c>
      <c r="V886" s="1">
        <v>97.77</v>
      </c>
      <c r="W886" s="1">
        <v>9.86</v>
      </c>
      <c r="X886" s="23">
        <f t="shared" si="19"/>
        <v>0.10084893116497903</v>
      </c>
      <c r="Y886" s="1">
        <v>1.07</v>
      </c>
      <c r="Z886" s="1">
        <f>Y886*(10000/1.18125)</f>
        <v>9058.2010582010589</v>
      </c>
    </row>
    <row r="887" spans="1:26" ht="15.75" x14ac:dyDescent="0.25">
      <c r="A887" s="15" t="s">
        <v>35</v>
      </c>
      <c r="B887" s="1" t="s">
        <v>207</v>
      </c>
      <c r="C887" s="3">
        <v>42046</v>
      </c>
      <c r="D887" s="16" t="s">
        <v>108</v>
      </c>
      <c r="E887" s="28">
        <v>1.6</v>
      </c>
      <c r="F887" s="18"/>
      <c r="J887" s="1">
        <f t="shared" si="20"/>
        <v>69.536812667720341</v>
      </c>
      <c r="K887" s="1">
        <f t="shared" si="18"/>
        <v>695.36812667720335</v>
      </c>
      <c r="L887" s="18">
        <v>200</v>
      </c>
      <c r="M887" s="25">
        <v>15.554588317871094</v>
      </c>
      <c r="N887" s="25">
        <v>11.592473983764648</v>
      </c>
      <c r="O887" s="25">
        <v>79.260047912597656</v>
      </c>
      <c r="P887" s="25">
        <v>18.976993560791016</v>
      </c>
      <c r="Q887" s="25">
        <v>85.811515808105469</v>
      </c>
      <c r="R887" s="25">
        <v>25.400852203369141</v>
      </c>
      <c r="S887" s="25">
        <v>4.0641363525390624</v>
      </c>
      <c r="T887" s="25">
        <v>12.681607666015625</v>
      </c>
      <c r="U887" s="26" t="s">
        <v>170</v>
      </c>
      <c r="V887" s="1">
        <v>77.23</v>
      </c>
      <c r="W887" s="1">
        <v>8.69</v>
      </c>
      <c r="X887" s="23">
        <f t="shared" si="19"/>
        <v>0.11252104104622555</v>
      </c>
      <c r="Y887" s="1">
        <v>0.73</v>
      </c>
      <c r="Z887" s="1">
        <f>Y887*(10000/1.18125)</f>
        <v>6179.8941798941796</v>
      </c>
    </row>
    <row r="888" spans="1:26" ht="15.75" x14ac:dyDescent="0.25">
      <c r="A888" s="15" t="s">
        <v>44</v>
      </c>
      <c r="B888" s="1" t="s">
        <v>207</v>
      </c>
      <c r="C888" s="3">
        <v>42046</v>
      </c>
      <c r="D888" s="16" t="s">
        <v>108</v>
      </c>
      <c r="E888" s="28">
        <v>1.6</v>
      </c>
      <c r="F888" s="18"/>
      <c r="J888" s="1">
        <f t="shared" si="20"/>
        <v>90.420725007860554</v>
      </c>
      <c r="K888" s="1">
        <f t="shared" si="18"/>
        <v>904.20725007860551</v>
      </c>
      <c r="L888" s="18">
        <v>350</v>
      </c>
      <c r="M888" s="25">
        <v>16.967086791992187</v>
      </c>
      <c r="N888" s="25">
        <v>10.489312171936035</v>
      </c>
      <c r="O888" s="25">
        <v>78.843490600585938</v>
      </c>
      <c r="P888" s="25">
        <v>19.883090972900391</v>
      </c>
      <c r="Q888" s="25">
        <v>86.32586669921875</v>
      </c>
      <c r="R888" s="25">
        <v>19.41688346862793</v>
      </c>
      <c r="S888" s="25">
        <v>3.1067013549804687</v>
      </c>
      <c r="T888" s="25">
        <v>12.614958496093751</v>
      </c>
      <c r="U888" s="26" t="s">
        <v>171</v>
      </c>
      <c r="V888" s="1">
        <v>89.86</v>
      </c>
      <c r="W888" s="1">
        <v>8.9700000000000006</v>
      </c>
      <c r="X888" s="23">
        <f t="shared" si="19"/>
        <v>9.9821945248163818E-2</v>
      </c>
      <c r="Y888" s="1">
        <v>1.0699999999999998</v>
      </c>
      <c r="Z888" s="1">
        <f>Y888*(10000/1.18125)</f>
        <v>9058.2010582010571</v>
      </c>
    </row>
    <row r="889" spans="1:26" ht="15.75" x14ac:dyDescent="0.25">
      <c r="A889" s="15" t="s">
        <v>42</v>
      </c>
      <c r="B889" s="1" t="s">
        <v>207</v>
      </c>
      <c r="C889" s="3">
        <v>42046</v>
      </c>
      <c r="D889" s="16" t="s">
        <v>108</v>
      </c>
      <c r="E889" s="28">
        <v>1.6</v>
      </c>
      <c r="F889" s="18"/>
      <c r="J889" s="1">
        <f t="shared" si="20"/>
        <v>67.216134797972174</v>
      </c>
      <c r="K889" s="1">
        <f t="shared" si="18"/>
        <v>672.16134797972177</v>
      </c>
      <c r="L889" s="18">
        <v>100</v>
      </c>
      <c r="M889" s="25">
        <v>17.735322952270508</v>
      </c>
      <c r="N889" s="25">
        <v>9.6498813629150391</v>
      </c>
      <c r="O889" s="25">
        <v>77.735313415527344</v>
      </c>
      <c r="P889" s="25">
        <v>20.873960494995117</v>
      </c>
      <c r="Q889" s="25">
        <v>85.759117126464844</v>
      </c>
      <c r="R889" s="25">
        <v>18.079187393188477</v>
      </c>
      <c r="S889" s="25">
        <v>2.8926699829101561</v>
      </c>
      <c r="T889" s="25">
        <v>12.437650146484375</v>
      </c>
      <c r="U889" s="26" t="s">
        <v>172</v>
      </c>
      <c r="V889" s="1">
        <v>66.290000000000006</v>
      </c>
      <c r="W889" s="1">
        <v>9.19</v>
      </c>
      <c r="X889" s="23">
        <f t="shared" si="19"/>
        <v>0.1386332780208176</v>
      </c>
      <c r="Y889" s="1">
        <v>0.60000000000000009</v>
      </c>
      <c r="Z889" s="1">
        <f>Y889*(10000/1.2375)</f>
        <v>4848.484848484849</v>
      </c>
    </row>
    <row r="890" spans="1:26" ht="15.75" x14ac:dyDescent="0.25">
      <c r="A890" s="15" t="s">
        <v>44</v>
      </c>
      <c r="B890" s="1" t="s">
        <v>207</v>
      </c>
      <c r="C890" s="3">
        <v>42046</v>
      </c>
      <c r="D890" s="16" t="s">
        <v>108</v>
      </c>
      <c r="E890" s="28">
        <v>1.6</v>
      </c>
      <c r="F890" s="18"/>
      <c r="J890" s="1">
        <f t="shared" si="20"/>
        <v>77.675538405725405</v>
      </c>
      <c r="K890" s="1">
        <f t="shared" si="18"/>
        <v>776.7553840572541</v>
      </c>
      <c r="L890" s="18">
        <v>350</v>
      </c>
      <c r="M890" s="25">
        <v>19.119518280029297</v>
      </c>
      <c r="N890" s="25">
        <v>10.045186042785645</v>
      </c>
      <c r="O890" s="25">
        <v>77.774490356445313</v>
      </c>
      <c r="P890" s="25">
        <v>25.116264343261719</v>
      </c>
      <c r="Q890" s="25">
        <v>88.286430358886719</v>
      </c>
      <c r="R890" s="25">
        <v>19.390445709228516</v>
      </c>
      <c r="S890" s="25">
        <v>3.1024713134765625</v>
      </c>
      <c r="T890" s="25">
        <v>12.44391845703125</v>
      </c>
      <c r="U890" s="26" t="s">
        <v>173</v>
      </c>
      <c r="V890" s="1">
        <v>67.38</v>
      </c>
      <c r="W890" s="1">
        <v>8.9600000000000009</v>
      </c>
      <c r="X890" s="23">
        <f t="shared" si="19"/>
        <v>0.13297714455327991</v>
      </c>
      <c r="Y890" s="1">
        <v>0.69</v>
      </c>
      <c r="Z890" s="1">
        <f>Y890*(10000/1.18125)</f>
        <v>5841.269841269841</v>
      </c>
    </row>
    <row r="891" spans="1:26" ht="15.75" x14ac:dyDescent="0.25">
      <c r="A891" s="15" t="s">
        <v>35</v>
      </c>
      <c r="B891" s="1" t="s">
        <v>207</v>
      </c>
      <c r="C891" s="3">
        <v>42046</v>
      </c>
      <c r="D891" s="16" t="s">
        <v>108</v>
      </c>
      <c r="E891" s="28">
        <v>1.6</v>
      </c>
      <c r="F891" s="18"/>
      <c r="J891" s="1">
        <f t="shared" si="20"/>
        <v>85.468010197887594</v>
      </c>
      <c r="K891" s="1">
        <f t="shared" si="18"/>
        <v>854.680101978876</v>
      </c>
      <c r="L891" s="18">
        <v>200</v>
      </c>
      <c r="M891" s="25">
        <v>16.972743988037109</v>
      </c>
      <c r="N891" s="25">
        <v>9.4235296249389648</v>
      </c>
      <c r="O891" s="25">
        <v>79.781967163085938</v>
      </c>
      <c r="P891" s="25">
        <v>19.87346076965332</v>
      </c>
      <c r="Q891" s="25">
        <v>85.621696472167969</v>
      </c>
      <c r="R891" s="25">
        <v>16.111825942993164</v>
      </c>
      <c r="S891" s="25">
        <v>2.5778921508789061</v>
      </c>
      <c r="T891" s="25">
        <v>12.765114746093751</v>
      </c>
      <c r="U891" s="29" t="s">
        <v>174</v>
      </c>
      <c r="V891" s="1">
        <v>82.37</v>
      </c>
      <c r="W891" s="1">
        <v>10.8</v>
      </c>
      <c r="X891" s="23">
        <f t="shared" si="19"/>
        <v>0.13111569746266846</v>
      </c>
      <c r="Y891" s="1">
        <v>0.77</v>
      </c>
      <c r="Z891" s="1">
        <f>Y891*(10000/1.18125)</f>
        <v>6518.5185185185192</v>
      </c>
    </row>
    <row r="892" spans="1:26" ht="15.75" x14ac:dyDescent="0.25">
      <c r="A892" s="15" t="s">
        <v>42</v>
      </c>
      <c r="B892" s="1" t="s">
        <v>207</v>
      </c>
      <c r="C892" s="3">
        <v>42046</v>
      </c>
      <c r="D892" s="16" t="s">
        <v>108</v>
      </c>
      <c r="E892" s="28">
        <v>1.6</v>
      </c>
      <c r="F892" s="18"/>
      <c r="J892" s="1">
        <f t="shared" si="20"/>
        <v>57.530679520208331</v>
      </c>
      <c r="K892" s="1">
        <f t="shared" si="18"/>
        <v>575.30679520208332</v>
      </c>
      <c r="L892" s="18">
        <v>100</v>
      </c>
      <c r="M892" s="25">
        <v>16.015689849853516</v>
      </c>
      <c r="N892" s="25">
        <v>8.5149698257446289</v>
      </c>
      <c r="O892" s="25">
        <v>78.399017333984375</v>
      </c>
      <c r="P892" s="25">
        <v>19.740814208984375</v>
      </c>
      <c r="Q892" s="25">
        <v>85.950729370117188</v>
      </c>
      <c r="R892" s="25">
        <v>21.334465026855469</v>
      </c>
      <c r="S892" s="25">
        <v>3.4135144042968748</v>
      </c>
      <c r="T892" s="25">
        <v>12.5438427734375</v>
      </c>
      <c r="U892" s="26" t="s">
        <v>175</v>
      </c>
      <c r="V892" s="1">
        <v>80.22</v>
      </c>
      <c r="W892" s="1">
        <v>9.24</v>
      </c>
      <c r="X892" s="23">
        <f t="shared" si="19"/>
        <v>0.11518324607329844</v>
      </c>
      <c r="Y892" s="1">
        <v>0.59000000000000008</v>
      </c>
      <c r="Z892" s="1">
        <f>Y892*(10000/1.18125)</f>
        <v>4994.7089947089953</v>
      </c>
    </row>
    <row r="893" spans="1:26" ht="15.75" x14ac:dyDescent="0.25">
      <c r="A893" s="15" t="s">
        <v>38</v>
      </c>
      <c r="B893" s="1" t="s">
        <v>207</v>
      </c>
      <c r="C893" s="3">
        <v>42046</v>
      </c>
      <c r="D893" s="16" t="s">
        <v>108</v>
      </c>
      <c r="E893" s="28">
        <v>1.6</v>
      </c>
      <c r="F893" s="18"/>
      <c r="J893" s="1">
        <f t="shared" si="20"/>
        <v>59.828213841873165</v>
      </c>
      <c r="K893" s="1">
        <f t="shared" si="18"/>
        <v>598.28213841873162</v>
      </c>
      <c r="L893" s="18">
        <v>500</v>
      </c>
      <c r="M893" s="25">
        <v>15.369455337524414</v>
      </c>
      <c r="N893" s="25">
        <v>12.151909828186035</v>
      </c>
      <c r="O893" s="25">
        <v>80.500343322753906</v>
      </c>
      <c r="P893" s="25">
        <v>19.900718688964844</v>
      </c>
      <c r="Q893" s="25">
        <v>86.628250122070312</v>
      </c>
      <c r="R893" s="25">
        <v>22.747926712036133</v>
      </c>
      <c r="S893" s="25">
        <v>3.6396682739257811</v>
      </c>
      <c r="T893" s="25">
        <v>12.880054931640625</v>
      </c>
      <c r="U893" s="26" t="s">
        <v>176</v>
      </c>
      <c r="V893" s="1">
        <v>101.03</v>
      </c>
      <c r="W893" s="1">
        <v>11.9</v>
      </c>
      <c r="X893" s="23">
        <f t="shared" si="19"/>
        <v>0.11778679600118777</v>
      </c>
      <c r="Y893" s="1">
        <v>0.60000000000000009</v>
      </c>
      <c r="Z893" s="1">
        <f>Y893*(10000/1.18125)</f>
        <v>5079.3650793650804</v>
      </c>
    </row>
    <row r="894" spans="1:26" ht="15.75" x14ac:dyDescent="0.25">
      <c r="A894" s="15" t="s">
        <v>40</v>
      </c>
      <c r="B894" s="1" t="s">
        <v>207</v>
      </c>
      <c r="C894" s="3">
        <v>42046</v>
      </c>
      <c r="D894" s="16" t="s">
        <v>108</v>
      </c>
      <c r="E894" s="28">
        <v>1.6</v>
      </c>
      <c r="F894" s="18"/>
      <c r="J894" s="1">
        <f t="shared" si="20"/>
        <v>79.429058348266466</v>
      </c>
      <c r="K894" s="1">
        <f t="shared" si="18"/>
        <v>794.29058348266472</v>
      </c>
      <c r="L894" s="18">
        <v>0</v>
      </c>
      <c r="M894" s="25">
        <v>19.295646667480469</v>
      </c>
      <c r="N894" s="25">
        <v>7.2591700553894043</v>
      </c>
      <c r="O894" s="25">
        <v>78.117233276367188</v>
      </c>
      <c r="P894" s="25">
        <v>22.128173828125</v>
      </c>
      <c r="Q894" s="25">
        <v>86.662986755371094</v>
      </c>
      <c r="R894" s="25">
        <v>17.250179290771484</v>
      </c>
      <c r="S894" s="25">
        <v>2.7600286865234374</v>
      </c>
      <c r="T894" s="25">
        <v>12.498757324218751</v>
      </c>
      <c r="U894" s="26" t="s">
        <v>177</v>
      </c>
      <c r="V894" s="1">
        <v>74.760000000000005</v>
      </c>
      <c r="W894" s="1">
        <v>10.96</v>
      </c>
      <c r="X894" s="23">
        <f t="shared" si="19"/>
        <v>0.14660246120920278</v>
      </c>
      <c r="Y894" s="1">
        <v>0.6399999999999999</v>
      </c>
      <c r="Z894" s="1">
        <f>Y894*(10000/1.18125)</f>
        <v>5417.9894179894172</v>
      </c>
    </row>
    <row r="895" spans="1:26" ht="15.75" x14ac:dyDescent="0.25">
      <c r="A895" s="15" t="s">
        <v>46</v>
      </c>
      <c r="B895" s="1" t="s">
        <v>207</v>
      </c>
      <c r="C895" s="3">
        <v>42046</v>
      </c>
      <c r="D895" s="16" t="s">
        <v>108</v>
      </c>
      <c r="E895" s="28">
        <v>1.6</v>
      </c>
      <c r="F895" s="18"/>
      <c r="J895" s="1">
        <f t="shared" si="20"/>
        <v>41.524210280237284</v>
      </c>
      <c r="K895" s="1">
        <f t="shared" si="18"/>
        <v>415.24210280237287</v>
      </c>
      <c r="L895" s="18">
        <v>50</v>
      </c>
      <c r="M895" s="25">
        <v>16.475959777832031</v>
      </c>
      <c r="N895" s="25">
        <v>8.4793510437011719</v>
      </c>
      <c r="O895" s="25">
        <v>80.246345520019531</v>
      </c>
      <c r="P895" s="25">
        <v>20.429874420166016</v>
      </c>
      <c r="Q895" s="25">
        <v>87.497901916503906</v>
      </c>
      <c r="R895" s="25">
        <v>17.863628387451172</v>
      </c>
      <c r="S895" s="25">
        <v>2.8581805419921875</v>
      </c>
      <c r="T895" s="25">
        <v>12.839415283203126</v>
      </c>
      <c r="U895" s="26" t="s">
        <v>178</v>
      </c>
      <c r="V895" s="1">
        <v>82.96</v>
      </c>
      <c r="W895" s="1">
        <v>14.7</v>
      </c>
      <c r="X895" s="23">
        <f t="shared" si="19"/>
        <v>0.17719382835101255</v>
      </c>
      <c r="Y895" s="1">
        <v>0.29000000000000004</v>
      </c>
      <c r="Z895" s="1">
        <f>Y895*(10000/1.2375)</f>
        <v>2343.4343434343436</v>
      </c>
    </row>
    <row r="896" spans="1:26" ht="15.75" x14ac:dyDescent="0.25">
      <c r="A896" s="15" t="s">
        <v>35</v>
      </c>
      <c r="B896" s="1" t="s">
        <v>207</v>
      </c>
      <c r="C896" s="3">
        <v>42073</v>
      </c>
      <c r="D896" s="16" t="s">
        <v>179</v>
      </c>
      <c r="E896" s="28">
        <v>1.7</v>
      </c>
      <c r="F896" s="18"/>
      <c r="J896" s="1">
        <f t="shared" si="20"/>
        <v>114.88099775316792</v>
      </c>
      <c r="K896" s="1">
        <f t="shared" si="18"/>
        <v>1148.8099775316791</v>
      </c>
      <c r="L896" s="18">
        <v>200</v>
      </c>
      <c r="M896" s="25">
        <v>22.127910614013672</v>
      </c>
      <c r="N896" s="25">
        <v>15.520665168762207</v>
      </c>
      <c r="O896" s="25">
        <v>72.443550109863281</v>
      </c>
      <c r="P896" s="25">
        <v>27.3182373046875</v>
      </c>
      <c r="Q896" s="25">
        <v>85.97796630859375</v>
      </c>
      <c r="R896" s="25">
        <v>17.566688537597656</v>
      </c>
      <c r="S896" s="25">
        <v>2.8106701660156248</v>
      </c>
      <c r="T896" s="25">
        <v>11.590968017578126</v>
      </c>
      <c r="U896" s="26" t="s">
        <v>180</v>
      </c>
      <c r="V896" s="1">
        <v>87.46</v>
      </c>
      <c r="W896" s="1">
        <v>7.86</v>
      </c>
      <c r="X896" s="23">
        <f t="shared" si="19"/>
        <v>8.9869654699291118E-2</v>
      </c>
      <c r="Y896" s="1">
        <v>1.51</v>
      </c>
      <c r="Z896" s="1">
        <f>Y896*(10000/1.18125)</f>
        <v>12783.068783068784</v>
      </c>
    </row>
    <row r="897" spans="1:26" ht="15.75" x14ac:dyDescent="0.25">
      <c r="A897" s="15" t="s">
        <v>38</v>
      </c>
      <c r="B897" s="1" t="s">
        <v>207</v>
      </c>
      <c r="C897" s="3">
        <v>42073</v>
      </c>
      <c r="D897" s="16" t="s">
        <v>179</v>
      </c>
      <c r="E897" s="30">
        <v>1.7</v>
      </c>
      <c r="F897" s="18"/>
      <c r="J897" s="1">
        <f t="shared" si="20"/>
        <v>129.89375434415649</v>
      </c>
      <c r="K897" s="1">
        <f t="shared" si="18"/>
        <v>1298.9375434415649</v>
      </c>
      <c r="L897" s="18">
        <v>500</v>
      </c>
      <c r="M897" s="25">
        <v>19.393936157226563</v>
      </c>
      <c r="N897" s="25">
        <v>8.3691625595092773</v>
      </c>
      <c r="O897" s="25">
        <v>78.007637023925781</v>
      </c>
      <c r="P897" s="25">
        <v>21.936500549316406</v>
      </c>
      <c r="Q897" s="25">
        <v>86.770011901855469</v>
      </c>
      <c r="R897" s="25">
        <v>18.663734436035156</v>
      </c>
      <c r="S897" s="25">
        <v>2.986197509765625</v>
      </c>
      <c r="T897" s="25">
        <v>12.481221923828125</v>
      </c>
      <c r="U897" s="26" t="s">
        <v>181</v>
      </c>
      <c r="V897" s="1">
        <v>93.25</v>
      </c>
      <c r="W897" s="1">
        <v>7.3</v>
      </c>
      <c r="X897" s="23">
        <f t="shared" si="19"/>
        <v>7.8284182305630029E-2</v>
      </c>
      <c r="Y897" s="1">
        <v>1.96</v>
      </c>
      <c r="Z897" s="1">
        <f>Y897*(10000/1.18125)</f>
        <v>16592.592592592591</v>
      </c>
    </row>
    <row r="898" spans="1:26" ht="15.75" x14ac:dyDescent="0.25">
      <c r="A898" s="15" t="s">
        <v>40</v>
      </c>
      <c r="B898" s="1" t="s">
        <v>207</v>
      </c>
      <c r="C898" s="3">
        <v>42073</v>
      </c>
      <c r="D898" s="16" t="s">
        <v>179</v>
      </c>
      <c r="E898" s="28">
        <v>1.7</v>
      </c>
      <c r="F898" s="18"/>
      <c r="J898" s="1">
        <f t="shared" si="20"/>
        <v>63.274130149057839</v>
      </c>
      <c r="K898" s="1">
        <f t="shared" si="18"/>
        <v>632.74130149057839</v>
      </c>
      <c r="L898" s="18">
        <v>0</v>
      </c>
      <c r="M898" s="25">
        <v>19.493349075317383</v>
      </c>
      <c r="N898" s="25">
        <v>6.4167218208312988</v>
      </c>
      <c r="O898" s="25">
        <v>76.758216857910156</v>
      </c>
      <c r="P898" s="25">
        <v>21.927141189575195</v>
      </c>
      <c r="Q898" s="25">
        <v>86.267982482910156</v>
      </c>
      <c r="R898" s="25">
        <v>19.084207534790039</v>
      </c>
      <c r="S898" s="25">
        <v>3.0534732055664064</v>
      </c>
      <c r="T898" s="25">
        <v>12.281314697265625</v>
      </c>
      <c r="U898" s="26" t="s">
        <v>182</v>
      </c>
      <c r="V898" s="1">
        <v>86.43</v>
      </c>
      <c r="W898" s="1">
        <v>8.5</v>
      </c>
      <c r="X898" s="23">
        <f t="shared" si="19"/>
        <v>9.834548189286127E-2</v>
      </c>
      <c r="Y898" s="1">
        <v>0.76</v>
      </c>
      <c r="Z898" s="1">
        <f>Y898*(10000/1.18125)</f>
        <v>6433.862433862434</v>
      </c>
    </row>
    <row r="899" spans="1:26" ht="15.75" x14ac:dyDescent="0.25">
      <c r="A899" s="15" t="s">
        <v>42</v>
      </c>
      <c r="B899" s="1" t="s">
        <v>207</v>
      </c>
      <c r="C899" s="3">
        <v>42073</v>
      </c>
      <c r="D899" s="16" t="s">
        <v>179</v>
      </c>
      <c r="E899" s="31">
        <v>1.7</v>
      </c>
      <c r="F899" s="18"/>
      <c r="J899" s="1">
        <f t="shared" si="20"/>
        <v>101.20041869891537</v>
      </c>
      <c r="K899" s="1">
        <f t="shared" si="18"/>
        <v>1012.0041869891537</v>
      </c>
      <c r="L899" s="18">
        <v>100</v>
      </c>
      <c r="M899" s="25">
        <v>19.705638885498047</v>
      </c>
      <c r="N899" s="25">
        <v>7.2202129364013672</v>
      </c>
      <c r="O899" s="25">
        <v>78.954490661621094</v>
      </c>
      <c r="P899" s="25">
        <v>21.753931045532227</v>
      </c>
      <c r="Q899" s="25">
        <v>86.312911987304688</v>
      </c>
      <c r="R899" s="25">
        <v>18.957622528076172</v>
      </c>
      <c r="S899" s="25">
        <v>3.0332196044921873</v>
      </c>
      <c r="T899" s="25">
        <v>12.632718505859375</v>
      </c>
      <c r="U899" s="26" t="s">
        <v>183</v>
      </c>
      <c r="V899" s="1">
        <v>83.15</v>
      </c>
      <c r="W899" s="1">
        <v>7</v>
      </c>
      <c r="X899" s="23">
        <f t="shared" si="19"/>
        <v>8.4185207456404079E-2</v>
      </c>
      <c r="Y899" s="1">
        <v>1.42</v>
      </c>
      <c r="Z899" s="1">
        <f>Y899*(10000/1.18125)</f>
        <v>12021.164021164021</v>
      </c>
    </row>
    <row r="900" spans="1:26" ht="15.75" x14ac:dyDescent="0.25">
      <c r="A900" s="15" t="s">
        <v>44</v>
      </c>
      <c r="B900" s="1" t="s">
        <v>207</v>
      </c>
      <c r="C900" s="3">
        <v>42073</v>
      </c>
      <c r="D900" s="16" t="s">
        <v>179</v>
      </c>
      <c r="E900" s="28">
        <v>1.7</v>
      </c>
      <c r="F900" s="18"/>
      <c r="J900" s="1">
        <f t="shared" si="20"/>
        <v>127.63909452268095</v>
      </c>
      <c r="K900" s="1">
        <f t="shared" si="18"/>
        <v>1276.3909452268094</v>
      </c>
      <c r="L900" s="18">
        <v>350</v>
      </c>
      <c r="M900" s="25">
        <v>18.090961456298828</v>
      </c>
      <c r="N900" s="25">
        <v>15.704109191894531</v>
      </c>
      <c r="O900" s="25">
        <v>80.699302673339844</v>
      </c>
      <c r="P900" s="25">
        <v>21.442323684692383</v>
      </c>
      <c r="Q900" s="25">
        <v>87.763534545898437</v>
      </c>
      <c r="R900" s="25">
        <v>19.346967697143555</v>
      </c>
      <c r="S900" s="25">
        <v>3.0955148315429688</v>
      </c>
      <c r="T900" s="25">
        <v>12.911888427734375</v>
      </c>
      <c r="U900" s="26" t="s">
        <v>184</v>
      </c>
      <c r="V900" s="1">
        <v>96.81</v>
      </c>
      <c r="W900" s="1">
        <v>8.02</v>
      </c>
      <c r="X900" s="23">
        <f t="shared" si="19"/>
        <v>8.2842681541163102E-2</v>
      </c>
      <c r="Y900" s="1">
        <v>1.82</v>
      </c>
      <c r="Z900" s="1">
        <f>Y900*(10000/1.18125)</f>
        <v>15407.407407407409</v>
      </c>
    </row>
    <row r="901" spans="1:26" ht="15.75" x14ac:dyDescent="0.25">
      <c r="A901" s="15" t="s">
        <v>46</v>
      </c>
      <c r="B901" s="1" t="s">
        <v>207</v>
      </c>
      <c r="C901" s="3">
        <v>42073</v>
      </c>
      <c r="D901" s="16" t="s">
        <v>179</v>
      </c>
      <c r="E901" s="28">
        <v>1.7</v>
      </c>
      <c r="F901" s="18"/>
      <c r="J901" s="1">
        <f t="shared" si="20"/>
        <v>72.288362805171644</v>
      </c>
      <c r="K901" s="1">
        <f t="shared" si="18"/>
        <v>722.88362805171641</v>
      </c>
      <c r="L901" s="18">
        <v>50</v>
      </c>
      <c r="M901" s="25">
        <v>20.463920593261719</v>
      </c>
      <c r="N901" s="25">
        <v>13.744145393371582</v>
      </c>
      <c r="O901" s="25">
        <v>77.4693603515625</v>
      </c>
      <c r="P901" s="25">
        <v>24.350187301635742</v>
      </c>
      <c r="Q901" s="25">
        <v>86.97052001953125</v>
      </c>
      <c r="R901" s="25">
        <v>19.632766723632813</v>
      </c>
      <c r="S901" s="25">
        <v>3.1412426757812502</v>
      </c>
      <c r="T901" s="25">
        <v>12.39509765625</v>
      </c>
      <c r="U901" s="26" t="s">
        <v>185</v>
      </c>
      <c r="V901" s="1">
        <v>79.72</v>
      </c>
      <c r="W901" s="1">
        <v>8.39</v>
      </c>
      <c r="X901" s="23">
        <f t="shared" si="19"/>
        <v>0.10524335173105871</v>
      </c>
      <c r="Y901" s="1">
        <v>0.85</v>
      </c>
      <c r="Z901" s="1">
        <f>Y901*(10000/1.2375)</f>
        <v>6868.6868686868684</v>
      </c>
    </row>
    <row r="902" spans="1:26" ht="15.75" x14ac:dyDescent="0.25">
      <c r="A902" s="15" t="s">
        <v>38</v>
      </c>
      <c r="B902" s="1" t="s">
        <v>207</v>
      </c>
      <c r="C902" s="3">
        <v>42073</v>
      </c>
      <c r="D902" s="16" t="s">
        <v>179</v>
      </c>
      <c r="E902" s="30">
        <v>1.7</v>
      </c>
      <c r="F902" s="18"/>
      <c r="J902" s="1">
        <f t="shared" si="20"/>
        <v>141.29885066323689</v>
      </c>
      <c r="K902" s="1">
        <f t="shared" si="18"/>
        <v>1412.9885066323689</v>
      </c>
      <c r="L902" s="18">
        <v>500</v>
      </c>
      <c r="M902" s="25">
        <v>16.559623718261719</v>
      </c>
      <c r="N902" s="25">
        <v>14.115711212158203</v>
      </c>
      <c r="O902" s="25">
        <v>81.245506286621094</v>
      </c>
      <c r="P902" s="25">
        <v>20.724674224853516</v>
      </c>
      <c r="Q902" s="25">
        <v>88.521575927734375</v>
      </c>
      <c r="R902" s="25">
        <v>24.391603469848633</v>
      </c>
      <c r="S902" s="25">
        <v>3.9026565551757812</v>
      </c>
      <c r="T902" s="25">
        <v>12.999281005859375</v>
      </c>
      <c r="U902" s="26" t="s">
        <v>186</v>
      </c>
      <c r="V902" s="1">
        <v>123.66</v>
      </c>
      <c r="W902" s="1">
        <v>8.6</v>
      </c>
      <c r="X902" s="23">
        <f t="shared" si="19"/>
        <v>6.9545528060811906E-2</v>
      </c>
      <c r="Y902" s="1">
        <v>2.4</v>
      </c>
      <c r="Z902" s="1">
        <f>Y902*(10000/1.18125)</f>
        <v>20317.460317460318</v>
      </c>
    </row>
    <row r="903" spans="1:26" ht="15.75" x14ac:dyDescent="0.25">
      <c r="A903" s="15" t="s">
        <v>40</v>
      </c>
      <c r="B903" s="1" t="s">
        <v>207</v>
      </c>
      <c r="C903" s="3">
        <v>42073</v>
      </c>
      <c r="D903" s="16" t="s">
        <v>179</v>
      </c>
      <c r="E903" s="28">
        <v>1.7</v>
      </c>
      <c r="F903" s="18"/>
      <c r="J903" s="1">
        <f t="shared" si="20"/>
        <v>79.541547046788139</v>
      </c>
      <c r="K903" s="1">
        <f t="shared" si="18"/>
        <v>795.41547046788139</v>
      </c>
      <c r="L903" s="18">
        <v>0</v>
      </c>
      <c r="M903" s="25">
        <v>18.416183471679688</v>
      </c>
      <c r="N903" s="25">
        <v>7.2462019920349121</v>
      </c>
      <c r="O903" s="25">
        <v>77.904136657714844</v>
      </c>
      <c r="P903" s="25">
        <v>21.578475952148438</v>
      </c>
      <c r="Q903" s="25">
        <v>86.735366821289062</v>
      </c>
      <c r="R903" s="25">
        <v>20.3533935546875</v>
      </c>
      <c r="S903" s="25">
        <v>3.2565429687499998</v>
      </c>
      <c r="T903" s="25">
        <v>12.464661865234376</v>
      </c>
      <c r="U903" s="26" t="s">
        <v>187</v>
      </c>
      <c r="V903" s="1">
        <v>104.94</v>
      </c>
      <c r="W903" s="1">
        <v>8.5</v>
      </c>
      <c r="X903" s="23">
        <f t="shared" si="19"/>
        <v>8.0998665904326278E-2</v>
      </c>
      <c r="Y903" s="1">
        <v>1.1599999999999999</v>
      </c>
      <c r="Z903" s="1">
        <f>Y903*(10000/1.18125)</f>
        <v>9820.1058201058204</v>
      </c>
    </row>
    <row r="904" spans="1:26" ht="15.75" x14ac:dyDescent="0.25">
      <c r="A904" s="15" t="s">
        <v>44</v>
      </c>
      <c r="B904" s="1" t="s">
        <v>207</v>
      </c>
      <c r="C904" s="3">
        <v>42073</v>
      </c>
      <c r="D904" s="16" t="s">
        <v>179</v>
      </c>
      <c r="E904" s="30">
        <v>1.7</v>
      </c>
      <c r="F904" s="18"/>
      <c r="J904" s="1">
        <f t="shared" si="20"/>
        <v>122.33836624080524</v>
      </c>
      <c r="K904" s="1">
        <f t="shared" si="18"/>
        <v>1223.3836624080525</v>
      </c>
      <c r="L904" s="18">
        <v>350</v>
      </c>
      <c r="M904" s="25">
        <v>19.433460235595703</v>
      </c>
      <c r="N904" s="25">
        <v>17.833690643310547</v>
      </c>
      <c r="O904" s="25">
        <v>78.268409729003906</v>
      </c>
      <c r="P904" s="25">
        <v>23.833810806274414</v>
      </c>
      <c r="Q904" s="25">
        <v>87.263137817382812</v>
      </c>
      <c r="R904" s="25">
        <v>19.907505035400391</v>
      </c>
      <c r="S904" s="25">
        <v>3.1852008056640626</v>
      </c>
      <c r="T904" s="25">
        <v>12.522945556640625</v>
      </c>
      <c r="U904" s="26" t="s">
        <v>188</v>
      </c>
      <c r="V904" s="1">
        <v>109.88</v>
      </c>
      <c r="W904" s="1">
        <v>7.9</v>
      </c>
      <c r="X904" s="23">
        <f t="shared" si="19"/>
        <v>7.1896614488532948E-2</v>
      </c>
      <c r="Y904" s="1">
        <v>2.0099999999999998</v>
      </c>
      <c r="Z904" s="1">
        <f>Y904*(10000/1.18125)</f>
        <v>17015.873015873014</v>
      </c>
    </row>
    <row r="905" spans="1:26" ht="15.75" x14ac:dyDescent="0.25">
      <c r="A905" s="15" t="s">
        <v>42</v>
      </c>
      <c r="B905" s="1" t="s">
        <v>207</v>
      </c>
      <c r="C905" s="3">
        <v>42073</v>
      </c>
      <c r="D905" s="16" t="s">
        <v>179</v>
      </c>
      <c r="E905" s="30">
        <v>1.7</v>
      </c>
      <c r="F905" s="18"/>
      <c r="J905" s="1">
        <f t="shared" si="20"/>
        <v>123.86544870621303</v>
      </c>
      <c r="K905" s="1">
        <f t="shared" ref="K905:K968" si="21">(Z905*X905)</f>
        <v>1238.6544870621303</v>
      </c>
      <c r="L905" s="18">
        <v>100</v>
      </c>
      <c r="M905" s="25">
        <v>18.734079360961914</v>
      </c>
      <c r="N905" s="25">
        <v>8.35009765625</v>
      </c>
      <c r="O905" s="25">
        <v>79.630172729492188</v>
      </c>
      <c r="P905" s="25">
        <v>21.788837432861328</v>
      </c>
      <c r="Q905" s="25">
        <v>86.631668090820313</v>
      </c>
      <c r="R905" s="25">
        <v>20.835861206054687</v>
      </c>
      <c r="S905" s="25">
        <v>3.3337377929687499</v>
      </c>
      <c r="T905" s="25">
        <v>12.74082763671875</v>
      </c>
      <c r="U905" s="26" t="s">
        <v>189</v>
      </c>
      <c r="V905" s="1">
        <v>116.18</v>
      </c>
      <c r="W905" s="1">
        <v>8.9</v>
      </c>
      <c r="X905" s="23">
        <f t="shared" si="19"/>
        <v>7.660526768807023E-2</v>
      </c>
      <c r="Y905" s="1">
        <v>1.91</v>
      </c>
      <c r="Z905" s="1">
        <f>Y905*(10000/1.18125)</f>
        <v>16169.312169312168</v>
      </c>
    </row>
    <row r="906" spans="1:26" ht="15.75" x14ac:dyDescent="0.25">
      <c r="A906" s="15" t="s">
        <v>46</v>
      </c>
      <c r="B906" s="1" t="s">
        <v>207</v>
      </c>
      <c r="C906" s="3">
        <v>42073</v>
      </c>
      <c r="D906" s="16" t="s">
        <v>179</v>
      </c>
      <c r="E906" s="28">
        <v>1.7</v>
      </c>
      <c r="F906" s="18"/>
      <c r="J906" s="1">
        <f t="shared" si="20"/>
        <v>111.49204225548404</v>
      </c>
      <c r="K906" s="1">
        <f t="shared" si="21"/>
        <v>1114.9204225548403</v>
      </c>
      <c r="L906" s="18">
        <v>50</v>
      </c>
      <c r="M906" s="25">
        <v>19.624561309814453</v>
      </c>
      <c r="N906" s="25">
        <v>9.8913726806640625</v>
      </c>
      <c r="O906" s="25">
        <v>78.113533020019531</v>
      </c>
      <c r="P906" s="25">
        <v>20.381622314453125</v>
      </c>
      <c r="Q906" s="25">
        <v>85.637016296386719</v>
      </c>
      <c r="R906" s="25">
        <v>18.647785186767578</v>
      </c>
      <c r="S906" s="25">
        <v>2.9836456298828127</v>
      </c>
      <c r="T906" s="25">
        <v>12.498165283203125</v>
      </c>
      <c r="U906" s="26" t="s">
        <v>190</v>
      </c>
      <c r="V906" s="1">
        <v>119.59</v>
      </c>
      <c r="W906" s="1">
        <v>9</v>
      </c>
      <c r="X906" s="23">
        <f t="shared" si="19"/>
        <v>7.5257128522451713E-2</v>
      </c>
      <c r="Y906" s="1">
        <v>1.75</v>
      </c>
      <c r="Z906" s="1">
        <f>Y906*(10000/1.18125)</f>
        <v>14814.814814814816</v>
      </c>
    </row>
    <row r="907" spans="1:26" ht="15.75" x14ac:dyDescent="0.25">
      <c r="A907" s="15" t="s">
        <v>35</v>
      </c>
      <c r="B907" s="1" t="s">
        <v>207</v>
      </c>
      <c r="C907" s="3">
        <v>42073</v>
      </c>
      <c r="D907" s="16" t="s">
        <v>179</v>
      </c>
      <c r="E907" s="30">
        <v>1.7</v>
      </c>
      <c r="F907" s="18"/>
      <c r="J907" s="1">
        <f t="shared" si="20"/>
        <v>104.09416552761263</v>
      </c>
      <c r="K907" s="1">
        <f t="shared" si="21"/>
        <v>1040.9416552761263</v>
      </c>
      <c r="L907" s="18">
        <v>200</v>
      </c>
      <c r="M907" s="25">
        <v>18.699245452880859</v>
      </c>
      <c r="N907" s="25">
        <v>6.709467887878418</v>
      </c>
      <c r="O907" s="25">
        <v>77.593109130859375</v>
      </c>
      <c r="P907" s="25">
        <v>20.357038497924805</v>
      </c>
      <c r="Q907" s="25">
        <v>85.699989318847656</v>
      </c>
      <c r="R907" s="25">
        <v>19.075202941894531</v>
      </c>
      <c r="S907" s="25">
        <v>3.052032470703125</v>
      </c>
      <c r="T907" s="25">
        <v>12.4148974609375</v>
      </c>
      <c r="U907" s="26" t="s">
        <v>191</v>
      </c>
      <c r="V907" s="1">
        <v>108.41</v>
      </c>
      <c r="W907" s="1">
        <v>9.5</v>
      </c>
      <c r="X907" s="23">
        <f t="shared" si="19"/>
        <v>8.7630292408449412E-2</v>
      </c>
      <c r="Y907" s="1">
        <v>1.47</v>
      </c>
      <c r="Z907" s="1">
        <f>Y907*(10000/1.2375)</f>
        <v>11878.787878787878</v>
      </c>
    </row>
    <row r="908" spans="1:26" ht="15.75" x14ac:dyDescent="0.25">
      <c r="A908" s="15" t="s">
        <v>46</v>
      </c>
      <c r="B908" s="1" t="s">
        <v>207</v>
      </c>
      <c r="C908" s="3">
        <v>42073</v>
      </c>
      <c r="D908" s="16" t="s">
        <v>179</v>
      </c>
      <c r="E908" s="28">
        <v>1.7</v>
      </c>
      <c r="F908" s="18"/>
      <c r="J908" s="1">
        <f t="shared" si="20"/>
        <v>123.30464652676758</v>
      </c>
      <c r="K908" s="1">
        <f t="shared" si="21"/>
        <v>1233.0464652676758</v>
      </c>
      <c r="L908" s="18">
        <v>50</v>
      </c>
      <c r="M908" s="25">
        <v>19.417797088623047</v>
      </c>
      <c r="N908" s="25">
        <v>8.609309196472168</v>
      </c>
      <c r="O908" s="25">
        <v>78.953956604003906</v>
      </c>
      <c r="P908" s="25">
        <v>22.480785369873047</v>
      </c>
      <c r="Q908" s="25">
        <v>86.358367919921875</v>
      </c>
      <c r="R908" s="25">
        <v>20.555570602416992</v>
      </c>
      <c r="S908" s="25">
        <v>3.2888912963867187</v>
      </c>
      <c r="T908" s="25">
        <v>12.632633056640625</v>
      </c>
      <c r="U908" s="26" t="s">
        <v>192</v>
      </c>
      <c r="V908" s="1">
        <v>120.79</v>
      </c>
      <c r="W908" s="1">
        <v>9.51</v>
      </c>
      <c r="X908" s="23">
        <f t="shared" si="19"/>
        <v>7.8731683086348203E-2</v>
      </c>
      <c r="Y908" s="1">
        <v>1.85</v>
      </c>
      <c r="Z908" s="1">
        <f>Y908*(10000/1.18125)</f>
        <v>15661.375661375663</v>
      </c>
    </row>
    <row r="909" spans="1:26" ht="15.75" x14ac:dyDescent="0.25">
      <c r="A909" s="15" t="s">
        <v>38</v>
      </c>
      <c r="B909" s="1" t="s">
        <v>207</v>
      </c>
      <c r="C909" s="3">
        <v>42073</v>
      </c>
      <c r="D909" s="16" t="s">
        <v>179</v>
      </c>
      <c r="E909" s="30">
        <v>1.7</v>
      </c>
      <c r="F909" s="18"/>
      <c r="J909" s="1">
        <f t="shared" si="20"/>
        <v>136.75169360776709</v>
      </c>
      <c r="K909" s="1">
        <f t="shared" si="21"/>
        <v>1367.5169360776711</v>
      </c>
      <c r="L909" s="18">
        <v>500</v>
      </c>
      <c r="M909" s="25">
        <v>17.481891632080078</v>
      </c>
      <c r="N909" s="25">
        <v>13.198162078857422</v>
      </c>
      <c r="O909" s="25">
        <v>81.240737915039063</v>
      </c>
      <c r="P909" s="25">
        <v>21.146398544311523</v>
      </c>
      <c r="Q909" s="25">
        <v>87.654106140136719</v>
      </c>
      <c r="R909" s="25">
        <v>19.969133377075195</v>
      </c>
      <c r="S909" s="25">
        <v>3.1950613403320314</v>
      </c>
      <c r="T909" s="25">
        <v>12.99851806640625</v>
      </c>
      <c r="U909" s="26" t="s">
        <v>193</v>
      </c>
      <c r="V909" s="1">
        <v>117.56</v>
      </c>
      <c r="W909" s="1">
        <v>9.1300000000000008</v>
      </c>
      <c r="X909" s="23">
        <f t="shared" si="19"/>
        <v>7.7662470227968697E-2</v>
      </c>
      <c r="Y909" s="1">
        <v>2.08</v>
      </c>
      <c r="Z909" s="1">
        <f>Y909*(10000/1.18125)</f>
        <v>17608.465608465609</v>
      </c>
    </row>
    <row r="910" spans="1:26" ht="15.75" x14ac:dyDescent="0.25">
      <c r="A910" s="15" t="s">
        <v>40</v>
      </c>
      <c r="B910" s="1" t="s">
        <v>207</v>
      </c>
      <c r="C910" s="3">
        <v>42073</v>
      </c>
      <c r="D910" s="16" t="s">
        <v>179</v>
      </c>
      <c r="E910" s="28">
        <v>1.7</v>
      </c>
      <c r="F910" s="18"/>
      <c r="J910" s="1">
        <f t="shared" si="20"/>
        <v>115.78848263594671</v>
      </c>
      <c r="K910" s="1">
        <f t="shared" si="21"/>
        <v>1157.8848263594671</v>
      </c>
      <c r="L910" s="18">
        <v>0</v>
      </c>
      <c r="M910" s="25">
        <v>21.083242416381836</v>
      </c>
      <c r="N910" s="25">
        <v>6.5204858779907227</v>
      </c>
      <c r="O910" s="25">
        <v>77.165939331054687</v>
      </c>
      <c r="P910" s="25">
        <v>22.418481826782227</v>
      </c>
      <c r="Q910" s="25">
        <v>86.620460510253906</v>
      </c>
      <c r="R910" s="25">
        <v>18.401157379150391</v>
      </c>
      <c r="S910" s="25">
        <v>2.9441851806640624</v>
      </c>
      <c r="T910" s="25">
        <v>12.34655029296875</v>
      </c>
      <c r="U910" s="25"/>
      <c r="V910" s="1">
        <v>105.09</v>
      </c>
      <c r="W910" s="1">
        <v>8.0299999999999994</v>
      </c>
      <c r="X910" s="23">
        <f t="shared" si="19"/>
        <v>7.6410695594252537E-2</v>
      </c>
      <c r="Y910" s="1">
        <v>1.79</v>
      </c>
      <c r="Z910" s="1">
        <f>Y910*(10000/1.18125)</f>
        <v>15153.439153439154</v>
      </c>
    </row>
    <row r="911" spans="1:26" ht="15.75" x14ac:dyDescent="0.25">
      <c r="A911" s="15" t="s">
        <v>35</v>
      </c>
      <c r="B911" s="1" t="s">
        <v>207</v>
      </c>
      <c r="C911" s="3">
        <v>42073</v>
      </c>
      <c r="D911" s="16" t="s">
        <v>179</v>
      </c>
      <c r="E911" s="30">
        <v>1.7</v>
      </c>
      <c r="F911" s="18"/>
      <c r="J911" s="1">
        <f t="shared" si="20"/>
        <v>137.19155495929817</v>
      </c>
      <c r="K911" s="1">
        <f t="shared" si="21"/>
        <v>1371.9155495929817</v>
      </c>
      <c r="L911" s="18">
        <v>200</v>
      </c>
      <c r="M911" s="25">
        <v>19.581232070922852</v>
      </c>
      <c r="N911" s="25">
        <v>9.9423999786376953</v>
      </c>
      <c r="O911" s="25">
        <v>78.1368408203125</v>
      </c>
      <c r="P911" s="25">
        <v>21.878257751464844</v>
      </c>
      <c r="Q911" s="25">
        <v>85.618812561035156</v>
      </c>
      <c r="R911" s="25">
        <v>16.902711868286133</v>
      </c>
      <c r="S911" s="25">
        <v>2.7044338989257812</v>
      </c>
      <c r="T911" s="25">
        <v>12.50189453125</v>
      </c>
      <c r="U911" s="26" t="s">
        <v>194</v>
      </c>
      <c r="V911" s="1">
        <v>101.87</v>
      </c>
      <c r="W911" s="1">
        <v>7.37</v>
      </c>
      <c r="X911" s="23">
        <f t="shared" si="19"/>
        <v>7.2347109060567391E-2</v>
      </c>
      <c r="Y911" s="1">
        <v>2.2400000000000002</v>
      </c>
      <c r="Z911" s="1">
        <f>Y911*(10000/1.18125)</f>
        <v>18962.962962962964</v>
      </c>
    </row>
    <row r="912" spans="1:26" ht="15.75" x14ac:dyDescent="0.25">
      <c r="A912" s="15" t="s">
        <v>44</v>
      </c>
      <c r="B912" s="1" t="s">
        <v>207</v>
      </c>
      <c r="C912" s="3">
        <v>42073</v>
      </c>
      <c r="D912" s="16" t="s">
        <v>179</v>
      </c>
      <c r="E912" s="28">
        <v>1.7</v>
      </c>
      <c r="F912" s="18"/>
      <c r="J912" s="1">
        <f t="shared" si="20"/>
        <v>132.08290379785643</v>
      </c>
      <c r="K912" s="1">
        <f t="shared" si="21"/>
        <v>1320.8290379785644</v>
      </c>
      <c r="L912" s="18">
        <v>350</v>
      </c>
      <c r="M912" s="25">
        <v>18.192743301391602</v>
      </c>
      <c r="N912" s="25">
        <v>10.929350852966309</v>
      </c>
      <c r="O912" s="25">
        <v>80.400245666503906</v>
      </c>
      <c r="P912" s="25">
        <v>20.595773696899414</v>
      </c>
      <c r="Q912" s="25">
        <v>86.966255187988281</v>
      </c>
      <c r="R912" s="25">
        <v>18.918649673461914</v>
      </c>
      <c r="S912" s="25">
        <v>3.0269839477539064</v>
      </c>
      <c r="T912" s="25">
        <v>12.864039306640626</v>
      </c>
      <c r="U912" s="26" t="s">
        <v>195</v>
      </c>
      <c r="V912" s="1">
        <v>145.66</v>
      </c>
      <c r="W912" s="1">
        <v>9.43</v>
      </c>
      <c r="X912" s="23">
        <f t="shared" ref="X912:X914" si="22">W912/V912</f>
        <v>6.4739805025401623E-2</v>
      </c>
      <c r="Y912" s="1">
        <v>2.41</v>
      </c>
      <c r="Z912" s="1">
        <f>Y912*(10000/1.18125)</f>
        <v>20402.116402116404</v>
      </c>
    </row>
    <row r="913" spans="1:26" ht="15.75" x14ac:dyDescent="0.25">
      <c r="A913" s="15" t="s">
        <v>42</v>
      </c>
      <c r="B913" s="1" t="s">
        <v>207</v>
      </c>
      <c r="C913" s="3">
        <v>42073</v>
      </c>
      <c r="D913" s="16" t="s">
        <v>179</v>
      </c>
      <c r="E913" s="30">
        <v>1.7</v>
      </c>
      <c r="F913" s="18"/>
      <c r="J913" s="1">
        <f t="shared" si="20"/>
        <v>86.687099433333515</v>
      </c>
      <c r="K913" s="1">
        <f t="shared" si="21"/>
        <v>866.87099433333515</v>
      </c>
      <c r="L913" s="18">
        <v>100</v>
      </c>
      <c r="M913" s="25">
        <v>19.235118865966797</v>
      </c>
      <c r="N913" s="25">
        <v>7.3933019638061523</v>
      </c>
      <c r="O913" s="25">
        <v>78.8192138671875</v>
      </c>
      <c r="P913" s="25">
        <v>21.425273895263672</v>
      </c>
      <c r="Q913" s="25">
        <v>85.998001098632812</v>
      </c>
      <c r="R913" s="25">
        <v>17.73052978515625</v>
      </c>
      <c r="S913" s="25">
        <v>2.8368847656249998</v>
      </c>
      <c r="T913" s="25">
        <v>12.61107421875</v>
      </c>
      <c r="U913" s="26" t="s">
        <v>196</v>
      </c>
      <c r="V913" s="1">
        <v>120.82</v>
      </c>
      <c r="W913" s="1">
        <v>9.9700000000000006</v>
      </c>
      <c r="X913" s="23">
        <f t="shared" si="22"/>
        <v>8.2519450422115559E-2</v>
      </c>
      <c r="Y913" s="1">
        <v>1.3</v>
      </c>
      <c r="Z913" s="1">
        <f>Y913*(10000/1.2375)</f>
        <v>10505.050505050505</v>
      </c>
    </row>
    <row r="914" spans="1:26" ht="15.75" x14ac:dyDescent="0.25">
      <c r="A914" s="15" t="s">
        <v>44</v>
      </c>
      <c r="B914" s="1" t="s">
        <v>207</v>
      </c>
      <c r="C914" s="3">
        <v>42073</v>
      </c>
      <c r="D914" s="16" t="s">
        <v>179</v>
      </c>
      <c r="E914" s="28">
        <v>1.7</v>
      </c>
      <c r="F914" s="18"/>
      <c r="J914" s="1">
        <f t="shared" si="20"/>
        <v>142.83025463149687</v>
      </c>
      <c r="K914" s="1">
        <f t="shared" si="21"/>
        <v>1428.3025463149688</v>
      </c>
      <c r="L914" s="18">
        <v>350</v>
      </c>
      <c r="M914" s="25">
        <v>18.919776916503906</v>
      </c>
      <c r="N914" s="25">
        <v>11.058065414428711</v>
      </c>
      <c r="O914" s="25">
        <v>78.653900146484375</v>
      </c>
      <c r="P914" s="25">
        <v>21.138238906860352</v>
      </c>
      <c r="Q914" s="25">
        <v>86.831092834472656</v>
      </c>
      <c r="R914" s="25">
        <v>20.505691528320312</v>
      </c>
      <c r="S914" s="25">
        <v>3.2809106445312501</v>
      </c>
      <c r="T914" s="25">
        <v>12.584624023437501</v>
      </c>
      <c r="U914" s="26" t="s">
        <v>197</v>
      </c>
      <c r="V914" s="1">
        <v>123.97</v>
      </c>
      <c r="W914" s="1">
        <v>9.9600000000000009</v>
      </c>
      <c r="X914" s="23">
        <f t="shared" si="22"/>
        <v>8.0342018230216999E-2</v>
      </c>
      <c r="Y914" s="1">
        <v>2.1</v>
      </c>
      <c r="Z914" s="1">
        <f>Y914*(10000/1.18125)</f>
        <v>17777.777777777777</v>
      </c>
    </row>
    <row r="915" spans="1:26" ht="15.75" x14ac:dyDescent="0.25">
      <c r="A915" s="15" t="s">
        <v>35</v>
      </c>
      <c r="B915" s="1" t="s">
        <v>207</v>
      </c>
      <c r="C915" s="3">
        <v>42073</v>
      </c>
      <c r="D915" s="16" t="s">
        <v>179</v>
      </c>
      <c r="E915" s="30">
        <v>1.7</v>
      </c>
      <c r="F915" s="18"/>
      <c r="J915" s="1">
        <f t="shared" si="20"/>
        <v>0</v>
      </c>
      <c r="K915" s="1">
        <f t="shared" si="21"/>
        <v>0</v>
      </c>
      <c r="L915" s="18">
        <v>200</v>
      </c>
      <c r="M915" s="25">
        <v>19.774324417114258</v>
      </c>
      <c r="N915" s="25">
        <v>11.179892539978027</v>
      </c>
      <c r="O915" s="25">
        <v>77.987136840820313</v>
      </c>
      <c r="P915" s="25">
        <v>22.08195686340332</v>
      </c>
      <c r="Q915" s="25">
        <v>87.483192443847656</v>
      </c>
      <c r="R915" s="25">
        <v>18.379062652587891</v>
      </c>
      <c r="S915" s="25">
        <v>2.9406500244140625</v>
      </c>
      <c r="T915" s="25">
        <v>12.47794189453125</v>
      </c>
      <c r="U915" s="26" t="s">
        <v>198</v>
      </c>
      <c r="X915" s="23"/>
      <c r="Y915" s="1">
        <v>1.28</v>
      </c>
      <c r="Z915" s="1">
        <f>Y915*(10000/1.18125)</f>
        <v>10835.978835978836</v>
      </c>
    </row>
    <row r="916" spans="1:26" ht="15.75" x14ac:dyDescent="0.25">
      <c r="A916" s="15" t="s">
        <v>42</v>
      </c>
      <c r="B916" s="1" t="s">
        <v>207</v>
      </c>
      <c r="C916" s="3">
        <v>42073</v>
      </c>
      <c r="D916" s="16" t="s">
        <v>179</v>
      </c>
      <c r="E916" s="28">
        <v>1.7</v>
      </c>
      <c r="F916" s="18"/>
      <c r="J916" s="1">
        <f t="shared" si="20"/>
        <v>99.38786867000556</v>
      </c>
      <c r="K916" s="1">
        <f t="shared" si="21"/>
        <v>993.8786867000556</v>
      </c>
      <c r="L916" s="18">
        <v>100</v>
      </c>
      <c r="M916" s="25">
        <v>20.826894760131836</v>
      </c>
      <c r="N916" s="25">
        <v>17.866497039794922</v>
      </c>
      <c r="O916" s="25">
        <v>78.353240966796875</v>
      </c>
      <c r="P916" s="25">
        <v>25.238723754882812</v>
      </c>
      <c r="Q916" s="25">
        <v>87.185844421386719</v>
      </c>
      <c r="R916" s="25">
        <v>16.347789764404297</v>
      </c>
      <c r="S916" s="25">
        <v>2.6156463623046875</v>
      </c>
      <c r="T916" s="25">
        <v>12.5365185546875</v>
      </c>
      <c r="U916" s="26" t="s">
        <v>199</v>
      </c>
      <c r="V916" s="1">
        <v>95.84</v>
      </c>
      <c r="W916" s="1">
        <v>7.98</v>
      </c>
      <c r="X916" s="23">
        <f t="shared" ref="X916:X979" si="23">W916/V916</f>
        <v>8.3263772954924875E-2</v>
      </c>
      <c r="Y916" s="1">
        <v>1.41</v>
      </c>
      <c r="Z916" s="1">
        <f>Y916*(10000/1.18125)</f>
        <v>11936.507936507936</v>
      </c>
    </row>
    <row r="917" spans="1:26" ht="15.75" x14ac:dyDescent="0.25">
      <c r="A917" s="15" t="s">
        <v>38</v>
      </c>
      <c r="B917" s="1" t="s">
        <v>207</v>
      </c>
      <c r="C917" s="3">
        <v>42073</v>
      </c>
      <c r="D917" s="16" t="s">
        <v>179</v>
      </c>
      <c r="E917" s="28">
        <v>1.7</v>
      </c>
      <c r="F917" s="18"/>
      <c r="J917" s="1">
        <f t="shared" si="20"/>
        <v>182.90350623007825</v>
      </c>
      <c r="K917" s="1">
        <f t="shared" si="21"/>
        <v>1829.0350623007826</v>
      </c>
      <c r="L917" s="18">
        <v>500</v>
      </c>
      <c r="M917" s="25">
        <v>19.277572631835938</v>
      </c>
      <c r="N917" s="25">
        <v>13.727455139160156</v>
      </c>
      <c r="O917" s="25">
        <v>80.804847717285156</v>
      </c>
      <c r="P917" s="25">
        <v>22.731052398681641</v>
      </c>
      <c r="Q917" s="25">
        <v>87.402076721191406</v>
      </c>
      <c r="R917" s="25">
        <v>20.650402069091797</v>
      </c>
      <c r="S917" s="25">
        <v>3.3040643310546876</v>
      </c>
      <c r="T917" s="25">
        <v>12.928775634765625</v>
      </c>
      <c r="U917" s="26" t="s">
        <v>200</v>
      </c>
      <c r="V917" s="1">
        <v>108.46</v>
      </c>
      <c r="W917" s="1">
        <v>7.89</v>
      </c>
      <c r="X917" s="23">
        <f t="shared" si="23"/>
        <v>7.2745712705144752E-2</v>
      </c>
      <c r="Y917" s="1">
        <v>2.97</v>
      </c>
      <c r="Z917" s="1">
        <f>Y917*(10000/1.18125)</f>
        <v>25142.857142857145</v>
      </c>
    </row>
    <row r="918" spans="1:26" ht="15.75" x14ac:dyDescent="0.25">
      <c r="A918" s="15" t="s">
        <v>40</v>
      </c>
      <c r="B918" s="1" t="s">
        <v>207</v>
      </c>
      <c r="C918" s="3">
        <v>42073</v>
      </c>
      <c r="D918" s="16" t="s">
        <v>179</v>
      </c>
      <c r="E918" s="30">
        <v>1.7</v>
      </c>
      <c r="F918" s="18"/>
      <c r="J918" s="1">
        <f t="shared" si="20"/>
        <v>108.43932844157086</v>
      </c>
      <c r="K918" s="1">
        <f t="shared" si="21"/>
        <v>1084.3932844157086</v>
      </c>
      <c r="L918" s="18">
        <v>0</v>
      </c>
      <c r="M918" s="25">
        <v>21.087301254272461</v>
      </c>
      <c r="N918" s="25">
        <v>11.957242965698242</v>
      </c>
      <c r="O918" s="25">
        <v>77.02618408203125</v>
      </c>
      <c r="P918" s="25">
        <v>25.529632568359375</v>
      </c>
      <c r="Q918" s="25">
        <v>86.958938598632813</v>
      </c>
      <c r="R918" s="25">
        <v>19.776147842407227</v>
      </c>
      <c r="S918" s="25">
        <v>3.1641836547851563</v>
      </c>
      <c r="T918" s="25">
        <v>12.324189453125001</v>
      </c>
      <c r="U918" s="26" t="s">
        <v>201</v>
      </c>
      <c r="V918" s="1">
        <v>89.19</v>
      </c>
      <c r="W918" s="1">
        <v>8.59</v>
      </c>
      <c r="X918" s="23">
        <f t="shared" si="23"/>
        <v>9.6311245655342534E-2</v>
      </c>
      <c r="Y918" s="1">
        <v>1.33</v>
      </c>
      <c r="Z918" s="1">
        <f>Y918*(10000/1.18125)</f>
        <v>11259.259259259261</v>
      </c>
    </row>
    <row r="919" spans="1:26" ht="15.75" x14ac:dyDescent="0.25">
      <c r="A919" s="15" t="s">
        <v>46</v>
      </c>
      <c r="B919" s="1" t="s">
        <v>207</v>
      </c>
      <c r="C919" s="3">
        <v>42073</v>
      </c>
      <c r="D919" s="16" t="s">
        <v>179</v>
      </c>
      <c r="E919" s="30">
        <v>1.7</v>
      </c>
      <c r="F919" s="18"/>
      <c r="J919" s="1">
        <f t="shared" si="20"/>
        <v>63.6034280288834</v>
      </c>
      <c r="K919" s="1">
        <f t="shared" si="21"/>
        <v>636.034280288834</v>
      </c>
      <c r="L919" s="18">
        <v>50</v>
      </c>
      <c r="M919" s="25">
        <v>20.961635589599609</v>
      </c>
      <c r="N919" s="25">
        <v>4.0658841133117676</v>
      </c>
      <c r="O919" s="25">
        <v>77.177345275878906</v>
      </c>
      <c r="P919" s="25">
        <v>21.962120056152344</v>
      </c>
      <c r="Q919" s="25">
        <v>85.9742431640625</v>
      </c>
      <c r="R919" s="25">
        <v>17.596038818359375</v>
      </c>
      <c r="S919" s="25">
        <v>2.8153662109374999</v>
      </c>
      <c r="T919" s="25">
        <v>12.348375244140625</v>
      </c>
      <c r="U919" s="26" t="s">
        <v>202</v>
      </c>
      <c r="V919" s="1">
        <v>88.94</v>
      </c>
      <c r="W919" s="1">
        <v>9.4600000000000009</v>
      </c>
      <c r="X919" s="23">
        <f t="shared" si="23"/>
        <v>0.10636384079154487</v>
      </c>
      <c r="Y919" s="1">
        <v>0.74</v>
      </c>
      <c r="Z919" s="1">
        <f>Y919*(10000/1.2375)</f>
        <v>5979.7979797979797</v>
      </c>
    </row>
    <row r="920" spans="1:26" ht="15.75" x14ac:dyDescent="0.25">
      <c r="A920" s="15" t="s">
        <v>35</v>
      </c>
      <c r="B920" s="1" t="s">
        <v>207</v>
      </c>
      <c r="C920" s="3">
        <v>42110</v>
      </c>
      <c r="D920" s="16" t="s">
        <v>179</v>
      </c>
      <c r="E920" s="32">
        <v>1.8</v>
      </c>
      <c r="F920" s="18"/>
      <c r="J920" s="1">
        <f t="shared" si="20"/>
        <v>121.91095814151625</v>
      </c>
      <c r="K920" s="1">
        <f t="shared" si="21"/>
        <v>1219.1095814151624</v>
      </c>
      <c r="L920" s="18">
        <v>200</v>
      </c>
      <c r="M920" s="33">
        <v>17.710651397705078</v>
      </c>
      <c r="N920" s="33">
        <v>9.7880172729492187</v>
      </c>
      <c r="O920" s="33">
        <v>79.956092834472656</v>
      </c>
      <c r="P920" s="33">
        <v>20.127529144287109</v>
      </c>
      <c r="Q920" s="33">
        <v>86.876579284667969</v>
      </c>
      <c r="R920" s="33">
        <v>18.733566284179688</v>
      </c>
      <c r="S920" s="1">
        <v>2.9973706054687499</v>
      </c>
      <c r="T920" s="1">
        <v>12.792974853515625</v>
      </c>
      <c r="V920" s="1">
        <v>87.44</v>
      </c>
      <c r="W920" s="1">
        <v>7.87</v>
      </c>
      <c r="X920" s="23">
        <f t="shared" si="23"/>
        <v>9.0004574565416287E-2</v>
      </c>
      <c r="Y920" s="1">
        <v>1.6</v>
      </c>
      <c r="Z920" s="1">
        <f>Y920*(10000/1.18125)</f>
        <v>13544.973544973545</v>
      </c>
    </row>
    <row r="921" spans="1:26" ht="15.75" x14ac:dyDescent="0.25">
      <c r="A921" s="15" t="s">
        <v>38</v>
      </c>
      <c r="B921" s="1" t="s">
        <v>207</v>
      </c>
      <c r="C921" s="3">
        <v>42110</v>
      </c>
      <c r="D921" s="16" t="s">
        <v>179</v>
      </c>
      <c r="E921" s="32">
        <v>1.8</v>
      </c>
      <c r="F921" s="18"/>
      <c r="J921" s="1">
        <f t="shared" si="20"/>
        <v>104.04129057028797</v>
      </c>
      <c r="K921" s="1">
        <f t="shared" si="21"/>
        <v>1040.4129057028797</v>
      </c>
      <c r="L921" s="18">
        <v>500</v>
      </c>
      <c r="M921" s="33">
        <v>17.463237762451172</v>
      </c>
      <c r="N921" s="33">
        <v>8.20172119140625</v>
      </c>
      <c r="O921" s="33">
        <v>78.938812255859375</v>
      </c>
      <c r="P921" s="33">
        <v>19.427793502807617</v>
      </c>
      <c r="Q921" s="33">
        <v>85.327384948730469</v>
      </c>
      <c r="R921" s="33">
        <v>20.249208450317383</v>
      </c>
      <c r="S921" s="1">
        <v>3.2398733520507812</v>
      </c>
      <c r="T921" s="1">
        <v>12.630209960937501</v>
      </c>
      <c r="V921" s="1">
        <v>103.63</v>
      </c>
      <c r="W921" s="1">
        <v>7.96</v>
      </c>
      <c r="X921" s="23">
        <f t="shared" si="23"/>
        <v>7.6811734053845421E-2</v>
      </c>
      <c r="Y921" s="1">
        <v>1.6</v>
      </c>
      <c r="Z921" s="1">
        <f>Y921*(10000/1.18125)</f>
        <v>13544.973544973545</v>
      </c>
    </row>
    <row r="922" spans="1:26" ht="15.75" x14ac:dyDescent="0.25">
      <c r="A922" s="15" t="s">
        <v>40</v>
      </c>
      <c r="B922" s="1" t="s">
        <v>207</v>
      </c>
      <c r="C922" s="3">
        <v>42110</v>
      </c>
      <c r="D922" s="16" t="s">
        <v>179</v>
      </c>
      <c r="E922" s="32">
        <v>1.8</v>
      </c>
      <c r="F922" s="18"/>
      <c r="J922" s="1">
        <f t="shared" si="20"/>
        <v>120.62999342217097</v>
      </c>
      <c r="K922" s="1">
        <f t="shared" si="21"/>
        <v>1206.2999342217097</v>
      </c>
      <c r="L922" s="18">
        <v>0</v>
      </c>
      <c r="M922" s="33"/>
      <c r="N922" s="33"/>
      <c r="O922" s="33"/>
      <c r="P922" s="33"/>
      <c r="Q922" s="33"/>
      <c r="R922" s="33"/>
      <c r="V922" s="1">
        <v>64.430000000000007</v>
      </c>
      <c r="W922" s="1">
        <v>9.09</v>
      </c>
      <c r="X922" s="23">
        <f t="shared" si="23"/>
        <v>0.14108334626726679</v>
      </c>
      <c r="Y922" s="1">
        <v>1.01</v>
      </c>
      <c r="Z922" s="1">
        <f>Y922*(10000/1.18125)</f>
        <v>8550.2645502645501</v>
      </c>
    </row>
    <row r="923" spans="1:26" ht="15.75" x14ac:dyDescent="0.25">
      <c r="A923" s="15" t="s">
        <v>42</v>
      </c>
      <c r="B923" s="1" t="s">
        <v>207</v>
      </c>
      <c r="C923" s="3">
        <v>42110</v>
      </c>
      <c r="D923" s="16" t="s">
        <v>179</v>
      </c>
      <c r="E923" s="32">
        <v>1.8</v>
      </c>
      <c r="F923" s="18"/>
      <c r="J923" s="1">
        <f t="shared" si="20"/>
        <v>107.58578987150415</v>
      </c>
      <c r="K923" s="1">
        <f t="shared" si="21"/>
        <v>1075.8578987150415</v>
      </c>
      <c r="L923" s="18">
        <v>100</v>
      </c>
      <c r="M923" s="33"/>
      <c r="N923" s="33"/>
      <c r="O923" s="33"/>
      <c r="P923" s="33"/>
      <c r="Q923" s="33"/>
      <c r="R923" s="33"/>
      <c r="V923" s="1">
        <v>64.75</v>
      </c>
      <c r="W923" s="1">
        <v>5.92</v>
      </c>
      <c r="X923" s="23">
        <f t="shared" si="23"/>
        <v>9.1428571428571428E-2</v>
      </c>
      <c r="Y923" s="1">
        <v>1.39</v>
      </c>
      <c r="Z923" s="1">
        <f>Y923*(10000/1.18125)</f>
        <v>11767.195767195766</v>
      </c>
    </row>
    <row r="924" spans="1:26" ht="15.75" x14ac:dyDescent="0.25">
      <c r="A924" s="15" t="s">
        <v>44</v>
      </c>
      <c r="B924" s="1" t="s">
        <v>207</v>
      </c>
      <c r="C924" s="3">
        <v>42110</v>
      </c>
      <c r="D924" s="16" t="s">
        <v>179</v>
      </c>
      <c r="E924" s="32">
        <v>1.8</v>
      </c>
      <c r="F924" s="18"/>
      <c r="J924" s="1">
        <f t="shared" si="20"/>
        <v>99.665053117034887</v>
      </c>
      <c r="K924" s="1">
        <f t="shared" si="21"/>
        <v>996.65053117034881</v>
      </c>
      <c r="L924" s="18">
        <v>350</v>
      </c>
      <c r="M924" s="33">
        <v>17.560590744018555</v>
      </c>
      <c r="N924" s="33">
        <v>10.277322769165039</v>
      </c>
      <c r="O924" s="33">
        <v>78.763458251953125</v>
      </c>
      <c r="P924" s="33">
        <v>19.271635055541992</v>
      </c>
      <c r="Q924" s="33">
        <v>85.52935791015625</v>
      </c>
      <c r="R924" s="33">
        <v>19.200286865234375</v>
      </c>
      <c r="S924" s="1">
        <v>3.0720458984375001</v>
      </c>
      <c r="T924" s="1">
        <v>12.6021533203125</v>
      </c>
      <c r="V924" s="1">
        <v>116.31</v>
      </c>
      <c r="W924" s="1">
        <v>9.19</v>
      </c>
      <c r="X924" s="23">
        <f t="shared" si="23"/>
        <v>7.9012982546642588E-2</v>
      </c>
      <c r="Y924" s="1">
        <v>1.49</v>
      </c>
      <c r="Z924" s="1">
        <f>Y924*(10000/1.18125)</f>
        <v>12613.756613756614</v>
      </c>
    </row>
    <row r="925" spans="1:26" ht="15.75" x14ac:dyDescent="0.25">
      <c r="A925" s="15" t="s">
        <v>46</v>
      </c>
      <c r="B925" s="1" t="s">
        <v>207</v>
      </c>
      <c r="C925" s="3">
        <v>42110</v>
      </c>
      <c r="D925" s="16" t="s">
        <v>179</v>
      </c>
      <c r="E925" s="32">
        <v>1.8</v>
      </c>
      <c r="F925" s="18"/>
      <c r="J925" s="1">
        <f t="shared" si="20"/>
        <v>46.479177645525631</v>
      </c>
      <c r="K925" s="1">
        <f t="shared" si="21"/>
        <v>464.7917764552563</v>
      </c>
      <c r="L925" s="18">
        <v>50</v>
      </c>
      <c r="M925" s="33">
        <v>19.223535537719727</v>
      </c>
      <c r="N925" s="33">
        <v>4.6080608367919922</v>
      </c>
      <c r="O925" s="33">
        <v>76.82208251953125</v>
      </c>
      <c r="P925" s="33">
        <v>19.670848846435547</v>
      </c>
      <c r="Q925" s="33">
        <v>85.680076599121094</v>
      </c>
      <c r="R925" s="33">
        <v>19.927223205566406</v>
      </c>
      <c r="S925" s="1">
        <v>3.1883557128906248</v>
      </c>
      <c r="T925" s="1">
        <v>12.291533203125001</v>
      </c>
      <c r="V925" s="1">
        <v>109.83</v>
      </c>
      <c r="W925" s="1">
        <v>9.2899999999999991</v>
      </c>
      <c r="X925" s="23">
        <f t="shared" si="23"/>
        <v>8.4585268141673484E-2</v>
      </c>
      <c r="Y925" s="1">
        <v>0.68</v>
      </c>
      <c r="Z925" s="1">
        <f>Y925*(10000/1.2375)</f>
        <v>5494.9494949494947</v>
      </c>
    </row>
    <row r="926" spans="1:26" ht="15.75" x14ac:dyDescent="0.25">
      <c r="A926" s="15" t="s">
        <v>38</v>
      </c>
      <c r="B926" s="1" t="s">
        <v>207</v>
      </c>
      <c r="C926" s="3">
        <v>42110</v>
      </c>
      <c r="D926" s="16" t="s">
        <v>179</v>
      </c>
      <c r="E926" s="32">
        <v>1.8</v>
      </c>
      <c r="F926" s="18"/>
      <c r="J926" s="1">
        <f t="shared" si="20"/>
        <v>100.63087601052536</v>
      </c>
      <c r="K926" s="1">
        <f t="shared" si="21"/>
        <v>1006.3087601052536</v>
      </c>
      <c r="L926" s="18">
        <v>500</v>
      </c>
      <c r="M926" s="33">
        <v>17.569679260253906</v>
      </c>
      <c r="N926" s="33">
        <v>9.7850608825683594</v>
      </c>
      <c r="O926" s="33">
        <v>80.064010620117188</v>
      </c>
      <c r="P926" s="33">
        <v>20.929031372070312</v>
      </c>
      <c r="Q926" s="33">
        <v>87.063331604003906</v>
      </c>
      <c r="R926" s="33">
        <v>22.735136032104492</v>
      </c>
      <c r="S926" s="1">
        <v>3.6376217651367186</v>
      </c>
      <c r="T926" s="1">
        <v>12.81024169921875</v>
      </c>
      <c r="V926" s="1">
        <v>136.31</v>
      </c>
      <c r="W926" s="1">
        <v>9.8800000000000008</v>
      </c>
      <c r="X926" s="23">
        <f t="shared" si="23"/>
        <v>7.2481842858190898E-2</v>
      </c>
      <c r="Y926" s="1">
        <v>1.64</v>
      </c>
      <c r="Z926" s="1">
        <f>Y926*(10000/1.18125)</f>
        <v>13883.597883597884</v>
      </c>
    </row>
    <row r="927" spans="1:26" ht="15.75" x14ac:dyDescent="0.25">
      <c r="A927" s="15" t="s">
        <v>40</v>
      </c>
      <c r="B927" s="1" t="s">
        <v>207</v>
      </c>
      <c r="C927" s="3">
        <v>42110</v>
      </c>
      <c r="D927" s="16" t="s">
        <v>179</v>
      </c>
      <c r="E927" s="32">
        <v>1.8</v>
      </c>
      <c r="F927" s="18"/>
      <c r="J927" s="1">
        <f t="shared" si="20"/>
        <v>63.02496693121693</v>
      </c>
      <c r="K927" s="1">
        <f t="shared" si="21"/>
        <v>630.24966931216932</v>
      </c>
      <c r="L927" s="18">
        <v>0</v>
      </c>
      <c r="M927" s="33">
        <v>18.547164916992188</v>
      </c>
      <c r="N927" s="33">
        <v>3.9328711032867432</v>
      </c>
      <c r="O927" s="33">
        <v>76.504226684570313</v>
      </c>
      <c r="P927" s="33">
        <v>19.564697265625</v>
      </c>
      <c r="Q927" s="33">
        <v>85.591156005859375</v>
      </c>
      <c r="R927" s="33">
        <v>19.402496337890625</v>
      </c>
      <c r="S927" s="1">
        <v>3.1043994140625002</v>
      </c>
      <c r="T927" s="1">
        <v>12.240676269531249</v>
      </c>
      <c r="V927" s="1">
        <v>61.44</v>
      </c>
      <c r="W927" s="1">
        <v>5.79</v>
      </c>
      <c r="X927" s="23">
        <f t="shared" si="23"/>
        <v>9.423828125E-2</v>
      </c>
      <c r="Y927" s="1">
        <v>0.79</v>
      </c>
      <c r="Z927" s="1">
        <f>Y927*(10000/1.18125)</f>
        <v>6687.8306878306885</v>
      </c>
    </row>
    <row r="928" spans="1:26" ht="15.75" x14ac:dyDescent="0.25">
      <c r="A928" s="15" t="s">
        <v>44</v>
      </c>
      <c r="B928" s="1" t="s">
        <v>207</v>
      </c>
      <c r="C928" s="3">
        <v>42110</v>
      </c>
      <c r="D928" s="16" t="s">
        <v>179</v>
      </c>
      <c r="E928" s="32">
        <v>1.8</v>
      </c>
      <c r="F928" s="18"/>
      <c r="J928" s="1">
        <f t="shared" si="20"/>
        <v>73.695897756638686</v>
      </c>
      <c r="K928" s="1">
        <f t="shared" si="21"/>
        <v>736.95897756638681</v>
      </c>
      <c r="L928" s="18">
        <v>350</v>
      </c>
      <c r="M928" s="33">
        <v>16.951984405517578</v>
      </c>
      <c r="N928" s="33">
        <v>8.8258199691772461</v>
      </c>
      <c r="O928" s="33">
        <v>80.392936706542969</v>
      </c>
      <c r="P928" s="33">
        <v>19.400173187255859</v>
      </c>
      <c r="Q928" s="33">
        <v>87.311279296875</v>
      </c>
      <c r="R928" s="33">
        <v>22.341756820678711</v>
      </c>
      <c r="S928" s="1">
        <v>3.5746810913085936</v>
      </c>
      <c r="T928" s="1">
        <v>12.862869873046876</v>
      </c>
      <c r="V928" s="1">
        <v>76.39</v>
      </c>
      <c r="W928" s="1">
        <v>7</v>
      </c>
      <c r="X928" s="23">
        <f t="shared" si="23"/>
        <v>9.1635030763188893E-2</v>
      </c>
      <c r="Y928" s="1">
        <v>0.95</v>
      </c>
      <c r="Z928" s="1">
        <f>Y928*(10000/1.18125)</f>
        <v>8042.3280423280421</v>
      </c>
    </row>
    <row r="929" spans="1:26" ht="15.75" x14ac:dyDescent="0.25">
      <c r="A929" s="15" t="s">
        <v>42</v>
      </c>
      <c r="B929" s="1" t="s">
        <v>207</v>
      </c>
      <c r="C929" s="3">
        <v>42110</v>
      </c>
      <c r="D929" s="16" t="s">
        <v>179</v>
      </c>
      <c r="E929" s="32">
        <v>1.8</v>
      </c>
      <c r="F929" s="18"/>
      <c r="J929" s="1">
        <f t="shared" si="20"/>
        <v>72.452982250681572</v>
      </c>
      <c r="K929" s="1">
        <f t="shared" si="21"/>
        <v>724.52982250681578</v>
      </c>
      <c r="L929" s="18">
        <v>100</v>
      </c>
      <c r="M929" s="33">
        <v>17.680614471435547</v>
      </c>
      <c r="N929" s="33">
        <v>7.8514599800109863</v>
      </c>
      <c r="O929" s="33">
        <v>79.954719543457031</v>
      </c>
      <c r="P929" s="33">
        <v>20.500919342041016</v>
      </c>
      <c r="Q929" s="33">
        <v>87.245735168457031</v>
      </c>
      <c r="R929" s="33">
        <v>21.854104995727539</v>
      </c>
      <c r="S929" s="1">
        <v>3.4966567993164062</v>
      </c>
      <c r="T929" s="1">
        <v>12.792755126953125</v>
      </c>
      <c r="V929" s="1">
        <v>75.63</v>
      </c>
      <c r="W929" s="1">
        <v>7.44</v>
      </c>
      <c r="X929" s="23">
        <f t="shared" si="23"/>
        <v>9.8373661245537494E-2</v>
      </c>
      <c r="Y929" s="1">
        <v>0.87</v>
      </c>
      <c r="Z929" s="1">
        <f>Y929*(10000/1.18125)</f>
        <v>7365.0793650793648</v>
      </c>
    </row>
    <row r="930" spans="1:26" ht="15.75" x14ac:dyDescent="0.25">
      <c r="A930" s="15" t="s">
        <v>46</v>
      </c>
      <c r="B930" s="1" t="s">
        <v>207</v>
      </c>
      <c r="C930" s="3">
        <v>42110</v>
      </c>
      <c r="D930" s="16" t="s">
        <v>179</v>
      </c>
      <c r="E930" s="32">
        <v>1.8</v>
      </c>
      <c r="F930" s="18"/>
      <c r="J930" s="1">
        <f t="shared" si="20"/>
        <v>43.793423286256811</v>
      </c>
      <c r="K930" s="1">
        <f t="shared" si="21"/>
        <v>437.93423286256808</v>
      </c>
      <c r="L930" s="18">
        <v>50</v>
      </c>
      <c r="M930" s="33">
        <v>17.091041564941406</v>
      </c>
      <c r="N930" s="33">
        <v>6.1300320625305176</v>
      </c>
      <c r="O930" s="33">
        <v>76.592613220214844</v>
      </c>
      <c r="P930" s="33">
        <v>18.066232681274414</v>
      </c>
      <c r="Q930" s="33">
        <v>85.085304260253906</v>
      </c>
      <c r="R930" s="33">
        <v>22.176876068115234</v>
      </c>
      <c r="S930" s="1">
        <v>3.5483001708984374</v>
      </c>
      <c r="T930" s="1">
        <v>12.254818115234375</v>
      </c>
      <c r="V930" s="1">
        <v>81.63</v>
      </c>
      <c r="W930" s="1">
        <v>8.2799999999999994</v>
      </c>
      <c r="X930" s="23">
        <f t="shared" si="23"/>
        <v>0.10143329658213891</v>
      </c>
      <c r="Y930" s="1">
        <v>0.51</v>
      </c>
      <c r="Z930" s="1">
        <f>Y930*(10000/1.18125)</f>
        <v>4317.460317460318</v>
      </c>
    </row>
    <row r="931" spans="1:26" ht="15.75" x14ac:dyDescent="0.25">
      <c r="A931" s="15" t="s">
        <v>35</v>
      </c>
      <c r="B931" s="1" t="s">
        <v>207</v>
      </c>
      <c r="C931" s="3">
        <v>42110</v>
      </c>
      <c r="D931" s="16" t="s">
        <v>179</v>
      </c>
      <c r="E931" s="32">
        <v>1.8</v>
      </c>
      <c r="F931" s="18"/>
      <c r="J931" s="1">
        <f t="shared" si="20"/>
        <v>103.23375126459673</v>
      </c>
      <c r="K931" s="1">
        <f t="shared" si="21"/>
        <v>1032.3375126459673</v>
      </c>
      <c r="L931" s="18">
        <v>200</v>
      </c>
      <c r="M931" s="33">
        <v>20.302671432495117</v>
      </c>
      <c r="N931" s="33">
        <v>5.2556819915771484</v>
      </c>
      <c r="O931" s="33">
        <v>76.921653747558594</v>
      </c>
      <c r="P931" s="33">
        <v>20.378751754760742</v>
      </c>
      <c r="Q931" s="33">
        <v>86.098640441894531</v>
      </c>
      <c r="R931" s="33">
        <v>18.860401153564453</v>
      </c>
      <c r="S931" s="1">
        <v>3.0176641845703127</v>
      </c>
      <c r="T931" s="1">
        <v>12.307464599609375</v>
      </c>
      <c r="V931" s="1">
        <v>108.93</v>
      </c>
      <c r="W931" s="1">
        <v>9.94</v>
      </c>
      <c r="X931" s="23">
        <f t="shared" si="23"/>
        <v>9.1251262278527479E-2</v>
      </c>
      <c r="Y931" s="1">
        <v>1.4</v>
      </c>
      <c r="Z931" s="1">
        <f>Y931*(10000/1.2375)</f>
        <v>11313.131313131313</v>
      </c>
    </row>
    <row r="932" spans="1:26" ht="15.75" x14ac:dyDescent="0.25">
      <c r="A932" s="15" t="s">
        <v>46</v>
      </c>
      <c r="B932" s="1" t="s">
        <v>207</v>
      </c>
      <c r="C932" s="3">
        <v>42110</v>
      </c>
      <c r="D932" s="16" t="s">
        <v>179</v>
      </c>
      <c r="E932" s="32">
        <v>1.8</v>
      </c>
      <c r="F932" s="18"/>
      <c r="J932" s="1">
        <f t="shared" si="20"/>
        <v>103.77129163087639</v>
      </c>
      <c r="K932" s="1">
        <f t="shared" si="21"/>
        <v>1037.7129163087639</v>
      </c>
      <c r="L932" s="18">
        <v>50</v>
      </c>
      <c r="M932" s="33">
        <v>18.848777770996094</v>
      </c>
      <c r="N932" s="33">
        <v>7.4486360549926758</v>
      </c>
      <c r="O932" s="33">
        <v>79.602378845214844</v>
      </c>
      <c r="P932" s="33">
        <v>20.783374786376953</v>
      </c>
      <c r="Q932" s="33">
        <v>86.651397705078125</v>
      </c>
      <c r="R932" s="33">
        <v>21.262292861938477</v>
      </c>
      <c r="S932" s="1">
        <v>3.4019668579101561</v>
      </c>
      <c r="T932" s="1">
        <v>12.736380615234376</v>
      </c>
      <c r="V932" s="1">
        <v>119.93</v>
      </c>
      <c r="W932" s="1">
        <v>12.05</v>
      </c>
      <c r="X932" s="23">
        <f t="shared" si="23"/>
        <v>0.10047527724505961</v>
      </c>
      <c r="Y932" s="1">
        <v>1.22</v>
      </c>
      <c r="Z932" s="1">
        <f>Y932*(10000/1.18125)</f>
        <v>10328.042328042327</v>
      </c>
    </row>
    <row r="933" spans="1:26" ht="15.75" x14ac:dyDescent="0.25">
      <c r="A933" s="15" t="s">
        <v>38</v>
      </c>
      <c r="B933" s="1" t="s">
        <v>207</v>
      </c>
      <c r="C933" s="3">
        <v>42110</v>
      </c>
      <c r="D933" s="16" t="s">
        <v>179</v>
      </c>
      <c r="E933" s="32">
        <v>1.8</v>
      </c>
      <c r="F933" s="18"/>
      <c r="J933" s="1">
        <f t="shared" si="20"/>
        <v>94.765734712115403</v>
      </c>
      <c r="K933" s="1">
        <f t="shared" si="21"/>
        <v>947.65734712115398</v>
      </c>
      <c r="L933" s="18">
        <v>500</v>
      </c>
      <c r="M933" s="33">
        <v>18.701648712158203</v>
      </c>
      <c r="N933" s="33">
        <v>10.006834030151367</v>
      </c>
      <c r="O933" s="33">
        <v>79.015487670898437</v>
      </c>
      <c r="P933" s="33">
        <v>19.419486999511719</v>
      </c>
      <c r="Q933" s="33">
        <v>85.750083923339844</v>
      </c>
      <c r="R933" s="33">
        <v>20.006523132324219</v>
      </c>
      <c r="S933" s="1">
        <v>3.2010437011718751</v>
      </c>
      <c r="T933" s="1">
        <v>12.642478027343751</v>
      </c>
      <c r="V933" s="1">
        <v>59.68</v>
      </c>
      <c r="W933" s="1">
        <v>5.71</v>
      </c>
      <c r="X933" s="23">
        <f t="shared" si="23"/>
        <v>9.5676943699731898E-2</v>
      </c>
      <c r="Y933" s="1">
        <v>1.17</v>
      </c>
      <c r="Z933" s="1">
        <f>Y933*(10000/1.18125)</f>
        <v>9904.7619047619046</v>
      </c>
    </row>
    <row r="934" spans="1:26" ht="15.75" x14ac:dyDescent="0.25">
      <c r="A934" s="15" t="s">
        <v>40</v>
      </c>
      <c r="B934" s="1" t="s">
        <v>207</v>
      </c>
      <c r="C934" s="3">
        <v>42110</v>
      </c>
      <c r="D934" s="16" t="s">
        <v>179</v>
      </c>
      <c r="E934" s="32">
        <v>1.8</v>
      </c>
      <c r="F934" s="18"/>
      <c r="J934" s="1">
        <f t="shared" si="20"/>
        <v>76.545190169728045</v>
      </c>
      <c r="K934" s="1">
        <f t="shared" si="21"/>
        <v>765.45190169728039</v>
      </c>
      <c r="L934" s="18">
        <v>0</v>
      </c>
      <c r="M934" s="33">
        <v>19.33837890625</v>
      </c>
      <c r="N934" s="33">
        <v>7.507544994354248</v>
      </c>
      <c r="O934" s="33">
        <v>76.843544006347656</v>
      </c>
      <c r="P934" s="33">
        <v>19.462997436523438</v>
      </c>
      <c r="Q934" s="33">
        <v>86.084625244140625</v>
      </c>
      <c r="R934" s="33">
        <v>20.928356170654297</v>
      </c>
      <c r="S934" s="1">
        <v>3.3485369873046875</v>
      </c>
      <c r="T934" s="1">
        <v>12.294967041015624</v>
      </c>
      <c r="V934" s="1">
        <v>73.03</v>
      </c>
      <c r="W934" s="1">
        <v>6.67</v>
      </c>
      <c r="X934" s="23">
        <f t="shared" si="23"/>
        <v>9.1332329179789132E-2</v>
      </c>
      <c r="Y934" s="1">
        <v>0.99</v>
      </c>
      <c r="Z934" s="1">
        <f>Y934*(10000/1.18125)</f>
        <v>8380.9523809523816</v>
      </c>
    </row>
    <row r="935" spans="1:26" ht="15.75" x14ac:dyDescent="0.25">
      <c r="A935" s="15" t="s">
        <v>35</v>
      </c>
      <c r="B935" s="1" t="s">
        <v>207</v>
      </c>
      <c r="C935" s="3">
        <v>42110</v>
      </c>
      <c r="D935" s="16" t="s">
        <v>179</v>
      </c>
      <c r="E935" s="32">
        <v>1.8</v>
      </c>
      <c r="F935" s="18"/>
      <c r="J935" s="1">
        <f t="shared" si="20"/>
        <v>82.885476962925708</v>
      </c>
      <c r="K935" s="1">
        <f t="shared" si="21"/>
        <v>828.85476962925702</v>
      </c>
      <c r="L935" s="18">
        <v>200</v>
      </c>
      <c r="M935" s="33">
        <v>18.250703811645508</v>
      </c>
      <c r="N935" s="33">
        <v>4.5609469413757324</v>
      </c>
      <c r="O935" s="33">
        <v>78.210395812988281</v>
      </c>
      <c r="P935" s="33">
        <v>19.808902740478516</v>
      </c>
      <c r="Q935" s="33">
        <v>85.772453308105469</v>
      </c>
      <c r="R935" s="33">
        <v>20.847681045532227</v>
      </c>
      <c r="S935" s="1">
        <v>3.3356289672851562</v>
      </c>
      <c r="T935" s="1">
        <v>12.513663330078126</v>
      </c>
      <c r="V935" s="1">
        <v>96.58</v>
      </c>
      <c r="W935" s="1">
        <v>7.88</v>
      </c>
      <c r="X935" s="23">
        <f t="shared" si="23"/>
        <v>8.159039138537999E-2</v>
      </c>
      <c r="Y935" s="1">
        <v>1.2</v>
      </c>
      <c r="Z935" s="1">
        <f>Y935*(10000/1.18125)</f>
        <v>10158.730158730159</v>
      </c>
    </row>
    <row r="936" spans="1:26" ht="15.75" x14ac:dyDescent="0.25">
      <c r="A936" s="15" t="s">
        <v>44</v>
      </c>
      <c r="B936" s="1" t="s">
        <v>207</v>
      </c>
      <c r="C936" s="3">
        <v>42110</v>
      </c>
      <c r="D936" s="16" t="s">
        <v>179</v>
      </c>
      <c r="E936" s="32">
        <v>1.8</v>
      </c>
      <c r="F936" s="18"/>
      <c r="J936" s="1">
        <f t="shared" si="20"/>
        <v>87.56202917021966</v>
      </c>
      <c r="K936" s="1">
        <f t="shared" si="21"/>
        <v>875.6202917021966</v>
      </c>
      <c r="L936" s="18">
        <v>350</v>
      </c>
      <c r="M936" s="33">
        <v>19.004047393798828</v>
      </c>
      <c r="N936" s="33">
        <v>11.78127384185791</v>
      </c>
      <c r="O936" s="33">
        <v>80.017807006835938</v>
      </c>
      <c r="P936" s="33">
        <v>21.689990997314453</v>
      </c>
      <c r="Q936" s="33">
        <v>88.090126037597656</v>
      </c>
      <c r="R936" s="33">
        <v>20.081731796264648</v>
      </c>
      <c r="S936" s="1">
        <v>3.2130770874023438</v>
      </c>
      <c r="T936" s="1">
        <v>12.80284912109375</v>
      </c>
      <c r="V936" s="1">
        <v>86.93</v>
      </c>
      <c r="W936" s="1">
        <v>7.37</v>
      </c>
      <c r="X936" s="23">
        <f t="shared" si="23"/>
        <v>8.4780858161739331E-2</v>
      </c>
      <c r="Y936" s="1">
        <v>1.22</v>
      </c>
      <c r="Z936" s="1">
        <f>Y936*(10000/1.18125)</f>
        <v>10328.042328042327</v>
      </c>
    </row>
    <row r="937" spans="1:26" ht="15.75" x14ac:dyDescent="0.25">
      <c r="A937" s="15" t="s">
        <v>42</v>
      </c>
      <c r="B937" s="1" t="s">
        <v>207</v>
      </c>
      <c r="C937" s="3">
        <v>42110</v>
      </c>
      <c r="D937" s="16" t="s">
        <v>179</v>
      </c>
      <c r="E937" s="32">
        <v>1.8</v>
      </c>
      <c r="F937" s="18"/>
      <c r="J937" s="1">
        <f t="shared" si="20"/>
        <v>108.46580073008477</v>
      </c>
      <c r="K937" s="1">
        <f t="shared" si="21"/>
        <v>1084.6580073008477</v>
      </c>
      <c r="L937" s="18">
        <v>100</v>
      </c>
      <c r="M937" s="33">
        <v>17.744718551635742</v>
      </c>
      <c r="N937" s="33">
        <v>10.016773223876953</v>
      </c>
      <c r="O937" s="33">
        <v>78.302474975585938</v>
      </c>
      <c r="P937" s="33">
        <v>19.226413726806641</v>
      </c>
      <c r="Q937" s="33">
        <v>85.095504760742187</v>
      </c>
      <c r="R937" s="33">
        <v>19.007741928100586</v>
      </c>
      <c r="S937" s="1">
        <v>3.0412387084960937</v>
      </c>
      <c r="T937" s="1">
        <v>12.528395996093749</v>
      </c>
      <c r="V937" s="1">
        <v>85.06</v>
      </c>
      <c r="W937" s="1">
        <v>8.99</v>
      </c>
      <c r="X937" s="23">
        <f t="shared" si="23"/>
        <v>0.10569010110510228</v>
      </c>
      <c r="Y937" s="1">
        <v>1.27</v>
      </c>
      <c r="Z937" s="1">
        <f>Y937*(10000/1.2375)</f>
        <v>10262.626262626261</v>
      </c>
    </row>
    <row r="938" spans="1:26" ht="15.75" x14ac:dyDescent="0.25">
      <c r="A938" s="15" t="s">
        <v>44</v>
      </c>
      <c r="B938" s="1" t="s">
        <v>207</v>
      </c>
      <c r="C938" s="3">
        <v>42110</v>
      </c>
      <c r="D938" s="16" t="s">
        <v>179</v>
      </c>
      <c r="E938" s="32">
        <v>1.8</v>
      </c>
      <c r="F938" s="18"/>
      <c r="J938" s="1">
        <f t="shared" si="20"/>
        <v>125.71428571428571</v>
      </c>
      <c r="K938" s="1">
        <f t="shared" si="21"/>
        <v>1257.1428571428571</v>
      </c>
      <c r="L938" s="18">
        <v>350</v>
      </c>
      <c r="M938" s="33">
        <v>18.066806793212891</v>
      </c>
      <c r="N938" s="33">
        <v>7.9019241333007813</v>
      </c>
      <c r="O938" s="33">
        <v>77.352745056152344</v>
      </c>
      <c r="P938" s="33">
        <v>19.206737518310547</v>
      </c>
      <c r="Q938" s="33">
        <v>85.256576538085938</v>
      </c>
      <c r="R938" s="33">
        <v>18.670618057250977</v>
      </c>
      <c r="S938" s="1">
        <v>2.9872988891601562</v>
      </c>
      <c r="T938" s="1">
        <v>12.376439208984376</v>
      </c>
      <c r="V938" s="1">
        <v>74.2</v>
      </c>
      <c r="W938" s="1">
        <v>6.93</v>
      </c>
      <c r="X938" s="23">
        <f t="shared" si="23"/>
        <v>9.3396226415094333E-2</v>
      </c>
      <c r="Y938" s="1">
        <v>1.59</v>
      </c>
      <c r="Z938" s="1">
        <f>Y938*(10000/1.18125)</f>
        <v>13460.317460317461</v>
      </c>
    </row>
    <row r="939" spans="1:26" ht="15.75" x14ac:dyDescent="0.25">
      <c r="A939" s="15" t="s">
        <v>35</v>
      </c>
      <c r="B939" s="1" t="s">
        <v>207</v>
      </c>
      <c r="C939" s="3">
        <v>42110</v>
      </c>
      <c r="D939" s="16" t="s">
        <v>179</v>
      </c>
      <c r="E939" s="32">
        <v>1.8</v>
      </c>
      <c r="F939" s="18"/>
      <c r="J939" s="1">
        <f t="shared" si="20"/>
        <v>63.012108184258146</v>
      </c>
      <c r="K939" s="1">
        <f t="shared" si="21"/>
        <v>630.12108184258148</v>
      </c>
      <c r="L939" s="18">
        <v>200</v>
      </c>
      <c r="M939" s="33">
        <v>18.225276947021484</v>
      </c>
      <c r="N939" s="33">
        <v>4.4246997833251953</v>
      </c>
      <c r="O939" s="33">
        <v>77.785743713378906</v>
      </c>
      <c r="P939" s="33">
        <v>20.084587097167969</v>
      </c>
      <c r="Q939" s="33">
        <v>86.408454895019531</v>
      </c>
      <c r="R939" s="33">
        <v>22.323219299316406</v>
      </c>
      <c r="S939" s="1">
        <v>3.5717150878906252</v>
      </c>
      <c r="T939" s="1">
        <v>12.445718994140625</v>
      </c>
      <c r="V939" s="1">
        <v>65.349999999999994</v>
      </c>
      <c r="W939" s="1">
        <v>7.37</v>
      </c>
      <c r="X939" s="23">
        <f t="shared" si="23"/>
        <v>0.11277735271614385</v>
      </c>
      <c r="Y939" s="1">
        <v>0.66</v>
      </c>
      <c r="Z939" s="1">
        <f>Y939*(10000/1.18125)</f>
        <v>5587.3015873015875</v>
      </c>
    </row>
    <row r="940" spans="1:26" ht="15.75" x14ac:dyDescent="0.25">
      <c r="A940" s="15" t="s">
        <v>42</v>
      </c>
      <c r="B940" s="1" t="s">
        <v>207</v>
      </c>
      <c r="C940" s="3">
        <v>42110</v>
      </c>
      <c r="D940" s="16" t="s">
        <v>179</v>
      </c>
      <c r="E940" s="32">
        <v>1.8</v>
      </c>
      <c r="F940" s="18"/>
      <c r="J940" s="1">
        <f t="shared" si="20"/>
        <v>76.645014890512996</v>
      </c>
      <c r="K940" s="1">
        <f t="shared" si="21"/>
        <v>766.45014890512994</v>
      </c>
      <c r="L940" s="18">
        <v>100</v>
      </c>
      <c r="M940" s="33">
        <v>18.405281066894531</v>
      </c>
      <c r="N940" s="33">
        <v>7.9239091873168945</v>
      </c>
      <c r="O940" s="33">
        <v>78.760955810546875</v>
      </c>
      <c r="P940" s="33">
        <v>20.804042816162109</v>
      </c>
      <c r="Q940" s="33">
        <v>85.519515991210937</v>
      </c>
      <c r="R940" s="33">
        <v>18.611715316772461</v>
      </c>
      <c r="S940" s="1">
        <v>2.9778744506835939</v>
      </c>
      <c r="T940" s="1">
        <v>12.6017529296875</v>
      </c>
      <c r="V940" s="1">
        <v>60.53</v>
      </c>
      <c r="W940" s="1">
        <v>5.83</v>
      </c>
      <c r="X940" s="23">
        <f t="shared" si="23"/>
        <v>9.6315876424913266E-2</v>
      </c>
      <c r="Y940" s="1">
        <v>0.94</v>
      </c>
      <c r="Z940" s="1">
        <f>Y940*(10000/1.18125)</f>
        <v>7957.6719576719579</v>
      </c>
    </row>
    <row r="941" spans="1:26" ht="15.75" x14ac:dyDescent="0.25">
      <c r="A941" s="15" t="s">
        <v>38</v>
      </c>
      <c r="B941" s="1" t="s">
        <v>207</v>
      </c>
      <c r="C941" s="3">
        <v>42110</v>
      </c>
      <c r="D941" s="16" t="s">
        <v>179</v>
      </c>
      <c r="E941" s="32">
        <v>1.8</v>
      </c>
      <c r="F941" s="18"/>
      <c r="J941" s="1">
        <f t="shared" si="20"/>
        <v>80.790994146339713</v>
      </c>
      <c r="K941" s="1">
        <f t="shared" si="21"/>
        <v>807.9099414633971</v>
      </c>
      <c r="L941" s="18">
        <v>500</v>
      </c>
      <c r="M941" s="33">
        <v>18.606952667236328</v>
      </c>
      <c r="N941" s="33">
        <v>9.0682077407836914</v>
      </c>
      <c r="O941" s="33">
        <v>79.369422912597656</v>
      </c>
      <c r="P941" s="33">
        <v>20.91339111328125</v>
      </c>
      <c r="Q941" s="33">
        <v>87.271873474121094</v>
      </c>
      <c r="R941" s="33">
        <v>21.422338485717773</v>
      </c>
      <c r="S941" s="1">
        <v>3.4275741577148437</v>
      </c>
      <c r="T941" s="1">
        <v>12.699107666015625</v>
      </c>
      <c r="V941" s="1">
        <v>87.83</v>
      </c>
      <c r="W941" s="1">
        <v>7.62</v>
      </c>
      <c r="X941" s="23">
        <f t="shared" si="23"/>
        <v>8.6758510759421606E-2</v>
      </c>
      <c r="Y941" s="1">
        <v>1.1000000000000001</v>
      </c>
      <c r="Z941" s="1">
        <f>Y941*(10000/1.18125)</f>
        <v>9312.1693121693133</v>
      </c>
    </row>
    <row r="942" spans="1:26" ht="15.75" x14ac:dyDescent="0.25">
      <c r="A942" s="15" t="s">
        <v>40</v>
      </c>
      <c r="B942" s="1" t="s">
        <v>207</v>
      </c>
      <c r="C942" s="3">
        <v>42110</v>
      </c>
      <c r="D942" s="16" t="s">
        <v>179</v>
      </c>
      <c r="E942" s="32">
        <v>1.8</v>
      </c>
      <c r="F942" s="18"/>
      <c r="J942" s="1">
        <f t="shared" si="20"/>
        <v>82.750286991722561</v>
      </c>
      <c r="K942" s="1">
        <f t="shared" si="21"/>
        <v>827.50286991722567</v>
      </c>
      <c r="L942" s="18">
        <v>0</v>
      </c>
      <c r="M942" s="33">
        <v>19.153385162353516</v>
      </c>
      <c r="N942" s="33">
        <v>6.4313349723815918</v>
      </c>
      <c r="O942" s="33">
        <v>77.471626281738281</v>
      </c>
      <c r="P942" s="33">
        <v>20.123239517211914</v>
      </c>
      <c r="Q942" s="33">
        <v>86.280685424804688</v>
      </c>
      <c r="R942" s="33">
        <v>19.231540679931641</v>
      </c>
      <c r="S942" s="1">
        <v>3.0770465087890626</v>
      </c>
      <c r="T942" s="1">
        <v>12.395460205078125</v>
      </c>
      <c r="V942" s="1">
        <v>79.69</v>
      </c>
      <c r="W942" s="1">
        <v>7.49</v>
      </c>
      <c r="X942" s="23">
        <f t="shared" si="23"/>
        <v>9.3989208181704115E-2</v>
      </c>
      <c r="Y942" s="1">
        <v>1.04</v>
      </c>
      <c r="Z942" s="1">
        <f>Y942*(10000/1.18125)</f>
        <v>8804.2328042328045</v>
      </c>
    </row>
    <row r="943" spans="1:26" ht="15.75" x14ac:dyDescent="0.25">
      <c r="A943" s="15" t="s">
        <v>46</v>
      </c>
      <c r="B943" s="1" t="s">
        <v>207</v>
      </c>
      <c r="C943" s="3">
        <v>42110</v>
      </c>
      <c r="D943" s="16" t="s">
        <v>179</v>
      </c>
      <c r="E943" s="32">
        <v>1.8</v>
      </c>
      <c r="F943" s="18"/>
      <c r="J943" s="1">
        <f t="shared" si="20"/>
        <v>64.029119576031036</v>
      </c>
      <c r="K943" s="1">
        <f t="shared" si="21"/>
        <v>640.29119576031042</v>
      </c>
      <c r="L943" s="18">
        <v>50</v>
      </c>
      <c r="M943" s="33">
        <v>18.557422637939453</v>
      </c>
      <c r="N943" s="33">
        <v>3.9004249572753906</v>
      </c>
      <c r="O943" s="33">
        <v>78.820213317871094</v>
      </c>
      <c r="P943" s="33">
        <v>20.181732177734375</v>
      </c>
      <c r="Q943" s="33">
        <v>86.370445251464844</v>
      </c>
      <c r="R943" s="33">
        <v>19.961339950561523</v>
      </c>
      <c r="S943" s="1">
        <v>3.1938143920898439</v>
      </c>
      <c r="T943" s="1">
        <v>12.611234130859375</v>
      </c>
      <c r="V943" s="1">
        <v>64.27</v>
      </c>
      <c r="W943" s="1">
        <v>6.79</v>
      </c>
      <c r="X943" s="23">
        <f t="shared" si="23"/>
        <v>0.10564804730045123</v>
      </c>
      <c r="Y943" s="1">
        <v>0.75</v>
      </c>
      <c r="Z943" s="1">
        <f>Y943*(10000/1.2375)</f>
        <v>6060.6060606060601</v>
      </c>
    </row>
    <row r="944" spans="1:26" x14ac:dyDescent="0.25">
      <c r="A944" s="15" t="s">
        <v>35</v>
      </c>
      <c r="B944" s="1" t="s">
        <v>207</v>
      </c>
      <c r="C944" s="3">
        <v>42144</v>
      </c>
      <c r="D944" s="16" t="s">
        <v>179</v>
      </c>
      <c r="E944" s="34">
        <v>1.9</v>
      </c>
      <c r="F944" s="35"/>
      <c r="J944" s="1">
        <f t="shared" si="20"/>
        <v>31.740831740831744</v>
      </c>
      <c r="K944" s="1">
        <f t="shared" si="21"/>
        <v>317.40831740831743</v>
      </c>
      <c r="L944" s="35">
        <v>200</v>
      </c>
      <c r="M944" s="25">
        <v>12.662281036376953</v>
      </c>
      <c r="N944" s="25">
        <v>9.8621664047241211</v>
      </c>
      <c r="O944" s="25">
        <v>83.955070495605469</v>
      </c>
      <c r="P944" s="25">
        <v>18.197076797485352</v>
      </c>
      <c r="Q944" s="25">
        <v>86.94427490234375</v>
      </c>
      <c r="R944" s="25">
        <v>27.504825592041016</v>
      </c>
      <c r="S944" s="25">
        <v>4.4007720947265625</v>
      </c>
      <c r="T944" s="25">
        <v>13.432811279296875</v>
      </c>
      <c r="U944" s="36"/>
      <c r="V944" s="1">
        <v>81.400000000000006</v>
      </c>
      <c r="W944" s="1">
        <v>8.7200000000000006</v>
      </c>
      <c r="X944" s="23">
        <f t="shared" si="23"/>
        <v>0.10712530712530713</v>
      </c>
      <c r="Y944" s="1">
        <v>0.35</v>
      </c>
      <c r="Z944" s="1">
        <f>Y944*(10000/1.18125)</f>
        <v>2962.962962962963</v>
      </c>
    </row>
    <row r="945" spans="1:26" x14ac:dyDescent="0.25">
      <c r="A945" s="15" t="s">
        <v>38</v>
      </c>
      <c r="B945" s="1" t="s">
        <v>207</v>
      </c>
      <c r="C945" s="3">
        <v>42144</v>
      </c>
      <c r="D945" s="16" t="s">
        <v>179</v>
      </c>
      <c r="E945" s="34">
        <v>1.9</v>
      </c>
      <c r="F945" s="35"/>
      <c r="J945" s="1">
        <f t="shared" ref="J945:J1008" si="24">IF(K945="","",K945/10)</f>
        <v>42.48347150307935</v>
      </c>
      <c r="K945" s="1">
        <f t="shared" si="21"/>
        <v>424.83471503079352</v>
      </c>
      <c r="L945" s="35">
        <v>500</v>
      </c>
      <c r="M945" s="25">
        <v>13.752000000000001</v>
      </c>
      <c r="N945" s="25">
        <v>10.582000000000001</v>
      </c>
      <c r="O945" s="25">
        <v>81.995999999999995</v>
      </c>
      <c r="P945" s="25">
        <v>18.831</v>
      </c>
      <c r="Q945" s="25">
        <v>87.588999999999999</v>
      </c>
      <c r="R945" s="25">
        <v>27.315000000000001</v>
      </c>
      <c r="S945" s="25">
        <v>4.3704000000000001</v>
      </c>
      <c r="T945" s="25">
        <v>13.11936</v>
      </c>
      <c r="U945" s="36"/>
      <c r="V945" s="1">
        <v>56.1</v>
      </c>
      <c r="W945" s="1">
        <v>5.99</v>
      </c>
      <c r="X945" s="23">
        <f t="shared" si="23"/>
        <v>0.10677361853832443</v>
      </c>
      <c r="Y945" s="1">
        <v>0.47</v>
      </c>
      <c r="Z945" s="1">
        <f>Y945*(10000/1.18125)</f>
        <v>3978.8359788359789</v>
      </c>
    </row>
    <row r="946" spans="1:26" x14ac:dyDescent="0.25">
      <c r="A946" s="15" t="s">
        <v>40</v>
      </c>
      <c r="B946" s="1" t="s">
        <v>207</v>
      </c>
      <c r="C946" s="3">
        <v>42144</v>
      </c>
      <c r="D946" s="16" t="s">
        <v>179</v>
      </c>
      <c r="E946" s="34">
        <v>1.9</v>
      </c>
      <c r="F946" s="35"/>
      <c r="J946" s="1">
        <f t="shared" si="24"/>
        <v>15.255197477419703</v>
      </c>
      <c r="K946" s="1">
        <f t="shared" si="21"/>
        <v>152.55197477419702</v>
      </c>
      <c r="L946" s="35">
        <v>0</v>
      </c>
      <c r="M946" s="25">
        <v>13.827322959899902</v>
      </c>
      <c r="N946" s="25">
        <v>8.4496116638183594</v>
      </c>
      <c r="O946" s="25">
        <v>80.505744934082031</v>
      </c>
      <c r="P946" s="25">
        <v>18.58427619934082</v>
      </c>
      <c r="Q946" s="25">
        <v>84.683990478515625</v>
      </c>
      <c r="R946" s="25">
        <v>24.659633636474609</v>
      </c>
      <c r="S946" s="25">
        <v>3.9455413818359375</v>
      </c>
      <c r="T946" s="25">
        <v>12.880919189453126</v>
      </c>
      <c r="U946" s="36"/>
      <c r="V946" s="1">
        <v>69.3</v>
      </c>
      <c r="W946" s="1">
        <v>8.92</v>
      </c>
      <c r="X946" s="23">
        <f t="shared" si="23"/>
        <v>0.12871572871572873</v>
      </c>
      <c r="Y946" s="1">
        <v>0.14000000000000001</v>
      </c>
      <c r="Z946" s="1">
        <f>Y946*(10000/1.18125)</f>
        <v>1185.1851851851852</v>
      </c>
    </row>
    <row r="947" spans="1:26" x14ac:dyDescent="0.25">
      <c r="A947" s="15" t="s">
        <v>42</v>
      </c>
      <c r="B947" s="1" t="s">
        <v>207</v>
      </c>
      <c r="C947" s="3">
        <v>42144</v>
      </c>
      <c r="D947" s="16" t="s">
        <v>179</v>
      </c>
      <c r="E947" s="34">
        <v>1.9</v>
      </c>
      <c r="F947" s="35"/>
      <c r="J947" s="1">
        <f t="shared" si="24"/>
        <v>23.537462654181901</v>
      </c>
      <c r="K947" s="1">
        <f t="shared" si="21"/>
        <v>235.37462654181903</v>
      </c>
      <c r="L947" s="35">
        <v>100</v>
      </c>
      <c r="M947" s="25">
        <v>13.807684898376465</v>
      </c>
      <c r="N947" s="25">
        <v>8.3957023620605469</v>
      </c>
      <c r="O947" s="25">
        <v>82.408607482910156</v>
      </c>
      <c r="P947" s="25">
        <v>18.264116287231445</v>
      </c>
      <c r="Q947" s="25">
        <v>86.730003356933594</v>
      </c>
      <c r="R947" s="25">
        <v>26.404394149780273</v>
      </c>
      <c r="S947" s="25">
        <v>4.224703063964844</v>
      </c>
      <c r="T947" s="25">
        <v>13.185377197265625</v>
      </c>
      <c r="U947" s="36"/>
      <c r="V947" s="1">
        <v>50.72</v>
      </c>
      <c r="W947" s="1">
        <v>6.41</v>
      </c>
      <c r="X947" s="23">
        <f t="shared" si="23"/>
        <v>0.12638012618296532</v>
      </c>
      <c r="Y947" s="1">
        <v>0.22</v>
      </c>
      <c r="Z947" s="1">
        <f>Y947*(10000/1.18125)</f>
        <v>1862.4338624338625</v>
      </c>
    </row>
    <row r="948" spans="1:26" x14ac:dyDescent="0.25">
      <c r="A948" s="15" t="s">
        <v>44</v>
      </c>
      <c r="B948" s="1" t="s">
        <v>207</v>
      </c>
      <c r="C948" s="3">
        <v>42144</v>
      </c>
      <c r="D948" s="16" t="s">
        <v>179</v>
      </c>
      <c r="E948" s="34">
        <v>1.9</v>
      </c>
      <c r="F948" s="35"/>
      <c r="J948" s="1">
        <f t="shared" si="24"/>
        <v>37.668887950918574</v>
      </c>
      <c r="K948" s="1">
        <f t="shared" si="21"/>
        <v>376.68887950918577</v>
      </c>
      <c r="L948" s="35">
        <v>350</v>
      </c>
      <c r="M948" s="25">
        <v>14.103626251220703</v>
      </c>
      <c r="N948" s="25">
        <v>10.263742446899414</v>
      </c>
      <c r="O948" s="25">
        <v>82.913848876953125</v>
      </c>
      <c r="P948" s="25">
        <v>19.610805511474609</v>
      </c>
      <c r="Q948" s="25">
        <v>87.704414367675781</v>
      </c>
      <c r="R948" s="25">
        <v>28.859111785888672</v>
      </c>
      <c r="S948" s="25">
        <v>4.6174578857421871</v>
      </c>
      <c r="T948" s="25">
        <v>13.2662158203125</v>
      </c>
      <c r="U948" s="36"/>
      <c r="V948" s="1">
        <v>74.459999999999994</v>
      </c>
      <c r="W948" s="1">
        <v>7.53</v>
      </c>
      <c r="X948" s="23">
        <f t="shared" si="23"/>
        <v>0.10112812248186948</v>
      </c>
      <c r="Y948" s="1">
        <v>0.44</v>
      </c>
      <c r="Z948" s="1">
        <f>Y948*(10000/1.18125)</f>
        <v>3724.867724867725</v>
      </c>
    </row>
    <row r="949" spans="1:26" x14ac:dyDescent="0.25">
      <c r="A949" s="15" t="s">
        <v>46</v>
      </c>
      <c r="B949" s="1" t="s">
        <v>207</v>
      </c>
      <c r="C949" s="3">
        <v>42144</v>
      </c>
      <c r="D949" s="16" t="s">
        <v>179</v>
      </c>
      <c r="E949" s="34">
        <v>1.9</v>
      </c>
      <c r="F949" s="35"/>
      <c r="J949" s="1">
        <f t="shared" si="24"/>
        <v>23.084640723081975</v>
      </c>
      <c r="K949" s="1">
        <f t="shared" si="21"/>
        <v>230.84640723081975</v>
      </c>
      <c r="L949" s="35">
        <v>50</v>
      </c>
      <c r="M949" s="25">
        <v>13.093503952026367</v>
      </c>
      <c r="N949" s="25">
        <v>8.5418272018432617</v>
      </c>
      <c r="O949" s="25">
        <v>81.285552978515625</v>
      </c>
      <c r="P949" s="25">
        <v>18.094928741455078</v>
      </c>
      <c r="Q949" s="25">
        <v>86.339210510253906</v>
      </c>
      <c r="R949" s="25">
        <v>26.853134155273437</v>
      </c>
      <c r="S949" s="25">
        <v>4.2965014648437503</v>
      </c>
      <c r="T949" s="25">
        <v>13.005688476562501</v>
      </c>
      <c r="U949" s="36"/>
      <c r="V949" s="1">
        <v>68.260000000000005</v>
      </c>
      <c r="W949" s="1">
        <v>7.8</v>
      </c>
      <c r="X949" s="23">
        <f t="shared" si="23"/>
        <v>0.11426897157925578</v>
      </c>
      <c r="Y949" s="1">
        <v>0.25</v>
      </c>
      <c r="Z949" s="1">
        <f>Y949*(10000/1.2375)</f>
        <v>2020.2020202020201</v>
      </c>
    </row>
    <row r="950" spans="1:26" x14ac:dyDescent="0.25">
      <c r="A950" s="15" t="s">
        <v>38</v>
      </c>
      <c r="B950" s="1" t="s">
        <v>207</v>
      </c>
      <c r="C950" s="3">
        <v>42144</v>
      </c>
      <c r="D950" s="16" t="s">
        <v>179</v>
      </c>
      <c r="E950" s="34">
        <v>1.9</v>
      </c>
      <c r="F950" s="35"/>
      <c r="J950" s="1">
        <f t="shared" si="24"/>
        <v>42.169006330856043</v>
      </c>
      <c r="K950" s="1">
        <f t="shared" si="21"/>
        <v>421.69006330856041</v>
      </c>
      <c r="L950" s="35">
        <v>500</v>
      </c>
      <c r="M950" s="25">
        <v>14.536075592041016</v>
      </c>
      <c r="N950" s="25">
        <v>10.740447998046875</v>
      </c>
      <c r="O950" s="25">
        <v>81.032585144042969</v>
      </c>
      <c r="P950" s="25">
        <v>22.883110046386719</v>
      </c>
      <c r="Q950" s="25">
        <v>89.03143310546875</v>
      </c>
      <c r="R950" s="25">
        <v>29.426004409790039</v>
      </c>
      <c r="S950" s="25">
        <v>4.7081607055664065</v>
      </c>
      <c r="T950" s="25">
        <v>12.965213623046875</v>
      </c>
      <c r="U950" s="36"/>
      <c r="V950" s="1">
        <v>69.2</v>
      </c>
      <c r="W950" s="1">
        <v>7.66</v>
      </c>
      <c r="X950" s="23">
        <f t="shared" si="23"/>
        <v>0.11069364161849711</v>
      </c>
      <c r="Y950" s="1">
        <v>0.45</v>
      </c>
      <c r="Z950" s="1">
        <f>Y950*(10000/1.18125)</f>
        <v>3809.5238095238096</v>
      </c>
    </row>
    <row r="951" spans="1:26" x14ac:dyDescent="0.25">
      <c r="A951" s="15" t="s">
        <v>40</v>
      </c>
      <c r="B951" s="1" t="s">
        <v>207</v>
      </c>
      <c r="C951" s="3">
        <v>42144</v>
      </c>
      <c r="D951" s="16" t="s">
        <v>179</v>
      </c>
      <c r="E951" s="34">
        <v>1.9</v>
      </c>
      <c r="F951" s="35"/>
      <c r="J951" s="1">
        <f t="shared" si="24"/>
        <v>14.732619012671853</v>
      </c>
      <c r="K951" s="1">
        <f t="shared" si="21"/>
        <v>147.32619012671853</v>
      </c>
      <c r="L951" s="35">
        <v>0</v>
      </c>
      <c r="M951" s="25">
        <v>13.196539878845215</v>
      </c>
      <c r="N951" s="25">
        <v>9.6737480163574219</v>
      </c>
      <c r="O951" s="25">
        <v>80.948478698730469</v>
      </c>
      <c r="P951" s="25">
        <v>19.910066604614258</v>
      </c>
      <c r="Q951" s="25">
        <v>85.469009399414063</v>
      </c>
      <c r="R951" s="25">
        <v>25.710798263549805</v>
      </c>
      <c r="S951" s="25">
        <v>4.1137277221679689</v>
      </c>
      <c r="T951" s="25">
        <v>12.951756591796876</v>
      </c>
      <c r="U951" s="36"/>
      <c r="V951" s="1">
        <v>75.7</v>
      </c>
      <c r="W951" s="1">
        <v>9.41</v>
      </c>
      <c r="X951" s="23">
        <f t="shared" si="23"/>
        <v>0.12430647291941875</v>
      </c>
      <c r="Y951" s="1">
        <v>0.14000000000000001</v>
      </c>
      <c r="Z951" s="1">
        <f>Y951*(10000/1.18125)</f>
        <v>1185.1851851851852</v>
      </c>
    </row>
    <row r="952" spans="1:26" x14ac:dyDescent="0.25">
      <c r="A952" s="15" t="s">
        <v>44</v>
      </c>
      <c r="B952" s="1" t="s">
        <v>207</v>
      </c>
      <c r="C952" s="3">
        <v>42144</v>
      </c>
      <c r="D952" s="16" t="s">
        <v>179</v>
      </c>
      <c r="E952" s="34">
        <v>1.9</v>
      </c>
      <c r="F952" s="35"/>
      <c r="J952" s="1">
        <f t="shared" si="24"/>
        <v>37.712835220623383</v>
      </c>
      <c r="K952" s="1">
        <f t="shared" si="21"/>
        <v>377.12835220623384</v>
      </c>
      <c r="L952" s="35">
        <v>350</v>
      </c>
      <c r="M952" s="25">
        <v>14.003944396972656</v>
      </c>
      <c r="N952" s="25">
        <v>9.66448974609375</v>
      </c>
      <c r="O952" s="25">
        <v>80.263992309570313</v>
      </c>
      <c r="P952" s="25">
        <v>20.368396759033203</v>
      </c>
      <c r="Q952" s="25">
        <v>85.630516052246094</v>
      </c>
      <c r="R952" s="25">
        <v>27.696535110473633</v>
      </c>
      <c r="S952" s="25">
        <v>4.4314456176757808</v>
      </c>
      <c r="T952" s="25">
        <v>12.842238769531249</v>
      </c>
      <c r="U952" s="36"/>
      <c r="V952" s="1">
        <v>77.040000000000006</v>
      </c>
      <c r="W952" s="1">
        <v>8.8000000000000007</v>
      </c>
      <c r="X952" s="23">
        <f t="shared" si="23"/>
        <v>0.11422637590861889</v>
      </c>
      <c r="Y952" s="1">
        <v>0.39</v>
      </c>
      <c r="Z952" s="1">
        <f>Y952*(10000/1.18125)</f>
        <v>3301.5873015873017</v>
      </c>
    </row>
    <row r="953" spans="1:26" x14ac:dyDescent="0.25">
      <c r="A953" s="15" t="s">
        <v>42</v>
      </c>
      <c r="B953" s="1" t="s">
        <v>207</v>
      </c>
      <c r="C953" s="3">
        <v>42144</v>
      </c>
      <c r="D953" s="16" t="s">
        <v>179</v>
      </c>
      <c r="E953" s="34">
        <v>1.9</v>
      </c>
      <c r="F953" s="35"/>
      <c r="J953" s="1">
        <f t="shared" si="24"/>
        <v>12.245680878871603</v>
      </c>
      <c r="K953" s="1">
        <f t="shared" si="21"/>
        <v>122.45680878871603</v>
      </c>
      <c r="L953" s="35">
        <v>100</v>
      </c>
      <c r="M953" s="25">
        <v>12.20606517791748</v>
      </c>
      <c r="N953" s="25">
        <v>10.000540733337402</v>
      </c>
      <c r="O953" s="25">
        <v>78.536552429199219</v>
      </c>
      <c r="P953" s="25">
        <v>16.332611083984375</v>
      </c>
      <c r="Q953" s="25">
        <v>83.28387451171875</v>
      </c>
      <c r="R953" s="25">
        <v>26.624595642089844</v>
      </c>
      <c r="S953" s="25">
        <v>4.2599353027343749</v>
      </c>
      <c r="T953" s="25">
        <v>12.565848388671876</v>
      </c>
      <c r="U953" s="36"/>
      <c r="V953" s="1">
        <v>44.41</v>
      </c>
      <c r="W953" s="1">
        <v>5.84</v>
      </c>
      <c r="X953" s="23">
        <f t="shared" si="23"/>
        <v>0.1315019139833371</v>
      </c>
      <c r="Y953" s="1">
        <v>0.11</v>
      </c>
      <c r="Z953" s="1">
        <f>Y953*(10000/1.18125)</f>
        <v>931.21693121693124</v>
      </c>
    </row>
    <row r="954" spans="1:26" x14ac:dyDescent="0.25">
      <c r="A954" s="15" t="s">
        <v>46</v>
      </c>
      <c r="B954" s="1" t="s">
        <v>207</v>
      </c>
      <c r="C954" s="3">
        <v>42144</v>
      </c>
      <c r="D954" s="16" t="s">
        <v>179</v>
      </c>
      <c r="E954" s="34">
        <v>1.9</v>
      </c>
      <c r="F954" s="35"/>
      <c r="J954" s="1">
        <f t="shared" si="24"/>
        <v>13.303099017384733</v>
      </c>
      <c r="K954" s="1">
        <f t="shared" si="21"/>
        <v>133.03099017384733</v>
      </c>
      <c r="L954" s="35">
        <v>50</v>
      </c>
      <c r="M954" s="25">
        <v>14.665428161621094</v>
      </c>
      <c r="N954" s="25">
        <v>9.1057233810424805</v>
      </c>
      <c r="O954" s="25">
        <v>77.659698486328125</v>
      </c>
      <c r="P954" s="25">
        <v>21.330671310424805</v>
      </c>
      <c r="Q954" s="25">
        <v>84.693328857421875</v>
      </c>
      <c r="R954" s="25">
        <v>26.026504516601563</v>
      </c>
      <c r="S954" s="25">
        <v>4.1642407226562499</v>
      </c>
      <c r="T954" s="25">
        <v>12.425551757812499</v>
      </c>
      <c r="U954" s="36"/>
      <c r="V954" s="1">
        <v>52.08</v>
      </c>
      <c r="W954" s="1">
        <v>6.82</v>
      </c>
      <c r="X954" s="23">
        <f t="shared" si="23"/>
        <v>0.13095238095238096</v>
      </c>
      <c r="Y954" s="1">
        <v>0.12</v>
      </c>
      <c r="Z954" s="1">
        <f>Y954*(10000/1.18125)</f>
        <v>1015.8730158730159</v>
      </c>
    </row>
    <row r="955" spans="1:26" x14ac:dyDescent="0.25">
      <c r="A955" s="15" t="s">
        <v>35</v>
      </c>
      <c r="B955" s="1" t="s">
        <v>207</v>
      </c>
      <c r="C955" s="3">
        <v>42144</v>
      </c>
      <c r="D955" s="16" t="s">
        <v>179</v>
      </c>
      <c r="E955" s="34">
        <v>1.9</v>
      </c>
      <c r="F955" s="35"/>
      <c r="J955" s="1">
        <f t="shared" si="24"/>
        <v>45.767082216562855</v>
      </c>
      <c r="K955" s="1">
        <f t="shared" si="21"/>
        <v>457.67082216562858</v>
      </c>
      <c r="L955" s="35">
        <v>200</v>
      </c>
      <c r="M955" s="25">
        <v>14.930289268493652</v>
      </c>
      <c r="N955" s="25">
        <v>10.125209808349609</v>
      </c>
      <c r="O955" s="25">
        <v>80.931442260742188</v>
      </c>
      <c r="P955" s="25">
        <v>22.232728958129883</v>
      </c>
      <c r="Q955" s="25">
        <v>85.892318725585937</v>
      </c>
      <c r="R955" s="25">
        <v>26.127830505371094</v>
      </c>
      <c r="S955" s="25">
        <v>4.1804528808593746</v>
      </c>
      <c r="T955" s="25">
        <v>12.949030761718751</v>
      </c>
      <c r="U955" s="36"/>
      <c r="V955" s="1">
        <v>63.54</v>
      </c>
      <c r="W955" s="1">
        <v>6.79</v>
      </c>
      <c r="X955" s="23">
        <f t="shared" si="23"/>
        <v>0.10686181932640856</v>
      </c>
      <c r="Y955" s="1">
        <v>0.53</v>
      </c>
      <c r="Z955" s="1">
        <f>Y955*(10000/1.2375)</f>
        <v>4282.8282828282827</v>
      </c>
    </row>
    <row r="956" spans="1:26" x14ac:dyDescent="0.25">
      <c r="A956" s="15" t="s">
        <v>46</v>
      </c>
      <c r="B956" s="1" t="s">
        <v>207</v>
      </c>
      <c r="C956" s="3">
        <v>42144</v>
      </c>
      <c r="D956" s="16" t="s">
        <v>179</v>
      </c>
      <c r="E956" s="34">
        <v>1.9</v>
      </c>
      <c r="F956" s="35"/>
      <c r="J956" s="1">
        <f t="shared" si="24"/>
        <v>24.700974060742752</v>
      </c>
      <c r="K956" s="1">
        <f t="shared" si="21"/>
        <v>247.00974060742752</v>
      </c>
      <c r="L956" s="35">
        <v>50</v>
      </c>
      <c r="M956" s="25">
        <v>14.022472381591797</v>
      </c>
      <c r="N956" s="25">
        <v>8.8340425491333008</v>
      </c>
      <c r="O956" s="25">
        <v>81.312591552734375</v>
      </c>
      <c r="P956" s="25">
        <v>20.383647918701172</v>
      </c>
      <c r="Q956" s="25">
        <v>87.428398132324219</v>
      </c>
      <c r="R956" s="25">
        <v>28.086069107055664</v>
      </c>
      <c r="S956" s="25">
        <v>4.4937710571289067</v>
      </c>
      <c r="T956" s="25">
        <v>13.010014648437501</v>
      </c>
      <c r="U956" s="36"/>
      <c r="V956" s="1">
        <v>72.63</v>
      </c>
      <c r="W956" s="1">
        <v>8.83</v>
      </c>
      <c r="X956" s="23">
        <f t="shared" si="23"/>
        <v>0.12157510670521823</v>
      </c>
      <c r="Y956" s="1">
        <v>0.24</v>
      </c>
      <c r="Z956" s="1">
        <f>Y956*(10000/1.18125)</f>
        <v>2031.7460317460318</v>
      </c>
    </row>
    <row r="957" spans="1:26" x14ac:dyDescent="0.25">
      <c r="A957" s="15" t="s">
        <v>38</v>
      </c>
      <c r="B957" s="1" t="s">
        <v>207</v>
      </c>
      <c r="C957" s="3">
        <v>42144</v>
      </c>
      <c r="D957" s="16" t="s">
        <v>179</v>
      </c>
      <c r="E957" s="34">
        <v>1.9</v>
      </c>
      <c r="F957" s="35"/>
      <c r="J957" s="1">
        <f t="shared" si="24"/>
        <v>20.680653614407557</v>
      </c>
      <c r="K957" s="1">
        <f t="shared" si="21"/>
        <v>206.80653614407558</v>
      </c>
      <c r="L957" s="35">
        <v>500</v>
      </c>
      <c r="M957" s="25">
        <v>13.546828269958496</v>
      </c>
      <c r="N957" s="25">
        <v>12.344572067260742</v>
      </c>
      <c r="O957" s="25">
        <v>80.465171813964844</v>
      </c>
      <c r="P957" s="25">
        <v>20.072874069213867</v>
      </c>
      <c r="Q957" s="25">
        <v>86.122787475585938</v>
      </c>
      <c r="R957" s="25">
        <v>27.98823356628418</v>
      </c>
      <c r="S957" s="25">
        <v>4.4781173706054691</v>
      </c>
      <c r="T957" s="25">
        <v>12.874427490234375</v>
      </c>
      <c r="U957" s="36"/>
      <c r="V957" s="1">
        <v>79.25</v>
      </c>
      <c r="W957" s="1">
        <v>9.68</v>
      </c>
      <c r="X957" s="23">
        <f t="shared" si="23"/>
        <v>0.12214511041009464</v>
      </c>
      <c r="Y957" s="1">
        <v>0.2</v>
      </c>
      <c r="Z957" s="1">
        <f>Y957*(10000/1.18125)</f>
        <v>1693.1216931216932</v>
      </c>
    </row>
    <row r="958" spans="1:26" x14ac:dyDescent="0.25">
      <c r="A958" s="15" t="s">
        <v>40</v>
      </c>
      <c r="B958" s="1" t="s">
        <v>207</v>
      </c>
      <c r="C958" s="3">
        <v>42144</v>
      </c>
      <c r="D958" s="16" t="s">
        <v>179</v>
      </c>
      <c r="E958" s="34">
        <v>1.9</v>
      </c>
      <c r="F958" s="35"/>
      <c r="J958" s="1">
        <f t="shared" si="24"/>
        <v>19.21699965353967</v>
      </c>
      <c r="K958" s="1">
        <f t="shared" si="21"/>
        <v>192.16999653539671</v>
      </c>
      <c r="L958" s="35">
        <v>0</v>
      </c>
      <c r="M958" s="25">
        <v>14.318865776062012</v>
      </c>
      <c r="N958" s="25">
        <v>9.7940635681152344</v>
      </c>
      <c r="O958" s="25">
        <v>80.1680908203125</v>
      </c>
      <c r="P958" s="25">
        <v>18.656974792480469</v>
      </c>
      <c r="Q958" s="25">
        <v>84.741676330566406</v>
      </c>
      <c r="R958" s="25">
        <v>25.37687873840332</v>
      </c>
      <c r="S958" s="25">
        <v>4.060300598144531</v>
      </c>
      <c r="T958" s="25">
        <v>12.82689453125</v>
      </c>
      <c r="U958" s="36"/>
      <c r="V958" s="1">
        <v>74.22</v>
      </c>
      <c r="W958" s="1">
        <v>9.36</v>
      </c>
      <c r="X958" s="23">
        <f t="shared" si="23"/>
        <v>0.12611156022635409</v>
      </c>
      <c r="Y958" s="1">
        <v>0.18</v>
      </c>
      <c r="Z958" s="1">
        <f>Y958*(10000/1.18125)</f>
        <v>1523.8095238095239</v>
      </c>
    </row>
    <row r="959" spans="1:26" x14ac:dyDescent="0.25">
      <c r="A959" s="15" t="s">
        <v>35</v>
      </c>
      <c r="B959" s="1" t="s">
        <v>207</v>
      </c>
      <c r="C959" s="3">
        <v>42144</v>
      </c>
      <c r="D959" s="16" t="s">
        <v>179</v>
      </c>
      <c r="E959" s="34">
        <v>1.9</v>
      </c>
      <c r="F959" s="35"/>
      <c r="J959" s="1">
        <f t="shared" si="24"/>
        <v>39.340131681016253</v>
      </c>
      <c r="K959" s="1">
        <f t="shared" si="21"/>
        <v>393.40131681016254</v>
      </c>
      <c r="L959" s="35">
        <v>200</v>
      </c>
      <c r="M959" s="25">
        <v>14.783817291259766</v>
      </c>
      <c r="N959" s="25">
        <v>9.6761388778686523</v>
      </c>
      <c r="O959" s="25">
        <v>78.92645263671875</v>
      </c>
      <c r="P959" s="25">
        <v>19.543350219726563</v>
      </c>
      <c r="Q959" s="25">
        <v>84.591621398925781</v>
      </c>
      <c r="R959" s="25">
        <v>26.114273071289063</v>
      </c>
      <c r="S959" s="25">
        <v>4.17828369140625</v>
      </c>
      <c r="T959" s="25">
        <v>12.628232421875</v>
      </c>
      <c r="U959" s="36"/>
      <c r="V959" s="1">
        <v>101.97</v>
      </c>
      <c r="W959" s="1">
        <v>11.02</v>
      </c>
      <c r="X959" s="23">
        <f t="shared" si="23"/>
        <v>0.10807100127488477</v>
      </c>
      <c r="Y959" s="1">
        <v>0.43</v>
      </c>
      <c r="Z959" s="1">
        <f>Y959*(10000/1.18125)</f>
        <v>3640.2116402116403</v>
      </c>
    </row>
    <row r="960" spans="1:26" x14ac:dyDescent="0.25">
      <c r="A960" s="15" t="s">
        <v>44</v>
      </c>
      <c r="B960" s="1" t="s">
        <v>207</v>
      </c>
      <c r="C960" s="3">
        <v>42144</v>
      </c>
      <c r="D960" s="16" t="s">
        <v>179</v>
      </c>
      <c r="E960" s="34">
        <v>1.9</v>
      </c>
      <c r="F960" s="35"/>
      <c r="J960" s="1">
        <f t="shared" si="24"/>
        <v>40.308350331071864</v>
      </c>
      <c r="K960" s="1">
        <f t="shared" si="21"/>
        <v>403.08350331071864</v>
      </c>
      <c r="L960" s="35">
        <v>350</v>
      </c>
      <c r="M960" s="25">
        <v>12.958742141723633</v>
      </c>
      <c r="N960" s="25">
        <v>11.331796646118164</v>
      </c>
      <c r="O960" s="25">
        <v>80.870376586914063</v>
      </c>
      <c r="P960" s="25">
        <v>18.594282150268555</v>
      </c>
      <c r="Q960" s="25">
        <v>85.389717102050781</v>
      </c>
      <c r="R960" s="25">
        <v>28.34581184387207</v>
      </c>
      <c r="S960" s="25">
        <v>4.5353298950195313</v>
      </c>
      <c r="T960" s="25">
        <v>12.93926025390625</v>
      </c>
      <c r="U960" s="36"/>
      <c r="V960" s="1">
        <v>79.22</v>
      </c>
      <c r="W960" s="1">
        <v>8.1999999999999993</v>
      </c>
      <c r="X960" s="23">
        <f t="shared" si="23"/>
        <v>0.10350921484473617</v>
      </c>
      <c r="Y960" s="1">
        <v>0.46</v>
      </c>
      <c r="Z960" s="1">
        <f>Y960*(10000/1.18125)</f>
        <v>3894.1798941798943</v>
      </c>
    </row>
    <row r="961" spans="1:26" x14ac:dyDescent="0.25">
      <c r="A961" s="15" t="s">
        <v>42</v>
      </c>
      <c r="B961" s="1" t="s">
        <v>207</v>
      </c>
      <c r="C961" s="3">
        <v>42144</v>
      </c>
      <c r="D961" s="16" t="s">
        <v>179</v>
      </c>
      <c r="E961" s="34">
        <v>1.9</v>
      </c>
      <c r="F961" s="35"/>
      <c r="J961" s="1">
        <f t="shared" si="24"/>
        <v>34.150264226085625</v>
      </c>
      <c r="K961" s="1">
        <f t="shared" si="21"/>
        <v>341.50264226085625</v>
      </c>
      <c r="L961" s="35">
        <v>100</v>
      </c>
      <c r="M961" s="25">
        <v>12.982620239257813</v>
      </c>
      <c r="N961" s="25">
        <v>8.0586729049682617</v>
      </c>
      <c r="O961" s="25">
        <v>78.508377075195313</v>
      </c>
      <c r="P961" s="25">
        <v>16.923885345458984</v>
      </c>
      <c r="Q961" s="25">
        <v>83.131195068359375</v>
      </c>
      <c r="R961" s="25">
        <v>25.426620483398438</v>
      </c>
      <c r="S961" s="25">
        <v>4.06825927734375</v>
      </c>
      <c r="T961" s="25">
        <v>12.56134033203125</v>
      </c>
      <c r="U961" s="36"/>
      <c r="V961" s="1">
        <v>94.96</v>
      </c>
      <c r="W961" s="1">
        <v>10.29</v>
      </c>
      <c r="X961" s="23">
        <f t="shared" si="23"/>
        <v>0.10836141533277169</v>
      </c>
      <c r="Y961" s="1">
        <v>0.39</v>
      </c>
      <c r="Z961" s="1">
        <f>Y961*(10000/1.2375)</f>
        <v>3151.5151515151515</v>
      </c>
    </row>
    <row r="962" spans="1:26" x14ac:dyDescent="0.25">
      <c r="A962" s="15" t="s">
        <v>44</v>
      </c>
      <c r="B962" s="1" t="s">
        <v>207</v>
      </c>
      <c r="C962" s="3">
        <v>42144</v>
      </c>
      <c r="D962" s="16" t="s">
        <v>179</v>
      </c>
      <c r="E962" s="34">
        <v>1.9</v>
      </c>
      <c r="F962" s="35"/>
      <c r="J962" s="1">
        <f t="shared" si="24"/>
        <v>34.531264311298159</v>
      </c>
      <c r="K962" s="1">
        <f t="shared" si="21"/>
        <v>345.31264311298156</v>
      </c>
      <c r="L962" s="35">
        <v>350</v>
      </c>
      <c r="M962" s="25">
        <v>13.350855827331543</v>
      </c>
      <c r="N962" s="25">
        <v>14.180242538452148</v>
      </c>
      <c r="O962" s="25">
        <v>79.736961364746094</v>
      </c>
      <c r="P962" s="25">
        <v>19.693778991699219</v>
      </c>
      <c r="Q962" s="25">
        <v>86.663307189941406</v>
      </c>
      <c r="R962" s="25">
        <v>27.06121826171875</v>
      </c>
      <c r="S962" s="25">
        <v>4.329794921875</v>
      </c>
      <c r="T962" s="25">
        <v>12.757913818359375</v>
      </c>
      <c r="U962" s="36"/>
      <c r="V962" s="1">
        <v>76.83</v>
      </c>
      <c r="W962" s="1">
        <v>8.4700000000000006</v>
      </c>
      <c r="X962" s="23">
        <f t="shared" si="23"/>
        <v>0.1102433945073539</v>
      </c>
      <c r="Y962" s="1">
        <v>0.37</v>
      </c>
      <c r="Z962" s="1">
        <f>Y962*(10000/1.18125)</f>
        <v>3132.2751322751324</v>
      </c>
    </row>
    <row r="963" spans="1:26" x14ac:dyDescent="0.25">
      <c r="A963" s="15" t="s">
        <v>35</v>
      </c>
      <c r="B963" s="1" t="s">
        <v>207</v>
      </c>
      <c r="C963" s="3">
        <v>42144</v>
      </c>
      <c r="D963" s="16" t="s">
        <v>179</v>
      </c>
      <c r="E963" s="34">
        <v>1.9</v>
      </c>
      <c r="F963" s="35"/>
      <c r="J963" s="1">
        <f t="shared" si="24"/>
        <v>16.697707680096816</v>
      </c>
      <c r="K963" s="1">
        <f t="shared" si="21"/>
        <v>166.97707680096815</v>
      </c>
      <c r="L963" s="35">
        <v>200</v>
      </c>
      <c r="M963" s="25">
        <v>11.87114143371582</v>
      </c>
      <c r="N963" s="25">
        <v>14.543914794921875</v>
      </c>
      <c r="O963" s="25">
        <v>80.067672729492188</v>
      </c>
      <c r="P963" s="25">
        <v>18.736227035522461</v>
      </c>
      <c r="Q963" s="25">
        <v>86.029159545898437</v>
      </c>
      <c r="R963" s="25">
        <v>25.287864685058594</v>
      </c>
      <c r="S963" s="25">
        <v>4.0460583496093747</v>
      </c>
      <c r="T963" s="25">
        <v>12.81082763671875</v>
      </c>
      <c r="U963" s="36"/>
      <c r="V963" s="1">
        <v>47.13</v>
      </c>
      <c r="W963" s="1">
        <v>6.64</v>
      </c>
      <c r="X963" s="23">
        <f t="shared" si="23"/>
        <v>0.14088690855081687</v>
      </c>
      <c r="Y963" s="1">
        <v>0.14000000000000001</v>
      </c>
      <c r="Z963" s="1">
        <f>Y963*(10000/1.18125)</f>
        <v>1185.1851851851852</v>
      </c>
    </row>
    <row r="964" spans="1:26" x14ac:dyDescent="0.25">
      <c r="A964" s="15" t="s">
        <v>42</v>
      </c>
      <c r="B964" s="1" t="s">
        <v>207</v>
      </c>
      <c r="C964" s="3">
        <v>42144</v>
      </c>
      <c r="D964" s="16" t="s">
        <v>179</v>
      </c>
      <c r="E964" s="34">
        <v>1.9</v>
      </c>
      <c r="F964" s="35"/>
      <c r="J964" s="1">
        <f t="shared" si="24"/>
        <v>31.817643478236921</v>
      </c>
      <c r="K964" s="1">
        <f t="shared" si="21"/>
        <v>318.1764347823692</v>
      </c>
      <c r="L964" s="35">
        <v>100</v>
      </c>
      <c r="M964" s="25">
        <v>12.454803466796875</v>
      </c>
      <c r="N964" s="25">
        <v>13.299678802490234</v>
      </c>
      <c r="O964" s="25">
        <v>81.057914733886719</v>
      </c>
      <c r="P964" s="25">
        <v>17.506050109863281</v>
      </c>
      <c r="Q964" s="25">
        <v>86.005355834960938</v>
      </c>
      <c r="R964" s="25">
        <v>24.5269775390625</v>
      </c>
      <c r="S964" s="25">
        <v>3.92431640625</v>
      </c>
      <c r="T964" s="25">
        <v>12.969266357421875</v>
      </c>
      <c r="U964" s="36"/>
      <c r="V964" s="1">
        <v>57.63</v>
      </c>
      <c r="W964" s="1">
        <v>7.22</v>
      </c>
      <c r="X964" s="23">
        <f t="shared" si="23"/>
        <v>0.12528197119555787</v>
      </c>
      <c r="Y964" s="1">
        <v>0.3</v>
      </c>
      <c r="Z964" s="1">
        <f>Y964*(10000/1.18125)</f>
        <v>2539.6825396825398</v>
      </c>
    </row>
    <row r="965" spans="1:26" x14ac:dyDescent="0.25">
      <c r="A965" s="15" t="s">
        <v>38</v>
      </c>
      <c r="B965" s="1" t="s">
        <v>207</v>
      </c>
      <c r="C965" s="3">
        <v>42144</v>
      </c>
      <c r="D965" s="16" t="s">
        <v>179</v>
      </c>
      <c r="E965" s="34">
        <v>1.9</v>
      </c>
      <c r="F965" s="35"/>
      <c r="J965" s="1">
        <f t="shared" si="24"/>
        <v>58.843965259059601</v>
      </c>
      <c r="K965" s="1">
        <f t="shared" si="21"/>
        <v>588.43965259059598</v>
      </c>
      <c r="L965" s="35">
        <v>500</v>
      </c>
      <c r="M965" s="25">
        <v>13.54761791229248</v>
      </c>
      <c r="N965" s="25">
        <v>12.985698699951172</v>
      </c>
      <c r="O965" s="25">
        <v>82.189430236816406</v>
      </c>
      <c r="P965" s="25">
        <v>19.130813598632812</v>
      </c>
      <c r="Q965" s="25">
        <v>87.762977600097656</v>
      </c>
      <c r="R965" s="25">
        <v>27.184633255004883</v>
      </c>
      <c r="S965" s="25">
        <v>4.3495413208007809</v>
      </c>
      <c r="T965" s="25">
        <v>13.150308837890625</v>
      </c>
      <c r="U965" s="36"/>
      <c r="V965" s="1">
        <v>53</v>
      </c>
      <c r="W965" s="1">
        <v>6.14</v>
      </c>
      <c r="X965" s="23">
        <f t="shared" si="23"/>
        <v>0.11584905660377358</v>
      </c>
      <c r="Y965" s="1">
        <v>0.6</v>
      </c>
      <c r="Z965" s="1">
        <f>Y965*(10000/1.18125)</f>
        <v>5079.3650793650795</v>
      </c>
    </row>
    <row r="966" spans="1:26" x14ac:dyDescent="0.25">
      <c r="A966" s="15" t="s">
        <v>40</v>
      </c>
      <c r="B966" s="1" t="s">
        <v>207</v>
      </c>
      <c r="C966" s="3">
        <v>42144</v>
      </c>
      <c r="D966" s="16" t="s">
        <v>179</v>
      </c>
      <c r="E966" s="34">
        <v>1.9</v>
      </c>
      <c r="F966" s="35"/>
      <c r="J966" s="1">
        <f t="shared" si="24"/>
        <v>20.847588226229007</v>
      </c>
      <c r="K966" s="1">
        <f t="shared" si="21"/>
        <v>208.47588226229007</v>
      </c>
      <c r="L966" s="35">
        <v>0</v>
      </c>
      <c r="M966" s="25">
        <v>11.870750427246094</v>
      </c>
      <c r="N966" s="25">
        <v>13.831050872802734</v>
      </c>
      <c r="O966" s="25">
        <v>79.077613830566406</v>
      </c>
      <c r="P966" s="25">
        <v>16.550878524780273</v>
      </c>
      <c r="Q966" s="25">
        <v>84.512786865234375</v>
      </c>
      <c r="R966" s="25">
        <v>24.624608993530273</v>
      </c>
      <c r="S966" s="25">
        <v>3.9399374389648436</v>
      </c>
      <c r="T966" s="25">
        <v>12.652418212890625</v>
      </c>
      <c r="U966" s="36"/>
      <c r="V966" s="1">
        <v>61.8</v>
      </c>
      <c r="W966" s="1">
        <v>8.01</v>
      </c>
      <c r="X966" s="23">
        <f t="shared" si="23"/>
        <v>0.12961165048543691</v>
      </c>
      <c r="Y966" s="1">
        <v>0.19</v>
      </c>
      <c r="Z966" s="1">
        <f>Y966*(10000/1.18125)</f>
        <v>1608.4656084656085</v>
      </c>
    </row>
    <row r="967" spans="1:26" x14ac:dyDescent="0.25">
      <c r="A967" s="15" t="s">
        <v>46</v>
      </c>
      <c r="B967" s="1" t="s">
        <v>207</v>
      </c>
      <c r="C967" s="3">
        <v>42144</v>
      </c>
      <c r="D967" s="16" t="s">
        <v>179</v>
      </c>
      <c r="E967" s="34">
        <v>1.9</v>
      </c>
      <c r="F967" s="35"/>
      <c r="J967" s="1">
        <f t="shared" si="24"/>
        <v>17.068695403034567</v>
      </c>
      <c r="K967" s="1">
        <f t="shared" si="21"/>
        <v>170.68695403034567</v>
      </c>
      <c r="L967" s="35">
        <v>50</v>
      </c>
      <c r="M967" s="25">
        <v>12.03769588470459</v>
      </c>
      <c r="N967" s="25">
        <v>13.15877628326416</v>
      </c>
      <c r="O967" s="25">
        <v>79.262542724609375</v>
      </c>
      <c r="P967" s="25">
        <v>18.048938751220703</v>
      </c>
      <c r="Q967" s="25">
        <v>84.315055847167969</v>
      </c>
      <c r="R967" s="25">
        <v>24.723196029663086</v>
      </c>
      <c r="S967" s="25">
        <v>3.9557113647460938</v>
      </c>
      <c r="T967" s="25">
        <v>12.6820068359375</v>
      </c>
      <c r="U967" s="36"/>
      <c r="V967" s="1">
        <v>49.71</v>
      </c>
      <c r="W967" s="1">
        <v>7</v>
      </c>
      <c r="X967" s="23">
        <f t="shared" si="23"/>
        <v>0.1408167370750352</v>
      </c>
      <c r="Y967" s="1">
        <v>0.15</v>
      </c>
      <c r="Z967" s="1">
        <f>Y967*(10000/1.2375)</f>
        <v>1212.121212121212</v>
      </c>
    </row>
    <row r="968" spans="1:26" ht="15.75" x14ac:dyDescent="0.25">
      <c r="A968" s="15" t="s">
        <v>35</v>
      </c>
      <c r="B968" s="1" t="s">
        <v>207</v>
      </c>
      <c r="C968" s="3">
        <v>42249</v>
      </c>
      <c r="D968" s="37" t="s">
        <v>203</v>
      </c>
      <c r="E968" s="38">
        <v>2.1</v>
      </c>
      <c r="F968" s="39"/>
      <c r="J968" s="1">
        <f t="shared" si="24"/>
        <v>10.748992767341392</v>
      </c>
      <c r="K968" s="1">
        <f t="shared" si="21"/>
        <v>107.48992767341392</v>
      </c>
      <c r="L968" s="39">
        <v>200</v>
      </c>
      <c r="M968" s="40">
        <v>14.103677749633789</v>
      </c>
      <c r="N968" s="40">
        <v>17.676353454589844</v>
      </c>
      <c r="O968" s="40">
        <v>83.867774963378906</v>
      </c>
      <c r="P968" s="40">
        <v>26.523429870605469</v>
      </c>
      <c r="Q968" s="40">
        <v>90.331268310546875</v>
      </c>
      <c r="R968" s="40">
        <v>22.20960807800293</v>
      </c>
      <c r="S968" s="40">
        <v>3.5535372924804687</v>
      </c>
      <c r="T968" s="40">
        <v>13.418843994140625</v>
      </c>
      <c r="U968" s="41"/>
      <c r="V968" s="1">
        <v>32.700000000000003</v>
      </c>
      <c r="W968" s="1">
        <v>5.19</v>
      </c>
      <c r="X968" s="23">
        <f t="shared" si="23"/>
        <v>0.15871559633027524</v>
      </c>
      <c r="Y968" s="1">
        <v>0.08</v>
      </c>
      <c r="Z968" s="1">
        <f>Y968*(10000/1.18125)</f>
        <v>677.24867724867727</v>
      </c>
    </row>
    <row r="969" spans="1:26" ht="15.75" x14ac:dyDescent="0.25">
      <c r="A969" s="15" t="s">
        <v>38</v>
      </c>
      <c r="B969" s="1" t="s">
        <v>207</v>
      </c>
      <c r="C969" s="3">
        <v>42249</v>
      </c>
      <c r="D969" s="37" t="s">
        <v>203</v>
      </c>
      <c r="E969" s="38">
        <v>2.1</v>
      </c>
      <c r="F969" s="39"/>
      <c r="J969" s="1">
        <f t="shared" si="24"/>
        <v>16.66091399094427</v>
      </c>
      <c r="K969" s="1">
        <f t="shared" ref="K969:K1032" si="25">(Z969*X969)</f>
        <v>166.60913990944269</v>
      </c>
      <c r="L969" s="39">
        <v>500</v>
      </c>
      <c r="M969" s="40">
        <v>13.053618431091309</v>
      </c>
      <c r="N969" s="40">
        <v>14.17613697052002</v>
      </c>
      <c r="O969" s="40">
        <v>82.524879455566406</v>
      </c>
      <c r="P969" s="40">
        <v>22.300045013427734</v>
      </c>
      <c r="Q969" s="40">
        <v>88.879501342773437</v>
      </c>
      <c r="R969" s="40">
        <v>25.308433532714844</v>
      </c>
      <c r="S969" s="40">
        <v>4.0493493652343746</v>
      </c>
      <c r="T969" s="40">
        <v>13.203980712890626</v>
      </c>
      <c r="U969" s="41"/>
      <c r="V969" s="1">
        <v>36.33</v>
      </c>
      <c r="W969" s="1">
        <v>5.5</v>
      </c>
      <c r="X969" s="23">
        <f t="shared" si="23"/>
        <v>0.15139003578309937</v>
      </c>
      <c r="Y969" s="1">
        <v>0.13</v>
      </c>
      <c r="Z969" s="1">
        <f>Y969*(10000/1.18125)</f>
        <v>1100.5291005291006</v>
      </c>
    </row>
    <row r="970" spans="1:26" ht="15.75" x14ac:dyDescent="0.25">
      <c r="A970" s="15" t="s">
        <v>40</v>
      </c>
      <c r="B970" s="1" t="s">
        <v>207</v>
      </c>
      <c r="C970" s="3">
        <v>42249</v>
      </c>
      <c r="D970" s="37" t="s">
        <v>203</v>
      </c>
      <c r="E970" s="38">
        <v>2.1</v>
      </c>
      <c r="F970" s="39"/>
      <c r="J970" s="1">
        <f t="shared" si="24"/>
        <v>6.7559416093618054</v>
      </c>
      <c r="K970" s="1">
        <f t="shared" si="25"/>
        <v>67.559416093618054</v>
      </c>
      <c r="L970" s="39">
        <v>0</v>
      </c>
      <c r="M970" s="40">
        <v>13.021801948547363</v>
      </c>
      <c r="N970" s="40">
        <v>15.332380294799805</v>
      </c>
      <c r="O970" s="40">
        <v>83.996864318847656</v>
      </c>
      <c r="P970" s="40">
        <v>22.601449966430664</v>
      </c>
      <c r="Q970" s="40">
        <v>90.561302185058594</v>
      </c>
      <c r="R970" s="40">
        <v>24.572938919067383</v>
      </c>
      <c r="S970" s="40">
        <v>3.9316702270507813</v>
      </c>
      <c r="T970" s="40">
        <v>13.439498291015624</v>
      </c>
      <c r="U970" s="41"/>
      <c r="V970" s="1">
        <v>30.7</v>
      </c>
      <c r="W970" s="1">
        <v>4.9000000000000004</v>
      </c>
      <c r="X970" s="23">
        <f t="shared" si="23"/>
        <v>0.15960912052117265</v>
      </c>
      <c r="Y970" s="1">
        <v>0.05</v>
      </c>
      <c r="Z970" s="1">
        <f>Y970*(10000/1.18125)</f>
        <v>423.28042328042329</v>
      </c>
    </row>
    <row r="971" spans="1:26" ht="15.75" x14ac:dyDescent="0.25">
      <c r="A971" s="15" t="s">
        <v>42</v>
      </c>
      <c r="B971" s="1" t="s">
        <v>207</v>
      </c>
      <c r="C971" s="3">
        <v>42249</v>
      </c>
      <c r="D971" s="37" t="s">
        <v>203</v>
      </c>
      <c r="E971" s="38">
        <v>2.1</v>
      </c>
      <c r="F971" s="39"/>
      <c r="J971" s="1">
        <f t="shared" si="24"/>
        <v>9.5480961054731548</v>
      </c>
      <c r="K971" s="1">
        <f t="shared" si="25"/>
        <v>95.480961054731551</v>
      </c>
      <c r="L971" s="39">
        <v>100</v>
      </c>
      <c r="M971" s="40">
        <v>12.707742691040039</v>
      </c>
      <c r="N971" s="40">
        <v>15.054059982299805</v>
      </c>
      <c r="O971" s="40">
        <v>84.084823608398438</v>
      </c>
      <c r="P971" s="40">
        <v>21.824014663696289</v>
      </c>
      <c r="Q971" s="40">
        <v>89.684127807617188</v>
      </c>
      <c r="R971" s="40">
        <v>24.440916061401367</v>
      </c>
      <c r="S971" s="40">
        <v>3.9105465698242186</v>
      </c>
      <c r="T971" s="40">
        <v>13.45357177734375</v>
      </c>
      <c r="U971" s="41"/>
      <c r="V971" s="1">
        <v>30.5</v>
      </c>
      <c r="W971" s="1">
        <v>4.3</v>
      </c>
      <c r="X971" s="23">
        <f t="shared" si="23"/>
        <v>0.14098360655737704</v>
      </c>
      <c r="Y971" s="1">
        <v>0.08</v>
      </c>
      <c r="Z971" s="1">
        <f>Y971*(10000/1.18125)</f>
        <v>677.24867724867727</v>
      </c>
    </row>
    <row r="972" spans="1:26" ht="15.75" x14ac:dyDescent="0.25">
      <c r="A972" s="15" t="s">
        <v>44</v>
      </c>
      <c r="B972" s="1" t="s">
        <v>207</v>
      </c>
      <c r="C972" s="3">
        <v>42249</v>
      </c>
      <c r="D972" s="37" t="s">
        <v>203</v>
      </c>
      <c r="E972" s="38">
        <v>2.1</v>
      </c>
      <c r="F972" s="39"/>
      <c r="J972" s="1">
        <f t="shared" si="24"/>
        <v>11.26707666306746</v>
      </c>
      <c r="K972" s="1">
        <f t="shared" si="25"/>
        <v>112.67076663067461</v>
      </c>
      <c r="L972" s="39">
        <v>350</v>
      </c>
      <c r="M972" s="40">
        <v>11.640880584716797</v>
      </c>
      <c r="N972" s="40">
        <v>12.415209770202637</v>
      </c>
      <c r="O972" s="40">
        <v>83.05450439453125</v>
      </c>
      <c r="P972" s="40">
        <v>19.447526931762695</v>
      </c>
      <c r="Q972" s="40">
        <v>89.4595947265625</v>
      </c>
      <c r="R972" s="40">
        <v>27.178194046020508</v>
      </c>
      <c r="S972" s="40">
        <v>4.3485110473632815</v>
      </c>
      <c r="T972" s="40">
        <v>13.288720703125</v>
      </c>
      <c r="U972" s="41"/>
      <c r="V972" s="1">
        <v>30.43</v>
      </c>
      <c r="W972" s="1">
        <v>4.5</v>
      </c>
      <c r="X972" s="23">
        <f t="shared" si="23"/>
        <v>0.14788038120276042</v>
      </c>
      <c r="Y972" s="1">
        <v>0.09</v>
      </c>
      <c r="Z972" s="1">
        <f>Y972*(10000/1.18125)</f>
        <v>761.90476190476193</v>
      </c>
    </row>
    <row r="973" spans="1:26" ht="15.75" x14ac:dyDescent="0.25">
      <c r="A973" s="15" t="s">
        <v>46</v>
      </c>
      <c r="B973" s="1" t="s">
        <v>207</v>
      </c>
      <c r="C973" s="3">
        <v>42249</v>
      </c>
      <c r="D973" s="37" t="s">
        <v>203</v>
      </c>
      <c r="E973" s="38">
        <v>2.1</v>
      </c>
      <c r="F973" s="39"/>
      <c r="J973" s="1">
        <f t="shared" si="24"/>
        <v>14.651036916757496</v>
      </c>
      <c r="K973" s="1">
        <f t="shared" si="25"/>
        <v>146.51036916757496</v>
      </c>
      <c r="L973" s="39">
        <v>50</v>
      </c>
      <c r="M973" s="40">
        <v>13.018295288085938</v>
      </c>
      <c r="N973" s="40">
        <v>11.827915191650391</v>
      </c>
      <c r="O973" s="40">
        <v>82.945976257324219</v>
      </c>
      <c r="P973" s="40">
        <v>20.901378631591797</v>
      </c>
      <c r="Q973" s="40">
        <v>89.545463562011719</v>
      </c>
      <c r="R973" s="40">
        <v>26.923717498779297</v>
      </c>
      <c r="S973" s="40">
        <v>4.3077947998046877</v>
      </c>
      <c r="T973" s="40">
        <v>13.271356201171875</v>
      </c>
      <c r="U973" s="41"/>
      <c r="V973" s="1">
        <v>40.869999999999997</v>
      </c>
      <c r="W973" s="1">
        <v>5.7</v>
      </c>
      <c r="X973" s="23">
        <f t="shared" si="23"/>
        <v>0.13946660141913386</v>
      </c>
      <c r="Y973" s="1">
        <v>0.13</v>
      </c>
      <c r="Z973" s="1">
        <f>Y973*(10000/1.2375)</f>
        <v>1050.5050505050506</v>
      </c>
    </row>
    <row r="974" spans="1:26" ht="15.75" x14ac:dyDescent="0.25">
      <c r="A974" s="15" t="s">
        <v>38</v>
      </c>
      <c r="B974" s="1" t="s">
        <v>207</v>
      </c>
      <c r="C974" s="3">
        <v>42249</v>
      </c>
      <c r="D974" s="37" t="s">
        <v>203</v>
      </c>
      <c r="E974" s="38">
        <v>2.1</v>
      </c>
      <c r="F974" s="39"/>
      <c r="J974" s="1">
        <f t="shared" si="24"/>
        <v>8.8324514991181662</v>
      </c>
      <c r="K974" s="1">
        <f t="shared" si="25"/>
        <v>88.324514991181658</v>
      </c>
      <c r="L974" s="39">
        <v>500</v>
      </c>
      <c r="M974" s="40">
        <v>12.292083740234375</v>
      </c>
      <c r="N974" s="40">
        <v>13.704855918884277</v>
      </c>
      <c r="O974" s="40">
        <v>82.337165832519531</v>
      </c>
      <c r="P974" s="40">
        <v>20.272563934326172</v>
      </c>
      <c r="Q974" s="40">
        <v>88.735870361328125</v>
      </c>
      <c r="R974" s="40">
        <v>28.112815856933594</v>
      </c>
      <c r="S974" s="40">
        <v>4.4980505371093749</v>
      </c>
      <c r="T974" s="40">
        <v>13.173946533203125</v>
      </c>
      <c r="U974" s="41"/>
      <c r="V974" s="1">
        <v>42</v>
      </c>
      <c r="W974" s="1">
        <v>6.26</v>
      </c>
      <c r="X974" s="23">
        <f t="shared" si="23"/>
        <v>0.14904761904761904</v>
      </c>
      <c r="Y974" s="1">
        <v>7.0000000000000007E-2</v>
      </c>
      <c r="Z974" s="1">
        <f>Y974*(10000/1.18125)</f>
        <v>592.59259259259261</v>
      </c>
    </row>
    <row r="975" spans="1:26" ht="15.75" x14ac:dyDescent="0.25">
      <c r="A975" s="15" t="s">
        <v>40</v>
      </c>
      <c r="B975" s="1" t="s">
        <v>207</v>
      </c>
      <c r="C975" s="3">
        <v>42249</v>
      </c>
      <c r="D975" s="37" t="s">
        <v>203</v>
      </c>
      <c r="E975" s="38">
        <v>2.1</v>
      </c>
      <c r="F975" s="39"/>
      <c r="J975" s="1">
        <f t="shared" si="24"/>
        <v>16.860105820105822</v>
      </c>
      <c r="K975" s="1">
        <f t="shared" si="25"/>
        <v>168.60105820105821</v>
      </c>
      <c r="L975" s="39">
        <v>0</v>
      </c>
      <c r="M975" s="40">
        <v>12.936557769775391</v>
      </c>
      <c r="N975" s="40">
        <v>13.081319808959961</v>
      </c>
      <c r="O975" s="40">
        <v>81.543128967285156</v>
      </c>
      <c r="P975" s="40">
        <v>20.66436767578125</v>
      </c>
      <c r="Q975" s="40">
        <v>87.68426513671875</v>
      </c>
      <c r="R975" s="40">
        <v>24.664134979248047</v>
      </c>
      <c r="S975" s="40">
        <v>3.9462615966796877</v>
      </c>
      <c r="T975" s="40">
        <v>13.046900634765626</v>
      </c>
      <c r="U975" s="41"/>
      <c r="V975" s="1">
        <v>50</v>
      </c>
      <c r="W975" s="1">
        <v>7.66</v>
      </c>
      <c r="X975" s="23">
        <f t="shared" si="23"/>
        <v>0.1532</v>
      </c>
      <c r="Y975" s="1">
        <v>0.13</v>
      </c>
      <c r="Z975" s="1">
        <f>Y975*(10000/1.18125)</f>
        <v>1100.5291005291006</v>
      </c>
    </row>
    <row r="976" spans="1:26" ht="15.75" x14ac:dyDescent="0.25">
      <c r="A976" s="15" t="s">
        <v>44</v>
      </c>
      <c r="B976" s="1" t="s">
        <v>207</v>
      </c>
      <c r="C976" s="3">
        <v>42249</v>
      </c>
      <c r="D976" s="37" t="s">
        <v>203</v>
      </c>
      <c r="E976" s="38">
        <v>2.1</v>
      </c>
      <c r="F976" s="39"/>
      <c r="J976" s="1">
        <f t="shared" si="24"/>
        <v>0</v>
      </c>
      <c r="K976" s="1">
        <f t="shared" si="25"/>
        <v>0</v>
      </c>
      <c r="L976" s="39">
        <v>350</v>
      </c>
      <c r="M976" s="40">
        <v>14.236183166503906</v>
      </c>
      <c r="N976" s="40">
        <v>14.315835952758789</v>
      </c>
      <c r="O976" s="40">
        <v>81.774658203125</v>
      </c>
      <c r="P976" s="40">
        <v>22.538337707519531</v>
      </c>
      <c r="Q976" s="40">
        <v>88.530715942382813</v>
      </c>
      <c r="R976" s="40">
        <v>24.6942138671875</v>
      </c>
      <c r="S976" s="40">
        <v>3.9510742187500001</v>
      </c>
      <c r="T976" s="40">
        <v>13.083945312500001</v>
      </c>
      <c r="U976" s="41"/>
      <c r="V976" s="1">
        <v>47.57</v>
      </c>
      <c r="W976" s="1">
        <v>6.7</v>
      </c>
      <c r="X976" s="23">
        <f t="shared" si="23"/>
        <v>0.14084507042253522</v>
      </c>
      <c r="Z976" s="1">
        <f>Y976*(10000/1.18125)</f>
        <v>0</v>
      </c>
    </row>
    <row r="977" spans="1:26" ht="15.75" x14ac:dyDescent="0.25">
      <c r="A977" s="15" t="s">
        <v>42</v>
      </c>
      <c r="B977" s="1" t="s">
        <v>207</v>
      </c>
      <c r="C977" s="3">
        <v>42249</v>
      </c>
      <c r="D977" s="37" t="s">
        <v>203</v>
      </c>
      <c r="E977" s="38">
        <v>2.1</v>
      </c>
      <c r="F977" s="39"/>
      <c r="J977" s="1">
        <f t="shared" si="24"/>
        <v>6.8056852370577854</v>
      </c>
      <c r="K977" s="1">
        <f t="shared" si="25"/>
        <v>68.056852370577857</v>
      </c>
      <c r="L977" s="39">
        <v>100</v>
      </c>
      <c r="M977" s="40">
        <v>15.202309608459473</v>
      </c>
      <c r="N977" s="40">
        <v>15.769359588623047</v>
      </c>
      <c r="O977" s="40">
        <v>81.011459350585938</v>
      </c>
      <c r="P977" s="40">
        <v>25.036594390869141</v>
      </c>
      <c r="Q977" s="40">
        <v>88.20465087890625</v>
      </c>
      <c r="R977" s="40">
        <v>22.491561889648438</v>
      </c>
      <c r="S977" s="40">
        <v>3.5986499023437499</v>
      </c>
      <c r="T977" s="40">
        <v>12.96183349609375</v>
      </c>
      <c r="U977" s="41"/>
      <c r="V977" s="1">
        <v>25.5</v>
      </c>
      <c r="W977" s="1">
        <v>4.0999999999999996</v>
      </c>
      <c r="X977" s="23">
        <f t="shared" si="23"/>
        <v>0.16078431372549018</v>
      </c>
      <c r="Y977" s="1">
        <v>0.05</v>
      </c>
      <c r="Z977" s="1">
        <f>Y977*(10000/1.18125)</f>
        <v>423.28042328042329</v>
      </c>
    </row>
    <row r="978" spans="1:26" ht="15.75" x14ac:dyDescent="0.25">
      <c r="A978" s="15" t="s">
        <v>46</v>
      </c>
      <c r="B978" s="1" t="s">
        <v>207</v>
      </c>
      <c r="C978" s="3">
        <v>42249</v>
      </c>
      <c r="D978" s="37" t="s">
        <v>203</v>
      </c>
      <c r="E978" s="38">
        <v>2.1</v>
      </c>
      <c r="F978" s="39"/>
      <c r="J978" s="1">
        <f t="shared" si="24"/>
        <v>13.849543594586089</v>
      </c>
      <c r="K978" s="1">
        <f t="shared" si="25"/>
        <v>138.49543594586089</v>
      </c>
      <c r="L978" s="39">
        <v>50</v>
      </c>
      <c r="M978" s="40">
        <v>14.377560615539551</v>
      </c>
      <c r="N978" s="40">
        <v>15.440174102783203</v>
      </c>
      <c r="O978" s="40">
        <v>81.631263732910156</v>
      </c>
      <c r="P978" s="40">
        <v>24.63197135925293</v>
      </c>
      <c r="Q978" s="40">
        <v>88.257659912109375</v>
      </c>
      <c r="R978" s="40">
        <v>23.068033218383789</v>
      </c>
      <c r="S978" s="40">
        <v>3.690885314941406</v>
      </c>
      <c r="T978" s="40">
        <v>13.061002197265625</v>
      </c>
      <c r="U978" s="41"/>
      <c r="V978" s="1">
        <v>28.24</v>
      </c>
      <c r="W978" s="1">
        <v>4.2</v>
      </c>
      <c r="X978" s="23">
        <f t="shared" si="23"/>
        <v>0.14872521246458925</v>
      </c>
      <c r="Y978" s="1">
        <v>0.11</v>
      </c>
      <c r="Z978" s="1">
        <f>Y978*(10000/1.18125)</f>
        <v>931.21693121693124</v>
      </c>
    </row>
    <row r="979" spans="1:26" ht="15.75" x14ac:dyDescent="0.25">
      <c r="A979" s="15" t="s">
        <v>35</v>
      </c>
      <c r="B979" s="1" t="s">
        <v>207</v>
      </c>
      <c r="C979" s="3">
        <v>42249</v>
      </c>
      <c r="D979" s="37" t="s">
        <v>203</v>
      </c>
      <c r="E979" s="38">
        <v>2.1</v>
      </c>
      <c r="F979" s="39"/>
      <c r="J979" s="1">
        <f t="shared" si="24"/>
        <v>19.630895420369104</v>
      </c>
      <c r="K979" s="1">
        <f t="shared" si="25"/>
        <v>196.30895420369103</v>
      </c>
      <c r="L979" s="39">
        <v>200</v>
      </c>
      <c r="M979" s="40">
        <v>13.889154434204102</v>
      </c>
      <c r="N979" s="40">
        <v>16.704147338867188</v>
      </c>
      <c r="O979" s="40">
        <v>84.049263000488281</v>
      </c>
      <c r="P979" s="40">
        <v>24.695693969726563</v>
      </c>
      <c r="Q979" s="40">
        <v>90.726470947265625</v>
      </c>
      <c r="R979" s="40">
        <v>23.113636016845703</v>
      </c>
      <c r="S979" s="40">
        <v>3.6981817626953126</v>
      </c>
      <c r="T979" s="40">
        <v>13.447882080078125</v>
      </c>
      <c r="U979" s="41"/>
      <c r="V979" s="1">
        <v>53.2</v>
      </c>
      <c r="W979" s="1">
        <v>7.18</v>
      </c>
      <c r="X979" s="23">
        <f t="shared" si="23"/>
        <v>0.13496240601503759</v>
      </c>
      <c r="Y979" s="1">
        <v>0.18</v>
      </c>
      <c r="Z979" s="1">
        <f>Y979*(10000/1.2375)</f>
        <v>1454.5454545454545</v>
      </c>
    </row>
    <row r="980" spans="1:26" ht="15.75" x14ac:dyDescent="0.25">
      <c r="A980" s="15" t="s">
        <v>38</v>
      </c>
      <c r="B980" s="1" t="s">
        <v>207</v>
      </c>
      <c r="C980" s="3">
        <v>42249</v>
      </c>
      <c r="D980" s="37" t="s">
        <v>203</v>
      </c>
      <c r="E980" s="38">
        <v>2.1</v>
      </c>
      <c r="F980" s="39"/>
      <c r="J980" s="1">
        <f t="shared" si="24"/>
        <v>3.5587908199373168</v>
      </c>
      <c r="K980" s="1">
        <f t="shared" si="25"/>
        <v>35.587908199373167</v>
      </c>
      <c r="L980" s="39">
        <v>500</v>
      </c>
      <c r="M980" s="40">
        <v>16.514116287231445</v>
      </c>
      <c r="N980" s="40">
        <v>13.651446342468262</v>
      </c>
      <c r="O980" s="40">
        <v>77.3310546875</v>
      </c>
      <c r="P980" s="40">
        <v>27.220912933349609</v>
      </c>
      <c r="Q980" s="40">
        <v>87.384445190429687</v>
      </c>
      <c r="R980" s="40">
        <v>23.069610595703125</v>
      </c>
      <c r="S980" s="40">
        <v>3.6911376953124999</v>
      </c>
      <c r="T980" s="40">
        <v>12.37296875</v>
      </c>
      <c r="U980" s="41"/>
      <c r="V980" s="1">
        <v>23.55</v>
      </c>
      <c r="W980" s="1">
        <v>3.3</v>
      </c>
      <c r="X980" s="23">
        <f t="shared" ref="X980:X1043" si="26">W980/V980</f>
        <v>0.14012738853503184</v>
      </c>
      <c r="Y980" s="1">
        <v>0.03</v>
      </c>
      <c r="Z980" s="1">
        <f>Y980*(10000/1.18125)</f>
        <v>253.96825396825398</v>
      </c>
    </row>
    <row r="981" spans="1:26" ht="15.75" x14ac:dyDescent="0.25">
      <c r="A981" s="15" t="s">
        <v>40</v>
      </c>
      <c r="B981" s="1" t="s">
        <v>207</v>
      </c>
      <c r="C981" s="3">
        <v>42249</v>
      </c>
      <c r="D981" s="37" t="s">
        <v>203</v>
      </c>
      <c r="E981" s="38">
        <v>2.1</v>
      </c>
      <c r="F981" s="39"/>
      <c r="J981" s="1">
        <f t="shared" si="24"/>
        <v>3.7565835395646929</v>
      </c>
      <c r="K981" s="1">
        <f t="shared" si="25"/>
        <v>37.565835395646928</v>
      </c>
      <c r="L981" s="39">
        <v>0</v>
      </c>
      <c r="M981" s="40">
        <v>15.983596801757813</v>
      </c>
      <c r="N981" s="40">
        <v>14.294276237487793</v>
      </c>
      <c r="O981" s="40">
        <v>76.086700439453125</v>
      </c>
      <c r="P981" s="40">
        <v>26.258560180664063</v>
      </c>
      <c r="Q981" s="40">
        <v>86.98455810546875</v>
      </c>
      <c r="R981" s="40">
        <v>22.345424652099609</v>
      </c>
      <c r="S981" s="40">
        <v>3.5752679443359376</v>
      </c>
      <c r="T981" s="40">
        <v>12.1738720703125</v>
      </c>
      <c r="U981" s="41"/>
      <c r="V981" s="1">
        <v>17.510000000000002</v>
      </c>
      <c r="W981" s="1">
        <v>2.59</v>
      </c>
      <c r="X981" s="23">
        <f t="shared" si="26"/>
        <v>0.14791547687035977</v>
      </c>
      <c r="Y981" s="1">
        <v>0.03</v>
      </c>
      <c r="Z981" s="1">
        <f>Y981*(10000/1.18125)</f>
        <v>253.96825396825398</v>
      </c>
    </row>
    <row r="982" spans="1:26" ht="15.75" x14ac:dyDescent="0.25">
      <c r="A982" s="15" t="s">
        <v>35</v>
      </c>
      <c r="B982" s="1" t="s">
        <v>207</v>
      </c>
      <c r="C982" s="3">
        <v>42249</v>
      </c>
      <c r="D982" s="37" t="s">
        <v>203</v>
      </c>
      <c r="E982" s="38">
        <v>2.1</v>
      </c>
      <c r="F982" s="39"/>
      <c r="J982" s="1">
        <f t="shared" si="24"/>
        <v>3.8437859685751761</v>
      </c>
      <c r="K982" s="1">
        <f t="shared" si="25"/>
        <v>38.437859685751761</v>
      </c>
      <c r="L982" s="39">
        <v>200</v>
      </c>
      <c r="M982" s="40">
        <v>15.123051643371582</v>
      </c>
      <c r="N982" s="40">
        <v>12.642068862915039</v>
      </c>
      <c r="O982" s="40">
        <v>79.816032409667969</v>
      </c>
      <c r="P982" s="40">
        <v>22.845878601074219</v>
      </c>
      <c r="Q982" s="40">
        <v>87.560447692871094</v>
      </c>
      <c r="R982" s="40">
        <v>23.706077575683594</v>
      </c>
      <c r="S982" s="40">
        <v>3.7929724121093749</v>
      </c>
      <c r="T982" s="40">
        <v>12.770565185546875</v>
      </c>
      <c r="U982" s="41"/>
      <c r="V982" s="1">
        <v>23.72</v>
      </c>
      <c r="W982" s="1">
        <v>3.59</v>
      </c>
      <c r="X982" s="23">
        <f t="shared" si="26"/>
        <v>0.15134907251264756</v>
      </c>
      <c r="Y982" s="1">
        <v>0.03</v>
      </c>
      <c r="Z982" s="1">
        <f>Y982*(10000/1.18125)</f>
        <v>253.96825396825398</v>
      </c>
    </row>
    <row r="983" spans="1:26" ht="15.75" x14ac:dyDescent="0.25">
      <c r="A983" s="15" t="s">
        <v>44</v>
      </c>
      <c r="B983" s="1" t="s">
        <v>207</v>
      </c>
      <c r="C983" s="3">
        <v>42249</v>
      </c>
      <c r="D983" s="37" t="s">
        <v>203</v>
      </c>
      <c r="E983" s="38">
        <v>2.1</v>
      </c>
      <c r="F983" s="39"/>
      <c r="J983" s="1">
        <f t="shared" si="24"/>
        <v>16.503352243424448</v>
      </c>
      <c r="K983" s="1">
        <f t="shared" si="25"/>
        <v>165.03352243424447</v>
      </c>
      <c r="L983" s="39">
        <v>350</v>
      </c>
      <c r="M983" s="40">
        <v>12.982449531555176</v>
      </c>
      <c r="N983" s="40">
        <v>12.727690696716309</v>
      </c>
      <c r="O983" s="40">
        <v>80.331626892089844</v>
      </c>
      <c r="P983" s="40">
        <v>19.889167785644531</v>
      </c>
      <c r="Q983" s="40">
        <v>87.075454711914063</v>
      </c>
      <c r="R983" s="40">
        <v>26.160373687744141</v>
      </c>
      <c r="S983" s="40">
        <v>4.1856597900390629</v>
      </c>
      <c r="T983" s="40">
        <v>12.853060302734375</v>
      </c>
      <c r="U983" s="41"/>
      <c r="V983" s="1">
        <v>27.7</v>
      </c>
      <c r="W983" s="1">
        <v>4.5</v>
      </c>
      <c r="X983" s="23">
        <f t="shared" si="26"/>
        <v>0.16245487364620939</v>
      </c>
      <c r="Y983" s="1">
        <v>0.12</v>
      </c>
      <c r="Z983" s="1">
        <f>Y983*(10000/1.18125)</f>
        <v>1015.8730158730159</v>
      </c>
    </row>
    <row r="984" spans="1:26" ht="15.75" x14ac:dyDescent="0.25">
      <c r="A984" s="15" t="s">
        <v>42</v>
      </c>
      <c r="B984" s="1" t="s">
        <v>207</v>
      </c>
      <c r="C984" s="3">
        <v>42249</v>
      </c>
      <c r="D984" s="37" t="s">
        <v>203</v>
      </c>
      <c r="E984" s="38">
        <v>2.1</v>
      </c>
      <c r="F984" s="39"/>
      <c r="J984" s="1">
        <f t="shared" si="24"/>
        <v>9.5970009372071221</v>
      </c>
      <c r="K984" s="1">
        <f t="shared" si="25"/>
        <v>95.970009372071218</v>
      </c>
      <c r="L984" s="39">
        <v>100</v>
      </c>
      <c r="M984" s="40">
        <v>12.184919357299805</v>
      </c>
      <c r="N984" s="40">
        <v>13.441542625427246</v>
      </c>
      <c r="O984" s="40">
        <v>82.02783203125</v>
      </c>
      <c r="P984" s="40">
        <v>18.365009307861328</v>
      </c>
      <c r="Q984" s="40">
        <v>87.446815490722656</v>
      </c>
      <c r="R984" s="40">
        <v>25.926567077636719</v>
      </c>
      <c r="S984" s="40">
        <v>4.1482507324218751</v>
      </c>
      <c r="T984" s="40">
        <v>13.124453125</v>
      </c>
      <c r="U984" s="41"/>
      <c r="V984" s="1">
        <v>48.5</v>
      </c>
      <c r="W984" s="1">
        <v>7.2</v>
      </c>
      <c r="X984" s="23">
        <f t="shared" si="26"/>
        <v>0.14845360824742268</v>
      </c>
      <c r="Y984" s="1">
        <v>0.08</v>
      </c>
      <c r="Z984" s="1">
        <f>Y984*(10000/1.2375)</f>
        <v>646.46464646464642</v>
      </c>
    </row>
    <row r="985" spans="1:26" ht="15.75" x14ac:dyDescent="0.25">
      <c r="A985" s="15" t="s">
        <v>44</v>
      </c>
      <c r="B985" s="1" t="s">
        <v>207</v>
      </c>
      <c r="C985" s="3">
        <v>42249</v>
      </c>
      <c r="D985" s="37" t="s">
        <v>203</v>
      </c>
      <c r="E985" s="38">
        <v>2.1</v>
      </c>
      <c r="F985" s="39"/>
      <c r="J985" s="1">
        <f t="shared" si="24"/>
        <v>10.671872458109647</v>
      </c>
      <c r="K985" s="1">
        <f t="shared" si="25"/>
        <v>106.71872458109647</v>
      </c>
      <c r="L985" s="39">
        <v>350</v>
      </c>
      <c r="M985" s="40">
        <v>12.946990013122559</v>
      </c>
      <c r="N985" s="40">
        <v>13.358901977539063</v>
      </c>
      <c r="O985" s="40">
        <v>74.2220458984375</v>
      </c>
      <c r="P985" s="40">
        <v>21.269008636474609</v>
      </c>
      <c r="Q985" s="40">
        <v>85.692581176757813</v>
      </c>
      <c r="R985" s="40">
        <v>25.351150512695312</v>
      </c>
      <c r="S985" s="40">
        <v>4.0561840820312502</v>
      </c>
      <c r="T985" s="40">
        <v>11.875527343750001</v>
      </c>
      <c r="U985" s="41"/>
      <c r="V985" s="1">
        <v>13.66</v>
      </c>
      <c r="W985" s="1">
        <v>2.87</v>
      </c>
      <c r="X985" s="23">
        <f t="shared" si="26"/>
        <v>0.21010248901903367</v>
      </c>
      <c r="Y985" s="1">
        <v>0.06</v>
      </c>
      <c r="Z985" s="1">
        <f t="shared" ref="Z985:Z993" si="27">Y985*(10000/1.18125)</f>
        <v>507.93650793650795</v>
      </c>
    </row>
    <row r="986" spans="1:26" ht="15.75" x14ac:dyDescent="0.25">
      <c r="A986" s="15" t="s">
        <v>35</v>
      </c>
      <c r="B986" s="1" t="s">
        <v>207</v>
      </c>
      <c r="C986" s="3">
        <v>42249</v>
      </c>
      <c r="D986" s="37" t="s">
        <v>203</v>
      </c>
      <c r="E986" s="38">
        <v>2.1</v>
      </c>
      <c r="F986" s="39"/>
      <c r="J986" s="1">
        <f t="shared" si="24"/>
        <v>5.2935799894437361</v>
      </c>
      <c r="K986" s="1">
        <f t="shared" si="25"/>
        <v>52.935799894437359</v>
      </c>
      <c r="L986" s="39">
        <v>200</v>
      </c>
      <c r="M986" s="40">
        <v>13.241531372070312</v>
      </c>
      <c r="N986" s="40">
        <v>13.391990661621094</v>
      </c>
      <c r="O986" s="40">
        <v>78.374801635742187</v>
      </c>
      <c r="P986" s="40">
        <v>21.360174179077148</v>
      </c>
      <c r="Q986" s="40">
        <v>86.541908264160156</v>
      </c>
      <c r="R986" s="40">
        <v>23.461198806762695</v>
      </c>
      <c r="S986" s="40">
        <v>3.7537918090820312</v>
      </c>
      <c r="T986" s="40">
        <v>12.53996826171875</v>
      </c>
      <c r="U986" s="41"/>
      <c r="V986" s="1">
        <v>12.33</v>
      </c>
      <c r="W986" s="1">
        <v>2.57</v>
      </c>
      <c r="X986" s="23">
        <f t="shared" si="26"/>
        <v>0.20843471208434711</v>
      </c>
      <c r="Y986" s="1">
        <v>0.03</v>
      </c>
      <c r="Z986" s="1">
        <f t="shared" si="27"/>
        <v>253.96825396825398</v>
      </c>
    </row>
    <row r="987" spans="1:26" ht="15.75" x14ac:dyDescent="0.25">
      <c r="A987" s="15" t="s">
        <v>42</v>
      </c>
      <c r="B987" s="1" t="s">
        <v>207</v>
      </c>
      <c r="C987" s="3">
        <v>42249</v>
      </c>
      <c r="D987" s="37" t="s">
        <v>203</v>
      </c>
      <c r="E987" s="38">
        <v>2.1</v>
      </c>
      <c r="F987" s="39"/>
      <c r="J987" s="1">
        <f t="shared" si="24"/>
        <v>12.026786934536011</v>
      </c>
      <c r="K987" s="1">
        <f t="shared" si="25"/>
        <v>120.26786934536011</v>
      </c>
      <c r="L987" s="39">
        <v>100</v>
      </c>
      <c r="M987" s="40">
        <v>12.555749893188477</v>
      </c>
      <c r="N987" s="40">
        <v>13.666881561279297</v>
      </c>
      <c r="O987" s="40">
        <v>80.090827941894531</v>
      </c>
      <c r="P987" s="40">
        <v>19.144990921020508</v>
      </c>
      <c r="Q987" s="40">
        <v>86.369384765625</v>
      </c>
      <c r="R987" s="40">
        <v>24.562507629394531</v>
      </c>
      <c r="S987" s="40">
        <v>3.930001220703125</v>
      </c>
      <c r="T987" s="40">
        <v>12.814532470703126</v>
      </c>
      <c r="U987" s="41"/>
      <c r="V987" s="1">
        <v>16.260000000000002</v>
      </c>
      <c r="W987" s="1">
        <v>3.3</v>
      </c>
      <c r="X987" s="23">
        <f t="shared" si="26"/>
        <v>0.20295202952029517</v>
      </c>
      <c r="Y987" s="1">
        <v>7.0000000000000007E-2</v>
      </c>
      <c r="Z987" s="1">
        <f t="shared" si="27"/>
        <v>592.59259259259261</v>
      </c>
    </row>
    <row r="988" spans="1:26" ht="15.75" x14ac:dyDescent="0.25">
      <c r="A988" s="15" t="s">
        <v>38</v>
      </c>
      <c r="B988" s="1" t="s">
        <v>207</v>
      </c>
      <c r="C988" s="3">
        <v>42249</v>
      </c>
      <c r="D988" s="37" t="s">
        <v>203</v>
      </c>
      <c r="E988" s="38">
        <v>2.1</v>
      </c>
      <c r="F988" s="39"/>
      <c r="J988" s="1">
        <f t="shared" si="24"/>
        <v>15.017164746569438</v>
      </c>
      <c r="K988" s="1">
        <f t="shared" si="25"/>
        <v>150.17164746569438</v>
      </c>
      <c r="L988" s="39">
        <v>500</v>
      </c>
      <c r="M988" s="40">
        <v>12.032936096191406</v>
      </c>
      <c r="N988" s="40">
        <v>12.978589057922363</v>
      </c>
      <c r="O988" s="40">
        <v>78.671455383300781</v>
      </c>
      <c r="P988" s="40">
        <v>19.251745223999023</v>
      </c>
      <c r="Q988" s="40">
        <v>86.494468688964844</v>
      </c>
      <c r="R988" s="40">
        <v>26.663669586181641</v>
      </c>
      <c r="S988" s="40">
        <v>4.2661871337890629</v>
      </c>
      <c r="T988" s="40">
        <v>12.587432861328125</v>
      </c>
      <c r="U988" s="41"/>
      <c r="V988" s="1">
        <v>33.26</v>
      </c>
      <c r="W988" s="1">
        <v>5.9</v>
      </c>
      <c r="X988" s="23">
        <f t="shared" si="26"/>
        <v>0.17739025856885149</v>
      </c>
      <c r="Y988" s="1">
        <v>0.1</v>
      </c>
      <c r="Z988" s="1">
        <f t="shared" si="27"/>
        <v>846.56084656084658</v>
      </c>
    </row>
    <row r="989" spans="1:26" ht="15.75" x14ac:dyDescent="0.25">
      <c r="A989" s="15" t="s">
        <v>35</v>
      </c>
      <c r="B989" s="1" t="s">
        <v>207</v>
      </c>
      <c r="C989" s="3">
        <v>42283</v>
      </c>
      <c r="D989" s="37" t="s">
        <v>203</v>
      </c>
      <c r="E989" s="14">
        <v>2.2000000000000002</v>
      </c>
      <c r="F989" s="18"/>
      <c r="J989" s="1">
        <f t="shared" si="24"/>
        <v>20.959884006833864</v>
      </c>
      <c r="K989" s="1">
        <f t="shared" si="25"/>
        <v>209.59884006833863</v>
      </c>
      <c r="L989" s="18">
        <v>200</v>
      </c>
      <c r="M989" s="33">
        <v>15.081207275390625</v>
      </c>
      <c r="N989" s="33">
        <v>14.03339672088623</v>
      </c>
      <c r="O989" s="33">
        <v>82.234977722167969</v>
      </c>
      <c r="P989" s="33">
        <v>17.560647964477539</v>
      </c>
      <c r="Q989" s="33">
        <v>87.134452819824219</v>
      </c>
      <c r="R989" s="33">
        <v>18.437446594238281</v>
      </c>
      <c r="S989" s="1">
        <v>2.9499914550781252</v>
      </c>
      <c r="T989" s="1">
        <v>13.157596435546875</v>
      </c>
      <c r="U989" s="41"/>
      <c r="V989" s="1">
        <v>125.24</v>
      </c>
      <c r="W989" s="1">
        <v>12.92</v>
      </c>
      <c r="X989" s="23">
        <f t="shared" si="26"/>
        <v>0.10316192909613542</v>
      </c>
      <c r="Y989" s="1">
        <v>0.24</v>
      </c>
      <c r="Z989" s="1">
        <f t="shared" si="27"/>
        <v>2031.7460317460318</v>
      </c>
    </row>
    <row r="990" spans="1:26" ht="15.75" x14ac:dyDescent="0.25">
      <c r="A990" s="15" t="s">
        <v>38</v>
      </c>
      <c r="B990" s="1" t="s">
        <v>207</v>
      </c>
      <c r="C990" s="3">
        <v>42283</v>
      </c>
      <c r="D990" s="37" t="s">
        <v>203</v>
      </c>
      <c r="E990" s="14">
        <v>2.2000000000000002</v>
      </c>
      <c r="F990" s="18"/>
      <c r="J990" s="1">
        <f t="shared" si="24"/>
        <v>107.8425578664242</v>
      </c>
      <c r="K990" s="1">
        <f t="shared" si="25"/>
        <v>1078.425578664242</v>
      </c>
      <c r="L990" s="18">
        <v>500</v>
      </c>
      <c r="M990" s="33">
        <v>13.579852104187012</v>
      </c>
      <c r="N990" s="33">
        <v>15.413883209228516</v>
      </c>
      <c r="O990" s="33">
        <v>84.386497497558594</v>
      </c>
      <c r="P990" s="33">
        <v>16.849294662475586</v>
      </c>
      <c r="Q990" s="33">
        <v>89.156509399414063</v>
      </c>
      <c r="R990" s="33">
        <v>23.993581771850586</v>
      </c>
      <c r="S990" s="1">
        <v>3.8389730834960938</v>
      </c>
      <c r="T990" s="1">
        <v>13.501839599609376</v>
      </c>
      <c r="U990" s="41"/>
      <c r="V990" s="1">
        <v>146.65</v>
      </c>
      <c r="W990" s="1">
        <v>13.44</v>
      </c>
      <c r="X990" s="23">
        <f t="shared" si="26"/>
        <v>9.1646778042959426E-2</v>
      </c>
      <c r="Y990" s="1">
        <v>1.39</v>
      </c>
      <c r="Z990" s="1">
        <f t="shared" si="27"/>
        <v>11767.195767195766</v>
      </c>
    </row>
    <row r="991" spans="1:26" ht="15.75" x14ac:dyDescent="0.25">
      <c r="A991" s="15" t="s">
        <v>40</v>
      </c>
      <c r="B991" s="1" t="s">
        <v>207</v>
      </c>
      <c r="C991" s="3">
        <v>42283</v>
      </c>
      <c r="D991" s="37" t="s">
        <v>203</v>
      </c>
      <c r="E991" s="14">
        <v>2.2000000000000002</v>
      </c>
      <c r="F991" s="18"/>
      <c r="J991" s="1">
        <f t="shared" si="24"/>
        <v>68.989499865581266</v>
      </c>
      <c r="K991" s="1">
        <f t="shared" si="25"/>
        <v>689.89499865581263</v>
      </c>
      <c r="L991" s="18">
        <v>0</v>
      </c>
      <c r="M991" s="33">
        <v>15.432148933410645</v>
      </c>
      <c r="N991" s="33">
        <v>12.726395606994629</v>
      </c>
      <c r="O991" s="33">
        <v>81.785202026367188</v>
      </c>
      <c r="P991" s="33">
        <v>16.475130081176758</v>
      </c>
      <c r="Q991" s="33">
        <v>87.132034301757813</v>
      </c>
      <c r="R991" s="33">
        <v>16.988761901855469</v>
      </c>
      <c r="S991" s="1">
        <v>2.7182019042968748</v>
      </c>
      <c r="T991" s="1">
        <v>13.08563232421875</v>
      </c>
      <c r="U991" s="41"/>
      <c r="V991" s="1">
        <v>82.07</v>
      </c>
      <c r="W991" s="1">
        <v>9.42</v>
      </c>
      <c r="X991" s="23">
        <f t="shared" si="26"/>
        <v>0.11478006579748995</v>
      </c>
      <c r="Y991" s="1">
        <v>0.71</v>
      </c>
      <c r="Z991" s="1">
        <f t="shared" si="27"/>
        <v>6010.5820105820103</v>
      </c>
    </row>
    <row r="992" spans="1:26" ht="15.75" x14ac:dyDescent="0.25">
      <c r="A992" s="15" t="s">
        <v>42</v>
      </c>
      <c r="B992" s="1" t="s">
        <v>207</v>
      </c>
      <c r="C992" s="3">
        <v>42283</v>
      </c>
      <c r="D992" s="37" t="s">
        <v>203</v>
      </c>
      <c r="E992" s="14">
        <v>2.2000000000000002</v>
      </c>
      <c r="F992" s="18"/>
      <c r="J992" s="1">
        <f t="shared" si="24"/>
        <v>88.755341665751644</v>
      </c>
      <c r="K992" s="1">
        <f t="shared" si="25"/>
        <v>887.55341665751644</v>
      </c>
      <c r="L992" s="18">
        <v>100</v>
      </c>
      <c r="M992" s="33">
        <v>15.644242286682129</v>
      </c>
      <c r="N992" s="33">
        <v>12.138227462768555</v>
      </c>
      <c r="O992" s="33">
        <v>80.405220031738281</v>
      </c>
      <c r="P992" s="33">
        <v>16.675205230712891</v>
      </c>
      <c r="Q992" s="33">
        <v>86.533027648925781</v>
      </c>
      <c r="R992" s="33">
        <v>19.067111968994141</v>
      </c>
      <c r="S992" s="1">
        <v>3.0507379150390626</v>
      </c>
      <c r="T992" s="1">
        <v>12.864835205078125</v>
      </c>
      <c r="U992" s="41"/>
      <c r="V992" s="1">
        <v>118.54</v>
      </c>
      <c r="W992" s="1">
        <v>11.95</v>
      </c>
      <c r="X992" s="23">
        <f t="shared" si="26"/>
        <v>0.10080985321410493</v>
      </c>
      <c r="Y992" s="1">
        <v>1.04</v>
      </c>
      <c r="Z992" s="1">
        <f t="shared" si="27"/>
        <v>8804.2328042328045</v>
      </c>
    </row>
    <row r="993" spans="1:26" ht="15.75" x14ac:dyDescent="0.25">
      <c r="A993" s="15" t="s">
        <v>44</v>
      </c>
      <c r="B993" s="1" t="s">
        <v>207</v>
      </c>
      <c r="C993" s="3">
        <v>42283</v>
      </c>
      <c r="D993" s="37" t="s">
        <v>203</v>
      </c>
      <c r="E993" s="14">
        <v>2.2000000000000002</v>
      </c>
      <c r="F993" s="18"/>
      <c r="J993" s="1">
        <f t="shared" si="24"/>
        <v>120.41536644276368</v>
      </c>
      <c r="K993" s="1">
        <f t="shared" si="25"/>
        <v>1204.1536644276368</v>
      </c>
      <c r="L993" s="18">
        <v>350</v>
      </c>
      <c r="M993" s="33">
        <v>16.682462692260742</v>
      </c>
      <c r="N993" s="33">
        <v>12.634249687194824</v>
      </c>
      <c r="O993" s="33">
        <v>81.651695251464844</v>
      </c>
      <c r="P993" s="33">
        <v>17.676664352416992</v>
      </c>
      <c r="Q993" s="33">
        <v>88.26416015625</v>
      </c>
      <c r="R993" s="33">
        <v>23.151187896728516</v>
      </c>
      <c r="S993" s="1">
        <v>3.7041900634765623</v>
      </c>
      <c r="T993" s="1">
        <v>13.064271240234376</v>
      </c>
      <c r="U993" s="41"/>
      <c r="V993" s="1">
        <v>135.05000000000001</v>
      </c>
      <c r="W993" s="1">
        <v>11.04</v>
      </c>
      <c r="X993" s="23">
        <f t="shared" si="26"/>
        <v>8.1747500925583111E-2</v>
      </c>
      <c r="Y993" s="1">
        <v>1.74</v>
      </c>
      <c r="Z993" s="1">
        <f t="shared" si="27"/>
        <v>14730.15873015873</v>
      </c>
    </row>
    <row r="994" spans="1:26" ht="15.75" x14ac:dyDescent="0.25">
      <c r="A994" s="15" t="s">
        <v>46</v>
      </c>
      <c r="B994" s="1" t="s">
        <v>207</v>
      </c>
      <c r="C994" s="3">
        <v>42283</v>
      </c>
      <c r="D994" s="37" t="s">
        <v>203</v>
      </c>
      <c r="E994" s="14">
        <v>2.2000000000000002</v>
      </c>
      <c r="F994" s="18"/>
      <c r="J994" s="1">
        <f t="shared" si="24"/>
        <v>80.035420463555027</v>
      </c>
      <c r="K994" s="1">
        <f t="shared" si="25"/>
        <v>800.35420463555022</v>
      </c>
      <c r="L994" s="18">
        <v>50</v>
      </c>
      <c r="M994" s="33">
        <v>16.905065536499023</v>
      </c>
      <c r="N994" s="33">
        <v>11.298057556152344</v>
      </c>
      <c r="O994" s="33">
        <v>79.690185546875</v>
      </c>
      <c r="P994" s="33">
        <v>18.690311431884766</v>
      </c>
      <c r="Q994" s="33">
        <v>86.621711730957031</v>
      </c>
      <c r="R994" s="33">
        <v>21.175355911254883</v>
      </c>
      <c r="S994" s="1">
        <v>3.3880569458007814</v>
      </c>
      <c r="T994" s="1">
        <v>12.7504296875</v>
      </c>
      <c r="U994" s="41"/>
      <c r="V994" s="1">
        <v>98.1</v>
      </c>
      <c r="W994" s="1">
        <v>9.6199999999999992</v>
      </c>
      <c r="X994" s="23">
        <f t="shared" si="26"/>
        <v>9.8063200815494397E-2</v>
      </c>
      <c r="Y994" s="1">
        <v>1.01</v>
      </c>
      <c r="Z994" s="1">
        <f>Y994*(10000/1.2375)</f>
        <v>8161.6161616161617</v>
      </c>
    </row>
    <row r="995" spans="1:26" ht="15.75" x14ac:dyDescent="0.25">
      <c r="A995" s="15" t="s">
        <v>38</v>
      </c>
      <c r="B995" s="1" t="s">
        <v>207</v>
      </c>
      <c r="C995" s="3">
        <v>42283</v>
      </c>
      <c r="D995" s="37" t="s">
        <v>203</v>
      </c>
      <c r="E995" s="14">
        <v>2.2000000000000002</v>
      </c>
      <c r="F995" s="18"/>
      <c r="J995" s="1">
        <f t="shared" si="24"/>
        <v>128.12269404371034</v>
      </c>
      <c r="K995" s="1">
        <f t="shared" si="25"/>
        <v>1281.2269404371034</v>
      </c>
      <c r="L995" s="18">
        <v>500</v>
      </c>
      <c r="M995" s="33">
        <v>17.055351257324219</v>
      </c>
      <c r="N995" s="33">
        <v>5.8174881935119629</v>
      </c>
      <c r="O995" s="33">
        <v>79.034103393554688</v>
      </c>
      <c r="P995" s="33">
        <v>18.133159637451172</v>
      </c>
      <c r="Q995" s="33">
        <v>86.364067077636719</v>
      </c>
      <c r="R995" s="33">
        <v>20.49090576171875</v>
      </c>
      <c r="S995" s="1">
        <v>3.278544921875</v>
      </c>
      <c r="T995" s="1">
        <v>12.64545654296875</v>
      </c>
      <c r="U995" s="41"/>
      <c r="V995" s="1">
        <v>108.63</v>
      </c>
      <c r="W995" s="1">
        <v>11.66</v>
      </c>
      <c r="X995" s="23">
        <f t="shared" si="26"/>
        <v>0.10733683144619351</v>
      </c>
      <c r="Y995" s="1">
        <v>1.41</v>
      </c>
      <c r="Z995" s="1">
        <f>Y995*(10000/1.18125)</f>
        <v>11936.507936507936</v>
      </c>
    </row>
    <row r="996" spans="1:26" ht="15.75" x14ac:dyDescent="0.25">
      <c r="A996" s="15" t="s">
        <v>40</v>
      </c>
      <c r="B996" s="1" t="s">
        <v>207</v>
      </c>
      <c r="C996" s="3">
        <v>42283</v>
      </c>
      <c r="D996" s="37" t="s">
        <v>203</v>
      </c>
      <c r="E996" s="14">
        <v>2.2000000000000002</v>
      </c>
      <c r="F996" s="18"/>
      <c r="J996" s="1">
        <f t="shared" si="24"/>
        <v>83.035261498942162</v>
      </c>
      <c r="K996" s="1">
        <f t="shared" si="25"/>
        <v>830.35261498942168</v>
      </c>
      <c r="L996" s="18">
        <v>0</v>
      </c>
      <c r="M996" s="33">
        <v>16.765048980712891</v>
      </c>
      <c r="N996" s="33">
        <v>7.1079249382019043</v>
      </c>
      <c r="O996" s="33">
        <v>79.251434326171875</v>
      </c>
      <c r="P996" s="33">
        <v>18.63890266418457</v>
      </c>
      <c r="Q996" s="33">
        <v>86.943641662597656</v>
      </c>
      <c r="R996" s="33">
        <v>27.0072021484375</v>
      </c>
      <c r="S996" s="1">
        <v>4.3211523437499997</v>
      </c>
      <c r="T996" s="1">
        <v>12.6802294921875</v>
      </c>
      <c r="U996" s="41"/>
      <c r="V996" s="1">
        <v>86.18</v>
      </c>
      <c r="W996" s="1">
        <v>10.7</v>
      </c>
      <c r="X996" s="23">
        <f t="shared" si="26"/>
        <v>0.12415873752610813</v>
      </c>
      <c r="Y996" s="1">
        <v>0.79</v>
      </c>
      <c r="Z996" s="1">
        <f>Y996*(10000/1.18125)</f>
        <v>6687.8306878306885</v>
      </c>
    </row>
    <row r="997" spans="1:26" ht="15.75" x14ac:dyDescent="0.25">
      <c r="A997" s="15" t="s">
        <v>44</v>
      </c>
      <c r="B997" s="1" t="s">
        <v>207</v>
      </c>
      <c r="C997" s="3">
        <v>42283</v>
      </c>
      <c r="D997" s="37" t="s">
        <v>203</v>
      </c>
      <c r="E997" s="14">
        <v>2.2000000000000002</v>
      </c>
      <c r="F997" s="18"/>
      <c r="J997" s="1">
        <f t="shared" si="24"/>
        <v>99.324613148670608</v>
      </c>
      <c r="K997" s="1">
        <f t="shared" si="25"/>
        <v>993.24613148670608</v>
      </c>
      <c r="L997" s="18">
        <v>350</v>
      </c>
      <c r="M997" s="33"/>
      <c r="N997" s="33"/>
      <c r="O997" s="33"/>
      <c r="P997" s="33"/>
      <c r="Q997" s="33"/>
      <c r="R997" s="33"/>
      <c r="U997" s="41"/>
      <c r="V997" s="1">
        <v>89.12</v>
      </c>
      <c r="W997" s="1">
        <v>9.42</v>
      </c>
      <c r="X997" s="23">
        <f t="shared" si="26"/>
        <v>0.10570017953321365</v>
      </c>
      <c r="Y997" s="1">
        <v>1.1100000000000001</v>
      </c>
      <c r="Z997" s="1">
        <f>Y997*(10000/1.18125)</f>
        <v>9396.8253968253975</v>
      </c>
    </row>
    <row r="998" spans="1:26" ht="15.75" x14ac:dyDescent="0.25">
      <c r="A998" s="15" t="s">
        <v>42</v>
      </c>
      <c r="B998" s="1" t="s">
        <v>207</v>
      </c>
      <c r="C998" s="3">
        <v>42283</v>
      </c>
      <c r="D998" s="37" t="s">
        <v>203</v>
      </c>
      <c r="E998" s="14">
        <v>2.2000000000000002</v>
      </c>
      <c r="F998" s="18"/>
      <c r="J998" s="1">
        <f t="shared" si="24"/>
        <v>50.702762359204073</v>
      </c>
      <c r="K998" s="1">
        <f t="shared" si="25"/>
        <v>507.02762359204075</v>
      </c>
      <c r="L998" s="18">
        <v>100</v>
      </c>
      <c r="M998" s="33">
        <v>16.733827590942383</v>
      </c>
      <c r="N998" s="33">
        <v>7.218015193939209</v>
      </c>
      <c r="O998" s="33">
        <v>79.639717102050781</v>
      </c>
      <c r="P998" s="33">
        <v>18.107715606689453</v>
      </c>
      <c r="Q998" s="33">
        <v>87.515327453613281</v>
      </c>
      <c r="R998" s="33">
        <v>26.198694229125977</v>
      </c>
      <c r="S998" s="1">
        <v>4.1917910766601558</v>
      </c>
      <c r="T998" s="1">
        <v>12.742354736328124</v>
      </c>
      <c r="U998" s="41"/>
      <c r="V998" s="1">
        <v>65.2</v>
      </c>
      <c r="W998" s="1">
        <v>7.81</v>
      </c>
      <c r="X998" s="23">
        <f t="shared" si="26"/>
        <v>0.11978527607361962</v>
      </c>
      <c r="Y998" s="1">
        <v>0.5</v>
      </c>
      <c r="Z998" s="1">
        <f>Y998*(10000/1.18125)</f>
        <v>4232.8042328042329</v>
      </c>
    </row>
    <row r="999" spans="1:26" ht="15.75" x14ac:dyDescent="0.25">
      <c r="A999" s="15" t="s">
        <v>46</v>
      </c>
      <c r="B999" s="1" t="s">
        <v>207</v>
      </c>
      <c r="C999" s="3">
        <v>42283</v>
      </c>
      <c r="D999" s="37" t="s">
        <v>203</v>
      </c>
      <c r="E999" s="14">
        <v>2.2000000000000002</v>
      </c>
      <c r="F999" s="18"/>
      <c r="J999" s="1">
        <f t="shared" si="24"/>
        <v>46.483500019558051</v>
      </c>
      <c r="K999" s="1">
        <f t="shared" si="25"/>
        <v>464.83500019558051</v>
      </c>
      <c r="L999" s="18">
        <v>50</v>
      </c>
      <c r="M999" s="33">
        <v>17.131919860839844</v>
      </c>
      <c r="N999" s="33">
        <v>8.3215847015380859</v>
      </c>
      <c r="O999" s="33">
        <v>78.067115783691406</v>
      </c>
      <c r="P999" s="33">
        <v>18.887323379516602</v>
      </c>
      <c r="Q999" s="33">
        <v>87.054588317871094</v>
      </c>
      <c r="R999" s="33">
        <v>23.481513977050781</v>
      </c>
      <c r="S999" s="1">
        <v>3.7570422363281248</v>
      </c>
      <c r="T999" s="1">
        <v>12.490738525390626</v>
      </c>
      <c r="U999" s="41"/>
      <c r="V999" s="1">
        <v>71.69</v>
      </c>
      <c r="W999" s="1">
        <v>7.57</v>
      </c>
      <c r="X999" s="23">
        <f t="shared" si="26"/>
        <v>0.10559352768865951</v>
      </c>
      <c r="Y999" s="1">
        <v>0.52</v>
      </c>
      <c r="Z999" s="1">
        <f>Y999*(10000/1.18125)</f>
        <v>4402.1164021164022</v>
      </c>
    </row>
    <row r="1000" spans="1:26" ht="15.75" x14ac:dyDescent="0.25">
      <c r="A1000" s="15" t="s">
        <v>35</v>
      </c>
      <c r="B1000" s="1" t="s">
        <v>207</v>
      </c>
      <c r="C1000" s="3">
        <v>42283</v>
      </c>
      <c r="D1000" s="37" t="s">
        <v>203</v>
      </c>
      <c r="E1000" s="14">
        <v>2.2000000000000002</v>
      </c>
      <c r="F1000" s="18"/>
      <c r="J1000" s="1">
        <f t="shared" si="24"/>
        <v>98.744475381159901</v>
      </c>
      <c r="K1000" s="1">
        <f t="shared" si="25"/>
        <v>987.44475381159907</v>
      </c>
      <c r="L1000" s="18">
        <v>200</v>
      </c>
      <c r="M1000" s="33">
        <v>18.142032623291016</v>
      </c>
      <c r="N1000" s="33">
        <v>11.031922340393066</v>
      </c>
      <c r="O1000" s="33">
        <v>80.234794616699219</v>
      </c>
      <c r="P1000" s="33">
        <v>19.495349884033203</v>
      </c>
      <c r="Q1000" s="33">
        <v>87.35107421875</v>
      </c>
      <c r="R1000" s="33">
        <v>22.132854461669922</v>
      </c>
      <c r="S1000" s="1">
        <v>3.5412567138671873</v>
      </c>
      <c r="T1000" s="1">
        <v>12.837567138671876</v>
      </c>
      <c r="U1000" s="41"/>
      <c r="V1000" s="1">
        <v>87.83</v>
      </c>
      <c r="W1000" s="1">
        <v>7.95</v>
      </c>
      <c r="X1000" s="23">
        <f t="shared" si="26"/>
        <v>9.051576909939657E-2</v>
      </c>
      <c r="Y1000" s="1">
        <v>1.35</v>
      </c>
      <c r="Z1000" s="1">
        <f>Y1000*(10000/1.2375)</f>
        <v>10909.09090909091</v>
      </c>
    </row>
    <row r="1001" spans="1:26" ht="15.75" x14ac:dyDescent="0.25">
      <c r="A1001" s="15" t="s">
        <v>46</v>
      </c>
      <c r="B1001" s="1" t="s">
        <v>207</v>
      </c>
      <c r="C1001" s="3">
        <v>42283</v>
      </c>
      <c r="D1001" s="37" t="s">
        <v>203</v>
      </c>
      <c r="E1001" s="14">
        <v>2.2000000000000002</v>
      </c>
      <c r="F1001" s="18"/>
      <c r="J1001" s="1">
        <f t="shared" si="24"/>
        <v>97.073653753213392</v>
      </c>
      <c r="K1001" s="1">
        <f t="shared" si="25"/>
        <v>970.73653753213398</v>
      </c>
      <c r="L1001" s="18">
        <v>50</v>
      </c>
      <c r="M1001" s="33">
        <v>14.872845649719238</v>
      </c>
      <c r="N1001" s="33">
        <v>10.284649848937988</v>
      </c>
      <c r="O1001" s="33">
        <v>80.950660705566406</v>
      </c>
      <c r="P1001" s="33">
        <v>16.371883392333984</v>
      </c>
      <c r="Q1001" s="33">
        <v>87.416130065917969</v>
      </c>
      <c r="R1001" s="33">
        <v>23.77204704284668</v>
      </c>
      <c r="S1001" s="1">
        <v>3.8035275268554689</v>
      </c>
      <c r="T1001" s="1">
        <v>12.952105712890626</v>
      </c>
      <c r="U1001" s="41"/>
      <c r="V1001" s="1">
        <v>67.22</v>
      </c>
      <c r="W1001" s="1">
        <v>8.1999999999999993</v>
      </c>
      <c r="X1001" s="23">
        <f t="shared" si="26"/>
        <v>0.1219875037191312</v>
      </c>
      <c r="Y1001" s="1">
        <v>0.94</v>
      </c>
      <c r="Z1001" s="1">
        <f>Y1001*(10000/1.18125)</f>
        <v>7957.6719576719579</v>
      </c>
    </row>
    <row r="1002" spans="1:26" ht="15.75" x14ac:dyDescent="0.25">
      <c r="A1002" s="15" t="s">
        <v>38</v>
      </c>
      <c r="B1002" s="1" t="s">
        <v>207</v>
      </c>
      <c r="C1002" s="3">
        <v>42283</v>
      </c>
      <c r="D1002" s="37" t="s">
        <v>203</v>
      </c>
      <c r="E1002" s="14">
        <v>2.2000000000000002</v>
      </c>
      <c r="F1002" s="18"/>
      <c r="J1002" s="1">
        <f t="shared" si="24"/>
        <v>74.259126319427835</v>
      </c>
      <c r="K1002" s="1">
        <f t="shared" si="25"/>
        <v>742.59126319427833</v>
      </c>
      <c r="L1002" s="18">
        <v>500</v>
      </c>
      <c r="M1002" s="33">
        <v>15.361544609069824</v>
      </c>
      <c r="N1002" s="33">
        <v>8.370020866394043</v>
      </c>
      <c r="O1002" s="33">
        <v>80.966781616210937</v>
      </c>
      <c r="P1002" s="33">
        <v>16.806781768798828</v>
      </c>
      <c r="Q1002" s="33">
        <v>88.108573913574219</v>
      </c>
      <c r="R1002" s="33">
        <v>26.29661750793457</v>
      </c>
      <c r="S1002" s="1">
        <v>4.2074588012695315</v>
      </c>
      <c r="T1002" s="1">
        <v>12.95468505859375</v>
      </c>
      <c r="U1002" s="41"/>
      <c r="V1002" s="1">
        <v>79.599999999999994</v>
      </c>
      <c r="W1002" s="1">
        <v>10.91</v>
      </c>
      <c r="X1002" s="23">
        <f t="shared" si="26"/>
        <v>0.1370603015075377</v>
      </c>
      <c r="Y1002" s="1">
        <v>0.64</v>
      </c>
      <c r="Z1002" s="1">
        <f>Y1002*(10000/1.18125)</f>
        <v>5417.9894179894181</v>
      </c>
    </row>
    <row r="1003" spans="1:26" ht="15.75" x14ac:dyDescent="0.25">
      <c r="A1003" s="15" t="s">
        <v>40</v>
      </c>
      <c r="B1003" s="1" t="s">
        <v>207</v>
      </c>
      <c r="C1003" s="3">
        <v>42283</v>
      </c>
      <c r="D1003" s="37" t="s">
        <v>203</v>
      </c>
      <c r="E1003" s="14">
        <v>2.2000000000000002</v>
      </c>
      <c r="F1003" s="18"/>
      <c r="J1003" s="1">
        <f t="shared" si="24"/>
        <v>30.447404790526889</v>
      </c>
      <c r="K1003" s="1">
        <f t="shared" si="25"/>
        <v>304.47404790526889</v>
      </c>
      <c r="L1003" s="18">
        <v>0</v>
      </c>
      <c r="M1003" s="33">
        <v>16.279144287109375</v>
      </c>
      <c r="N1003" s="33">
        <v>10.967896461486816</v>
      </c>
      <c r="O1003" s="33">
        <v>81.597702026367188</v>
      </c>
      <c r="P1003" s="33">
        <v>17.344192504882812</v>
      </c>
      <c r="Q1003" s="33">
        <v>87.538887023925781</v>
      </c>
      <c r="R1003" s="33">
        <v>21.5535888671875</v>
      </c>
      <c r="S1003" s="1">
        <v>3.4485742187500001</v>
      </c>
      <c r="T1003" s="1">
        <v>13.055632324218751</v>
      </c>
      <c r="U1003" s="41"/>
      <c r="V1003" s="1">
        <v>64.7</v>
      </c>
      <c r="W1003" s="1">
        <v>8.9499999999999993</v>
      </c>
      <c r="X1003" s="23">
        <f t="shared" si="26"/>
        <v>0.13833075734157649</v>
      </c>
      <c r="Y1003" s="1">
        <v>0.26</v>
      </c>
      <c r="Z1003" s="1">
        <f>Y1003*(10000/1.18125)</f>
        <v>2201.0582010582011</v>
      </c>
    </row>
    <row r="1004" spans="1:26" ht="15.75" x14ac:dyDescent="0.25">
      <c r="A1004" s="15" t="s">
        <v>35</v>
      </c>
      <c r="B1004" s="1" t="s">
        <v>207</v>
      </c>
      <c r="C1004" s="3">
        <v>42283</v>
      </c>
      <c r="D1004" s="37" t="s">
        <v>203</v>
      </c>
      <c r="E1004" s="14">
        <v>2.2000000000000002</v>
      </c>
      <c r="F1004" s="18"/>
      <c r="J1004" s="1">
        <f t="shared" si="24"/>
        <v>108.8518524292834</v>
      </c>
      <c r="K1004" s="1">
        <f t="shared" si="25"/>
        <v>1088.5185242928339</v>
      </c>
      <c r="L1004" s="18">
        <v>200</v>
      </c>
      <c r="M1004" s="33">
        <v>17.906162261962891</v>
      </c>
      <c r="N1004" s="33">
        <v>10.582135200500488</v>
      </c>
      <c r="O1004" s="33">
        <v>81.721694946289062</v>
      </c>
      <c r="P1004" s="33">
        <v>19.134614944458008</v>
      </c>
      <c r="Q1004" s="33">
        <v>88.370201110839844</v>
      </c>
      <c r="R1004" s="33">
        <v>24.002641677856445</v>
      </c>
      <c r="S1004" s="1">
        <v>3.8404226684570313</v>
      </c>
      <c r="T1004" s="1">
        <v>13.075471191406251</v>
      </c>
      <c r="U1004" s="41"/>
      <c r="V1004" s="1">
        <v>91.63</v>
      </c>
      <c r="W1004" s="1">
        <v>10.07</v>
      </c>
      <c r="X1004" s="23">
        <f t="shared" si="26"/>
        <v>0.10989850485648806</v>
      </c>
      <c r="Y1004" s="1">
        <v>1.17</v>
      </c>
      <c r="Z1004" s="1">
        <f>Y1004*(10000/1.18125)</f>
        <v>9904.7619047619046</v>
      </c>
    </row>
    <row r="1005" spans="1:26" ht="15.75" x14ac:dyDescent="0.25">
      <c r="A1005" s="15" t="s">
        <v>44</v>
      </c>
      <c r="B1005" s="1" t="s">
        <v>207</v>
      </c>
      <c r="C1005" s="3">
        <v>42283</v>
      </c>
      <c r="D1005" s="37" t="s">
        <v>203</v>
      </c>
      <c r="E1005" s="14">
        <v>2.2000000000000002</v>
      </c>
      <c r="F1005" s="18"/>
      <c r="J1005" s="1">
        <f t="shared" si="24"/>
        <v>123.74727668845317</v>
      </c>
      <c r="K1005" s="1">
        <f t="shared" si="25"/>
        <v>1237.4727668845317</v>
      </c>
      <c r="L1005" s="18">
        <v>350</v>
      </c>
      <c r="M1005" s="33">
        <v>17.946855545043945</v>
      </c>
      <c r="N1005" s="33">
        <v>10.989950180053711</v>
      </c>
      <c r="O1005" s="33">
        <v>82.494842529296875</v>
      </c>
      <c r="P1005" s="33">
        <v>19.107187271118164</v>
      </c>
      <c r="Q1005" s="33">
        <v>88.6376953125</v>
      </c>
      <c r="R1005" s="33">
        <v>23.569194793701172</v>
      </c>
      <c r="S1005" s="1">
        <v>3.7710711669921877</v>
      </c>
      <c r="T1005" s="1">
        <v>13.1991748046875</v>
      </c>
      <c r="U1005" s="41"/>
      <c r="V1005" s="1">
        <v>96.9</v>
      </c>
      <c r="W1005" s="1">
        <v>10.65</v>
      </c>
      <c r="X1005" s="23">
        <f t="shared" si="26"/>
        <v>0.10990712074303405</v>
      </c>
      <c r="Y1005" s="1">
        <v>1.33</v>
      </c>
      <c r="Z1005" s="1">
        <f>Y1005*(10000/1.18125)</f>
        <v>11259.259259259261</v>
      </c>
    </row>
    <row r="1006" spans="1:26" ht="15.75" x14ac:dyDescent="0.25">
      <c r="A1006" s="15" t="s">
        <v>42</v>
      </c>
      <c r="B1006" s="1" t="s">
        <v>207</v>
      </c>
      <c r="C1006" s="3">
        <v>42283</v>
      </c>
      <c r="D1006" s="37" t="s">
        <v>203</v>
      </c>
      <c r="E1006" s="14">
        <v>2.2000000000000002</v>
      </c>
      <c r="F1006" s="18"/>
      <c r="J1006" s="1">
        <f t="shared" si="24"/>
        <v>118.97839409431371</v>
      </c>
      <c r="K1006" s="1">
        <f t="shared" si="25"/>
        <v>1189.7839409431372</v>
      </c>
      <c r="L1006" s="18">
        <v>100</v>
      </c>
      <c r="M1006" s="33">
        <v>18.904766082763672</v>
      </c>
      <c r="N1006" s="33">
        <v>6.0946559906005859</v>
      </c>
      <c r="O1006" s="33">
        <v>77.661430358886719</v>
      </c>
      <c r="P1006" s="33">
        <v>19.120615005493164</v>
      </c>
      <c r="Q1006" s="33">
        <v>85.294349670410156</v>
      </c>
      <c r="R1006" s="33">
        <v>17.437538146972656</v>
      </c>
      <c r="S1006" s="1">
        <v>2.7900061035156249</v>
      </c>
      <c r="T1006" s="1">
        <v>12.425828857421875</v>
      </c>
      <c r="U1006" s="41"/>
      <c r="V1006" s="1">
        <v>84.11</v>
      </c>
      <c r="W1006" s="1">
        <v>8.6</v>
      </c>
      <c r="X1006" s="23">
        <f t="shared" si="26"/>
        <v>0.10224705742480085</v>
      </c>
      <c r="Y1006" s="1">
        <v>1.44</v>
      </c>
      <c r="Z1006" s="1">
        <f>Y1006*(10000/1.2375)</f>
        <v>11636.363636363636</v>
      </c>
    </row>
    <row r="1007" spans="1:26" ht="15.75" x14ac:dyDescent="0.25">
      <c r="A1007" s="15" t="s">
        <v>44</v>
      </c>
      <c r="B1007" s="1" t="s">
        <v>207</v>
      </c>
      <c r="C1007" s="3">
        <v>42283</v>
      </c>
      <c r="D1007" s="37" t="s">
        <v>203</v>
      </c>
      <c r="E1007" s="14">
        <v>2.2000000000000002</v>
      </c>
      <c r="F1007" s="18"/>
      <c r="J1007" s="1">
        <f t="shared" si="24"/>
        <v>73.083959013725689</v>
      </c>
      <c r="K1007" s="1">
        <f t="shared" si="25"/>
        <v>730.83959013725689</v>
      </c>
      <c r="L1007" s="18">
        <v>350</v>
      </c>
      <c r="M1007" s="33">
        <v>18.21002197265625</v>
      </c>
      <c r="N1007" s="33">
        <v>7.1798710823059082</v>
      </c>
      <c r="O1007" s="33">
        <v>76.818588256835938</v>
      </c>
      <c r="P1007" s="33">
        <v>18.971839904785156</v>
      </c>
      <c r="Q1007" s="33">
        <v>86.900802612304688</v>
      </c>
      <c r="R1007" s="33">
        <v>27.161401748657227</v>
      </c>
      <c r="S1007" s="1">
        <v>4.3458242797851563</v>
      </c>
      <c r="T1007" s="1">
        <v>12.29097412109375</v>
      </c>
      <c r="U1007" s="41"/>
      <c r="V1007" s="1">
        <v>84.86</v>
      </c>
      <c r="W1007" s="1">
        <v>9.9</v>
      </c>
      <c r="X1007" s="23">
        <f t="shared" si="26"/>
        <v>0.11666273862832902</v>
      </c>
      <c r="Y1007" s="1">
        <v>0.74</v>
      </c>
      <c r="Z1007" s="1">
        <f>Y1007*(10000/1.18125)</f>
        <v>6264.5502645502647</v>
      </c>
    </row>
    <row r="1008" spans="1:26" ht="15.75" x14ac:dyDescent="0.25">
      <c r="A1008" s="15" t="s">
        <v>35</v>
      </c>
      <c r="B1008" s="1" t="s">
        <v>207</v>
      </c>
      <c r="C1008" s="3">
        <v>42283</v>
      </c>
      <c r="D1008" s="37" t="s">
        <v>203</v>
      </c>
      <c r="E1008" s="14">
        <v>2.2000000000000002</v>
      </c>
      <c r="F1008" s="18"/>
      <c r="J1008" s="1">
        <f t="shared" si="24"/>
        <v>47.762489377474814</v>
      </c>
      <c r="K1008" s="1">
        <f t="shared" si="25"/>
        <v>477.62489377474816</v>
      </c>
      <c r="L1008" s="18">
        <v>200</v>
      </c>
      <c r="M1008" s="33">
        <v>16.950199127197266</v>
      </c>
      <c r="N1008" s="33">
        <v>7.9719681739807129</v>
      </c>
      <c r="O1008" s="33">
        <v>79.327934265136719</v>
      </c>
      <c r="P1008" s="33">
        <v>17.673515319824219</v>
      </c>
      <c r="Q1008" s="33">
        <v>87.021438598632813</v>
      </c>
      <c r="R1008" s="33">
        <v>19.409439086914063</v>
      </c>
      <c r="S1008" s="1">
        <v>3.10551025390625</v>
      </c>
      <c r="T1008" s="1">
        <v>12.692469482421876</v>
      </c>
      <c r="U1008" s="41"/>
      <c r="V1008" s="1">
        <v>79.010000000000005</v>
      </c>
      <c r="W1008" s="1">
        <v>11.43</v>
      </c>
      <c r="X1008" s="23">
        <f t="shared" si="26"/>
        <v>0.14466523224908237</v>
      </c>
      <c r="Y1008" s="1">
        <v>0.39</v>
      </c>
      <c r="Z1008" s="1">
        <f>Y1008*(10000/1.18125)</f>
        <v>3301.5873015873017</v>
      </c>
    </row>
    <row r="1009" spans="1:26" ht="15.75" x14ac:dyDescent="0.25">
      <c r="A1009" s="15" t="s">
        <v>42</v>
      </c>
      <c r="B1009" s="1" t="s">
        <v>207</v>
      </c>
      <c r="C1009" s="3">
        <v>42283</v>
      </c>
      <c r="D1009" s="37" t="s">
        <v>203</v>
      </c>
      <c r="E1009" s="14">
        <v>2.2000000000000002</v>
      </c>
      <c r="F1009" s="18"/>
      <c r="J1009" s="1">
        <f t="shared" ref="J1009:J1072" si="28">IF(K1009="","",K1009/10)</f>
        <v>79.198303652754646</v>
      </c>
      <c r="K1009" s="1">
        <f t="shared" si="25"/>
        <v>791.98303652754646</v>
      </c>
      <c r="L1009" s="18">
        <v>100</v>
      </c>
      <c r="M1009" s="33">
        <v>17.856470108032227</v>
      </c>
      <c r="N1009" s="33">
        <v>7.6346769332885742</v>
      </c>
      <c r="O1009" s="33">
        <v>79.425987243652344</v>
      </c>
      <c r="P1009" s="33">
        <v>18.9652099609375</v>
      </c>
      <c r="Q1009" s="33">
        <v>87.0484619140625</v>
      </c>
      <c r="R1009" s="33">
        <v>19.600547790527344</v>
      </c>
      <c r="S1009" s="1">
        <v>3.1360876464843752</v>
      </c>
      <c r="T1009" s="1">
        <v>12.708157958984375</v>
      </c>
      <c r="U1009" s="41"/>
      <c r="V1009" s="1">
        <v>115.48</v>
      </c>
      <c r="W1009" s="1">
        <v>12.71</v>
      </c>
      <c r="X1009" s="23">
        <f t="shared" si="26"/>
        <v>0.11006234845860756</v>
      </c>
      <c r="Y1009" s="1">
        <v>0.85</v>
      </c>
      <c r="Z1009" s="1">
        <f>Y1009*(10000/1.18125)</f>
        <v>7195.7671957671955</v>
      </c>
    </row>
    <row r="1010" spans="1:26" ht="15.75" x14ac:dyDescent="0.25">
      <c r="A1010" s="15" t="s">
        <v>38</v>
      </c>
      <c r="B1010" s="1" t="s">
        <v>207</v>
      </c>
      <c r="C1010" s="3">
        <v>42283</v>
      </c>
      <c r="D1010" s="37" t="s">
        <v>203</v>
      </c>
      <c r="E1010" s="14">
        <v>2.2000000000000002</v>
      </c>
      <c r="F1010" s="18"/>
      <c r="J1010" s="1">
        <f t="shared" si="28"/>
        <v>97.004805321912414</v>
      </c>
      <c r="K1010" s="1">
        <f t="shared" si="25"/>
        <v>970.0480532191242</v>
      </c>
      <c r="L1010" s="18">
        <v>500</v>
      </c>
      <c r="M1010" s="33">
        <v>15.804743766784668</v>
      </c>
      <c r="N1010" s="33">
        <v>7.8911862373352051</v>
      </c>
      <c r="O1010" s="33">
        <v>79.968032836914063</v>
      </c>
      <c r="P1010" s="33">
        <v>18.426855087280273</v>
      </c>
      <c r="Q1010" s="33">
        <v>87.795356750488281</v>
      </c>
      <c r="R1010" s="33">
        <v>27.730833053588867</v>
      </c>
      <c r="S1010" s="1">
        <v>4.4369332885742185</v>
      </c>
      <c r="T1010" s="1">
        <v>12.79488525390625</v>
      </c>
      <c r="U1010" s="41"/>
      <c r="V1010" s="1">
        <v>107.85</v>
      </c>
      <c r="W1010" s="1">
        <v>9.58</v>
      </c>
      <c r="X1010" s="23">
        <f t="shared" si="26"/>
        <v>8.882707464070469E-2</v>
      </c>
      <c r="Y1010" s="1">
        <v>1.29</v>
      </c>
      <c r="Z1010" s="1">
        <f>Y1010*(10000/1.18125)</f>
        <v>10920.63492063492</v>
      </c>
    </row>
    <row r="1011" spans="1:26" ht="15.75" x14ac:dyDescent="0.25">
      <c r="A1011" s="15" t="s">
        <v>40</v>
      </c>
      <c r="B1011" s="1" t="s">
        <v>207</v>
      </c>
      <c r="C1011" s="3">
        <v>42283</v>
      </c>
      <c r="D1011" s="37" t="s">
        <v>203</v>
      </c>
      <c r="E1011" s="14">
        <v>2.2000000000000002</v>
      </c>
      <c r="F1011" s="18"/>
      <c r="J1011" s="1">
        <f t="shared" si="28"/>
        <v>37.670640738981049</v>
      </c>
      <c r="K1011" s="1">
        <f t="shared" si="25"/>
        <v>376.70640738981052</v>
      </c>
      <c r="L1011" s="18">
        <v>0</v>
      </c>
      <c r="M1011" s="33">
        <v>16.93232536315918</v>
      </c>
      <c r="N1011" s="33">
        <v>9.0197620391845703</v>
      </c>
      <c r="O1011" s="33">
        <v>80.224151611328125</v>
      </c>
      <c r="P1011" s="33">
        <v>18.950328826904297</v>
      </c>
      <c r="Q1011" s="33">
        <v>87.98052978515625</v>
      </c>
      <c r="R1011" s="33">
        <v>20.885812759399414</v>
      </c>
      <c r="S1011" s="1">
        <v>3.3417300415039062</v>
      </c>
      <c r="T1011" s="1">
        <v>12.835864257812501</v>
      </c>
      <c r="U1011" s="41"/>
      <c r="V1011" s="1">
        <v>93.21</v>
      </c>
      <c r="W1011" s="1">
        <v>11.21</v>
      </c>
      <c r="X1011" s="23">
        <f t="shared" si="26"/>
        <v>0.12026606587276045</v>
      </c>
      <c r="Y1011" s="1">
        <v>0.37</v>
      </c>
      <c r="Z1011" s="1">
        <f>Y1011*(10000/1.18125)</f>
        <v>3132.2751322751324</v>
      </c>
    </row>
    <row r="1012" spans="1:26" ht="15.75" x14ac:dyDescent="0.25">
      <c r="A1012" s="15" t="s">
        <v>46</v>
      </c>
      <c r="B1012" s="1" t="s">
        <v>207</v>
      </c>
      <c r="C1012" s="3">
        <v>42283</v>
      </c>
      <c r="D1012" s="37" t="s">
        <v>203</v>
      </c>
      <c r="E1012" s="14">
        <v>2.2000000000000002</v>
      </c>
      <c r="F1012" s="18"/>
      <c r="J1012" s="1">
        <f t="shared" si="28"/>
        <v>39.719288141055316</v>
      </c>
      <c r="K1012" s="1">
        <f t="shared" si="25"/>
        <v>397.19288141055313</v>
      </c>
      <c r="L1012" s="18">
        <v>50</v>
      </c>
      <c r="M1012" s="33">
        <v>15.632028579711914</v>
      </c>
      <c r="N1012" s="33">
        <v>6.9757318496704102</v>
      </c>
      <c r="O1012" s="33">
        <v>77.47442626953125</v>
      </c>
      <c r="P1012" s="33">
        <v>16.891658782958984</v>
      </c>
      <c r="Q1012" s="33">
        <v>84.853134155273438</v>
      </c>
      <c r="R1012" s="33">
        <v>22.722936630249023</v>
      </c>
      <c r="S1012" s="1">
        <v>3.6356698608398439</v>
      </c>
      <c r="T1012" s="1">
        <v>12.395908203125</v>
      </c>
      <c r="U1012" s="41"/>
      <c r="V1012" s="1">
        <v>88.39</v>
      </c>
      <c r="W1012" s="1">
        <v>11.14</v>
      </c>
      <c r="X1012" s="23">
        <f t="shared" si="26"/>
        <v>0.1260323566014255</v>
      </c>
      <c r="Y1012" s="1">
        <v>0.39</v>
      </c>
      <c r="Z1012" s="1">
        <f>Y1012*(10000/1.2375)</f>
        <v>3151.5151515151515</v>
      </c>
    </row>
    <row r="1013" spans="1:26" ht="15.75" x14ac:dyDescent="0.25">
      <c r="A1013" s="15" t="s">
        <v>35</v>
      </c>
      <c r="B1013" s="1" t="s">
        <v>207</v>
      </c>
      <c r="C1013" s="3">
        <v>42314</v>
      </c>
      <c r="D1013" s="42" t="s">
        <v>204</v>
      </c>
      <c r="E1013" s="32">
        <v>2.2999999999999998</v>
      </c>
      <c r="F1013" s="18"/>
      <c r="J1013" s="1">
        <f t="shared" si="28"/>
        <v>142.97210998241925</v>
      </c>
      <c r="K1013" s="1">
        <f t="shared" si="25"/>
        <v>1429.7210998241926</v>
      </c>
      <c r="L1013" s="18">
        <v>200</v>
      </c>
      <c r="M1013" s="33">
        <v>17.682579040527344</v>
      </c>
      <c r="N1013" s="33">
        <v>11.386767387390137</v>
      </c>
      <c r="O1013" s="33">
        <v>79.925666809082031</v>
      </c>
      <c r="P1013" s="33">
        <v>18.822406768798828</v>
      </c>
      <c r="Q1013" s="33">
        <v>86.722877502441406</v>
      </c>
      <c r="R1013" s="33">
        <v>14.55955982208252</v>
      </c>
      <c r="S1013" s="1">
        <v>2.3295295715332029</v>
      </c>
      <c r="T1013" s="1">
        <v>12.788106689453125</v>
      </c>
      <c r="U1013" s="41"/>
      <c r="V1013" s="1">
        <v>126.1</v>
      </c>
      <c r="W1013" s="1">
        <v>11.15</v>
      </c>
      <c r="X1013" s="23">
        <f t="shared" si="26"/>
        <v>8.8421887390959561E-2</v>
      </c>
      <c r="Y1013" s="1">
        <v>1.91</v>
      </c>
      <c r="Z1013" s="1">
        <f>Y1013*(10000/1.18125)</f>
        <v>16169.312169312168</v>
      </c>
    </row>
    <row r="1014" spans="1:26" ht="15.75" x14ac:dyDescent="0.25">
      <c r="A1014" s="15" t="s">
        <v>38</v>
      </c>
      <c r="B1014" s="1" t="s">
        <v>207</v>
      </c>
      <c r="C1014" s="3">
        <v>42314</v>
      </c>
      <c r="D1014" s="42" t="s">
        <v>204</v>
      </c>
      <c r="E1014" s="32">
        <v>2.2999999999999998</v>
      </c>
      <c r="F1014" s="18"/>
      <c r="J1014" s="1">
        <f t="shared" si="28"/>
        <v>165.15487155571103</v>
      </c>
      <c r="K1014" s="1">
        <f t="shared" si="25"/>
        <v>1651.5487155571102</v>
      </c>
      <c r="L1014" s="18">
        <v>500</v>
      </c>
      <c r="M1014" s="33">
        <v>16.263023376464844</v>
      </c>
      <c r="N1014" s="33">
        <v>15.569160461425781</v>
      </c>
      <c r="O1014" s="33">
        <v>80.77252197265625</v>
      </c>
      <c r="P1014" s="33">
        <v>19.037885665893555</v>
      </c>
      <c r="Q1014" s="33">
        <v>87.528060913085938</v>
      </c>
      <c r="R1014" s="33">
        <v>18.646450042724609</v>
      </c>
      <c r="S1014" s="1">
        <v>2.9834320068359377</v>
      </c>
      <c r="T1014" s="1">
        <v>12.923603515625</v>
      </c>
      <c r="U1014" s="41"/>
      <c r="V1014" s="1">
        <v>142.94999999999999</v>
      </c>
      <c r="W1014" s="1">
        <v>11.62</v>
      </c>
      <c r="X1014" s="23">
        <f t="shared" si="26"/>
        <v>8.1287163343826518E-2</v>
      </c>
      <c r="Y1014" s="1">
        <v>2.4</v>
      </c>
      <c r="Z1014" s="1">
        <f>Y1014*(10000/1.18125)</f>
        <v>20317.460317460318</v>
      </c>
    </row>
    <row r="1015" spans="1:26" ht="15.75" x14ac:dyDescent="0.25">
      <c r="A1015" s="15" t="s">
        <v>40</v>
      </c>
      <c r="B1015" s="1" t="s">
        <v>207</v>
      </c>
      <c r="C1015" s="3">
        <v>42314</v>
      </c>
      <c r="D1015" s="42" t="s">
        <v>204</v>
      </c>
      <c r="E1015" s="32">
        <v>2.2999999999999998</v>
      </c>
      <c r="F1015" s="18"/>
      <c r="J1015" s="1">
        <f t="shared" si="28"/>
        <v>114.62719449225474</v>
      </c>
      <c r="K1015" s="1">
        <f t="shared" si="25"/>
        <v>1146.2719449225474</v>
      </c>
      <c r="L1015" s="18">
        <v>0</v>
      </c>
      <c r="M1015" s="33">
        <v>18.033615112304688</v>
      </c>
      <c r="N1015" s="33">
        <v>7.1218352317810059</v>
      </c>
      <c r="O1015" s="33">
        <v>76.928192138671875</v>
      </c>
      <c r="P1015" s="33">
        <v>18.280862808227539</v>
      </c>
      <c r="Q1015" s="33">
        <v>85.255752563476562</v>
      </c>
      <c r="R1015" s="33">
        <v>13.125405311584473</v>
      </c>
      <c r="S1015" s="1">
        <v>2.1000648498535157</v>
      </c>
      <c r="T1015" s="1">
        <v>12.308510742187501</v>
      </c>
      <c r="U1015" s="41"/>
      <c r="V1015" s="1">
        <v>103.75</v>
      </c>
      <c r="W1015" s="1">
        <v>10.89</v>
      </c>
      <c r="X1015" s="23">
        <f t="shared" si="26"/>
        <v>0.10496385542168675</v>
      </c>
      <c r="Y1015" s="1">
        <v>1.29</v>
      </c>
      <c r="Z1015" s="1">
        <f>Y1015*(10000/1.18125)</f>
        <v>10920.63492063492</v>
      </c>
    </row>
    <row r="1016" spans="1:26" ht="15.75" x14ac:dyDescent="0.25">
      <c r="A1016" s="15" t="s">
        <v>42</v>
      </c>
      <c r="B1016" s="1" t="s">
        <v>207</v>
      </c>
      <c r="C1016" s="3">
        <v>42314</v>
      </c>
      <c r="D1016" s="42" t="s">
        <v>204</v>
      </c>
      <c r="E1016" s="32">
        <v>2.2999999999999998</v>
      </c>
      <c r="F1016" s="18"/>
      <c r="J1016" s="1">
        <f t="shared" si="28"/>
        <v>37.721031284427951</v>
      </c>
      <c r="K1016" s="1">
        <f t="shared" si="25"/>
        <v>377.21031284427954</v>
      </c>
      <c r="L1016" s="18">
        <v>100</v>
      </c>
      <c r="M1016" s="33">
        <v>19.218162536621094</v>
      </c>
      <c r="N1016" s="33">
        <v>9.7143402099609375</v>
      </c>
      <c r="O1016" s="33">
        <v>76.808914184570313</v>
      </c>
      <c r="P1016" s="33">
        <v>20.651203155517578</v>
      </c>
      <c r="Q1016" s="33">
        <v>86.077117919921875</v>
      </c>
      <c r="R1016" s="33">
        <v>14.127452850341797</v>
      </c>
      <c r="S1016" s="1">
        <v>2.2603924560546873</v>
      </c>
      <c r="T1016" s="1">
        <v>12.28942626953125</v>
      </c>
      <c r="U1016" s="41"/>
      <c r="V1016" s="1">
        <v>103.16</v>
      </c>
      <c r="W1016" s="1">
        <v>4.8899999999999997</v>
      </c>
      <c r="X1016" s="23">
        <f t="shared" si="26"/>
        <v>4.7402093834819699E-2</v>
      </c>
      <c r="Y1016" s="1">
        <v>0.94</v>
      </c>
      <c r="Z1016" s="1">
        <f>Y1016*(10000/1.18125)</f>
        <v>7957.6719576719579</v>
      </c>
    </row>
    <row r="1017" spans="1:26" ht="15.75" x14ac:dyDescent="0.25">
      <c r="A1017" s="15" t="s">
        <v>44</v>
      </c>
      <c r="B1017" s="1" t="s">
        <v>207</v>
      </c>
      <c r="C1017" s="3">
        <v>42314</v>
      </c>
      <c r="D1017" s="42" t="s">
        <v>204</v>
      </c>
      <c r="E1017" s="32">
        <v>2.2999999999999998</v>
      </c>
      <c r="F1017" s="18"/>
      <c r="J1017" s="1">
        <f t="shared" si="28"/>
        <v>228.01533906121068</v>
      </c>
      <c r="K1017" s="1">
        <f t="shared" si="25"/>
        <v>2280.1533906121067</v>
      </c>
      <c r="L1017" s="18">
        <v>350</v>
      </c>
      <c r="M1017" s="33">
        <v>19.899448394775391</v>
      </c>
      <c r="N1017" s="33">
        <v>12.012725830078125</v>
      </c>
      <c r="O1017" s="33">
        <v>76.990592956542969</v>
      </c>
      <c r="P1017" s="33">
        <v>21.273502349853516</v>
      </c>
      <c r="Q1017" s="33">
        <v>86.763275146484375</v>
      </c>
      <c r="R1017" s="33">
        <v>16.236595153808594</v>
      </c>
      <c r="S1017" s="1">
        <v>2.5978552246093751</v>
      </c>
      <c r="T1017" s="1">
        <v>12.318494873046875</v>
      </c>
      <c r="U1017" s="41"/>
      <c r="V1017" s="1">
        <v>136.25</v>
      </c>
      <c r="W1017" s="1">
        <v>12.44</v>
      </c>
      <c r="X1017" s="23">
        <f t="shared" si="26"/>
        <v>9.1302752293577982E-2</v>
      </c>
      <c r="Y1017" s="1">
        <v>2.95</v>
      </c>
      <c r="Z1017" s="1">
        <f>Y1017*(10000/1.18125)</f>
        <v>24973.544973544977</v>
      </c>
    </row>
    <row r="1018" spans="1:26" ht="15.75" x14ac:dyDescent="0.25">
      <c r="A1018" s="15" t="s">
        <v>46</v>
      </c>
      <c r="B1018" s="1" t="s">
        <v>207</v>
      </c>
      <c r="C1018" s="3">
        <v>42314</v>
      </c>
      <c r="D1018" s="42" t="s">
        <v>204</v>
      </c>
      <c r="E1018" s="32">
        <v>2.2999999999999998</v>
      </c>
      <c r="F1018" s="18"/>
      <c r="J1018" s="1">
        <f t="shared" si="28"/>
        <v>165.29538369625993</v>
      </c>
      <c r="K1018" s="1">
        <f t="shared" si="25"/>
        <v>1652.9538369625993</v>
      </c>
      <c r="L1018" s="18">
        <v>50</v>
      </c>
      <c r="M1018" s="33">
        <v>19.552148818969727</v>
      </c>
      <c r="N1018" s="33">
        <v>10.268394470214844</v>
      </c>
      <c r="O1018" s="33">
        <v>77.010231018066406</v>
      </c>
      <c r="P1018" s="33">
        <v>20.737009048461914</v>
      </c>
      <c r="Q1018" s="33">
        <v>86.053115844726563</v>
      </c>
      <c r="R1018" s="33">
        <v>13.224302291870117</v>
      </c>
      <c r="S1018" s="1">
        <v>2.1158883666992185</v>
      </c>
      <c r="T1018" s="1">
        <v>12.321636962890626</v>
      </c>
      <c r="U1018" s="41"/>
      <c r="V1018" s="1">
        <v>118.69</v>
      </c>
      <c r="W1018" s="1">
        <v>11.24</v>
      </c>
      <c r="X1018" s="23">
        <f t="shared" si="26"/>
        <v>9.4700480242648918E-2</v>
      </c>
      <c r="Y1018" s="1">
        <v>2.16</v>
      </c>
      <c r="Z1018" s="1">
        <f>Y1018*(10000/1.2375)</f>
        <v>17454.545454545456</v>
      </c>
    </row>
    <row r="1019" spans="1:26" ht="15.75" x14ac:dyDescent="0.25">
      <c r="A1019" s="15" t="s">
        <v>38</v>
      </c>
      <c r="B1019" s="1" t="s">
        <v>207</v>
      </c>
      <c r="C1019" s="3">
        <v>42314</v>
      </c>
      <c r="D1019" s="42" t="s">
        <v>204</v>
      </c>
      <c r="E1019" s="32">
        <v>2.2999999999999998</v>
      </c>
      <c r="F1019" s="18"/>
      <c r="J1019" s="1">
        <f t="shared" si="28"/>
        <v>143.78659718430393</v>
      </c>
      <c r="K1019" s="1">
        <f t="shared" si="25"/>
        <v>1437.8659718430392</v>
      </c>
      <c r="L1019" s="18">
        <v>500</v>
      </c>
      <c r="M1019" s="33">
        <v>17.045013427734375</v>
      </c>
      <c r="N1019" s="33">
        <v>10.525884628295898</v>
      </c>
      <c r="O1019" s="33">
        <v>77.913787841796875</v>
      </c>
      <c r="P1019" s="33">
        <v>19.726493835449219</v>
      </c>
      <c r="Q1019" s="33">
        <v>86.665428161621094</v>
      </c>
      <c r="R1019" s="33">
        <v>21.484245300292969</v>
      </c>
      <c r="S1019" s="1">
        <v>3.4374792480468752</v>
      </c>
      <c r="T1019" s="1">
        <v>12.4662060546875</v>
      </c>
      <c r="U1019" s="41"/>
      <c r="V1019" s="1">
        <v>165.7</v>
      </c>
      <c r="W1019" s="1">
        <v>12.91</v>
      </c>
      <c r="X1019" s="23">
        <f t="shared" si="26"/>
        <v>7.7911888955944489E-2</v>
      </c>
      <c r="Y1019" s="1">
        <v>2.1800000000000002</v>
      </c>
      <c r="Z1019" s="1">
        <f>Y1019*(10000/1.18125)</f>
        <v>18455.026455026458</v>
      </c>
    </row>
    <row r="1020" spans="1:26" ht="15.75" x14ac:dyDescent="0.25">
      <c r="A1020" s="15" t="s">
        <v>40</v>
      </c>
      <c r="B1020" s="1" t="s">
        <v>207</v>
      </c>
      <c r="C1020" s="3">
        <v>42314</v>
      </c>
      <c r="D1020" s="42" t="s">
        <v>204</v>
      </c>
      <c r="E1020" s="32">
        <v>2.2999999999999998</v>
      </c>
      <c r="F1020" s="18"/>
      <c r="J1020" s="1">
        <f t="shared" si="28"/>
        <v>143.67307572244505</v>
      </c>
      <c r="K1020" s="1">
        <f t="shared" si="25"/>
        <v>1436.7307572244504</v>
      </c>
      <c r="L1020" s="18">
        <v>0</v>
      </c>
      <c r="M1020" s="33">
        <v>18.603782653808594</v>
      </c>
      <c r="N1020" s="33">
        <v>12.032941818237305</v>
      </c>
      <c r="O1020" s="33">
        <v>78.10614013671875</v>
      </c>
      <c r="P1020" s="33">
        <v>20.117153167724609</v>
      </c>
      <c r="Q1020" s="33">
        <v>87.308868408203125</v>
      </c>
      <c r="R1020" s="33">
        <v>18.127622604370117</v>
      </c>
      <c r="S1020" s="1">
        <v>2.9004196166992187</v>
      </c>
      <c r="T1020" s="1">
        <v>12.496982421875</v>
      </c>
      <c r="U1020" s="41"/>
      <c r="V1020" s="1">
        <v>147.46</v>
      </c>
      <c r="W1020" s="1">
        <v>14.55</v>
      </c>
      <c r="X1020" s="23">
        <f t="shared" si="26"/>
        <v>9.867082598670826E-2</v>
      </c>
      <c r="Y1020" s="1">
        <v>1.72</v>
      </c>
      <c r="Z1020" s="1">
        <f>Y1020*(10000/1.18125)</f>
        <v>14560.846560846561</v>
      </c>
    </row>
    <row r="1021" spans="1:26" ht="15.75" x14ac:dyDescent="0.25">
      <c r="A1021" s="15" t="s">
        <v>44</v>
      </c>
      <c r="B1021" s="1" t="s">
        <v>207</v>
      </c>
      <c r="C1021" s="3">
        <v>42314</v>
      </c>
      <c r="D1021" s="42" t="s">
        <v>204</v>
      </c>
      <c r="E1021" s="32">
        <v>2.2999999999999998</v>
      </c>
      <c r="F1021" s="18"/>
      <c r="J1021" s="1">
        <f t="shared" si="28"/>
        <v>151.30405234908369</v>
      </c>
      <c r="K1021" s="1">
        <f t="shared" si="25"/>
        <v>1513.0405234908369</v>
      </c>
      <c r="L1021" s="18">
        <v>350</v>
      </c>
      <c r="M1021" s="33">
        <v>17.254465103149414</v>
      </c>
      <c r="N1021" s="33">
        <v>12.021843910217285</v>
      </c>
      <c r="O1021" s="33">
        <v>78.833984375</v>
      </c>
      <c r="P1021" s="33">
        <v>19.348844528198242</v>
      </c>
      <c r="Q1021" s="33">
        <v>86.878639221191406</v>
      </c>
      <c r="R1021" s="33">
        <v>21.70985221862793</v>
      </c>
      <c r="S1021" s="1">
        <v>3.4735763549804686</v>
      </c>
      <c r="T1021" s="1">
        <v>12.6134375</v>
      </c>
      <c r="U1021" s="41"/>
      <c r="V1021" s="1">
        <v>105.26</v>
      </c>
      <c r="W1021" s="1">
        <v>10.51</v>
      </c>
      <c r="X1021" s="23">
        <f t="shared" si="26"/>
        <v>9.9847995439863182E-2</v>
      </c>
      <c r="Y1021" s="1">
        <v>1.79</v>
      </c>
      <c r="Z1021" s="1">
        <f>Y1021*(10000/1.18125)</f>
        <v>15153.439153439154</v>
      </c>
    </row>
    <row r="1022" spans="1:26" ht="15.75" x14ac:dyDescent="0.25">
      <c r="A1022" s="15" t="s">
        <v>42</v>
      </c>
      <c r="B1022" s="1" t="s">
        <v>207</v>
      </c>
      <c r="C1022" s="3">
        <v>42314</v>
      </c>
      <c r="D1022" s="42" t="s">
        <v>204</v>
      </c>
      <c r="E1022" s="32">
        <v>2.2999999999999998</v>
      </c>
      <c r="F1022" s="18"/>
      <c r="J1022" s="1">
        <f t="shared" si="28"/>
        <v>82.526309725687582</v>
      </c>
      <c r="K1022" s="1">
        <f t="shared" si="25"/>
        <v>825.26309725687588</v>
      </c>
      <c r="L1022" s="18">
        <v>100</v>
      </c>
      <c r="M1022" s="33">
        <v>17.60992431640625</v>
      </c>
      <c r="N1022" s="33">
        <v>8.7476291656494141</v>
      </c>
      <c r="O1022" s="33">
        <v>75.994865417480469</v>
      </c>
      <c r="P1022" s="33">
        <v>18.699455261230469</v>
      </c>
      <c r="Q1022" s="33">
        <v>84.51416015625</v>
      </c>
      <c r="R1022" s="33">
        <v>20.1937255859375</v>
      </c>
      <c r="S1022" s="1">
        <v>3.23099609375</v>
      </c>
      <c r="T1022" s="1">
        <v>12.159178466796876</v>
      </c>
      <c r="U1022" s="41"/>
      <c r="V1022" s="1">
        <v>102.87</v>
      </c>
      <c r="W1022" s="1">
        <v>11.02</v>
      </c>
      <c r="X1022" s="23">
        <f t="shared" si="26"/>
        <v>0.10712549820161368</v>
      </c>
      <c r="Y1022" s="1">
        <v>0.91</v>
      </c>
      <c r="Z1022" s="1">
        <f>Y1022*(10000/1.18125)</f>
        <v>7703.7037037037044</v>
      </c>
    </row>
    <row r="1023" spans="1:26" ht="15.75" x14ac:dyDescent="0.25">
      <c r="A1023" s="15" t="s">
        <v>46</v>
      </c>
      <c r="B1023" s="1" t="s">
        <v>207</v>
      </c>
      <c r="C1023" s="3">
        <v>42314</v>
      </c>
      <c r="D1023" s="42" t="s">
        <v>204</v>
      </c>
      <c r="E1023" s="32">
        <v>2.2999999999999998</v>
      </c>
      <c r="F1023" s="18"/>
      <c r="J1023" s="1">
        <f t="shared" si="28"/>
        <v>71.538375796555982</v>
      </c>
      <c r="K1023" s="1">
        <f t="shared" si="25"/>
        <v>715.38375796555988</v>
      </c>
      <c r="L1023" s="18">
        <v>50</v>
      </c>
      <c r="M1023" s="33">
        <v>17.153823852539063</v>
      </c>
      <c r="N1023" s="33">
        <v>11.604337692260742</v>
      </c>
      <c r="O1023" s="33">
        <v>76.583930969238281</v>
      </c>
      <c r="P1023" s="33">
        <v>17.593105316162109</v>
      </c>
      <c r="Q1023" s="33">
        <v>84.457366943359375</v>
      </c>
      <c r="R1023" s="33">
        <v>19.052932739257813</v>
      </c>
      <c r="S1023" s="1">
        <v>3.0484692382812502</v>
      </c>
      <c r="T1023" s="1">
        <v>12.253428955078125</v>
      </c>
      <c r="U1023" s="41"/>
      <c r="V1023" s="1">
        <v>111.55</v>
      </c>
      <c r="W1023" s="1">
        <v>11.09</v>
      </c>
      <c r="X1023" s="23">
        <f t="shared" si="26"/>
        <v>9.9417301658449128E-2</v>
      </c>
      <c r="Y1023" s="1">
        <v>0.85</v>
      </c>
      <c r="Z1023" s="1">
        <f>Y1023*(10000/1.18125)</f>
        <v>7195.7671957671955</v>
      </c>
    </row>
    <row r="1024" spans="1:26" ht="15.75" x14ac:dyDescent="0.25">
      <c r="A1024" s="15" t="s">
        <v>35</v>
      </c>
      <c r="B1024" s="1" t="s">
        <v>207</v>
      </c>
      <c r="C1024" s="3">
        <v>42314</v>
      </c>
      <c r="D1024" s="42" t="s">
        <v>204</v>
      </c>
      <c r="E1024" s="32">
        <v>2.2999999999999998</v>
      </c>
      <c r="F1024" s="18"/>
      <c r="J1024" s="1">
        <f t="shared" si="28"/>
        <v>160.01441571312731</v>
      </c>
      <c r="K1024" s="1">
        <f t="shared" si="25"/>
        <v>1600.144157131273</v>
      </c>
      <c r="L1024" s="18">
        <v>200</v>
      </c>
      <c r="M1024" s="33">
        <v>18.67279052734375</v>
      </c>
      <c r="N1024" s="33">
        <v>11.812335014343262</v>
      </c>
      <c r="O1024" s="33">
        <v>74.170982360839844</v>
      </c>
      <c r="P1024" s="33">
        <v>20.616046905517578</v>
      </c>
      <c r="Q1024" s="33">
        <v>82.813156127929688</v>
      </c>
      <c r="R1024" s="33">
        <v>16.988750457763672</v>
      </c>
      <c r="S1024" s="1">
        <v>2.7182000732421874</v>
      </c>
      <c r="T1024" s="1">
        <v>11.867357177734375</v>
      </c>
      <c r="U1024" s="41"/>
      <c r="V1024" s="1">
        <v>141.26</v>
      </c>
      <c r="W1024" s="1">
        <v>12.95</v>
      </c>
      <c r="X1024" s="23">
        <f t="shared" si="26"/>
        <v>9.1674925668979182E-2</v>
      </c>
      <c r="Y1024" s="1">
        <v>2.16</v>
      </c>
      <c r="Z1024" s="1">
        <f>Y1024*(10000/1.2375)</f>
        <v>17454.545454545456</v>
      </c>
    </row>
    <row r="1025" spans="1:26" ht="15.75" x14ac:dyDescent="0.25">
      <c r="A1025" s="15" t="s">
        <v>46</v>
      </c>
      <c r="B1025" s="1" t="s">
        <v>207</v>
      </c>
      <c r="C1025" s="3">
        <v>42314</v>
      </c>
      <c r="D1025" s="42" t="s">
        <v>204</v>
      </c>
      <c r="E1025" s="32">
        <v>2.2999999999999998</v>
      </c>
      <c r="F1025" s="18"/>
      <c r="J1025" s="1">
        <f t="shared" si="28"/>
        <v>104.0881970902486</v>
      </c>
      <c r="K1025" s="1">
        <f t="shared" si="25"/>
        <v>1040.881970902486</v>
      </c>
      <c r="L1025" s="18">
        <v>50</v>
      </c>
      <c r="M1025" s="33">
        <v>16.907341003417969</v>
      </c>
      <c r="N1025" s="33">
        <v>12.84058952331543</v>
      </c>
      <c r="O1025" s="33">
        <v>75.538909912109375</v>
      </c>
      <c r="P1025" s="33">
        <v>17.672569274902344</v>
      </c>
      <c r="Q1025" s="33">
        <v>84.322113037109375</v>
      </c>
      <c r="R1025" s="33">
        <v>18.468469619750977</v>
      </c>
      <c r="S1025" s="1">
        <v>2.9549551391601563</v>
      </c>
      <c r="T1025" s="1">
        <v>12.0862255859375</v>
      </c>
      <c r="U1025" s="41"/>
      <c r="V1025" s="1">
        <v>87.74</v>
      </c>
      <c r="W1025" s="1">
        <v>11.6</v>
      </c>
      <c r="X1025" s="23">
        <f t="shared" si="26"/>
        <v>0.13220879872350125</v>
      </c>
      <c r="Y1025" s="1">
        <v>0.93</v>
      </c>
      <c r="Z1025" s="1">
        <f>Y1025*(10000/1.18125)</f>
        <v>7873.0158730158737</v>
      </c>
    </row>
    <row r="1026" spans="1:26" ht="15.75" x14ac:dyDescent="0.25">
      <c r="A1026" s="15" t="s">
        <v>38</v>
      </c>
      <c r="B1026" s="1" t="s">
        <v>207</v>
      </c>
      <c r="C1026" s="3">
        <v>42314</v>
      </c>
      <c r="D1026" s="42" t="s">
        <v>204</v>
      </c>
      <c r="E1026" s="32">
        <v>2.2999999999999998</v>
      </c>
      <c r="F1026" s="18"/>
      <c r="J1026" s="1">
        <f t="shared" si="28"/>
        <v>162.86423082574836</v>
      </c>
      <c r="K1026" s="1">
        <f t="shared" si="25"/>
        <v>1628.6423082574836</v>
      </c>
      <c r="L1026" s="18">
        <v>500</v>
      </c>
      <c r="M1026" s="33">
        <v>13.950904846191406</v>
      </c>
      <c r="N1026" s="33">
        <v>17.304195404052734</v>
      </c>
      <c r="O1026" s="33">
        <v>80.499099731445312</v>
      </c>
      <c r="P1026" s="33">
        <v>17.716217041015625</v>
      </c>
      <c r="Q1026" s="33">
        <v>87.223670959472656</v>
      </c>
      <c r="R1026" s="33">
        <v>18.404579162597656</v>
      </c>
      <c r="S1026" s="1">
        <v>2.944732666015625</v>
      </c>
      <c r="T1026" s="1">
        <v>12.87985595703125</v>
      </c>
      <c r="U1026" s="41"/>
      <c r="V1026" s="1">
        <v>110.18</v>
      </c>
      <c r="W1026" s="1">
        <v>14.72</v>
      </c>
      <c r="X1026" s="23">
        <f t="shared" si="26"/>
        <v>0.13359956434924669</v>
      </c>
      <c r="Y1026" s="1">
        <v>1.44</v>
      </c>
      <c r="Z1026" s="1">
        <f>Y1026*(10000/1.18125)</f>
        <v>12190.476190476191</v>
      </c>
    </row>
    <row r="1027" spans="1:26" ht="15.75" x14ac:dyDescent="0.25">
      <c r="A1027" s="15" t="s">
        <v>40</v>
      </c>
      <c r="B1027" s="1" t="s">
        <v>207</v>
      </c>
      <c r="C1027" s="3">
        <v>42314</v>
      </c>
      <c r="D1027" s="42" t="s">
        <v>204</v>
      </c>
      <c r="E1027" s="32">
        <v>2.2999999999999998</v>
      </c>
      <c r="F1027" s="18"/>
      <c r="J1027" s="1">
        <f t="shared" si="28"/>
        <v>35.649434871224756</v>
      </c>
      <c r="K1027" s="1">
        <f t="shared" si="25"/>
        <v>356.49434871224753</v>
      </c>
      <c r="L1027" s="18">
        <v>0</v>
      </c>
      <c r="M1027" s="33">
        <v>14.961166381835938</v>
      </c>
      <c r="N1027" s="33">
        <v>16.055347442626953</v>
      </c>
      <c r="O1027" s="33">
        <v>76.424118041992188</v>
      </c>
      <c r="P1027" s="33">
        <v>16.701475143432617</v>
      </c>
      <c r="Q1027" s="33">
        <v>84.066680908203125</v>
      </c>
      <c r="R1027" s="33">
        <v>19.105419158935547</v>
      </c>
      <c r="S1027" s="1">
        <v>3.0568670654296874</v>
      </c>
      <c r="T1027" s="1">
        <v>12.227858886718749</v>
      </c>
      <c r="U1027" s="41"/>
      <c r="V1027" s="1">
        <v>102.8</v>
      </c>
      <c r="W1027" s="1">
        <v>16.649999999999999</v>
      </c>
      <c r="X1027" s="23">
        <f t="shared" si="26"/>
        <v>0.16196498054474706</v>
      </c>
      <c r="Y1027" s="1">
        <v>0.26</v>
      </c>
      <c r="Z1027" s="1">
        <f>Y1027*(10000/1.18125)</f>
        <v>2201.0582010582011</v>
      </c>
    </row>
    <row r="1028" spans="1:26" ht="15.75" x14ac:dyDescent="0.25">
      <c r="A1028" s="15" t="s">
        <v>35</v>
      </c>
      <c r="B1028" s="1" t="s">
        <v>207</v>
      </c>
      <c r="C1028" s="3">
        <v>42314</v>
      </c>
      <c r="D1028" s="42" t="s">
        <v>204</v>
      </c>
      <c r="E1028" s="32">
        <v>2.2999999999999998</v>
      </c>
      <c r="F1028" s="18"/>
      <c r="J1028" s="1">
        <f t="shared" si="28"/>
        <v>123.1101540325714</v>
      </c>
      <c r="K1028" s="1">
        <f t="shared" si="25"/>
        <v>1231.101540325714</v>
      </c>
      <c r="L1028" s="18">
        <v>200</v>
      </c>
      <c r="M1028" s="33">
        <v>16.786262512207031</v>
      </c>
      <c r="N1028" s="33">
        <v>15.704071044921875</v>
      </c>
      <c r="O1028" s="33">
        <v>76.573333740234375</v>
      </c>
      <c r="P1028" s="33">
        <v>19.362152099609375</v>
      </c>
      <c r="Q1028" s="33">
        <v>85.699813842773438</v>
      </c>
      <c r="R1028" s="33">
        <v>15.915557861328125</v>
      </c>
      <c r="S1028" s="1">
        <v>2.5464892578125</v>
      </c>
      <c r="T1028" s="1">
        <v>12.2517333984375</v>
      </c>
      <c r="U1028" s="43"/>
      <c r="V1028" s="1">
        <v>144.62</v>
      </c>
      <c r="W1028" s="1">
        <v>15.24</v>
      </c>
      <c r="X1028" s="23">
        <f t="shared" si="26"/>
        <v>0.10537961554418476</v>
      </c>
      <c r="Y1028" s="1">
        <v>1.38</v>
      </c>
      <c r="Z1028" s="1">
        <f>Y1028*(10000/1.18125)</f>
        <v>11682.539682539682</v>
      </c>
    </row>
    <row r="1029" spans="1:26" ht="15.75" x14ac:dyDescent="0.25">
      <c r="A1029" s="15" t="s">
        <v>44</v>
      </c>
      <c r="B1029" s="1" t="s">
        <v>207</v>
      </c>
      <c r="C1029" s="3">
        <v>42314</v>
      </c>
      <c r="D1029" s="42" t="s">
        <v>204</v>
      </c>
      <c r="E1029" s="32">
        <v>2.2999999999999998</v>
      </c>
      <c r="F1029" s="18"/>
      <c r="J1029" s="1">
        <f t="shared" si="28"/>
        <v>163.51589684923016</v>
      </c>
      <c r="K1029" s="1">
        <f t="shared" si="25"/>
        <v>1635.1589684923015</v>
      </c>
      <c r="L1029" s="18">
        <v>350</v>
      </c>
      <c r="M1029" s="33">
        <v>16.488456726074219</v>
      </c>
      <c r="N1029" s="33">
        <v>18.326930999755859</v>
      </c>
      <c r="O1029" s="33">
        <v>78.295494079589844</v>
      </c>
      <c r="P1029" s="33">
        <v>18.793672561645508</v>
      </c>
      <c r="Q1029" s="33">
        <v>85.8052978515625</v>
      </c>
      <c r="R1029" s="33">
        <v>16.446870803833008</v>
      </c>
      <c r="S1029" s="1">
        <v>2.6314993286132813</v>
      </c>
      <c r="T1029" s="1">
        <v>12.527279052734375</v>
      </c>
      <c r="U1029" s="43"/>
      <c r="V1029" s="1">
        <v>153.18</v>
      </c>
      <c r="W1029" s="1">
        <v>16.079999999999998</v>
      </c>
      <c r="X1029" s="23">
        <f t="shared" si="26"/>
        <v>0.10497453975714843</v>
      </c>
      <c r="Y1029" s="1">
        <v>1.84</v>
      </c>
      <c r="Z1029" s="1">
        <f>Y1029*(10000/1.18125)</f>
        <v>15576.719576719577</v>
      </c>
    </row>
    <row r="1030" spans="1:26" ht="15.75" x14ac:dyDescent="0.25">
      <c r="A1030" s="15" t="s">
        <v>42</v>
      </c>
      <c r="B1030" s="1" t="s">
        <v>207</v>
      </c>
      <c r="C1030" s="3">
        <v>42314</v>
      </c>
      <c r="D1030" s="42" t="s">
        <v>204</v>
      </c>
      <c r="E1030" s="32">
        <v>2.2999999999999998</v>
      </c>
      <c r="F1030" s="18"/>
      <c r="J1030" s="1">
        <f t="shared" si="28"/>
        <v>154.05800633682671</v>
      </c>
      <c r="K1030" s="1">
        <f t="shared" si="25"/>
        <v>1540.580063368267</v>
      </c>
      <c r="L1030" s="18">
        <v>100</v>
      </c>
      <c r="M1030" s="33">
        <v>17.251245498657227</v>
      </c>
      <c r="N1030" s="33">
        <v>14.756806373596191</v>
      </c>
      <c r="O1030" s="33">
        <v>77.396232604980469</v>
      </c>
      <c r="P1030" s="33">
        <v>18.032922744750977</v>
      </c>
      <c r="Q1030" s="33">
        <v>85.154800415039063</v>
      </c>
      <c r="R1030" s="33">
        <v>13.707797050476074</v>
      </c>
      <c r="S1030" s="1">
        <v>2.1932475280761721</v>
      </c>
      <c r="T1030" s="1">
        <v>12.383397216796876</v>
      </c>
      <c r="U1030" s="43"/>
      <c r="V1030" s="1">
        <v>119.36</v>
      </c>
      <c r="W1030" s="1">
        <v>11.61</v>
      </c>
      <c r="X1030" s="23">
        <f t="shared" si="26"/>
        <v>9.7268766756032174E-2</v>
      </c>
      <c r="Y1030" s="1">
        <v>1.96</v>
      </c>
      <c r="Z1030" s="1">
        <f>Y1030*(10000/1.2375)</f>
        <v>15838.383838383837</v>
      </c>
    </row>
    <row r="1031" spans="1:26" ht="15.75" x14ac:dyDescent="0.25">
      <c r="A1031" s="15" t="s">
        <v>44</v>
      </c>
      <c r="B1031" s="1" t="s">
        <v>207</v>
      </c>
      <c r="C1031" s="3">
        <v>42314</v>
      </c>
      <c r="D1031" s="42" t="s">
        <v>204</v>
      </c>
      <c r="E1031" s="44">
        <v>2.2999999999999998</v>
      </c>
      <c r="F1031" s="39"/>
      <c r="J1031" s="1">
        <f t="shared" si="28"/>
        <v>112.92409999042874</v>
      </c>
      <c r="K1031" s="1">
        <f t="shared" si="25"/>
        <v>1129.2409999042875</v>
      </c>
      <c r="L1031" s="39">
        <v>350</v>
      </c>
      <c r="M1031" s="40">
        <v>14.103231430053711</v>
      </c>
      <c r="N1031" s="40">
        <v>15.958646774291992</v>
      </c>
      <c r="O1031" s="40">
        <v>76.915855407714844</v>
      </c>
      <c r="P1031" s="40">
        <v>19.0477294921875</v>
      </c>
      <c r="Q1031" s="40">
        <v>84.677139282226562</v>
      </c>
      <c r="R1031" s="40">
        <v>20.052890777587891</v>
      </c>
      <c r="S1031" s="40">
        <v>3.2084625244140623</v>
      </c>
      <c r="T1031" s="40">
        <v>12.306536865234376</v>
      </c>
      <c r="U1031" s="41"/>
      <c r="V1031" s="1">
        <v>114.43</v>
      </c>
      <c r="W1031" s="1">
        <v>15.9</v>
      </c>
      <c r="X1031" s="23">
        <f t="shared" si="26"/>
        <v>0.13894957616009787</v>
      </c>
      <c r="Y1031" s="1">
        <v>0.96</v>
      </c>
      <c r="Z1031" s="1">
        <f>Y1031*(10000/1.18125)</f>
        <v>8126.9841269841272</v>
      </c>
    </row>
    <row r="1032" spans="1:26" ht="15.75" x14ac:dyDescent="0.25">
      <c r="A1032" s="15" t="s">
        <v>35</v>
      </c>
      <c r="B1032" s="1" t="s">
        <v>207</v>
      </c>
      <c r="C1032" s="3">
        <v>42314</v>
      </c>
      <c r="D1032" s="42" t="s">
        <v>204</v>
      </c>
      <c r="E1032" s="44">
        <v>2.2999999999999998</v>
      </c>
      <c r="F1032" s="39"/>
      <c r="J1032" s="1">
        <f t="shared" si="28"/>
        <v>88.329775579302037</v>
      </c>
      <c r="K1032" s="1">
        <f t="shared" si="25"/>
        <v>883.29775579302043</v>
      </c>
      <c r="L1032" s="39">
        <v>200</v>
      </c>
      <c r="M1032" s="40">
        <v>16.79754638671875</v>
      </c>
      <c r="N1032" s="40">
        <v>15.592868804931641</v>
      </c>
      <c r="O1032" s="40">
        <v>76.791038513183594</v>
      </c>
      <c r="P1032" s="40">
        <v>22.224164962768555</v>
      </c>
      <c r="Q1032" s="40">
        <v>85.132049560546875</v>
      </c>
      <c r="R1032" s="40">
        <v>18.336418151855469</v>
      </c>
      <c r="S1032" s="40">
        <v>2.933826904296875</v>
      </c>
      <c r="T1032" s="40">
        <v>12.286566162109375</v>
      </c>
      <c r="U1032" s="41"/>
      <c r="V1032" s="1">
        <v>100.31</v>
      </c>
      <c r="W1032" s="1">
        <v>12.61</v>
      </c>
      <c r="X1032" s="23">
        <f t="shared" si="26"/>
        <v>0.12571029807596451</v>
      </c>
      <c r="Y1032" s="1">
        <v>0.83</v>
      </c>
      <c r="Z1032" s="1">
        <f>Y1032*(10000/1.18125)</f>
        <v>7026.4550264550262</v>
      </c>
    </row>
    <row r="1033" spans="1:26" ht="15.75" x14ac:dyDescent="0.25">
      <c r="A1033" s="15" t="s">
        <v>42</v>
      </c>
      <c r="B1033" s="1" t="s">
        <v>207</v>
      </c>
      <c r="C1033" s="3">
        <v>42314</v>
      </c>
      <c r="D1033" s="42" t="s">
        <v>204</v>
      </c>
      <c r="E1033" s="32">
        <v>2.2999999999999998</v>
      </c>
      <c r="F1033" s="18"/>
      <c r="J1033" s="1">
        <f t="shared" si="28"/>
        <v>122.44975743887282</v>
      </c>
      <c r="K1033" s="1">
        <f t="shared" ref="K1033:K1096" si="29">(Z1033*X1033)</f>
        <v>1224.4975743887283</v>
      </c>
      <c r="L1033" s="18">
        <v>100</v>
      </c>
      <c r="M1033" s="33">
        <v>16.342967987060547</v>
      </c>
      <c r="N1033" s="33">
        <v>14.68582820892334</v>
      </c>
      <c r="O1033" s="33">
        <v>78.476058959960937</v>
      </c>
      <c r="P1033" s="33">
        <v>17.824300765991211</v>
      </c>
      <c r="Q1033" s="33">
        <v>85.211112976074219</v>
      </c>
      <c r="R1033" s="33">
        <v>14.222311973571777</v>
      </c>
      <c r="S1033" s="1">
        <v>2.2755699157714844</v>
      </c>
      <c r="T1033" s="1">
        <v>12.55616943359375</v>
      </c>
      <c r="U1033" s="41"/>
      <c r="V1033" s="1">
        <v>101.06</v>
      </c>
      <c r="W1033" s="1">
        <v>11.51</v>
      </c>
      <c r="X1033" s="23">
        <f t="shared" si="26"/>
        <v>0.11389273698792796</v>
      </c>
      <c r="Y1033" s="1">
        <v>1.27</v>
      </c>
      <c r="Z1033" s="1">
        <f>Y1033*(10000/1.18125)</f>
        <v>10751.322751322752</v>
      </c>
    </row>
    <row r="1034" spans="1:26" ht="15.75" x14ac:dyDescent="0.25">
      <c r="A1034" s="15" t="s">
        <v>38</v>
      </c>
      <c r="B1034" s="1" t="s">
        <v>207</v>
      </c>
      <c r="C1034" s="3">
        <v>42314</v>
      </c>
      <c r="D1034" s="42" t="s">
        <v>204</v>
      </c>
      <c r="E1034" s="32">
        <v>2.2999999999999998</v>
      </c>
      <c r="F1034" s="18"/>
      <c r="J1034" s="1">
        <f t="shared" si="28"/>
        <v>147.79759780151537</v>
      </c>
      <c r="K1034" s="1">
        <f t="shared" si="29"/>
        <v>1477.9759780151537</v>
      </c>
      <c r="L1034" s="18">
        <v>500</v>
      </c>
      <c r="M1034" s="33">
        <v>15.86530590057373</v>
      </c>
      <c r="N1034" s="33">
        <v>16.344001770019531</v>
      </c>
      <c r="O1034" s="33">
        <v>79.503982543945313</v>
      </c>
      <c r="P1034" s="33">
        <v>19.281494140625</v>
      </c>
      <c r="Q1034" s="33">
        <v>87.283203125</v>
      </c>
      <c r="R1034" s="33">
        <v>19.952793121337891</v>
      </c>
      <c r="S1034" s="1">
        <v>3.1924468994140627</v>
      </c>
      <c r="T1034" s="1">
        <v>12.720637207031251</v>
      </c>
      <c r="U1034" s="41"/>
      <c r="V1034" s="1">
        <v>127.63</v>
      </c>
      <c r="W1034" s="1">
        <v>12.11</v>
      </c>
      <c r="X1034" s="23">
        <f t="shared" si="26"/>
        <v>9.4883648045130456E-2</v>
      </c>
      <c r="Y1034" s="1">
        <v>1.84</v>
      </c>
      <c r="Z1034" s="1">
        <f>Y1034*(10000/1.18125)</f>
        <v>15576.719576719577</v>
      </c>
    </row>
    <row r="1035" spans="1:26" ht="15.75" x14ac:dyDescent="0.25">
      <c r="A1035" s="15" t="s">
        <v>40</v>
      </c>
      <c r="B1035" s="1" t="s">
        <v>207</v>
      </c>
      <c r="C1035" s="3">
        <v>42314</v>
      </c>
      <c r="D1035" s="42" t="s">
        <v>204</v>
      </c>
      <c r="E1035" s="44">
        <v>2.2999999999999998</v>
      </c>
      <c r="F1035" s="39"/>
      <c r="J1035" s="1">
        <f t="shared" si="28"/>
        <v>89.11428488562396</v>
      </c>
      <c r="K1035" s="1">
        <f t="shared" si="29"/>
        <v>891.14284885623965</v>
      </c>
      <c r="L1035" s="39">
        <v>0</v>
      </c>
      <c r="M1035" s="40">
        <v>16.253620147705078</v>
      </c>
      <c r="N1035" s="40">
        <v>14.329879760742188</v>
      </c>
      <c r="O1035" s="40">
        <v>72.665740966796875</v>
      </c>
      <c r="P1035" s="40">
        <v>20.678562164306641</v>
      </c>
      <c r="Q1035" s="40">
        <v>81.661857604980469</v>
      </c>
      <c r="R1035" s="40">
        <v>17.412097930908203</v>
      </c>
      <c r="S1035" s="40">
        <v>2.7859356689453123</v>
      </c>
      <c r="T1035" s="40">
        <v>11.6265185546875</v>
      </c>
      <c r="U1035" s="41"/>
      <c r="V1035" s="1">
        <v>102.16</v>
      </c>
      <c r="W1035" s="1">
        <v>14.15</v>
      </c>
      <c r="X1035" s="23">
        <f t="shared" si="26"/>
        <v>0.13850822239624119</v>
      </c>
      <c r="Y1035" s="1">
        <v>0.76</v>
      </c>
      <c r="Z1035" s="1">
        <f>Y1035*(10000/1.18125)</f>
        <v>6433.862433862434</v>
      </c>
    </row>
    <row r="1036" spans="1:26" ht="15.75" x14ac:dyDescent="0.25">
      <c r="A1036" s="15" t="s">
        <v>46</v>
      </c>
      <c r="B1036" s="1" t="s">
        <v>207</v>
      </c>
      <c r="C1036" s="3">
        <v>42314</v>
      </c>
      <c r="D1036" s="42" t="s">
        <v>204</v>
      </c>
      <c r="E1036" s="44">
        <v>2.2999999999999998</v>
      </c>
      <c r="F1036" s="39"/>
      <c r="J1036" s="1">
        <f t="shared" si="28"/>
        <v>61.262657002157916</v>
      </c>
      <c r="K1036" s="1">
        <f t="shared" si="29"/>
        <v>612.62657002157914</v>
      </c>
      <c r="L1036" s="39">
        <v>50</v>
      </c>
      <c r="M1036" s="40">
        <v>16.788949966430664</v>
      </c>
      <c r="N1036" s="40">
        <v>13.449013710021973</v>
      </c>
      <c r="O1036" s="40">
        <v>74.235519409179688</v>
      </c>
      <c r="P1036" s="40">
        <v>22.735572814941406</v>
      </c>
      <c r="Q1036" s="40">
        <v>84.069450378417969</v>
      </c>
      <c r="R1036" s="40">
        <v>18.210737228393555</v>
      </c>
      <c r="S1036" s="40">
        <v>2.9137179565429689</v>
      </c>
      <c r="T1036" s="40">
        <v>11.87768310546875</v>
      </c>
      <c r="U1036" s="41"/>
      <c r="V1036" s="1">
        <v>98.58</v>
      </c>
      <c r="W1036" s="1">
        <v>13.84</v>
      </c>
      <c r="X1036" s="23">
        <f t="shared" si="26"/>
        <v>0.14039358896327855</v>
      </c>
      <c r="Y1036" s="1">
        <v>0.54</v>
      </c>
      <c r="Z1036" s="1">
        <f>Y1036*(10000/1.2375)</f>
        <v>4363.636363636364</v>
      </c>
    </row>
    <row r="1037" spans="1:26" ht="15.75" x14ac:dyDescent="0.25">
      <c r="A1037" s="15" t="s">
        <v>35</v>
      </c>
      <c r="B1037" s="1" t="s">
        <v>207</v>
      </c>
      <c r="C1037" s="3">
        <v>42345</v>
      </c>
      <c r="D1037" s="45" t="s">
        <v>205</v>
      </c>
      <c r="E1037" s="46">
        <v>2.4</v>
      </c>
      <c r="F1037" s="18"/>
      <c r="J1037" s="1">
        <f t="shared" si="28"/>
        <v>119.67805034471704</v>
      </c>
      <c r="K1037" s="1">
        <f t="shared" si="29"/>
        <v>1196.7805034471703</v>
      </c>
      <c r="L1037" s="18">
        <v>200</v>
      </c>
      <c r="M1037" s="33">
        <v>21.267576217651367</v>
      </c>
      <c r="N1037" s="33">
        <v>8.5696477890014648</v>
      </c>
      <c r="O1037" s="33">
        <v>73.724830627441406</v>
      </c>
      <c r="P1037" s="33">
        <v>23.612266540527344</v>
      </c>
      <c r="Q1037" s="33">
        <v>85.340797424316406</v>
      </c>
      <c r="R1037" s="33">
        <v>13.233555793762207</v>
      </c>
      <c r="S1037" s="1">
        <v>2.1173689270019533</v>
      </c>
      <c r="T1037" s="1">
        <v>11.795972900390625</v>
      </c>
      <c r="U1037" s="41"/>
      <c r="V1037" s="1">
        <v>74.25</v>
      </c>
      <c r="W1037" s="1">
        <v>9.6300000000000008</v>
      </c>
      <c r="X1037" s="23">
        <f t="shared" si="26"/>
        <v>0.1296969696969697</v>
      </c>
      <c r="Y1037" s="1">
        <v>1.0900000000000001</v>
      </c>
      <c r="Z1037" s="1">
        <f>Y1037*(10000/1.18125)</f>
        <v>9227.5132275132291</v>
      </c>
    </row>
    <row r="1038" spans="1:26" ht="15.75" x14ac:dyDescent="0.25">
      <c r="A1038" s="15" t="s">
        <v>38</v>
      </c>
      <c r="B1038" s="1" t="s">
        <v>207</v>
      </c>
      <c r="C1038" s="3">
        <v>42345</v>
      </c>
      <c r="D1038" s="45" t="s">
        <v>205</v>
      </c>
      <c r="E1038" s="27">
        <v>2.4</v>
      </c>
      <c r="F1038" s="18"/>
      <c r="J1038" s="1">
        <f t="shared" si="28"/>
        <v>175.72853472881553</v>
      </c>
      <c r="K1038" s="1">
        <f t="shared" si="29"/>
        <v>1757.2853472881554</v>
      </c>
      <c r="L1038" s="18">
        <v>500</v>
      </c>
      <c r="M1038" s="33">
        <v>18.116031646728516</v>
      </c>
      <c r="N1038" s="33">
        <v>10.126555442810059</v>
      </c>
      <c r="O1038" s="33">
        <v>78.17218017578125</v>
      </c>
      <c r="P1038" s="33">
        <v>19.013162612915039</v>
      </c>
      <c r="Q1038" s="33">
        <v>85.774452209472656</v>
      </c>
      <c r="R1038" s="33">
        <v>16.786338806152344</v>
      </c>
      <c r="S1038" s="1">
        <v>2.6858142089843748</v>
      </c>
      <c r="T1038" s="1">
        <v>12.507548828125</v>
      </c>
      <c r="U1038" s="41"/>
      <c r="V1038" s="1">
        <v>71.22</v>
      </c>
      <c r="W1038" s="1">
        <v>7.66</v>
      </c>
      <c r="X1038" s="23">
        <f t="shared" si="26"/>
        <v>0.10755405784891885</v>
      </c>
      <c r="Y1038" s="1">
        <v>1.93</v>
      </c>
      <c r="Z1038" s="1">
        <f>Y1038*(10000/1.18125)</f>
        <v>16338.624338624339</v>
      </c>
    </row>
    <row r="1039" spans="1:26" ht="15.75" x14ac:dyDescent="0.25">
      <c r="A1039" s="15" t="s">
        <v>40</v>
      </c>
      <c r="B1039" s="1" t="s">
        <v>207</v>
      </c>
      <c r="C1039" s="3">
        <v>42345</v>
      </c>
      <c r="D1039" s="45" t="s">
        <v>205</v>
      </c>
      <c r="E1039" s="27">
        <v>2.4</v>
      </c>
      <c r="F1039" s="18"/>
      <c r="J1039" s="1">
        <f t="shared" si="28"/>
        <v>134.06494500054649</v>
      </c>
      <c r="K1039" s="1">
        <f t="shared" si="29"/>
        <v>1340.6494500054648</v>
      </c>
      <c r="L1039" s="18">
        <v>0</v>
      </c>
      <c r="M1039" s="33">
        <v>18.913461685180664</v>
      </c>
      <c r="N1039" s="33">
        <v>8.4181995391845703</v>
      </c>
      <c r="O1039" s="33">
        <v>75.337623596191406</v>
      </c>
      <c r="P1039" s="33">
        <v>19.496269226074219</v>
      </c>
      <c r="Q1039" s="33">
        <v>84.820060729980469</v>
      </c>
      <c r="R1039" s="33">
        <v>13.247523307800293</v>
      </c>
      <c r="S1039" s="1">
        <v>2.119603729248047</v>
      </c>
      <c r="T1039" s="1">
        <v>12.054019775390625</v>
      </c>
      <c r="U1039" s="41"/>
      <c r="V1039" s="1">
        <v>65.84</v>
      </c>
      <c r="W1039" s="1">
        <v>8.2100000000000009</v>
      </c>
      <c r="X1039" s="23">
        <f t="shared" si="26"/>
        <v>0.12469623329283111</v>
      </c>
      <c r="Y1039" s="1">
        <v>1.27</v>
      </c>
      <c r="Z1039" s="1">
        <f>Y1039*(10000/1.18125)</f>
        <v>10751.322751322752</v>
      </c>
    </row>
    <row r="1040" spans="1:26" ht="15.75" x14ac:dyDescent="0.25">
      <c r="A1040" s="15" t="s">
        <v>42</v>
      </c>
      <c r="B1040" s="1" t="s">
        <v>207</v>
      </c>
      <c r="C1040" s="3">
        <v>42345</v>
      </c>
      <c r="D1040" s="45" t="s">
        <v>205</v>
      </c>
      <c r="E1040" s="27">
        <v>2.4</v>
      </c>
      <c r="F1040" s="18"/>
      <c r="J1040" s="1">
        <f t="shared" si="28"/>
        <v>166.83946848544016</v>
      </c>
      <c r="K1040" s="1">
        <f t="shared" si="29"/>
        <v>1668.3946848544017</v>
      </c>
      <c r="L1040" s="18">
        <v>100</v>
      </c>
      <c r="M1040" s="33">
        <v>19.742046356201172</v>
      </c>
      <c r="N1040" s="33">
        <v>10.487906455993652</v>
      </c>
      <c r="O1040" s="33">
        <v>76.134078979492188</v>
      </c>
      <c r="P1040" s="33">
        <v>21.563640594482422</v>
      </c>
      <c r="Q1040" s="33">
        <v>85.852973937988281</v>
      </c>
      <c r="R1040" s="33">
        <v>14.185398101806641</v>
      </c>
      <c r="S1040" s="1">
        <v>2.2696636962890624</v>
      </c>
      <c r="T1040" s="1">
        <v>12.181452636718751</v>
      </c>
      <c r="U1040" s="41"/>
      <c r="V1040" s="1">
        <v>69.260000000000005</v>
      </c>
      <c r="W1040" s="1">
        <v>7.89</v>
      </c>
      <c r="X1040" s="23">
        <f t="shared" si="26"/>
        <v>0.11391856771585329</v>
      </c>
      <c r="Y1040" s="1">
        <v>1.73</v>
      </c>
      <c r="Z1040" s="1">
        <f>Y1040*(10000/1.18125)</f>
        <v>14645.502645502645</v>
      </c>
    </row>
    <row r="1041" spans="1:26" ht="15.75" x14ac:dyDescent="0.25">
      <c r="A1041" s="15" t="s">
        <v>44</v>
      </c>
      <c r="B1041" s="1" t="s">
        <v>207</v>
      </c>
      <c r="C1041" s="3">
        <v>42345</v>
      </c>
      <c r="D1041" s="45" t="s">
        <v>205</v>
      </c>
      <c r="E1041" s="27">
        <v>2.4</v>
      </c>
      <c r="F1041" s="18"/>
      <c r="J1041" s="1">
        <f t="shared" si="28"/>
        <v>127.75408670931063</v>
      </c>
      <c r="K1041" s="1">
        <f t="shared" si="29"/>
        <v>1277.5408670931063</v>
      </c>
      <c r="L1041" s="18">
        <v>350</v>
      </c>
      <c r="M1041" s="33">
        <v>17.924510955810547</v>
      </c>
      <c r="N1041" s="33">
        <v>11.433462142944336</v>
      </c>
      <c r="O1041" s="33">
        <v>79.008583068847656</v>
      </c>
      <c r="P1041" s="33">
        <v>19.356693267822266</v>
      </c>
      <c r="Q1041" s="33">
        <v>86.42041015625</v>
      </c>
      <c r="R1041" s="33">
        <v>18.734554290771484</v>
      </c>
      <c r="S1041" s="1">
        <v>2.9975286865234376</v>
      </c>
      <c r="T1041" s="1">
        <v>12.641373291015626</v>
      </c>
      <c r="U1041" s="41"/>
      <c r="V1041" s="1">
        <v>64.319999999999993</v>
      </c>
      <c r="W1041" s="1">
        <v>7.19</v>
      </c>
      <c r="X1041" s="23">
        <f t="shared" si="26"/>
        <v>0.11178482587064678</v>
      </c>
      <c r="Y1041" s="1">
        <v>1.35</v>
      </c>
      <c r="Z1041" s="1">
        <f>Y1041*(10000/1.18125)</f>
        <v>11428.571428571429</v>
      </c>
    </row>
    <row r="1042" spans="1:26" ht="15.75" x14ac:dyDescent="0.25">
      <c r="A1042" s="15" t="s">
        <v>46</v>
      </c>
      <c r="B1042" s="1" t="s">
        <v>207</v>
      </c>
      <c r="C1042" s="3">
        <v>42345</v>
      </c>
      <c r="D1042" s="45" t="s">
        <v>205</v>
      </c>
      <c r="E1042" s="27">
        <v>2.4</v>
      </c>
      <c r="F1042" s="18"/>
      <c r="J1042" s="1">
        <f t="shared" si="28"/>
        <v>180.96380406560598</v>
      </c>
      <c r="K1042" s="1">
        <f t="shared" si="29"/>
        <v>1809.6380406560597</v>
      </c>
      <c r="L1042" s="18">
        <v>50</v>
      </c>
      <c r="M1042" s="33">
        <v>19.560306549072266</v>
      </c>
      <c r="N1042" s="33">
        <v>8.4518280029296875</v>
      </c>
      <c r="O1042" s="33">
        <v>77.259292602539062</v>
      </c>
      <c r="P1042" s="33">
        <v>20.785249710083008</v>
      </c>
      <c r="Q1042" s="33">
        <v>85.992835998535156</v>
      </c>
      <c r="R1042" s="33">
        <v>14.43060302734375</v>
      </c>
      <c r="S1042" s="1">
        <v>2.3088964843749999</v>
      </c>
      <c r="T1042" s="1">
        <v>12.36148681640625</v>
      </c>
      <c r="U1042" s="41"/>
      <c r="V1042" s="1">
        <v>64.930000000000007</v>
      </c>
      <c r="W1042" s="1">
        <v>6.67</v>
      </c>
      <c r="X1042" s="23">
        <f t="shared" si="26"/>
        <v>0.10272601262898505</v>
      </c>
      <c r="Y1042" s="1">
        <v>2.1800000000000002</v>
      </c>
      <c r="Z1042" s="1">
        <f>Y1042*(10000/1.2375)</f>
        <v>17616.161616161615</v>
      </c>
    </row>
    <row r="1043" spans="1:26" ht="15.75" x14ac:dyDescent="0.25">
      <c r="A1043" s="15" t="s">
        <v>38</v>
      </c>
      <c r="B1043" s="1" t="s">
        <v>207</v>
      </c>
      <c r="C1043" s="3">
        <v>42345</v>
      </c>
      <c r="D1043" s="45" t="s">
        <v>205</v>
      </c>
      <c r="E1043" s="27">
        <v>2.4</v>
      </c>
      <c r="F1043" s="18"/>
      <c r="J1043" s="1">
        <f t="shared" si="28"/>
        <v>184.27688146352628</v>
      </c>
      <c r="K1043" s="1">
        <f t="shared" si="29"/>
        <v>1842.7688146352627</v>
      </c>
      <c r="L1043" s="18">
        <v>500</v>
      </c>
      <c r="M1043" s="33">
        <v>16.46099853515625</v>
      </c>
      <c r="N1043" s="33">
        <v>12.722320556640625</v>
      </c>
      <c r="O1043" s="33">
        <v>79.023971557617188</v>
      </c>
      <c r="P1043" s="33">
        <v>19.299671173095703</v>
      </c>
      <c r="Q1043" s="33">
        <v>86.870712280273438</v>
      </c>
      <c r="R1043" s="33">
        <v>19.245326995849609</v>
      </c>
      <c r="S1043" s="1">
        <v>3.0792523193359376</v>
      </c>
      <c r="T1043" s="1">
        <v>12.64383544921875</v>
      </c>
      <c r="U1043" s="41"/>
      <c r="V1043" s="1">
        <v>91.35</v>
      </c>
      <c r="W1043" s="1">
        <v>8.32</v>
      </c>
      <c r="X1043" s="23">
        <f t="shared" si="26"/>
        <v>9.1078270388615226E-2</v>
      </c>
      <c r="Y1043" s="1">
        <v>2.39</v>
      </c>
      <c r="Z1043" s="1">
        <f>Y1043*(10000/1.18125)</f>
        <v>20232.804232804236</v>
      </c>
    </row>
    <row r="1044" spans="1:26" ht="15.75" x14ac:dyDescent="0.25">
      <c r="A1044" s="15" t="s">
        <v>40</v>
      </c>
      <c r="B1044" s="1" t="s">
        <v>207</v>
      </c>
      <c r="C1044" s="3">
        <v>42345</v>
      </c>
      <c r="D1044" s="45" t="s">
        <v>205</v>
      </c>
      <c r="E1044" s="27">
        <v>2.4</v>
      </c>
      <c r="F1044" s="18"/>
      <c r="J1044" s="1">
        <f t="shared" si="28"/>
        <v>150.55654426943286</v>
      </c>
      <c r="K1044" s="1">
        <f t="shared" si="29"/>
        <v>1505.5654426943286</v>
      </c>
      <c r="L1044" s="18">
        <v>0</v>
      </c>
      <c r="M1044" s="33">
        <v>17.807493209838867</v>
      </c>
      <c r="N1044" s="33">
        <v>9.3635711669921875</v>
      </c>
      <c r="O1044" s="33">
        <v>77.391395568847656</v>
      </c>
      <c r="P1044" s="33">
        <v>19.203388214111328</v>
      </c>
      <c r="Q1044" s="33">
        <v>86.364326477050781</v>
      </c>
      <c r="R1044" s="33">
        <v>19.188146591186523</v>
      </c>
      <c r="S1044" s="1">
        <v>3.0701034545898436</v>
      </c>
      <c r="T1044" s="1">
        <v>12.382623291015625</v>
      </c>
      <c r="U1044" s="41"/>
      <c r="V1044" s="1">
        <v>85.89</v>
      </c>
      <c r="W1044" s="1">
        <v>8.6300000000000008</v>
      </c>
      <c r="X1044" s="23">
        <f t="shared" ref="X1044:X1107" si="30">W1044/V1044</f>
        <v>0.10047735475608337</v>
      </c>
      <c r="Y1044" s="1">
        <v>1.77</v>
      </c>
      <c r="Z1044" s="1">
        <f>Y1044*(10000/1.18125)</f>
        <v>14984.126984126984</v>
      </c>
    </row>
    <row r="1045" spans="1:26" ht="15.75" x14ac:dyDescent="0.25">
      <c r="A1045" s="15" t="s">
        <v>44</v>
      </c>
      <c r="B1045" s="1" t="s">
        <v>207</v>
      </c>
      <c r="C1045" s="3">
        <v>42345</v>
      </c>
      <c r="D1045" s="45" t="s">
        <v>205</v>
      </c>
      <c r="E1045" s="27">
        <v>2.4</v>
      </c>
      <c r="F1045" s="18"/>
      <c r="J1045" s="1">
        <f t="shared" si="28"/>
        <v>170.93496965701439</v>
      </c>
      <c r="K1045" s="1">
        <f t="shared" si="29"/>
        <v>1709.349696570144</v>
      </c>
      <c r="L1045" s="18">
        <v>350</v>
      </c>
      <c r="M1045" s="33">
        <v>17.736396789550781</v>
      </c>
      <c r="N1045" s="33">
        <v>6.4978690147399902</v>
      </c>
      <c r="O1045" s="33">
        <v>77.813827514648437</v>
      </c>
      <c r="P1045" s="33">
        <v>19.940107345581055</v>
      </c>
      <c r="Q1045" s="33">
        <v>87.403289794921875</v>
      </c>
      <c r="R1045" s="33">
        <v>19.650741577148438</v>
      </c>
      <c r="S1045" s="1">
        <v>3.1441186523437499</v>
      </c>
      <c r="T1045" s="1">
        <v>12.45021240234375</v>
      </c>
      <c r="U1045" s="41"/>
      <c r="V1045" s="1">
        <v>93.9</v>
      </c>
      <c r="W1045" s="1">
        <v>9.48</v>
      </c>
      <c r="X1045" s="23">
        <f t="shared" si="30"/>
        <v>0.10095846645367412</v>
      </c>
      <c r="Y1045" s="1">
        <v>2</v>
      </c>
      <c r="Z1045" s="1">
        <f>Y1045*(10000/1.18125)</f>
        <v>16931.216931216932</v>
      </c>
    </row>
    <row r="1046" spans="1:26" ht="15.75" x14ac:dyDescent="0.25">
      <c r="A1046" s="15" t="s">
        <v>42</v>
      </c>
      <c r="B1046" s="1" t="s">
        <v>207</v>
      </c>
      <c r="C1046" s="3">
        <v>42345</v>
      </c>
      <c r="D1046" s="45" t="s">
        <v>205</v>
      </c>
      <c r="E1046" s="27">
        <v>2.4</v>
      </c>
      <c r="F1046" s="18"/>
      <c r="J1046" s="1">
        <f t="shared" si="28"/>
        <v>116.99968876439468</v>
      </c>
      <c r="K1046" s="1">
        <f t="shared" si="29"/>
        <v>1169.9968876439468</v>
      </c>
      <c r="L1046" s="18">
        <v>100</v>
      </c>
      <c r="M1046" s="33">
        <v>19.510768890380859</v>
      </c>
      <c r="N1046" s="33">
        <v>9.1282138824462891</v>
      </c>
      <c r="O1046" s="33">
        <v>75.644332885742187</v>
      </c>
      <c r="P1046" s="33">
        <v>20.742919921875</v>
      </c>
      <c r="Q1046" s="33">
        <v>85.753639221191406</v>
      </c>
      <c r="R1046" s="33">
        <v>14.352919578552246</v>
      </c>
      <c r="S1046" s="1">
        <v>2.2964671325683592</v>
      </c>
      <c r="T1046" s="1">
        <v>12.103093261718751</v>
      </c>
      <c r="U1046" s="41"/>
      <c r="V1046" s="1">
        <v>81.599999999999994</v>
      </c>
      <c r="W1046" s="1">
        <v>8.8800000000000008</v>
      </c>
      <c r="X1046" s="23">
        <f t="shared" si="30"/>
        <v>0.10882352941176472</v>
      </c>
      <c r="Y1046" s="1">
        <v>1.27</v>
      </c>
      <c r="Z1046" s="1">
        <f>Y1046*(10000/1.18125)</f>
        <v>10751.322751322752</v>
      </c>
    </row>
    <row r="1047" spans="1:26" ht="15.75" x14ac:dyDescent="0.25">
      <c r="A1047" s="15" t="s">
        <v>46</v>
      </c>
      <c r="B1047" s="1" t="s">
        <v>207</v>
      </c>
      <c r="C1047" s="3">
        <v>42345</v>
      </c>
      <c r="D1047" s="45" t="s">
        <v>205</v>
      </c>
      <c r="E1047" s="27">
        <v>2.4</v>
      </c>
      <c r="F1047" s="18"/>
      <c r="J1047" s="1">
        <f t="shared" si="28"/>
        <v>87.572710243517704</v>
      </c>
      <c r="K1047" s="1">
        <f t="shared" si="29"/>
        <v>875.72710243517702</v>
      </c>
      <c r="L1047" s="18">
        <v>50</v>
      </c>
      <c r="M1047" s="33">
        <v>19.195261001586914</v>
      </c>
      <c r="N1047" s="33">
        <v>3.9332330226898193</v>
      </c>
      <c r="O1047" s="33">
        <v>74.169418334960938</v>
      </c>
      <c r="P1047" s="33">
        <v>21.167707443237305</v>
      </c>
      <c r="Q1047" s="33">
        <v>85.6248779296875</v>
      </c>
      <c r="R1047" s="33">
        <v>18.501201629638672</v>
      </c>
      <c r="S1047" s="1">
        <v>2.9601922607421876</v>
      </c>
      <c r="T1047" s="1">
        <v>11.86710693359375</v>
      </c>
      <c r="U1047" s="41"/>
      <c r="V1047" s="1">
        <v>103.04</v>
      </c>
      <c r="W1047" s="1">
        <v>10.45</v>
      </c>
      <c r="X1047" s="23">
        <f t="shared" si="30"/>
        <v>0.1014169254658385</v>
      </c>
      <c r="Y1047" s="1">
        <v>1.02</v>
      </c>
      <c r="Z1047" s="1">
        <f>Y1047*(10000/1.18125)</f>
        <v>8634.9206349206361</v>
      </c>
    </row>
    <row r="1048" spans="1:26" ht="15.75" x14ac:dyDescent="0.25">
      <c r="A1048" s="15" t="s">
        <v>35</v>
      </c>
      <c r="B1048" s="1" t="s">
        <v>207</v>
      </c>
      <c r="C1048" s="3">
        <v>42345</v>
      </c>
      <c r="D1048" s="45" t="s">
        <v>205</v>
      </c>
      <c r="E1048" s="27">
        <v>2.4</v>
      </c>
      <c r="F1048" s="18"/>
      <c r="J1048" s="1">
        <f t="shared" si="28"/>
        <v>181.3254496181325</v>
      </c>
      <c r="K1048" s="1">
        <f t="shared" si="29"/>
        <v>1813.2544961813251</v>
      </c>
      <c r="L1048" s="18">
        <v>200</v>
      </c>
      <c r="M1048" s="33">
        <v>20.038944244384766</v>
      </c>
      <c r="N1048" s="33">
        <v>9.5205087661743164</v>
      </c>
      <c r="O1048" s="33">
        <v>75.009078979492187</v>
      </c>
      <c r="P1048" s="33">
        <v>20.541254043579102</v>
      </c>
      <c r="Q1048" s="33">
        <v>85.850494384765625</v>
      </c>
      <c r="R1048" s="33">
        <v>14.264418601989746</v>
      </c>
      <c r="S1048" s="1">
        <v>2.2823069763183592</v>
      </c>
      <c r="T1048" s="1">
        <v>12.001452636718751</v>
      </c>
      <c r="U1048" s="41"/>
      <c r="V1048" s="1">
        <v>84.87</v>
      </c>
      <c r="W1048" s="1">
        <v>8.2799999999999994</v>
      </c>
      <c r="X1048" s="23">
        <f t="shared" si="30"/>
        <v>9.7560975609756087E-2</v>
      </c>
      <c r="Y1048" s="1">
        <v>2.2999999999999998</v>
      </c>
      <c r="Z1048" s="1">
        <f>Y1048*(10000/1.2375)</f>
        <v>18585.858585858583</v>
      </c>
    </row>
    <row r="1049" spans="1:26" ht="15.75" x14ac:dyDescent="0.25">
      <c r="A1049" s="15" t="s">
        <v>46</v>
      </c>
      <c r="B1049" s="1" t="s">
        <v>207</v>
      </c>
      <c r="C1049" s="3">
        <v>42345</v>
      </c>
      <c r="D1049" s="45" t="s">
        <v>205</v>
      </c>
      <c r="E1049" s="27">
        <v>2.4</v>
      </c>
      <c r="F1049" s="18"/>
      <c r="J1049" s="1">
        <f t="shared" si="28"/>
        <v>160.03710598396671</v>
      </c>
      <c r="K1049" s="1">
        <f t="shared" si="29"/>
        <v>1600.3710598396672</v>
      </c>
      <c r="L1049" s="18">
        <v>50</v>
      </c>
      <c r="M1049" s="33">
        <v>16.242216110229492</v>
      </c>
      <c r="N1049" s="33">
        <v>13.55186939239502</v>
      </c>
      <c r="O1049" s="33">
        <v>80.256881713867188</v>
      </c>
      <c r="P1049" s="33">
        <v>19.082756042480469</v>
      </c>
      <c r="Q1049" s="33">
        <v>87.459770202636719</v>
      </c>
      <c r="R1049" s="33">
        <v>16.251262664794922</v>
      </c>
      <c r="S1049" s="1">
        <v>2.6002020263671874</v>
      </c>
      <c r="T1049" s="1">
        <v>12.84110107421875</v>
      </c>
      <c r="U1049" s="41"/>
      <c r="V1049" s="1">
        <v>59.09</v>
      </c>
      <c r="W1049" s="1">
        <v>7.07</v>
      </c>
      <c r="X1049" s="23">
        <f t="shared" si="30"/>
        <v>0.11964799458453207</v>
      </c>
      <c r="Y1049" s="1">
        <v>1.58</v>
      </c>
      <c r="Z1049" s="1">
        <f>Y1049*(10000/1.18125)</f>
        <v>13375.661375661377</v>
      </c>
    </row>
    <row r="1050" spans="1:26" ht="15.75" x14ac:dyDescent="0.25">
      <c r="A1050" s="15" t="s">
        <v>38</v>
      </c>
      <c r="B1050" s="1" t="s">
        <v>207</v>
      </c>
      <c r="C1050" s="3">
        <v>42345</v>
      </c>
      <c r="D1050" s="45" t="s">
        <v>205</v>
      </c>
      <c r="E1050" s="27">
        <v>2.4</v>
      </c>
      <c r="F1050" s="18"/>
      <c r="J1050" s="1">
        <f t="shared" si="28"/>
        <v>129.21797537182152</v>
      </c>
      <c r="K1050" s="1">
        <f t="shared" si="29"/>
        <v>1292.1797537182154</v>
      </c>
      <c r="L1050" s="18">
        <v>500</v>
      </c>
      <c r="M1050" s="33">
        <v>17.049381256103516</v>
      </c>
      <c r="N1050" s="33">
        <v>10.130578994750977</v>
      </c>
      <c r="O1050" s="33">
        <v>76.795310974121094</v>
      </c>
      <c r="P1050" s="33">
        <v>18.754360198974609</v>
      </c>
      <c r="Q1050" s="33">
        <v>87.474937438964844</v>
      </c>
      <c r="R1050" s="33">
        <v>23.879110336303711</v>
      </c>
      <c r="S1050" s="1">
        <v>3.8206576538085937</v>
      </c>
      <c r="T1050" s="1">
        <v>12.287249755859376</v>
      </c>
      <c r="U1050" s="41"/>
      <c r="V1050" s="1">
        <v>62.53</v>
      </c>
      <c r="W1050" s="1">
        <v>7.07</v>
      </c>
      <c r="X1050" s="23">
        <f t="shared" si="30"/>
        <v>0.11306572845034384</v>
      </c>
      <c r="Y1050" s="1">
        <v>1.35</v>
      </c>
      <c r="Z1050" s="1">
        <f>Y1050*(10000/1.18125)</f>
        <v>11428.571428571429</v>
      </c>
    </row>
    <row r="1051" spans="1:26" ht="15.75" x14ac:dyDescent="0.25">
      <c r="A1051" s="15" t="s">
        <v>40</v>
      </c>
      <c r="B1051" s="1" t="s">
        <v>207</v>
      </c>
      <c r="C1051" s="3">
        <v>42345</v>
      </c>
      <c r="D1051" s="45" t="s">
        <v>205</v>
      </c>
      <c r="E1051" s="27">
        <v>2.4</v>
      </c>
      <c r="F1051" s="18"/>
      <c r="J1051" s="1">
        <f t="shared" si="28"/>
        <v>107.93244747625477</v>
      </c>
      <c r="K1051" s="1">
        <f t="shared" si="29"/>
        <v>1079.3244747625477</v>
      </c>
      <c r="L1051" s="18">
        <v>0</v>
      </c>
      <c r="M1051" s="33">
        <v>18.912128448486328</v>
      </c>
      <c r="N1051" s="33">
        <v>7.0716710090637207</v>
      </c>
      <c r="O1051" s="33">
        <v>75.399032592773437</v>
      </c>
      <c r="P1051" s="33">
        <v>19.642847061157227</v>
      </c>
      <c r="Q1051" s="33">
        <v>85.42718505859375</v>
      </c>
      <c r="R1051" s="33">
        <v>17.438100814819336</v>
      </c>
      <c r="S1051" s="1">
        <v>2.7900961303710936</v>
      </c>
      <c r="T1051" s="1">
        <v>12.06384521484375</v>
      </c>
      <c r="U1051" s="41"/>
      <c r="V1051" s="1">
        <v>46.91</v>
      </c>
      <c r="W1051" s="1">
        <v>6.23</v>
      </c>
      <c r="X1051" s="23">
        <f t="shared" si="30"/>
        <v>0.13280750373054787</v>
      </c>
      <c r="Y1051" s="1">
        <v>0.96</v>
      </c>
      <c r="Z1051" s="1">
        <f>Y1051*(10000/1.18125)</f>
        <v>8126.9841269841272</v>
      </c>
    </row>
    <row r="1052" spans="1:26" ht="15.75" x14ac:dyDescent="0.25">
      <c r="A1052" s="15" t="s">
        <v>35</v>
      </c>
      <c r="B1052" s="1" t="s">
        <v>207</v>
      </c>
      <c r="C1052" s="3">
        <v>42345</v>
      </c>
      <c r="D1052" s="45" t="s">
        <v>205</v>
      </c>
      <c r="E1052" s="27">
        <v>2.4</v>
      </c>
      <c r="F1052" s="18"/>
      <c r="J1052" s="1">
        <f t="shared" si="28"/>
        <v>166.16932187630655</v>
      </c>
      <c r="K1052" s="1">
        <f t="shared" si="29"/>
        <v>1661.6932187630655</v>
      </c>
      <c r="L1052" s="18">
        <v>200</v>
      </c>
      <c r="M1052" s="33">
        <v>20.112091064453125</v>
      </c>
      <c r="N1052" s="33">
        <v>7.2671918869018555</v>
      </c>
      <c r="O1052" s="33">
        <v>74.289031982421875</v>
      </c>
      <c r="P1052" s="33">
        <v>22.146530151367188</v>
      </c>
      <c r="Q1052" s="33">
        <v>85.71246337890625</v>
      </c>
      <c r="R1052" s="33">
        <v>14.709826469421387</v>
      </c>
      <c r="S1052" s="1">
        <v>2.3535722351074218</v>
      </c>
      <c r="T1052" s="1">
        <v>11.886245117187499</v>
      </c>
      <c r="U1052" s="41"/>
      <c r="V1052" s="1">
        <v>76.31</v>
      </c>
      <c r="W1052" s="1">
        <v>8.01</v>
      </c>
      <c r="X1052" s="23">
        <f t="shared" si="30"/>
        <v>0.10496658367186476</v>
      </c>
      <c r="Y1052" s="1">
        <v>1.87</v>
      </c>
      <c r="Z1052" s="1">
        <f>Y1052*(10000/1.18125)</f>
        <v>15830.687830687832</v>
      </c>
    </row>
    <row r="1053" spans="1:26" ht="15.75" x14ac:dyDescent="0.25">
      <c r="A1053" s="15" t="s">
        <v>44</v>
      </c>
      <c r="B1053" s="1" t="s">
        <v>207</v>
      </c>
      <c r="C1053" s="3">
        <v>42345</v>
      </c>
      <c r="D1053" s="45" t="s">
        <v>205</v>
      </c>
      <c r="E1053" s="27">
        <v>2.4</v>
      </c>
      <c r="F1053" s="18"/>
      <c r="J1053" s="1">
        <f t="shared" si="28"/>
        <v>203.91161122371591</v>
      </c>
      <c r="K1053" s="1">
        <f t="shared" si="29"/>
        <v>2039.1161122371591</v>
      </c>
      <c r="L1053" s="18">
        <v>350</v>
      </c>
      <c r="M1053" s="33">
        <v>16.9222412109375</v>
      </c>
      <c r="N1053" s="33">
        <v>13.308017730712891</v>
      </c>
      <c r="O1053" s="33">
        <v>80.081710815429688</v>
      </c>
      <c r="P1053" s="33">
        <v>19.916521072387695</v>
      </c>
      <c r="Q1053" s="33">
        <v>87.552780151367188</v>
      </c>
      <c r="R1053" s="33">
        <v>16.887714385986328</v>
      </c>
      <c r="S1053" s="1">
        <v>2.7020343017578123</v>
      </c>
      <c r="T1053" s="1">
        <v>12.81307373046875</v>
      </c>
      <c r="U1053" s="41"/>
      <c r="V1053" s="1">
        <v>93.27</v>
      </c>
      <c r="W1053" s="1">
        <v>9.4</v>
      </c>
      <c r="X1053" s="23">
        <f t="shared" si="30"/>
        <v>0.10078267395732819</v>
      </c>
      <c r="Y1053" s="1">
        <v>2.39</v>
      </c>
      <c r="Z1053" s="1">
        <f>Y1053*(10000/1.18125)</f>
        <v>20232.804232804236</v>
      </c>
    </row>
    <row r="1054" spans="1:26" ht="15.75" x14ac:dyDescent="0.25">
      <c r="A1054" s="15" t="s">
        <v>42</v>
      </c>
      <c r="B1054" s="1" t="s">
        <v>207</v>
      </c>
      <c r="C1054" s="3">
        <v>42345</v>
      </c>
      <c r="D1054" s="45" t="s">
        <v>205</v>
      </c>
      <c r="E1054" s="27">
        <v>2.4</v>
      </c>
      <c r="F1054" s="18"/>
      <c r="J1054" s="1">
        <f t="shared" si="28"/>
        <v>172.01805286911664</v>
      </c>
      <c r="K1054" s="1">
        <f t="shared" si="29"/>
        <v>1720.1805286911665</v>
      </c>
      <c r="L1054" s="18">
        <v>100</v>
      </c>
      <c r="M1054" s="33">
        <v>18.546539306640625</v>
      </c>
      <c r="N1054" s="33">
        <v>10.678041458129883</v>
      </c>
      <c r="O1054" s="33">
        <v>77.632835388183594</v>
      </c>
      <c r="P1054" s="33">
        <v>19.487232208251953</v>
      </c>
      <c r="Q1054" s="33">
        <v>85.196029663085937</v>
      </c>
      <c r="R1054" s="33">
        <v>17.38734245300293</v>
      </c>
      <c r="S1054" s="1">
        <v>2.7819747924804687</v>
      </c>
      <c r="T1054" s="1">
        <v>12.421253662109375</v>
      </c>
      <c r="U1054" s="41"/>
      <c r="V1054" s="1">
        <v>76.14</v>
      </c>
      <c r="W1054" s="1">
        <v>7.83</v>
      </c>
      <c r="X1054" s="23">
        <f t="shared" si="30"/>
        <v>0.10283687943262411</v>
      </c>
      <c r="Y1054" s="1">
        <v>2.0699999999999998</v>
      </c>
      <c r="Z1054" s="1">
        <f>Y1054*(10000/1.2375)</f>
        <v>16727.272727272724</v>
      </c>
    </row>
    <row r="1055" spans="1:26" ht="15.75" x14ac:dyDescent="0.25">
      <c r="A1055" s="15" t="s">
        <v>44</v>
      </c>
      <c r="B1055" s="1" t="s">
        <v>207</v>
      </c>
      <c r="C1055" s="3">
        <v>42345</v>
      </c>
      <c r="D1055" s="45" t="s">
        <v>205</v>
      </c>
      <c r="E1055" s="27">
        <v>2.4</v>
      </c>
      <c r="F1055" s="18"/>
      <c r="J1055" s="1">
        <f t="shared" si="28"/>
        <v>186.30143198388325</v>
      </c>
      <c r="K1055" s="1">
        <f t="shared" si="29"/>
        <v>1863.0143198388325</v>
      </c>
      <c r="L1055" s="18">
        <v>350</v>
      </c>
      <c r="M1055" s="33">
        <v>19.340286254882812</v>
      </c>
      <c r="N1055" s="33">
        <v>10.709741592407227</v>
      </c>
      <c r="O1055" s="33">
        <v>74.303054809570313</v>
      </c>
      <c r="P1055" s="33">
        <v>19.497961044311523</v>
      </c>
      <c r="Q1055" s="33">
        <v>85.75457763671875</v>
      </c>
      <c r="R1055" s="33">
        <v>21.437938690185547</v>
      </c>
      <c r="S1055" s="1">
        <v>3.4300701904296873</v>
      </c>
      <c r="T1055" s="1">
        <v>11.88848876953125</v>
      </c>
      <c r="U1055" s="47"/>
      <c r="V1055" s="1">
        <v>93.34</v>
      </c>
      <c r="W1055" s="1">
        <v>11.54</v>
      </c>
      <c r="X1055" s="23">
        <f t="shared" si="30"/>
        <v>0.12363402614098992</v>
      </c>
      <c r="Y1055" s="1">
        <v>1.78</v>
      </c>
      <c r="Z1055" s="1">
        <f>Y1055*(10000/1.18125)</f>
        <v>15068.78306878307</v>
      </c>
    </row>
    <row r="1056" spans="1:26" ht="15.75" x14ac:dyDescent="0.25">
      <c r="A1056" s="15" t="s">
        <v>35</v>
      </c>
      <c r="B1056" s="1" t="s">
        <v>207</v>
      </c>
      <c r="C1056" s="3">
        <v>42345</v>
      </c>
      <c r="D1056" s="45" t="s">
        <v>205</v>
      </c>
      <c r="E1056" s="27">
        <v>2.4</v>
      </c>
      <c r="F1056" s="18"/>
      <c r="J1056" s="1">
        <f t="shared" si="28"/>
        <v>109.92878858650673</v>
      </c>
      <c r="K1056" s="1">
        <f t="shared" si="29"/>
        <v>1099.2878858650672</v>
      </c>
      <c r="L1056" s="18">
        <v>200</v>
      </c>
      <c r="M1056" s="33">
        <v>17.181247711181641</v>
      </c>
      <c r="N1056" s="33">
        <v>9.5713396072387695</v>
      </c>
      <c r="O1056" s="33">
        <v>78.995040893554687</v>
      </c>
      <c r="P1056" s="33">
        <v>18.563871383666992</v>
      </c>
      <c r="Q1056" s="33">
        <v>86.790855407714844</v>
      </c>
      <c r="R1056" s="33">
        <v>21.357826232910156</v>
      </c>
      <c r="S1056" s="1">
        <v>3.4172521972656251</v>
      </c>
      <c r="T1056" s="1">
        <v>12.639206542968751</v>
      </c>
      <c r="U1056" s="47"/>
      <c r="V1056" s="1">
        <v>96.85</v>
      </c>
      <c r="W1056" s="1">
        <v>12.21</v>
      </c>
      <c r="X1056" s="23">
        <f t="shared" si="30"/>
        <v>0.12607124419204957</v>
      </c>
      <c r="Y1056" s="1">
        <v>1.03</v>
      </c>
      <c r="Z1056" s="1">
        <f>Y1056*(10000/1.18125)</f>
        <v>8719.5767195767203</v>
      </c>
    </row>
    <row r="1057" spans="1:26" ht="15.75" x14ac:dyDescent="0.25">
      <c r="A1057" s="15" t="s">
        <v>42</v>
      </c>
      <c r="B1057" s="1" t="s">
        <v>207</v>
      </c>
      <c r="C1057" s="3">
        <v>42345</v>
      </c>
      <c r="D1057" s="45" t="s">
        <v>205</v>
      </c>
      <c r="E1057" s="27">
        <v>2.4</v>
      </c>
      <c r="F1057" s="18"/>
      <c r="J1057" s="1">
        <f t="shared" si="28"/>
        <v>170.84383925295725</v>
      </c>
      <c r="K1057" s="1">
        <f t="shared" si="29"/>
        <v>1708.4383925295726</v>
      </c>
      <c r="L1057" s="18">
        <v>100</v>
      </c>
      <c r="M1057" s="33">
        <v>19.372756958007813</v>
      </c>
      <c r="N1057" s="33">
        <v>10.066305160522461</v>
      </c>
      <c r="O1057" s="33">
        <v>76.757003784179688</v>
      </c>
      <c r="P1057" s="33">
        <v>20.838840484619141</v>
      </c>
      <c r="Q1057" s="33">
        <v>86.017112731933594</v>
      </c>
      <c r="R1057" s="33">
        <v>13.372604370117188</v>
      </c>
      <c r="S1057" s="1">
        <v>2.1396166992187502</v>
      </c>
      <c r="T1057" s="1">
        <v>12.28112060546875</v>
      </c>
      <c r="U1057" s="47"/>
      <c r="V1057" s="1">
        <v>83.79</v>
      </c>
      <c r="W1057" s="1">
        <v>9.19</v>
      </c>
      <c r="X1057" s="23">
        <f t="shared" si="30"/>
        <v>0.10967895930301944</v>
      </c>
      <c r="Y1057" s="1">
        <v>1.84</v>
      </c>
      <c r="Z1057" s="1">
        <f>Y1057*(10000/1.18125)</f>
        <v>15576.719576719577</v>
      </c>
    </row>
    <row r="1058" spans="1:26" ht="15.75" x14ac:dyDescent="0.25">
      <c r="A1058" s="15" t="s">
        <v>38</v>
      </c>
      <c r="B1058" s="1" t="s">
        <v>207</v>
      </c>
      <c r="C1058" s="3">
        <v>42345</v>
      </c>
      <c r="D1058" s="45" t="s">
        <v>205</v>
      </c>
      <c r="E1058" s="27">
        <v>2.4</v>
      </c>
      <c r="F1058" s="18"/>
      <c r="J1058" s="1">
        <f t="shared" si="28"/>
        <v>248.86582387966814</v>
      </c>
      <c r="K1058" s="1">
        <f t="shared" si="29"/>
        <v>2488.6582387966814</v>
      </c>
      <c r="L1058" s="18">
        <v>500</v>
      </c>
      <c r="M1058" s="33">
        <v>18.570587158203125</v>
      </c>
      <c r="N1058" s="33">
        <v>17.997480392456055</v>
      </c>
      <c r="O1058" s="33">
        <v>78.765724182128906</v>
      </c>
      <c r="P1058" s="33">
        <v>22.614286422729492</v>
      </c>
      <c r="Q1058" s="33">
        <v>88.381416320800781</v>
      </c>
      <c r="R1058" s="33">
        <v>17.790800094604492</v>
      </c>
      <c r="S1058" s="1">
        <v>2.8465280151367187</v>
      </c>
      <c r="T1058" s="1">
        <v>12.602515869140625</v>
      </c>
      <c r="U1058" s="47"/>
      <c r="V1058" s="1">
        <v>90.29</v>
      </c>
      <c r="W1058" s="1">
        <v>9.09</v>
      </c>
      <c r="X1058" s="23">
        <f t="shared" si="30"/>
        <v>0.10067560084173219</v>
      </c>
      <c r="Y1058" s="1">
        <v>2.92</v>
      </c>
      <c r="Z1058" s="1">
        <f>Y1058*(10000/1.18125)</f>
        <v>24719.576719576718</v>
      </c>
    </row>
    <row r="1059" spans="1:26" ht="15.75" x14ac:dyDescent="0.25">
      <c r="A1059" s="15" t="s">
        <v>40</v>
      </c>
      <c r="B1059" s="1" t="s">
        <v>207</v>
      </c>
      <c r="C1059" s="3">
        <v>42345</v>
      </c>
      <c r="D1059" s="45" t="s">
        <v>205</v>
      </c>
      <c r="E1059" s="27">
        <v>2.4</v>
      </c>
      <c r="F1059" s="18"/>
      <c r="J1059" s="1">
        <f t="shared" si="28"/>
        <v>183.42573227544847</v>
      </c>
      <c r="K1059" s="1">
        <f t="shared" si="29"/>
        <v>1834.2573227544847</v>
      </c>
      <c r="L1059" s="18">
        <v>0</v>
      </c>
      <c r="M1059" s="33">
        <v>20.373825073242187</v>
      </c>
      <c r="N1059" s="33">
        <v>7.1564478874206543</v>
      </c>
      <c r="O1059" s="33">
        <v>74.069976806640625</v>
      </c>
      <c r="P1059" s="33">
        <v>22.770668029785156</v>
      </c>
      <c r="Q1059" s="33">
        <v>86.244270324707031</v>
      </c>
      <c r="R1059" s="33">
        <v>17.546545028686523</v>
      </c>
      <c r="S1059" s="1">
        <v>2.8074472045898435</v>
      </c>
      <c r="T1059" s="1">
        <v>11.8511962890625</v>
      </c>
      <c r="U1059" s="47"/>
      <c r="V1059" s="1">
        <v>66.94</v>
      </c>
      <c r="W1059" s="1">
        <v>7.84</v>
      </c>
      <c r="X1059" s="23">
        <f t="shared" si="30"/>
        <v>0.11711980878398566</v>
      </c>
      <c r="Y1059" s="1">
        <v>1.85</v>
      </c>
      <c r="Z1059" s="1">
        <f>Y1059*(10000/1.18125)</f>
        <v>15661.375661375663</v>
      </c>
    </row>
    <row r="1060" spans="1:26" ht="15.75" x14ac:dyDescent="0.25">
      <c r="A1060" s="15" t="s">
        <v>46</v>
      </c>
      <c r="B1060" s="1" t="s">
        <v>207</v>
      </c>
      <c r="C1060" s="3">
        <v>42345</v>
      </c>
      <c r="D1060" s="45" t="s">
        <v>205</v>
      </c>
      <c r="E1060" s="27">
        <v>2.4</v>
      </c>
      <c r="F1060" s="18"/>
      <c r="J1060" s="1">
        <f t="shared" si="28"/>
        <v>117.70798801245614</v>
      </c>
      <c r="K1060" s="1">
        <f t="shared" si="29"/>
        <v>1177.0798801245614</v>
      </c>
      <c r="L1060" s="18">
        <v>50</v>
      </c>
      <c r="M1060" s="33">
        <v>19.162769317626953</v>
      </c>
      <c r="N1060" s="33">
        <v>7.3530941009521484</v>
      </c>
      <c r="O1060" s="33">
        <v>69.907470703125</v>
      </c>
      <c r="P1060" s="33">
        <v>19.315793991088867</v>
      </c>
      <c r="Q1060" s="33">
        <v>81.372169494628906</v>
      </c>
      <c r="R1060" s="33">
        <v>13.250999450683594</v>
      </c>
      <c r="S1060" s="1">
        <v>2.1201599121093748</v>
      </c>
      <c r="T1060" s="1">
        <v>11.185195312499999</v>
      </c>
      <c r="U1060" s="47"/>
      <c r="V1060" s="1">
        <v>75.87</v>
      </c>
      <c r="W1060" s="1">
        <v>9.61</v>
      </c>
      <c r="X1060" s="23">
        <f t="shared" si="30"/>
        <v>0.1266640305786213</v>
      </c>
      <c r="Y1060" s="1">
        <v>1.1499999999999999</v>
      </c>
      <c r="Z1060" s="1">
        <f>Y1060*(10000/1.2375)</f>
        <v>9292.9292929292915</v>
      </c>
    </row>
    <row r="1061" spans="1:26" x14ac:dyDescent="0.25">
      <c r="A1061" s="15" t="s">
        <v>35</v>
      </c>
      <c r="B1061" s="1" t="s">
        <v>207</v>
      </c>
      <c r="C1061" s="3">
        <v>42376</v>
      </c>
      <c r="D1061" s="45" t="s">
        <v>205</v>
      </c>
      <c r="E1061" s="1">
        <v>2.5</v>
      </c>
      <c r="J1061" s="1">
        <f t="shared" si="28"/>
        <v>135.23332568068525</v>
      </c>
      <c r="K1061" s="1">
        <f t="shared" si="29"/>
        <v>1352.3332568068524</v>
      </c>
      <c r="L1061" s="1">
        <v>200</v>
      </c>
      <c r="O1061" s="23"/>
      <c r="R1061" s="23"/>
      <c r="V1061" s="1">
        <v>59.46</v>
      </c>
      <c r="W1061" s="1">
        <v>7.66</v>
      </c>
      <c r="X1061" s="23">
        <f t="shared" si="30"/>
        <v>0.12882610158089472</v>
      </c>
      <c r="Y1061" s="1">
        <v>1.24</v>
      </c>
      <c r="Z1061" s="1">
        <f>Y1061*(10000/1.18125)</f>
        <v>10497.354497354498</v>
      </c>
    </row>
    <row r="1062" spans="1:26" x14ac:dyDescent="0.25">
      <c r="A1062" s="15" t="s">
        <v>38</v>
      </c>
      <c r="B1062" s="1" t="s">
        <v>207</v>
      </c>
      <c r="C1062" s="3">
        <v>42376</v>
      </c>
      <c r="D1062" s="45" t="s">
        <v>205</v>
      </c>
      <c r="E1062" s="1">
        <v>2.5</v>
      </c>
      <c r="J1062" s="1">
        <f t="shared" si="28"/>
        <v>158.77889653186236</v>
      </c>
      <c r="K1062" s="1">
        <f t="shared" si="29"/>
        <v>1587.7889653186235</v>
      </c>
      <c r="L1062" s="1">
        <v>500</v>
      </c>
      <c r="O1062" s="23"/>
      <c r="R1062" s="23"/>
      <c r="V1062" s="1">
        <v>71.650000000000006</v>
      </c>
      <c r="W1062" s="1">
        <v>8.67</v>
      </c>
      <c r="X1062" s="23">
        <f t="shared" si="30"/>
        <v>0.12100488485694347</v>
      </c>
      <c r="Y1062" s="1">
        <v>1.55</v>
      </c>
      <c r="Z1062" s="1">
        <f>Y1062*(10000/1.18125)</f>
        <v>13121.693121693123</v>
      </c>
    </row>
    <row r="1063" spans="1:26" x14ac:dyDescent="0.25">
      <c r="A1063" s="15" t="s">
        <v>40</v>
      </c>
      <c r="B1063" s="1" t="s">
        <v>207</v>
      </c>
      <c r="C1063" s="3">
        <v>42376</v>
      </c>
      <c r="D1063" s="45" t="s">
        <v>205</v>
      </c>
      <c r="E1063" s="1">
        <v>2.5</v>
      </c>
      <c r="J1063" s="1">
        <f t="shared" si="28"/>
        <v>114.62710709449641</v>
      </c>
      <c r="K1063" s="1">
        <f t="shared" si="29"/>
        <v>1146.2710709449641</v>
      </c>
      <c r="L1063" s="1">
        <v>0</v>
      </c>
      <c r="O1063" s="23"/>
      <c r="R1063" s="23"/>
      <c r="V1063" s="1">
        <v>54.43</v>
      </c>
      <c r="W1063" s="1">
        <v>7.37</v>
      </c>
      <c r="X1063" s="23">
        <f t="shared" si="30"/>
        <v>0.13540327025537388</v>
      </c>
      <c r="Y1063" s="1">
        <v>1</v>
      </c>
      <c r="Z1063" s="1">
        <f>Y1063*(10000/1.18125)</f>
        <v>8465.6084656084658</v>
      </c>
    </row>
    <row r="1064" spans="1:26" x14ac:dyDescent="0.25">
      <c r="A1064" s="15" t="s">
        <v>42</v>
      </c>
      <c r="B1064" s="1" t="s">
        <v>207</v>
      </c>
      <c r="C1064" s="3">
        <v>42376</v>
      </c>
      <c r="D1064" s="45" t="s">
        <v>205</v>
      </c>
      <c r="E1064" s="1">
        <v>2.5</v>
      </c>
      <c r="J1064" s="1">
        <f t="shared" si="28"/>
        <v>138.73724841466776</v>
      </c>
      <c r="K1064" s="1">
        <f t="shared" si="29"/>
        <v>1387.3724841466776</v>
      </c>
      <c r="L1064" s="1">
        <v>100</v>
      </c>
      <c r="O1064" s="23"/>
      <c r="R1064" s="23"/>
      <c r="V1064" s="1">
        <v>64.48</v>
      </c>
      <c r="W1064" s="1">
        <v>7.77</v>
      </c>
      <c r="X1064" s="23">
        <f t="shared" si="30"/>
        <v>0.12050248138957816</v>
      </c>
      <c r="Y1064" s="1">
        <v>1.36</v>
      </c>
      <c r="Z1064" s="1">
        <f>Y1064*(10000/1.18125)</f>
        <v>11513.227513227514</v>
      </c>
    </row>
    <row r="1065" spans="1:26" x14ac:dyDescent="0.25">
      <c r="A1065" s="15" t="s">
        <v>44</v>
      </c>
      <c r="B1065" s="1" t="s">
        <v>207</v>
      </c>
      <c r="C1065" s="3">
        <v>42376</v>
      </c>
      <c r="D1065" s="45" t="s">
        <v>205</v>
      </c>
      <c r="E1065" s="1">
        <v>2.5</v>
      </c>
      <c r="J1065" s="1">
        <f t="shared" si="28"/>
        <v>159.5888421664078</v>
      </c>
      <c r="K1065" s="1">
        <f t="shared" si="29"/>
        <v>1595.8884216640779</v>
      </c>
      <c r="L1065" s="1">
        <v>350</v>
      </c>
      <c r="O1065" s="23"/>
      <c r="R1065" s="23"/>
      <c r="V1065" s="1">
        <v>67.040000000000006</v>
      </c>
      <c r="W1065" s="1">
        <v>7.1</v>
      </c>
      <c r="X1065" s="23">
        <f t="shared" si="30"/>
        <v>0.1059069212410501</v>
      </c>
      <c r="Y1065" s="1">
        <v>1.78</v>
      </c>
      <c r="Z1065" s="1">
        <f>Y1065*(10000/1.18125)</f>
        <v>15068.78306878307</v>
      </c>
    </row>
    <row r="1066" spans="1:26" x14ac:dyDescent="0.25">
      <c r="A1066" s="15" t="s">
        <v>46</v>
      </c>
      <c r="B1066" s="1" t="s">
        <v>207</v>
      </c>
      <c r="C1066" s="3">
        <v>42376</v>
      </c>
      <c r="D1066" s="45" t="s">
        <v>205</v>
      </c>
      <c r="E1066" s="1">
        <v>2.5</v>
      </c>
      <c r="J1066" s="1">
        <f t="shared" si="28"/>
        <v>136.9272296048843</v>
      </c>
      <c r="K1066" s="1">
        <f t="shared" si="29"/>
        <v>1369.2722960488429</v>
      </c>
      <c r="L1066" s="1">
        <v>50</v>
      </c>
      <c r="O1066" s="23"/>
      <c r="R1066" s="23"/>
      <c r="V1066" s="1">
        <v>74.02</v>
      </c>
      <c r="W1066" s="1">
        <v>8.65</v>
      </c>
      <c r="X1066" s="23">
        <f t="shared" si="30"/>
        <v>0.11686030802485815</v>
      </c>
      <c r="Y1066" s="1">
        <v>1.45</v>
      </c>
      <c r="Z1066" s="1">
        <f>Y1066*(10000/1.2375)</f>
        <v>11717.171717171715</v>
      </c>
    </row>
    <row r="1067" spans="1:26" x14ac:dyDescent="0.25">
      <c r="A1067" s="15" t="s">
        <v>38</v>
      </c>
      <c r="B1067" s="1" t="s">
        <v>207</v>
      </c>
      <c r="C1067" s="3">
        <v>42376</v>
      </c>
      <c r="D1067" s="45" t="s">
        <v>205</v>
      </c>
      <c r="E1067" s="1">
        <v>2.5</v>
      </c>
      <c r="J1067" s="1">
        <f t="shared" si="28"/>
        <v>123.58552504537906</v>
      </c>
      <c r="K1067" s="1">
        <f t="shared" si="29"/>
        <v>1235.8552504537906</v>
      </c>
      <c r="L1067" s="1">
        <v>500</v>
      </c>
      <c r="O1067" s="23"/>
      <c r="R1067" s="23"/>
      <c r="V1067" s="1">
        <v>63.02</v>
      </c>
      <c r="W1067" s="1">
        <v>7.36</v>
      </c>
      <c r="X1067" s="23">
        <f t="shared" si="30"/>
        <v>0.11678832116788321</v>
      </c>
      <c r="Y1067" s="1">
        <v>1.25</v>
      </c>
      <c r="Z1067" s="1">
        <f>Y1067*(10000/1.18125)</f>
        <v>10582.010582010582</v>
      </c>
    </row>
    <row r="1068" spans="1:26" x14ac:dyDescent="0.25">
      <c r="A1068" s="15" t="s">
        <v>40</v>
      </c>
      <c r="B1068" s="1" t="s">
        <v>207</v>
      </c>
      <c r="C1068" s="3">
        <v>42376</v>
      </c>
      <c r="D1068" s="45" t="s">
        <v>205</v>
      </c>
      <c r="E1068" s="1">
        <v>2.5</v>
      </c>
      <c r="J1068" s="1">
        <f t="shared" si="28"/>
        <v>151.32022020706475</v>
      </c>
      <c r="K1068" s="1">
        <f t="shared" si="29"/>
        <v>1513.2022020706474</v>
      </c>
      <c r="L1068" s="1">
        <v>0</v>
      </c>
      <c r="O1068" s="23"/>
      <c r="R1068" s="23"/>
      <c r="V1068" s="1">
        <v>54.35</v>
      </c>
      <c r="W1068" s="1">
        <v>6.11</v>
      </c>
      <c r="X1068" s="23">
        <f t="shared" si="30"/>
        <v>0.11241950321987121</v>
      </c>
      <c r="Y1068" s="1">
        <v>1.59</v>
      </c>
      <c r="Z1068" s="1">
        <f>Y1068*(10000/1.18125)</f>
        <v>13460.317460317461</v>
      </c>
    </row>
    <row r="1069" spans="1:26" x14ac:dyDescent="0.25">
      <c r="A1069" s="15" t="s">
        <v>44</v>
      </c>
      <c r="B1069" s="1" t="s">
        <v>207</v>
      </c>
      <c r="C1069" s="3">
        <v>42376</v>
      </c>
      <c r="D1069" s="45" t="s">
        <v>205</v>
      </c>
      <c r="E1069" s="1">
        <v>2.5</v>
      </c>
      <c r="J1069" s="1">
        <f t="shared" si="28"/>
        <v>136.04065230795396</v>
      </c>
      <c r="K1069" s="1">
        <f t="shared" si="29"/>
        <v>1360.4065230795397</v>
      </c>
      <c r="L1069" s="1">
        <v>350</v>
      </c>
      <c r="O1069" s="23"/>
      <c r="R1069" s="23"/>
      <c r="V1069" s="1">
        <v>67.19</v>
      </c>
      <c r="W1069" s="1">
        <v>8.3699999999999992</v>
      </c>
      <c r="X1069" s="23">
        <f t="shared" si="30"/>
        <v>0.12457210894478345</v>
      </c>
      <c r="Y1069" s="1">
        <v>1.29</v>
      </c>
      <c r="Z1069" s="1">
        <f>Y1069*(10000/1.18125)</f>
        <v>10920.63492063492</v>
      </c>
    </row>
    <row r="1070" spans="1:26" x14ac:dyDescent="0.25">
      <c r="A1070" s="15" t="s">
        <v>42</v>
      </c>
      <c r="B1070" s="1" t="s">
        <v>207</v>
      </c>
      <c r="C1070" s="3">
        <v>42376</v>
      </c>
      <c r="D1070" s="45" t="s">
        <v>205</v>
      </c>
      <c r="E1070" s="1">
        <v>2.5</v>
      </c>
      <c r="J1070" s="1">
        <f t="shared" si="28"/>
        <v>0</v>
      </c>
      <c r="K1070" s="1">
        <f t="shared" si="29"/>
        <v>0</v>
      </c>
      <c r="L1070" s="1">
        <v>100</v>
      </c>
      <c r="O1070" s="23"/>
      <c r="R1070" s="23"/>
      <c r="V1070" s="1">
        <v>73.319999999999993</v>
      </c>
      <c r="W1070" s="1">
        <v>9.23</v>
      </c>
      <c r="X1070" s="23">
        <f t="shared" si="30"/>
        <v>0.12588652482269505</v>
      </c>
      <c r="Z1070" s="1">
        <f>Y1070*(10000/1.18125)</f>
        <v>0</v>
      </c>
    </row>
    <row r="1071" spans="1:26" x14ac:dyDescent="0.25">
      <c r="A1071" s="15" t="s">
        <v>46</v>
      </c>
      <c r="B1071" s="1" t="s">
        <v>207</v>
      </c>
      <c r="C1071" s="3">
        <v>42376</v>
      </c>
      <c r="D1071" s="45" t="s">
        <v>205</v>
      </c>
      <c r="E1071" s="1">
        <v>2.5</v>
      </c>
      <c r="J1071" s="1">
        <f t="shared" si="28"/>
        <v>79.417783373511995</v>
      </c>
      <c r="K1071" s="1">
        <f t="shared" si="29"/>
        <v>794.17783373511998</v>
      </c>
      <c r="L1071" s="1">
        <v>50</v>
      </c>
      <c r="O1071" s="23"/>
      <c r="R1071" s="23"/>
      <c r="V1071" s="1">
        <v>48.79</v>
      </c>
      <c r="W1071" s="1">
        <v>6.27</v>
      </c>
      <c r="X1071" s="23">
        <f t="shared" si="30"/>
        <v>0.12850994056159049</v>
      </c>
      <c r="Y1071" s="1">
        <v>0.73</v>
      </c>
      <c r="Z1071" s="1">
        <f>Y1071*(10000/1.18125)</f>
        <v>6179.8941798941796</v>
      </c>
    </row>
    <row r="1072" spans="1:26" x14ac:dyDescent="0.25">
      <c r="A1072" s="15" t="s">
        <v>35</v>
      </c>
      <c r="B1072" s="1" t="s">
        <v>207</v>
      </c>
      <c r="C1072" s="3">
        <v>42376</v>
      </c>
      <c r="D1072" s="45" t="s">
        <v>205</v>
      </c>
      <c r="E1072" s="1">
        <v>2.5</v>
      </c>
      <c r="J1072" s="1">
        <f t="shared" si="28"/>
        <v>0</v>
      </c>
      <c r="K1072" s="1">
        <f t="shared" si="29"/>
        <v>0</v>
      </c>
      <c r="L1072" s="1">
        <v>200</v>
      </c>
      <c r="O1072" s="23"/>
      <c r="R1072" s="23"/>
      <c r="V1072" s="1">
        <v>51.1</v>
      </c>
      <c r="W1072" s="1">
        <v>5.52</v>
      </c>
      <c r="X1072" s="23">
        <f t="shared" si="30"/>
        <v>0.10802348336594911</v>
      </c>
      <c r="Z1072" s="1">
        <f>Y1072*(10000/1.2375)</f>
        <v>0</v>
      </c>
    </row>
    <row r="1073" spans="1:26" x14ac:dyDescent="0.25">
      <c r="A1073" s="15" t="s">
        <v>46</v>
      </c>
      <c r="B1073" s="1" t="s">
        <v>207</v>
      </c>
      <c r="C1073" s="3">
        <v>42376</v>
      </c>
      <c r="D1073" s="45" t="s">
        <v>205</v>
      </c>
      <c r="E1073" s="1">
        <v>2.5</v>
      </c>
      <c r="J1073" s="1">
        <f t="shared" ref="J1073:J1136" si="31">IF(K1073="","",K1073/10)</f>
        <v>134.48232796303236</v>
      </c>
      <c r="K1073" s="1">
        <f t="shared" si="29"/>
        <v>1344.8232796303237</v>
      </c>
      <c r="L1073" s="1">
        <v>50</v>
      </c>
      <c r="O1073" s="23"/>
      <c r="R1073" s="23"/>
      <c r="V1073" s="1">
        <v>53.38</v>
      </c>
      <c r="W1073" s="1">
        <v>6.73</v>
      </c>
      <c r="X1073" s="23">
        <f t="shared" si="30"/>
        <v>0.12607718246534283</v>
      </c>
      <c r="Y1073" s="1">
        <v>1.26</v>
      </c>
      <c r="Z1073" s="1">
        <f>Y1073*(10000/1.18125)</f>
        <v>10666.666666666668</v>
      </c>
    </row>
    <row r="1074" spans="1:26" x14ac:dyDescent="0.25">
      <c r="A1074" s="15" t="s">
        <v>38</v>
      </c>
      <c r="B1074" s="1" t="s">
        <v>207</v>
      </c>
      <c r="C1074" s="3">
        <v>42376</v>
      </c>
      <c r="D1074" s="45" t="s">
        <v>205</v>
      </c>
      <c r="E1074" s="1">
        <v>2.5</v>
      </c>
      <c r="J1074" s="1">
        <f t="shared" si="31"/>
        <v>84.884544553052848</v>
      </c>
      <c r="K1074" s="1">
        <f t="shared" si="29"/>
        <v>848.84544553052842</v>
      </c>
      <c r="L1074" s="1">
        <v>500</v>
      </c>
      <c r="O1074" s="23"/>
      <c r="R1074" s="23"/>
      <c r="V1074" s="1">
        <v>47.06</v>
      </c>
      <c r="W1074" s="1">
        <v>7.49</v>
      </c>
      <c r="X1074" s="23">
        <f t="shared" si="30"/>
        <v>0.15915852103697406</v>
      </c>
      <c r="Y1074" s="1">
        <v>0.63</v>
      </c>
      <c r="Z1074" s="1">
        <f>Y1074*(10000/1.18125)</f>
        <v>5333.3333333333339</v>
      </c>
    </row>
    <row r="1075" spans="1:26" x14ac:dyDescent="0.25">
      <c r="A1075" s="15" t="s">
        <v>40</v>
      </c>
      <c r="B1075" s="1" t="s">
        <v>207</v>
      </c>
      <c r="C1075" s="3">
        <v>42376</v>
      </c>
      <c r="D1075" s="45" t="s">
        <v>205</v>
      </c>
      <c r="E1075" s="1">
        <v>2.5</v>
      </c>
      <c r="J1075" s="1">
        <f t="shared" si="31"/>
        <v>81.285985457618366</v>
      </c>
      <c r="K1075" s="1">
        <f t="shared" si="29"/>
        <v>812.85985457618369</v>
      </c>
      <c r="L1075" s="1">
        <v>0</v>
      </c>
      <c r="O1075" s="23"/>
      <c r="R1075" s="23"/>
      <c r="V1075" s="1">
        <v>58.73</v>
      </c>
      <c r="W1075" s="1">
        <v>7.42</v>
      </c>
      <c r="X1075" s="23">
        <f t="shared" si="30"/>
        <v>0.1263408820023838</v>
      </c>
      <c r="Y1075" s="1">
        <v>0.76</v>
      </c>
      <c r="Z1075" s="1">
        <f>Y1075*(10000/1.18125)</f>
        <v>6433.862433862434</v>
      </c>
    </row>
    <row r="1076" spans="1:26" x14ac:dyDescent="0.25">
      <c r="A1076" s="15" t="s">
        <v>35</v>
      </c>
      <c r="B1076" s="1" t="s">
        <v>207</v>
      </c>
      <c r="C1076" s="3">
        <v>42376</v>
      </c>
      <c r="D1076" s="45" t="s">
        <v>205</v>
      </c>
      <c r="E1076" s="1">
        <v>2.5</v>
      </c>
      <c r="J1076" s="1">
        <f t="shared" si="31"/>
        <v>134.2464728116463</v>
      </c>
      <c r="K1076" s="1">
        <f t="shared" si="29"/>
        <v>1342.464728116463</v>
      </c>
      <c r="L1076" s="1">
        <v>200</v>
      </c>
      <c r="O1076" s="23"/>
      <c r="R1076" s="23"/>
      <c r="V1076" s="1">
        <v>59.38</v>
      </c>
      <c r="W1076" s="1">
        <v>7.08</v>
      </c>
      <c r="X1076" s="23">
        <f t="shared" si="30"/>
        <v>0.11923206466823846</v>
      </c>
      <c r="Y1076" s="1">
        <v>1.33</v>
      </c>
      <c r="Z1076" s="1">
        <f>Y1076*(10000/1.18125)</f>
        <v>11259.259259259261</v>
      </c>
    </row>
    <row r="1077" spans="1:26" x14ac:dyDescent="0.25">
      <c r="A1077" s="15" t="s">
        <v>44</v>
      </c>
      <c r="B1077" s="1" t="s">
        <v>207</v>
      </c>
      <c r="C1077" s="3">
        <v>42376</v>
      </c>
      <c r="D1077" s="45" t="s">
        <v>205</v>
      </c>
      <c r="E1077" s="1">
        <v>2.5</v>
      </c>
      <c r="J1077" s="1">
        <f t="shared" si="31"/>
        <v>167.59931554363411</v>
      </c>
      <c r="K1077" s="1">
        <f t="shared" si="29"/>
        <v>1675.9931554363411</v>
      </c>
      <c r="L1077" s="1">
        <v>350</v>
      </c>
      <c r="O1077" s="23"/>
      <c r="R1077" s="23"/>
      <c r="V1077" s="1">
        <v>61.78</v>
      </c>
      <c r="W1077" s="1">
        <v>7.55</v>
      </c>
      <c r="X1077" s="23">
        <f t="shared" si="30"/>
        <v>0.12220783425056653</v>
      </c>
      <c r="Y1077" s="1">
        <v>1.62</v>
      </c>
      <c r="Z1077" s="1">
        <f>Y1077*(10000/1.18125)</f>
        <v>13714.285714285716</v>
      </c>
    </row>
    <row r="1078" spans="1:26" x14ac:dyDescent="0.25">
      <c r="A1078" s="15" t="s">
        <v>42</v>
      </c>
      <c r="B1078" s="1" t="s">
        <v>207</v>
      </c>
      <c r="C1078" s="3">
        <v>42376</v>
      </c>
      <c r="D1078" s="45" t="s">
        <v>205</v>
      </c>
      <c r="E1078" s="1">
        <v>2.5</v>
      </c>
      <c r="J1078" s="1">
        <f t="shared" si="31"/>
        <v>174.73343656794586</v>
      </c>
      <c r="K1078" s="1">
        <f t="shared" si="29"/>
        <v>1747.3343656794586</v>
      </c>
      <c r="L1078" s="1">
        <v>100</v>
      </c>
      <c r="O1078" s="23"/>
      <c r="R1078" s="23"/>
      <c r="V1078" s="1">
        <v>46.77</v>
      </c>
      <c r="W1078" s="1">
        <v>5.24</v>
      </c>
      <c r="X1078" s="23">
        <f t="shared" si="30"/>
        <v>0.11203763096001711</v>
      </c>
      <c r="Y1078" s="1">
        <v>1.93</v>
      </c>
      <c r="Z1078" s="1">
        <f>Y1078*(10000/1.2375)</f>
        <v>15595.959595959595</v>
      </c>
    </row>
    <row r="1079" spans="1:26" x14ac:dyDescent="0.25">
      <c r="A1079" s="15" t="s">
        <v>44</v>
      </c>
      <c r="B1079" s="1" t="s">
        <v>207</v>
      </c>
      <c r="C1079" s="3">
        <v>42376</v>
      </c>
      <c r="D1079" s="45" t="s">
        <v>205</v>
      </c>
      <c r="E1079" s="1">
        <v>2.5</v>
      </c>
      <c r="J1079" s="1">
        <f t="shared" si="31"/>
        <v>99.476870341194527</v>
      </c>
      <c r="K1079" s="1">
        <f t="shared" si="29"/>
        <v>994.76870341194524</v>
      </c>
      <c r="L1079" s="1">
        <v>350</v>
      </c>
      <c r="O1079" s="23"/>
      <c r="R1079" s="23"/>
      <c r="V1079" s="1">
        <v>77.98</v>
      </c>
      <c r="W1079" s="1">
        <v>9.9600000000000009</v>
      </c>
      <c r="X1079" s="23">
        <f t="shared" si="30"/>
        <v>0.12772505770710438</v>
      </c>
      <c r="Y1079" s="1">
        <v>0.92</v>
      </c>
      <c r="Z1079" s="1">
        <f>Y1079*(10000/1.18125)</f>
        <v>7788.3597883597886</v>
      </c>
    </row>
    <row r="1080" spans="1:26" x14ac:dyDescent="0.25">
      <c r="A1080" s="15" t="s">
        <v>35</v>
      </c>
      <c r="B1080" s="1" t="s">
        <v>207</v>
      </c>
      <c r="C1080" s="3">
        <v>42376</v>
      </c>
      <c r="D1080" s="45" t="s">
        <v>205</v>
      </c>
      <c r="E1080" s="1">
        <v>2.5</v>
      </c>
      <c r="J1080" s="1">
        <f t="shared" si="31"/>
        <v>65.554541495916908</v>
      </c>
      <c r="K1080" s="1">
        <f t="shared" si="29"/>
        <v>655.54541495916908</v>
      </c>
      <c r="L1080" s="1">
        <v>200</v>
      </c>
      <c r="O1080" s="23"/>
      <c r="R1080" s="23"/>
      <c r="V1080" s="1">
        <v>44.35</v>
      </c>
      <c r="W1080" s="1">
        <v>5.63</v>
      </c>
      <c r="X1080" s="23">
        <f t="shared" si="30"/>
        <v>0.12694475760992108</v>
      </c>
      <c r="Y1080" s="1">
        <v>0.61</v>
      </c>
      <c r="Z1080" s="1">
        <f>Y1080*(10000/1.18125)</f>
        <v>5164.0211640211637</v>
      </c>
    </row>
    <row r="1081" spans="1:26" x14ac:dyDescent="0.25">
      <c r="A1081" s="15" t="s">
        <v>42</v>
      </c>
      <c r="B1081" s="1" t="s">
        <v>207</v>
      </c>
      <c r="C1081" s="3">
        <v>42376</v>
      </c>
      <c r="D1081" s="45" t="s">
        <v>205</v>
      </c>
      <c r="E1081" s="1">
        <v>2.5</v>
      </c>
      <c r="J1081" s="1">
        <f t="shared" si="31"/>
        <v>141.94149738191192</v>
      </c>
      <c r="K1081" s="1">
        <f t="shared" si="29"/>
        <v>1419.414973819119</v>
      </c>
      <c r="L1081" s="1">
        <v>100</v>
      </c>
      <c r="O1081" s="23"/>
      <c r="R1081" s="23"/>
      <c r="V1081" s="1">
        <v>67.55</v>
      </c>
      <c r="W1081" s="1">
        <v>8.09</v>
      </c>
      <c r="X1081" s="23">
        <f t="shared" si="30"/>
        <v>0.11976313841598817</v>
      </c>
      <c r="Y1081" s="1">
        <v>1.4</v>
      </c>
      <c r="Z1081" s="1">
        <f>Y1081*(10000/1.18125)</f>
        <v>11851.851851851852</v>
      </c>
    </row>
    <row r="1082" spans="1:26" x14ac:dyDescent="0.25">
      <c r="A1082" s="15" t="s">
        <v>38</v>
      </c>
      <c r="B1082" s="1" t="s">
        <v>207</v>
      </c>
      <c r="C1082" s="3">
        <v>42376</v>
      </c>
      <c r="D1082" s="45" t="s">
        <v>205</v>
      </c>
      <c r="E1082" s="1">
        <v>2.5</v>
      </c>
      <c r="J1082" s="1">
        <f t="shared" si="31"/>
        <v>137.82783830177195</v>
      </c>
      <c r="K1082" s="1">
        <f t="shared" si="29"/>
        <v>1378.2783830177195</v>
      </c>
      <c r="L1082" s="1">
        <v>500</v>
      </c>
      <c r="O1082" s="23"/>
      <c r="R1082" s="23"/>
      <c r="V1082" s="1">
        <v>46.42</v>
      </c>
      <c r="W1082" s="1">
        <v>5.64</v>
      </c>
      <c r="X1082" s="23">
        <f t="shared" si="30"/>
        <v>0.12149935372684187</v>
      </c>
      <c r="Y1082" s="1">
        <v>1.34</v>
      </c>
      <c r="Z1082" s="1">
        <f>Y1082*(10000/1.18125)</f>
        <v>11343.915343915345</v>
      </c>
    </row>
    <row r="1083" spans="1:26" x14ac:dyDescent="0.25">
      <c r="A1083" s="15" t="s">
        <v>40</v>
      </c>
      <c r="B1083" s="1" t="s">
        <v>207</v>
      </c>
      <c r="C1083" s="3">
        <v>42376</v>
      </c>
      <c r="D1083" s="45" t="s">
        <v>205</v>
      </c>
      <c r="E1083" s="1">
        <v>2.5</v>
      </c>
      <c r="J1083" s="1">
        <f t="shared" si="31"/>
        <v>200.31677103328192</v>
      </c>
      <c r="K1083" s="1">
        <f t="shared" si="29"/>
        <v>2003.1677103328193</v>
      </c>
      <c r="L1083" s="1">
        <v>0</v>
      </c>
      <c r="O1083" s="23"/>
      <c r="R1083" s="23"/>
      <c r="V1083" s="1">
        <v>35.31</v>
      </c>
      <c r="W1083" s="1">
        <v>7.46</v>
      </c>
      <c r="X1083" s="23">
        <f t="shared" si="30"/>
        <v>0.21127159444916452</v>
      </c>
      <c r="Y1083" s="1">
        <v>1.1200000000000001</v>
      </c>
      <c r="Z1083" s="1">
        <f>Y1083*(10000/1.18125)</f>
        <v>9481.4814814814818</v>
      </c>
    </row>
    <row r="1084" spans="1:26" x14ac:dyDescent="0.25">
      <c r="A1084" s="15" t="s">
        <v>46</v>
      </c>
      <c r="B1084" s="1" t="s">
        <v>207</v>
      </c>
      <c r="C1084" s="3">
        <v>42376</v>
      </c>
      <c r="D1084" s="45" t="s">
        <v>205</v>
      </c>
      <c r="E1084" s="1">
        <v>2.5</v>
      </c>
      <c r="J1084" s="1">
        <f t="shared" si="31"/>
        <v>103.97114360209351</v>
      </c>
      <c r="K1084" s="1">
        <f t="shared" si="29"/>
        <v>1039.711436020935</v>
      </c>
      <c r="L1084" s="1">
        <v>50</v>
      </c>
      <c r="O1084" s="23"/>
      <c r="R1084" s="23"/>
      <c r="V1084" s="1">
        <v>47.69</v>
      </c>
      <c r="W1084" s="1">
        <v>5.9</v>
      </c>
      <c r="X1084" s="23">
        <f t="shared" si="30"/>
        <v>0.12371566366114491</v>
      </c>
      <c r="Y1084" s="1">
        <v>1.04</v>
      </c>
      <c r="Z1084" s="1">
        <f>Y1084*(10000/1.2375)</f>
        <v>8404.0404040404046</v>
      </c>
    </row>
    <row r="1085" spans="1:26" x14ac:dyDescent="0.25">
      <c r="A1085" s="15" t="s">
        <v>35</v>
      </c>
      <c r="B1085" s="1" t="s">
        <v>207</v>
      </c>
      <c r="C1085" s="3">
        <v>42404</v>
      </c>
      <c r="D1085" s="45" t="s">
        <v>205</v>
      </c>
      <c r="E1085" s="1">
        <v>2.6</v>
      </c>
      <c r="J1085" s="1">
        <f t="shared" si="31"/>
        <v>136.37448550813025</v>
      </c>
      <c r="K1085" s="1">
        <f t="shared" si="29"/>
        <v>1363.7448550813024</v>
      </c>
      <c r="L1085" s="1">
        <v>200</v>
      </c>
      <c r="O1085" s="23"/>
      <c r="R1085" s="23"/>
      <c r="V1085" s="1">
        <v>66.37</v>
      </c>
      <c r="W1085" s="1">
        <v>6.81</v>
      </c>
      <c r="X1085" s="23">
        <f t="shared" si="30"/>
        <v>0.10260659936718396</v>
      </c>
      <c r="Y1085" s="1">
        <v>1.57</v>
      </c>
      <c r="Z1085" s="1">
        <f>Y1085*(10000/1.18125)</f>
        <v>13291.005291005293</v>
      </c>
    </row>
    <row r="1086" spans="1:26" x14ac:dyDescent="0.25">
      <c r="A1086" s="15" t="s">
        <v>38</v>
      </c>
      <c r="B1086" s="1" t="s">
        <v>207</v>
      </c>
      <c r="C1086" s="3">
        <v>42404</v>
      </c>
      <c r="D1086" s="45" t="s">
        <v>205</v>
      </c>
      <c r="E1086" s="1">
        <v>2.6</v>
      </c>
      <c r="J1086" s="1">
        <f t="shared" si="31"/>
        <v>109.05183208491739</v>
      </c>
      <c r="K1086" s="1">
        <f t="shared" si="29"/>
        <v>1090.518320849174</v>
      </c>
      <c r="L1086" s="1">
        <v>500</v>
      </c>
      <c r="O1086" s="23"/>
      <c r="R1086" s="23"/>
      <c r="V1086" s="1">
        <v>63.17</v>
      </c>
      <c r="W1086" s="1">
        <v>6.67</v>
      </c>
      <c r="X1086" s="23">
        <f t="shared" si="30"/>
        <v>0.10558809561500712</v>
      </c>
      <c r="Y1086" s="1">
        <v>1.22</v>
      </c>
      <c r="Z1086" s="1">
        <f>Y1086*(10000/1.18125)</f>
        <v>10328.042328042327</v>
      </c>
    </row>
    <row r="1087" spans="1:26" x14ac:dyDescent="0.25">
      <c r="A1087" s="15" t="s">
        <v>40</v>
      </c>
      <c r="B1087" s="1" t="s">
        <v>207</v>
      </c>
      <c r="C1087" s="3">
        <v>42404</v>
      </c>
      <c r="D1087" s="45" t="s">
        <v>205</v>
      </c>
      <c r="E1087" s="1">
        <v>2.6</v>
      </c>
      <c r="J1087" s="1">
        <f t="shared" si="31"/>
        <v>105.19741658095423</v>
      </c>
      <c r="K1087" s="1">
        <f t="shared" si="29"/>
        <v>1051.9741658095422</v>
      </c>
      <c r="L1087" s="1">
        <v>0</v>
      </c>
      <c r="O1087" s="23"/>
      <c r="R1087" s="23"/>
      <c r="V1087" s="1">
        <v>57.1</v>
      </c>
      <c r="W1087" s="1">
        <v>6.17</v>
      </c>
      <c r="X1087" s="23">
        <f t="shared" si="30"/>
        <v>0.10805604203152364</v>
      </c>
      <c r="Y1087" s="1">
        <v>1.1499999999999999</v>
      </c>
      <c r="Z1087" s="1">
        <f>Y1087*(10000/1.18125)</f>
        <v>9735.4497354497344</v>
      </c>
    </row>
    <row r="1088" spans="1:26" x14ac:dyDescent="0.25">
      <c r="A1088" s="15" t="s">
        <v>42</v>
      </c>
      <c r="B1088" s="1" t="s">
        <v>207</v>
      </c>
      <c r="C1088" s="3">
        <v>42404</v>
      </c>
      <c r="D1088" s="45" t="s">
        <v>205</v>
      </c>
      <c r="E1088" s="1">
        <v>2.6</v>
      </c>
      <c r="J1088" s="1">
        <f t="shared" si="31"/>
        <v>134.59344401873139</v>
      </c>
      <c r="K1088" s="1">
        <f t="shared" si="29"/>
        <v>1345.9344401873138</v>
      </c>
      <c r="L1088" s="1">
        <v>100</v>
      </c>
      <c r="O1088" s="23"/>
      <c r="R1088" s="23"/>
      <c r="V1088" s="1">
        <v>65.25</v>
      </c>
      <c r="W1088" s="1">
        <v>6.65</v>
      </c>
      <c r="X1088" s="23">
        <f t="shared" si="30"/>
        <v>0.10191570881226054</v>
      </c>
      <c r="Y1088" s="1">
        <v>1.56</v>
      </c>
      <c r="Z1088" s="1">
        <f>Y1088*(10000/1.18125)</f>
        <v>13206.349206349207</v>
      </c>
    </row>
    <row r="1089" spans="1:26" x14ac:dyDescent="0.25">
      <c r="A1089" s="15" t="s">
        <v>44</v>
      </c>
      <c r="B1089" s="1" t="s">
        <v>207</v>
      </c>
      <c r="C1089" s="3">
        <v>42404</v>
      </c>
      <c r="D1089" s="45" t="s">
        <v>205</v>
      </c>
      <c r="E1089" s="1">
        <v>2.6</v>
      </c>
      <c r="J1089" s="1">
        <f t="shared" si="31"/>
        <v>123.03056065302962</v>
      </c>
      <c r="K1089" s="1">
        <f t="shared" si="29"/>
        <v>1230.3056065302962</v>
      </c>
      <c r="L1089" s="1">
        <v>350</v>
      </c>
      <c r="O1089" s="23"/>
      <c r="R1089" s="23"/>
      <c r="V1089" s="1">
        <v>45.93</v>
      </c>
      <c r="W1089" s="1">
        <v>5.34</v>
      </c>
      <c r="X1089" s="23">
        <f t="shared" si="30"/>
        <v>0.11626387981711299</v>
      </c>
      <c r="Y1089" s="1">
        <v>1.25</v>
      </c>
      <c r="Z1089" s="1">
        <f>Y1089*(10000/1.18125)</f>
        <v>10582.010582010582</v>
      </c>
    </row>
    <row r="1090" spans="1:26" x14ac:dyDescent="0.25">
      <c r="A1090" s="15" t="s">
        <v>46</v>
      </c>
      <c r="B1090" s="1" t="s">
        <v>207</v>
      </c>
      <c r="C1090" s="3">
        <v>42404</v>
      </c>
      <c r="D1090" s="45" t="s">
        <v>205</v>
      </c>
      <c r="E1090" s="1">
        <v>2.6</v>
      </c>
      <c r="J1090" s="1">
        <f t="shared" si="31"/>
        <v>77.861390393778223</v>
      </c>
      <c r="K1090" s="1">
        <f t="shared" si="29"/>
        <v>778.6139039377822</v>
      </c>
      <c r="L1090" s="1">
        <v>50</v>
      </c>
      <c r="O1090" s="23"/>
      <c r="R1090" s="23"/>
      <c r="V1090" s="1">
        <v>73.33</v>
      </c>
      <c r="W1090" s="1">
        <v>5.12</v>
      </c>
      <c r="X1090" s="23">
        <f t="shared" si="30"/>
        <v>6.9821355516159825E-2</v>
      </c>
      <c r="Y1090" s="1">
        <v>1.38</v>
      </c>
      <c r="Z1090" s="1">
        <f>Y1090*(10000/1.2375)</f>
        <v>11151.51515151515</v>
      </c>
    </row>
    <row r="1091" spans="1:26" x14ac:dyDescent="0.25">
      <c r="A1091" s="15" t="s">
        <v>38</v>
      </c>
      <c r="B1091" s="1" t="s">
        <v>207</v>
      </c>
      <c r="C1091" s="3">
        <v>42404</v>
      </c>
      <c r="D1091" s="45" t="s">
        <v>205</v>
      </c>
      <c r="E1091" s="1">
        <v>2.6</v>
      </c>
      <c r="J1091" s="1">
        <f t="shared" si="31"/>
        <v>90.575338475585497</v>
      </c>
      <c r="K1091" s="1">
        <f t="shared" si="29"/>
        <v>905.753384755855</v>
      </c>
      <c r="L1091" s="1">
        <v>500</v>
      </c>
      <c r="O1091" s="23"/>
      <c r="R1091" s="23"/>
      <c r="V1091" s="1">
        <v>85.01</v>
      </c>
      <c r="W1091" s="1">
        <v>9.7799999999999994</v>
      </c>
      <c r="X1091" s="23">
        <f t="shared" si="30"/>
        <v>0.11504528878955415</v>
      </c>
      <c r="Y1091" s="1">
        <v>0.93</v>
      </c>
      <c r="Z1091" s="1">
        <f>Y1091*(10000/1.18125)</f>
        <v>7873.0158730158737</v>
      </c>
    </row>
    <row r="1092" spans="1:26" x14ac:dyDescent="0.25">
      <c r="A1092" s="15" t="s">
        <v>40</v>
      </c>
      <c r="B1092" s="1" t="s">
        <v>207</v>
      </c>
      <c r="C1092" s="3">
        <v>42404</v>
      </c>
      <c r="D1092" s="45" t="s">
        <v>205</v>
      </c>
      <c r="E1092" s="1">
        <v>2.6</v>
      </c>
      <c r="J1092" s="1">
        <f t="shared" si="31"/>
        <v>84.464083952983486</v>
      </c>
      <c r="K1092" s="1">
        <f t="shared" si="29"/>
        <v>844.64083952983492</v>
      </c>
      <c r="L1092" s="1">
        <v>0</v>
      </c>
      <c r="O1092" s="23"/>
      <c r="R1092" s="23"/>
      <c r="V1092" s="1">
        <v>62.61</v>
      </c>
      <c r="W1092" s="1">
        <v>6.79</v>
      </c>
      <c r="X1092" s="23">
        <f t="shared" si="30"/>
        <v>0.10844912953202364</v>
      </c>
      <c r="Y1092" s="1">
        <v>0.92</v>
      </c>
      <c r="Z1092" s="1">
        <f>Y1092*(10000/1.18125)</f>
        <v>7788.3597883597886</v>
      </c>
    </row>
    <row r="1093" spans="1:26" x14ac:dyDescent="0.25">
      <c r="A1093" s="15" t="s">
        <v>44</v>
      </c>
      <c r="B1093" s="1" t="s">
        <v>207</v>
      </c>
      <c r="C1093" s="3">
        <v>42404</v>
      </c>
      <c r="D1093" s="45" t="s">
        <v>205</v>
      </c>
      <c r="E1093" s="1">
        <v>2.6</v>
      </c>
      <c r="J1093" s="1">
        <f t="shared" si="31"/>
        <v>94.626749800256377</v>
      </c>
      <c r="K1093" s="1">
        <f t="shared" si="29"/>
        <v>946.2674980025638</v>
      </c>
      <c r="L1093" s="1">
        <v>350</v>
      </c>
      <c r="O1093" s="23"/>
      <c r="R1093" s="23"/>
      <c r="V1093" s="1">
        <v>63.11</v>
      </c>
      <c r="W1093" s="1">
        <v>5.83</v>
      </c>
      <c r="X1093" s="23">
        <f t="shared" si="30"/>
        <v>9.2378386943432103E-2</v>
      </c>
      <c r="Y1093" s="1">
        <v>1.21</v>
      </c>
      <c r="Z1093" s="1">
        <f>Y1093*(10000/1.18125)</f>
        <v>10243.386243386243</v>
      </c>
    </row>
    <row r="1094" spans="1:26" x14ac:dyDescent="0.25">
      <c r="A1094" s="15" t="s">
        <v>42</v>
      </c>
      <c r="B1094" s="1" t="s">
        <v>207</v>
      </c>
      <c r="C1094" s="3">
        <v>42404</v>
      </c>
      <c r="D1094" s="45" t="s">
        <v>205</v>
      </c>
      <c r="E1094" s="1">
        <v>2.6</v>
      </c>
      <c r="J1094" s="1">
        <f t="shared" si="31"/>
        <v>77.737430992235701</v>
      </c>
      <c r="K1094" s="1">
        <f t="shared" si="29"/>
        <v>777.37430992235704</v>
      </c>
      <c r="L1094" s="1">
        <v>100</v>
      </c>
      <c r="O1094" s="23"/>
      <c r="R1094" s="23"/>
      <c r="V1094" s="1">
        <v>64.52</v>
      </c>
      <c r="W1094" s="1">
        <v>6.81</v>
      </c>
      <c r="X1094" s="23">
        <f t="shared" si="30"/>
        <v>0.10554866707997521</v>
      </c>
      <c r="Y1094" s="1">
        <v>0.87</v>
      </c>
      <c r="Z1094" s="1">
        <f>Y1094*(10000/1.18125)</f>
        <v>7365.0793650793648</v>
      </c>
    </row>
    <row r="1095" spans="1:26" x14ac:dyDescent="0.25">
      <c r="A1095" s="15" t="s">
        <v>46</v>
      </c>
      <c r="B1095" s="1" t="s">
        <v>207</v>
      </c>
      <c r="C1095" s="3">
        <v>42404</v>
      </c>
      <c r="D1095" s="45" t="s">
        <v>205</v>
      </c>
      <c r="E1095" s="1">
        <v>2.6</v>
      </c>
      <c r="J1095" s="1">
        <f t="shared" si="31"/>
        <v>52.692769824243918</v>
      </c>
      <c r="K1095" s="1">
        <f t="shared" si="29"/>
        <v>526.92769824243919</v>
      </c>
      <c r="L1095" s="1">
        <v>50</v>
      </c>
      <c r="O1095" s="23"/>
      <c r="R1095" s="23"/>
      <c r="V1095" s="1">
        <v>65.260000000000005</v>
      </c>
      <c r="W1095" s="1">
        <v>6.77</v>
      </c>
      <c r="X1095" s="23">
        <f t="shared" si="30"/>
        <v>0.10373889059148021</v>
      </c>
      <c r="Y1095" s="1">
        <v>0.6</v>
      </c>
      <c r="Z1095" s="1">
        <f>Y1095*(10000/1.18125)</f>
        <v>5079.3650793650795</v>
      </c>
    </row>
    <row r="1096" spans="1:26" x14ac:dyDescent="0.25">
      <c r="A1096" s="15" t="s">
        <v>35</v>
      </c>
      <c r="B1096" s="1" t="s">
        <v>207</v>
      </c>
      <c r="C1096" s="3">
        <v>42404</v>
      </c>
      <c r="D1096" s="45" t="s">
        <v>205</v>
      </c>
      <c r="E1096" s="1">
        <v>2.6</v>
      </c>
      <c r="J1096" s="1">
        <f t="shared" si="31"/>
        <v>104.03834401115162</v>
      </c>
      <c r="K1096" s="1">
        <f t="shared" si="29"/>
        <v>1040.3834401115162</v>
      </c>
      <c r="L1096" s="1">
        <v>200</v>
      </c>
      <c r="O1096" s="23"/>
      <c r="R1096" s="23"/>
      <c r="V1096" s="1">
        <v>58.84</v>
      </c>
      <c r="W1096" s="1">
        <v>5.45</v>
      </c>
      <c r="X1096" s="23">
        <f t="shared" si="30"/>
        <v>9.2624065261726715E-2</v>
      </c>
      <c r="Y1096" s="1">
        <v>1.39</v>
      </c>
      <c r="Z1096" s="1">
        <f>Y1096*(10000/1.2375)</f>
        <v>11232.323232323231</v>
      </c>
    </row>
    <row r="1097" spans="1:26" x14ac:dyDescent="0.25">
      <c r="A1097" s="15" t="s">
        <v>46</v>
      </c>
      <c r="B1097" s="1" t="s">
        <v>207</v>
      </c>
      <c r="C1097" s="3">
        <v>42404</v>
      </c>
      <c r="D1097" s="45" t="s">
        <v>205</v>
      </c>
      <c r="E1097" s="1">
        <v>2.6</v>
      </c>
      <c r="J1097" s="1">
        <f t="shared" si="31"/>
        <v>79.809585120662504</v>
      </c>
      <c r="K1097" s="1">
        <f t="shared" ref="K1097:K1157" si="32">(Z1097*X1097)</f>
        <v>798.09585120662507</v>
      </c>
      <c r="L1097" s="1">
        <v>50</v>
      </c>
      <c r="O1097" s="23"/>
      <c r="R1097" s="23"/>
      <c r="V1097" s="1">
        <v>72.489999999999995</v>
      </c>
      <c r="W1097" s="1">
        <v>8.0399999999999991</v>
      </c>
      <c r="X1097" s="23">
        <f t="shared" si="30"/>
        <v>0.11091184991033246</v>
      </c>
      <c r="Y1097" s="1">
        <v>0.85</v>
      </c>
      <c r="Z1097" s="1">
        <f>Y1097*(10000/1.18125)</f>
        <v>7195.7671957671955</v>
      </c>
    </row>
    <row r="1098" spans="1:26" x14ac:dyDescent="0.25">
      <c r="A1098" s="15" t="s">
        <v>38</v>
      </c>
      <c r="B1098" s="1" t="s">
        <v>207</v>
      </c>
      <c r="C1098" s="3">
        <v>42404</v>
      </c>
      <c r="D1098" s="45" t="s">
        <v>205</v>
      </c>
      <c r="E1098" s="1">
        <v>2.6</v>
      </c>
      <c r="J1098" s="1">
        <f t="shared" si="31"/>
        <v>61.534991259234197</v>
      </c>
      <c r="K1098" s="1">
        <f t="shared" si="32"/>
        <v>615.34991259234198</v>
      </c>
      <c r="L1098" s="1">
        <v>500</v>
      </c>
      <c r="O1098" s="23"/>
      <c r="R1098" s="23"/>
      <c r="V1098" s="1">
        <v>59.11</v>
      </c>
      <c r="W1098" s="1">
        <v>6.51</v>
      </c>
      <c r="X1098" s="23">
        <f t="shared" si="30"/>
        <v>0.11013364912874302</v>
      </c>
      <c r="Y1098" s="1">
        <v>0.66</v>
      </c>
      <c r="Z1098" s="1">
        <f>Y1098*(10000/1.18125)</f>
        <v>5587.3015873015875</v>
      </c>
    </row>
    <row r="1099" spans="1:26" x14ac:dyDescent="0.25">
      <c r="A1099" s="15" t="s">
        <v>40</v>
      </c>
      <c r="B1099" s="1" t="s">
        <v>207</v>
      </c>
      <c r="C1099" s="3">
        <v>42404</v>
      </c>
      <c r="D1099" s="45" t="s">
        <v>205</v>
      </c>
      <c r="E1099" s="1">
        <v>2.6</v>
      </c>
      <c r="J1099" s="1">
        <f t="shared" si="31"/>
        <v>42.538107054236079</v>
      </c>
      <c r="K1099" s="1">
        <f t="shared" si="32"/>
        <v>425.38107054236082</v>
      </c>
      <c r="L1099" s="1">
        <v>0</v>
      </c>
      <c r="O1099" s="23"/>
      <c r="R1099" s="23"/>
      <c r="V1099" s="1">
        <v>72.540000000000006</v>
      </c>
      <c r="W1099" s="1">
        <v>6.75</v>
      </c>
      <c r="X1099" s="23">
        <f t="shared" si="30"/>
        <v>9.3052109181141429E-2</v>
      </c>
      <c r="Y1099" s="1">
        <v>0.54</v>
      </c>
      <c r="Z1099" s="1">
        <f>Y1099*(10000/1.18125)</f>
        <v>4571.4285714285716</v>
      </c>
    </row>
    <row r="1100" spans="1:26" x14ac:dyDescent="0.25">
      <c r="A1100" s="15" t="s">
        <v>35</v>
      </c>
      <c r="B1100" s="1" t="s">
        <v>207</v>
      </c>
      <c r="C1100" s="3">
        <v>42404</v>
      </c>
      <c r="D1100" s="45" t="s">
        <v>205</v>
      </c>
      <c r="E1100" s="1">
        <v>2.6</v>
      </c>
      <c r="J1100" s="1">
        <f t="shared" si="31"/>
        <v>94.362433862433889</v>
      </c>
      <c r="K1100" s="1">
        <f t="shared" si="32"/>
        <v>943.62433862433886</v>
      </c>
      <c r="L1100" s="1">
        <v>200</v>
      </c>
      <c r="O1100" s="23"/>
      <c r="R1100" s="23"/>
      <c r="V1100" s="1">
        <v>64</v>
      </c>
      <c r="W1100" s="1">
        <v>6.73</v>
      </c>
      <c r="X1100" s="23">
        <f t="shared" si="30"/>
        <v>0.10515625000000001</v>
      </c>
      <c r="Y1100" s="1">
        <v>1.06</v>
      </c>
      <c r="Z1100" s="1">
        <f>Y1100*(10000/1.18125)</f>
        <v>8973.5449735449747</v>
      </c>
    </row>
    <row r="1101" spans="1:26" x14ac:dyDescent="0.25">
      <c r="A1101" s="15" t="s">
        <v>44</v>
      </c>
      <c r="B1101" s="1" t="s">
        <v>207</v>
      </c>
      <c r="C1101" s="3">
        <v>42404</v>
      </c>
      <c r="D1101" s="45" t="s">
        <v>205</v>
      </c>
      <c r="E1101" s="1">
        <v>2.6</v>
      </c>
      <c r="J1101" s="1">
        <f t="shared" si="31"/>
        <v>118.08274513547978</v>
      </c>
      <c r="K1101" s="1">
        <f t="shared" si="32"/>
        <v>1180.8274513547979</v>
      </c>
      <c r="L1101" s="1">
        <v>350</v>
      </c>
      <c r="O1101" s="23"/>
      <c r="R1101" s="23"/>
      <c r="V1101" s="1">
        <v>71.489999999999995</v>
      </c>
      <c r="W1101" s="1">
        <v>13.66</v>
      </c>
      <c r="X1101" s="23">
        <f t="shared" si="30"/>
        <v>0.1910756749195692</v>
      </c>
      <c r="Y1101" s="1">
        <v>0.73</v>
      </c>
      <c r="Z1101" s="1">
        <f>Y1101*(10000/1.18125)</f>
        <v>6179.8941798941796</v>
      </c>
    </row>
    <row r="1102" spans="1:26" x14ac:dyDescent="0.25">
      <c r="A1102" s="15" t="s">
        <v>42</v>
      </c>
      <c r="B1102" s="1" t="s">
        <v>207</v>
      </c>
      <c r="C1102" s="3">
        <v>42404</v>
      </c>
      <c r="D1102" s="45" t="s">
        <v>205</v>
      </c>
      <c r="E1102" s="1">
        <v>2.6</v>
      </c>
      <c r="J1102" s="1">
        <f t="shared" si="31"/>
        <v>0</v>
      </c>
      <c r="K1102" s="1">
        <f t="shared" si="32"/>
        <v>0</v>
      </c>
      <c r="L1102" s="1">
        <v>100</v>
      </c>
      <c r="O1102" s="23"/>
      <c r="R1102" s="23"/>
      <c r="V1102" s="1">
        <v>65.209999999999994</v>
      </c>
      <c r="W1102" s="1">
        <v>6.37</v>
      </c>
      <c r="X1102" s="23">
        <f t="shared" si="30"/>
        <v>9.7684404232479691E-2</v>
      </c>
    </row>
    <row r="1103" spans="1:26" x14ac:dyDescent="0.25">
      <c r="A1103" s="15" t="s">
        <v>44</v>
      </c>
      <c r="B1103" s="1" t="s">
        <v>207</v>
      </c>
      <c r="C1103" s="3">
        <v>42404</v>
      </c>
      <c r="D1103" s="45" t="s">
        <v>205</v>
      </c>
      <c r="E1103" s="1">
        <v>2.6</v>
      </c>
      <c r="J1103" s="1">
        <f t="shared" si="31"/>
        <v>100.97795187769481</v>
      </c>
      <c r="K1103" s="1">
        <f t="shared" si="32"/>
        <v>1009.7795187769481</v>
      </c>
      <c r="L1103" s="1">
        <v>350</v>
      </c>
      <c r="O1103" s="23"/>
      <c r="R1103" s="23"/>
      <c r="V1103" s="1">
        <v>46.68</v>
      </c>
      <c r="W1103" s="1">
        <v>6.4</v>
      </c>
      <c r="X1103" s="23">
        <f t="shared" si="30"/>
        <v>0.13710368466152528</v>
      </c>
      <c r="Y1103" s="1">
        <v>0.87</v>
      </c>
      <c r="Z1103" s="1">
        <f>Y1103*(10000/1.18125)</f>
        <v>7365.0793650793648</v>
      </c>
    </row>
    <row r="1104" spans="1:26" x14ac:dyDescent="0.25">
      <c r="A1104" s="15" t="s">
        <v>35</v>
      </c>
      <c r="B1104" s="1" t="s">
        <v>207</v>
      </c>
      <c r="C1104" s="3">
        <v>42404</v>
      </c>
      <c r="D1104" s="45" t="s">
        <v>205</v>
      </c>
      <c r="E1104" s="1">
        <v>2.6</v>
      </c>
      <c r="J1104" s="1">
        <f t="shared" si="31"/>
        <v>49.440661870040394</v>
      </c>
      <c r="K1104" s="1">
        <f t="shared" si="32"/>
        <v>494.40661870040395</v>
      </c>
      <c r="L1104" s="1">
        <v>200</v>
      </c>
      <c r="O1104" s="23"/>
      <c r="R1104" s="23"/>
      <c r="V1104" s="1">
        <v>92.04</v>
      </c>
      <c r="W1104" s="1">
        <v>10.97</v>
      </c>
      <c r="X1104" s="23">
        <f t="shared" si="30"/>
        <v>0.11918730986527597</v>
      </c>
      <c r="Y1104" s="1">
        <v>0.49</v>
      </c>
      <c r="Z1104" s="1">
        <f>Y1104*(10000/1.18125)</f>
        <v>4148.1481481481478</v>
      </c>
    </row>
    <row r="1105" spans="1:26" x14ac:dyDescent="0.25">
      <c r="A1105" s="15" t="s">
        <v>42</v>
      </c>
      <c r="B1105" s="1" t="s">
        <v>207</v>
      </c>
      <c r="C1105" s="3">
        <v>42404</v>
      </c>
      <c r="D1105" s="45" t="s">
        <v>205</v>
      </c>
      <c r="E1105" s="1">
        <v>2.6</v>
      </c>
      <c r="J1105" s="1">
        <f t="shared" si="31"/>
        <v>99.731434638685926</v>
      </c>
      <c r="K1105" s="1">
        <f t="shared" si="32"/>
        <v>997.31434638685926</v>
      </c>
      <c r="L1105" s="1">
        <v>100</v>
      </c>
      <c r="O1105" s="23"/>
      <c r="R1105" s="23"/>
      <c r="V1105" s="1">
        <v>94.88</v>
      </c>
      <c r="W1105" s="1">
        <v>9.98</v>
      </c>
      <c r="X1105" s="23">
        <f t="shared" si="30"/>
        <v>0.10518549747048905</v>
      </c>
      <c r="Y1105" s="1">
        <v>1.1200000000000001</v>
      </c>
      <c r="Z1105" s="1">
        <f>Y1105*(10000/1.18125)</f>
        <v>9481.4814814814818</v>
      </c>
    </row>
    <row r="1106" spans="1:26" x14ac:dyDescent="0.25">
      <c r="A1106" s="15" t="s">
        <v>38</v>
      </c>
      <c r="B1106" s="1" t="s">
        <v>207</v>
      </c>
      <c r="C1106" s="3">
        <v>42404</v>
      </c>
      <c r="D1106" s="45" t="s">
        <v>205</v>
      </c>
      <c r="E1106" s="1">
        <v>2.6</v>
      </c>
      <c r="J1106" s="1">
        <f t="shared" si="31"/>
        <v>48.878247760929312</v>
      </c>
      <c r="K1106" s="1">
        <f t="shared" si="32"/>
        <v>488.78247760929315</v>
      </c>
      <c r="L1106" s="1">
        <v>500</v>
      </c>
      <c r="O1106" s="23"/>
      <c r="R1106" s="23"/>
      <c r="V1106" s="1">
        <v>107.4</v>
      </c>
      <c r="W1106" s="1">
        <v>13.78</v>
      </c>
      <c r="X1106" s="23">
        <f t="shared" si="30"/>
        <v>0.12830540037243945</v>
      </c>
      <c r="Y1106" s="1">
        <v>0.45</v>
      </c>
      <c r="Z1106" s="1">
        <f>Y1106*(10000/1.18125)</f>
        <v>3809.5238095238096</v>
      </c>
    </row>
    <row r="1107" spans="1:26" x14ac:dyDescent="0.25">
      <c r="A1107" s="15" t="s">
        <v>40</v>
      </c>
      <c r="B1107" s="1" t="s">
        <v>207</v>
      </c>
      <c r="C1107" s="3">
        <v>42404</v>
      </c>
      <c r="D1107" s="45" t="s">
        <v>205</v>
      </c>
      <c r="E1107" s="1">
        <v>2.6</v>
      </c>
      <c r="J1107" s="1">
        <f t="shared" si="31"/>
        <v>60.843486529721758</v>
      </c>
      <c r="K1107" s="1">
        <f t="shared" si="32"/>
        <v>608.43486529721758</v>
      </c>
      <c r="L1107" s="1">
        <v>0</v>
      </c>
      <c r="O1107" s="23"/>
      <c r="R1107" s="23"/>
      <c r="V1107" s="1">
        <v>99.82</v>
      </c>
      <c r="W1107" s="1">
        <v>10.87</v>
      </c>
      <c r="X1107" s="23">
        <f t="shared" si="30"/>
        <v>0.10889601282308155</v>
      </c>
      <c r="Y1107" s="1">
        <v>0.66</v>
      </c>
      <c r="Z1107" s="1">
        <f>Y1107*(10000/1.18125)</f>
        <v>5587.3015873015875</v>
      </c>
    </row>
    <row r="1108" spans="1:26" x14ac:dyDescent="0.25">
      <c r="A1108" s="15" t="s">
        <v>46</v>
      </c>
      <c r="B1108" s="1" t="s">
        <v>207</v>
      </c>
      <c r="C1108" s="3">
        <v>42404</v>
      </c>
      <c r="D1108" s="45" t="s">
        <v>205</v>
      </c>
      <c r="E1108" s="1">
        <v>2.6</v>
      </c>
      <c r="J1108" s="1">
        <f t="shared" si="31"/>
        <v>58.866261061225543</v>
      </c>
      <c r="K1108" s="1">
        <f t="shared" si="32"/>
        <v>588.66261061225543</v>
      </c>
      <c r="L1108" s="1">
        <v>50</v>
      </c>
      <c r="O1108" s="23"/>
      <c r="R1108" s="23"/>
      <c r="V1108" s="1">
        <v>77.45</v>
      </c>
      <c r="W1108" s="1">
        <v>8.68</v>
      </c>
      <c r="X1108" s="23">
        <f t="shared" ref="X1108:X1157" si="33">W1108/V1108</f>
        <v>0.11207230471271787</v>
      </c>
      <c r="Y1108" s="1">
        <v>0.65</v>
      </c>
      <c r="Z1108" s="1">
        <f>Y1108*(10000/1.2375)</f>
        <v>5252.5252525252527</v>
      </c>
    </row>
    <row r="1109" spans="1:26" ht="15.75" x14ac:dyDescent="0.25">
      <c r="A1109" s="15" t="s">
        <v>35</v>
      </c>
      <c r="B1109" s="1" t="s">
        <v>207</v>
      </c>
      <c r="C1109" s="3">
        <v>42432</v>
      </c>
      <c r="D1109" s="45" t="s">
        <v>206</v>
      </c>
      <c r="E1109" s="1">
        <v>2.8</v>
      </c>
      <c r="F1109" s="18"/>
      <c r="J1109" s="1">
        <f t="shared" si="31"/>
        <v>49.751560992247747</v>
      </c>
      <c r="K1109" s="1">
        <f t="shared" si="32"/>
        <v>497.51560992247749</v>
      </c>
      <c r="L1109" s="18">
        <v>200</v>
      </c>
      <c r="O1109" s="23"/>
      <c r="R1109" s="23"/>
      <c r="V1109" s="1">
        <v>92.61</v>
      </c>
      <c r="W1109" s="1">
        <v>11.58</v>
      </c>
      <c r="X1109" s="23">
        <f t="shared" si="33"/>
        <v>0.12504049238743117</v>
      </c>
      <c r="Y1109" s="1">
        <v>0.47</v>
      </c>
      <c r="Z1109" s="1">
        <f>Y1109*(10000/1.18125)</f>
        <v>3978.8359788359789</v>
      </c>
    </row>
    <row r="1110" spans="1:26" ht="15.75" x14ac:dyDescent="0.25">
      <c r="A1110" s="15" t="s">
        <v>38</v>
      </c>
      <c r="B1110" s="1" t="s">
        <v>207</v>
      </c>
      <c r="C1110" s="3">
        <v>42432</v>
      </c>
      <c r="D1110" s="45" t="s">
        <v>206</v>
      </c>
      <c r="E1110" s="1">
        <v>2.8</v>
      </c>
      <c r="F1110" s="18"/>
      <c r="J1110" s="1">
        <f t="shared" si="31"/>
        <v>74.039022297160514</v>
      </c>
      <c r="K1110" s="1">
        <f t="shared" si="32"/>
        <v>740.39022297160511</v>
      </c>
      <c r="L1110" s="18">
        <v>500</v>
      </c>
      <c r="O1110" s="23"/>
      <c r="R1110" s="23"/>
      <c r="V1110" s="1">
        <v>105.06</v>
      </c>
      <c r="W1110" s="1">
        <v>8.06</v>
      </c>
      <c r="X1110" s="23">
        <f t="shared" si="33"/>
        <v>7.6718065867123555E-2</v>
      </c>
      <c r="Y1110" s="1">
        <v>1.1399999999999999</v>
      </c>
      <c r="Z1110" s="1">
        <f>Y1110*(10000/1.18125)</f>
        <v>9650.7936507936502</v>
      </c>
    </row>
    <row r="1111" spans="1:26" ht="15.75" x14ac:dyDescent="0.25">
      <c r="A1111" s="15" t="s">
        <v>40</v>
      </c>
      <c r="B1111" s="1" t="s">
        <v>207</v>
      </c>
      <c r="C1111" s="3">
        <v>42432</v>
      </c>
      <c r="D1111" s="45" t="s">
        <v>206</v>
      </c>
      <c r="E1111" s="1">
        <v>2.8</v>
      </c>
      <c r="F1111" s="18"/>
      <c r="J1111" s="1">
        <f t="shared" si="31"/>
        <v>65.127671123388467</v>
      </c>
      <c r="K1111" s="1">
        <f t="shared" si="32"/>
        <v>651.27671123388473</v>
      </c>
      <c r="L1111" s="18">
        <v>0</v>
      </c>
      <c r="O1111" s="23"/>
      <c r="R1111" s="23"/>
      <c r="V1111" s="1">
        <v>102.74</v>
      </c>
      <c r="W1111" s="1">
        <v>8.32</v>
      </c>
      <c r="X1111" s="23">
        <f t="shared" si="33"/>
        <v>8.098111738368699E-2</v>
      </c>
      <c r="Y1111" s="1">
        <v>0.95</v>
      </c>
      <c r="Z1111" s="1">
        <f>Y1111*(10000/1.18125)</f>
        <v>8042.3280423280421</v>
      </c>
    </row>
    <row r="1112" spans="1:26" ht="15.75" x14ac:dyDescent="0.25">
      <c r="A1112" s="15" t="s">
        <v>42</v>
      </c>
      <c r="B1112" s="1" t="s">
        <v>207</v>
      </c>
      <c r="C1112" s="3">
        <v>42432</v>
      </c>
      <c r="D1112" s="45" t="s">
        <v>206</v>
      </c>
      <c r="E1112" s="1">
        <v>2.8</v>
      </c>
      <c r="F1112" s="18"/>
      <c r="J1112" s="1">
        <f t="shared" si="31"/>
        <v>43.853047934680596</v>
      </c>
      <c r="K1112" s="1">
        <f t="shared" si="32"/>
        <v>438.53047934680598</v>
      </c>
      <c r="L1112" s="18">
        <v>100</v>
      </c>
      <c r="O1112" s="23"/>
      <c r="R1112" s="23"/>
      <c r="V1112" s="1">
        <v>76.44</v>
      </c>
      <c r="W1112" s="1">
        <v>5.91</v>
      </c>
      <c r="X1112" s="23">
        <f t="shared" si="33"/>
        <v>7.7315541601255894E-2</v>
      </c>
      <c r="Y1112" s="1">
        <v>0.67</v>
      </c>
      <c r="Z1112" s="1">
        <f>Y1112*(10000/1.18125)</f>
        <v>5671.9576719576726</v>
      </c>
    </row>
    <row r="1113" spans="1:26" ht="15.75" x14ac:dyDescent="0.25">
      <c r="A1113" s="15" t="s">
        <v>44</v>
      </c>
      <c r="B1113" s="1" t="s">
        <v>207</v>
      </c>
      <c r="C1113" s="3">
        <v>42432</v>
      </c>
      <c r="D1113" s="45" t="s">
        <v>206</v>
      </c>
      <c r="E1113" s="1">
        <v>2.8</v>
      </c>
      <c r="F1113" s="18"/>
      <c r="J1113" s="1">
        <f t="shared" si="31"/>
        <v>60.292981359553849</v>
      </c>
      <c r="K1113" s="1">
        <f t="shared" si="32"/>
        <v>602.92981359553846</v>
      </c>
      <c r="L1113" s="18">
        <v>350</v>
      </c>
      <c r="O1113" s="23"/>
      <c r="R1113" s="23"/>
      <c r="V1113" s="1">
        <v>113.26</v>
      </c>
      <c r="W1113" s="1">
        <v>9.49</v>
      </c>
      <c r="X1113" s="23">
        <f t="shared" si="33"/>
        <v>8.3789510859968219E-2</v>
      </c>
      <c r="Y1113" s="1">
        <v>0.85</v>
      </c>
      <c r="Z1113" s="1">
        <f>Y1113*(10000/1.18125)</f>
        <v>7195.7671957671955</v>
      </c>
    </row>
    <row r="1114" spans="1:26" ht="15.75" x14ac:dyDescent="0.25">
      <c r="A1114" s="15" t="s">
        <v>46</v>
      </c>
      <c r="B1114" s="1" t="s">
        <v>207</v>
      </c>
      <c r="C1114" s="3">
        <v>42432</v>
      </c>
      <c r="D1114" s="45" t="s">
        <v>206</v>
      </c>
      <c r="E1114" s="1">
        <v>2.8</v>
      </c>
      <c r="F1114" s="18"/>
      <c r="J1114" s="1">
        <f t="shared" si="31"/>
        <v>66.028073980360247</v>
      </c>
      <c r="K1114" s="1">
        <f t="shared" si="32"/>
        <v>660.2807398036025</v>
      </c>
      <c r="L1114" s="18">
        <v>50</v>
      </c>
      <c r="O1114" s="23"/>
      <c r="R1114" s="23"/>
      <c r="V1114" s="1">
        <v>90.54</v>
      </c>
      <c r="W1114" s="1">
        <v>6.85</v>
      </c>
      <c r="X1114" s="23">
        <f t="shared" si="33"/>
        <v>7.565716810249612E-2</v>
      </c>
      <c r="Y1114" s="1">
        <v>1.08</v>
      </c>
      <c r="Z1114" s="1">
        <f>Y1114*(10000/1.2375)</f>
        <v>8727.2727272727279</v>
      </c>
    </row>
    <row r="1115" spans="1:26" ht="15.75" x14ac:dyDescent="0.25">
      <c r="A1115" s="15" t="s">
        <v>38</v>
      </c>
      <c r="B1115" s="1" t="s">
        <v>207</v>
      </c>
      <c r="C1115" s="3">
        <v>42432</v>
      </c>
      <c r="D1115" s="45" t="s">
        <v>206</v>
      </c>
      <c r="E1115" s="1">
        <v>2.8</v>
      </c>
      <c r="F1115" s="18"/>
      <c r="J1115" s="1">
        <f t="shared" si="31"/>
        <v>70.698999961809108</v>
      </c>
      <c r="K1115" s="1">
        <f t="shared" si="32"/>
        <v>706.98999961809102</v>
      </c>
      <c r="L1115" s="18">
        <v>500</v>
      </c>
      <c r="O1115" s="23"/>
      <c r="R1115" s="23"/>
      <c r="V1115" s="1">
        <v>84.51</v>
      </c>
      <c r="W1115" s="1">
        <v>7.93</v>
      </c>
      <c r="X1115" s="23">
        <f t="shared" si="33"/>
        <v>9.3835049106614596E-2</v>
      </c>
      <c r="Y1115" s="1">
        <v>0.89</v>
      </c>
      <c r="Z1115" s="1">
        <f>Y1115*(10000/1.18125)</f>
        <v>7534.3915343915351</v>
      </c>
    </row>
    <row r="1116" spans="1:26" ht="15.75" x14ac:dyDescent="0.25">
      <c r="A1116" s="15" t="s">
        <v>40</v>
      </c>
      <c r="B1116" s="1" t="s">
        <v>207</v>
      </c>
      <c r="C1116" s="3">
        <v>42432</v>
      </c>
      <c r="D1116" s="45" t="s">
        <v>206</v>
      </c>
      <c r="E1116" s="1">
        <v>2.8</v>
      </c>
      <c r="F1116" s="18"/>
      <c r="J1116" s="1">
        <f t="shared" si="31"/>
        <v>50.713113838671276</v>
      </c>
      <c r="K1116" s="1">
        <f t="shared" si="32"/>
        <v>507.13113838671273</v>
      </c>
      <c r="L1116" s="18">
        <v>0</v>
      </c>
      <c r="O1116" s="23"/>
      <c r="R1116" s="23"/>
      <c r="V1116" s="1">
        <v>100.91</v>
      </c>
      <c r="W1116" s="1">
        <v>8.06</v>
      </c>
      <c r="X1116" s="23">
        <f t="shared" si="33"/>
        <v>7.9873154295907245E-2</v>
      </c>
      <c r="Y1116" s="1">
        <v>0.75</v>
      </c>
      <c r="Z1116" s="1">
        <f>Y1116*(10000/1.18125)</f>
        <v>6349.2063492063498</v>
      </c>
    </row>
    <row r="1117" spans="1:26" ht="15.75" x14ac:dyDescent="0.25">
      <c r="A1117" s="15" t="s">
        <v>44</v>
      </c>
      <c r="B1117" s="1" t="s">
        <v>207</v>
      </c>
      <c r="C1117" s="3">
        <v>42432</v>
      </c>
      <c r="D1117" s="45" t="s">
        <v>206</v>
      </c>
      <c r="E1117" s="1">
        <v>2.8</v>
      </c>
      <c r="F1117" s="18"/>
      <c r="J1117" s="1">
        <f t="shared" si="31"/>
        <v>56.842584201359763</v>
      </c>
      <c r="K1117" s="1">
        <f t="shared" si="32"/>
        <v>568.42584201359762</v>
      </c>
      <c r="L1117" s="18">
        <v>350</v>
      </c>
      <c r="O1117" s="23"/>
      <c r="R1117" s="23"/>
      <c r="V1117" s="1">
        <v>99.31</v>
      </c>
      <c r="W1117" s="1">
        <v>8.66</v>
      </c>
      <c r="X1117" s="23">
        <f t="shared" si="33"/>
        <v>8.7201691672540535E-2</v>
      </c>
      <c r="Y1117" s="1">
        <v>0.77</v>
      </c>
      <c r="Z1117" s="1">
        <f>Y1117*(10000/1.18125)</f>
        <v>6518.5185185185192</v>
      </c>
    </row>
    <row r="1118" spans="1:26" ht="15.75" x14ac:dyDescent="0.25">
      <c r="A1118" s="15" t="s">
        <v>42</v>
      </c>
      <c r="B1118" s="1" t="s">
        <v>207</v>
      </c>
      <c r="C1118" s="3">
        <v>42432</v>
      </c>
      <c r="D1118" s="45" t="s">
        <v>206</v>
      </c>
      <c r="E1118" s="1">
        <v>2.8</v>
      </c>
      <c r="F1118" s="18"/>
      <c r="J1118" s="1">
        <f t="shared" si="31"/>
        <v>51.650675311652357</v>
      </c>
      <c r="K1118" s="1">
        <f t="shared" si="32"/>
        <v>516.50675311652356</v>
      </c>
      <c r="L1118" s="18">
        <v>100</v>
      </c>
      <c r="O1118" s="23"/>
      <c r="R1118" s="23"/>
      <c r="V1118" s="1">
        <v>101.94</v>
      </c>
      <c r="W1118" s="1">
        <v>8.76</v>
      </c>
      <c r="X1118" s="23">
        <f t="shared" si="33"/>
        <v>8.5932901706886403E-2</v>
      </c>
      <c r="Y1118" s="1">
        <v>0.71</v>
      </c>
      <c r="Z1118" s="1">
        <f>Y1118*(10000/1.18125)</f>
        <v>6010.5820105820103</v>
      </c>
    </row>
    <row r="1119" spans="1:26" ht="15.75" x14ac:dyDescent="0.25">
      <c r="A1119" s="15" t="s">
        <v>46</v>
      </c>
      <c r="B1119" s="1" t="s">
        <v>207</v>
      </c>
      <c r="C1119" s="3">
        <v>42432</v>
      </c>
      <c r="D1119" s="45" t="s">
        <v>206</v>
      </c>
      <c r="E1119" s="1">
        <v>2.8</v>
      </c>
      <c r="F1119" s="18"/>
      <c r="J1119" s="1">
        <f t="shared" si="31"/>
        <v>47.311827956989255</v>
      </c>
      <c r="K1119" s="1">
        <f t="shared" si="32"/>
        <v>473.11827956989254</v>
      </c>
      <c r="L1119" s="18">
        <v>50</v>
      </c>
      <c r="O1119" s="23"/>
      <c r="R1119" s="23"/>
      <c r="V1119" s="1">
        <v>116.56</v>
      </c>
      <c r="W1119" s="1">
        <v>8.4600000000000009</v>
      </c>
      <c r="X1119" s="23">
        <f t="shared" si="33"/>
        <v>7.2580645161290328E-2</v>
      </c>
      <c r="Y1119" s="1">
        <v>0.77</v>
      </c>
      <c r="Z1119" s="1">
        <f>Y1119*(10000/1.18125)</f>
        <v>6518.5185185185192</v>
      </c>
    </row>
    <row r="1120" spans="1:26" ht="15.75" x14ac:dyDescent="0.25">
      <c r="A1120" s="15" t="s">
        <v>35</v>
      </c>
      <c r="B1120" s="1" t="s">
        <v>207</v>
      </c>
      <c r="C1120" s="3">
        <v>42432</v>
      </c>
      <c r="D1120" s="45" t="s">
        <v>206</v>
      </c>
      <c r="E1120" s="1">
        <v>2.8</v>
      </c>
      <c r="F1120" s="18"/>
      <c r="J1120" s="1">
        <f t="shared" si="31"/>
        <v>70.731293752876482</v>
      </c>
      <c r="K1120" s="1">
        <f t="shared" si="32"/>
        <v>707.31293752876479</v>
      </c>
      <c r="L1120" s="18">
        <v>200</v>
      </c>
      <c r="O1120" s="23"/>
      <c r="R1120" s="23"/>
      <c r="V1120" s="1">
        <v>66.72</v>
      </c>
      <c r="W1120" s="1">
        <v>5.84</v>
      </c>
      <c r="X1120" s="23">
        <f t="shared" si="33"/>
        <v>8.7529976019184649E-2</v>
      </c>
      <c r="Y1120" s="1">
        <v>1</v>
      </c>
      <c r="Z1120" s="1">
        <f>Y1120*(10000/1.2375)</f>
        <v>8080.8080808080804</v>
      </c>
    </row>
    <row r="1121" spans="1:26" ht="15.75" x14ac:dyDescent="0.25">
      <c r="A1121" s="15" t="s">
        <v>46</v>
      </c>
      <c r="B1121" s="1" t="s">
        <v>207</v>
      </c>
      <c r="C1121" s="3">
        <v>42432</v>
      </c>
      <c r="D1121" s="45" t="s">
        <v>206</v>
      </c>
      <c r="E1121" s="1">
        <v>2.8</v>
      </c>
      <c r="F1121" s="18"/>
      <c r="J1121" s="1">
        <f t="shared" si="31"/>
        <v>68.569409396952693</v>
      </c>
      <c r="K1121" s="1">
        <f t="shared" si="32"/>
        <v>685.69409396952688</v>
      </c>
      <c r="L1121" s="18">
        <v>50</v>
      </c>
      <c r="O1121" s="23"/>
      <c r="R1121" s="23"/>
      <c r="V1121" s="1">
        <v>96.43</v>
      </c>
      <c r="W1121" s="1">
        <v>7.97</v>
      </c>
      <c r="X1121" s="23">
        <f t="shared" si="33"/>
        <v>8.2650627398112617E-2</v>
      </c>
      <c r="Y1121" s="1">
        <v>0.98</v>
      </c>
      <c r="Z1121" s="1">
        <f>Y1121*(10000/1.18125)</f>
        <v>8296.2962962962956</v>
      </c>
    </row>
    <row r="1122" spans="1:26" ht="15.75" x14ac:dyDescent="0.25">
      <c r="A1122" s="15" t="s">
        <v>38</v>
      </c>
      <c r="B1122" s="1" t="s">
        <v>207</v>
      </c>
      <c r="C1122" s="3">
        <v>42432</v>
      </c>
      <c r="D1122" s="45" t="s">
        <v>206</v>
      </c>
      <c r="E1122" s="1">
        <v>2.8</v>
      </c>
      <c r="F1122" s="18"/>
      <c r="J1122" s="1">
        <f t="shared" si="31"/>
        <v>54.658212936978131</v>
      </c>
      <c r="K1122" s="1">
        <f t="shared" si="32"/>
        <v>546.58212936978134</v>
      </c>
      <c r="L1122" s="18">
        <v>500</v>
      </c>
      <c r="O1122" s="23"/>
      <c r="R1122" s="23"/>
      <c r="V1122" s="1">
        <v>85.52</v>
      </c>
      <c r="W1122" s="1">
        <v>8.1199999999999992</v>
      </c>
      <c r="X1122" s="23">
        <f t="shared" si="33"/>
        <v>9.4948550046772676E-2</v>
      </c>
      <c r="Y1122" s="1">
        <v>0.68</v>
      </c>
      <c r="Z1122" s="1">
        <f>Y1122*(10000/1.18125)</f>
        <v>5756.6137566137568</v>
      </c>
    </row>
    <row r="1123" spans="1:26" ht="15.75" x14ac:dyDescent="0.25">
      <c r="A1123" s="15" t="s">
        <v>40</v>
      </c>
      <c r="B1123" s="1" t="s">
        <v>207</v>
      </c>
      <c r="C1123" s="3">
        <v>42432</v>
      </c>
      <c r="D1123" s="45" t="s">
        <v>206</v>
      </c>
      <c r="E1123" s="1">
        <v>2.8</v>
      </c>
      <c r="F1123" s="18"/>
      <c r="J1123" s="1">
        <f t="shared" si="31"/>
        <v>36.938495892474904</v>
      </c>
      <c r="K1123" s="1">
        <f t="shared" si="32"/>
        <v>369.38495892474907</v>
      </c>
      <c r="L1123" s="18">
        <v>0</v>
      </c>
      <c r="O1123" s="23"/>
      <c r="R1123" s="23"/>
      <c r="V1123" s="1">
        <v>101.91</v>
      </c>
      <c r="W1123" s="1">
        <v>8.39</v>
      </c>
      <c r="X1123" s="23">
        <f t="shared" si="33"/>
        <v>8.2327543911294293E-2</v>
      </c>
      <c r="Y1123" s="1">
        <v>0.53</v>
      </c>
      <c r="Z1123" s="1">
        <f>Y1123*(10000/1.18125)</f>
        <v>4486.7724867724874</v>
      </c>
    </row>
    <row r="1124" spans="1:26" ht="15.75" x14ac:dyDescent="0.25">
      <c r="A1124" s="15" t="s">
        <v>35</v>
      </c>
      <c r="B1124" s="1" t="s">
        <v>207</v>
      </c>
      <c r="C1124" s="3">
        <v>42432</v>
      </c>
      <c r="D1124" s="45" t="s">
        <v>206</v>
      </c>
      <c r="E1124" s="1">
        <v>2.8</v>
      </c>
      <c r="F1124" s="18"/>
      <c r="J1124" s="1">
        <f t="shared" si="31"/>
        <v>67.645140247879993</v>
      </c>
      <c r="K1124" s="1">
        <f t="shared" si="32"/>
        <v>676.45140247879988</v>
      </c>
      <c r="L1124" s="18">
        <v>200</v>
      </c>
      <c r="O1124" s="23"/>
      <c r="R1124" s="23"/>
      <c r="V1124" s="1">
        <v>93.44</v>
      </c>
      <c r="W1124" s="1">
        <v>7.32</v>
      </c>
      <c r="X1124" s="23">
        <f t="shared" si="33"/>
        <v>7.8339041095890419E-2</v>
      </c>
      <c r="Y1124" s="1">
        <v>1.02</v>
      </c>
      <c r="Z1124" s="1">
        <f>Y1124*(10000/1.18125)</f>
        <v>8634.9206349206361</v>
      </c>
    </row>
    <row r="1125" spans="1:26" ht="15.75" x14ac:dyDescent="0.25">
      <c r="A1125" s="15" t="s">
        <v>44</v>
      </c>
      <c r="B1125" s="1" t="s">
        <v>207</v>
      </c>
      <c r="C1125" s="3">
        <v>42432</v>
      </c>
      <c r="D1125" s="45" t="s">
        <v>206</v>
      </c>
      <c r="E1125" s="1">
        <v>2.8</v>
      </c>
      <c r="F1125" s="18"/>
      <c r="J1125" s="1">
        <f t="shared" si="31"/>
        <v>65.252252564058182</v>
      </c>
      <c r="K1125" s="1">
        <f t="shared" si="32"/>
        <v>652.52252564058188</v>
      </c>
      <c r="L1125" s="18">
        <v>350</v>
      </c>
      <c r="O1125" s="23"/>
      <c r="R1125" s="23"/>
      <c r="V1125" s="1">
        <v>96.31</v>
      </c>
      <c r="W1125" s="1">
        <v>7.07</v>
      </c>
      <c r="X1125" s="23">
        <f t="shared" si="33"/>
        <v>7.3408784134565461E-2</v>
      </c>
      <c r="Y1125" s="1">
        <v>1.05</v>
      </c>
      <c r="Z1125" s="1">
        <f>Y1125*(10000/1.18125)</f>
        <v>8888.8888888888887</v>
      </c>
    </row>
    <row r="1126" spans="1:26" ht="15.75" x14ac:dyDescent="0.25">
      <c r="A1126" s="15" t="s">
        <v>42</v>
      </c>
      <c r="B1126" s="1" t="s">
        <v>207</v>
      </c>
      <c r="C1126" s="3">
        <v>42432</v>
      </c>
      <c r="D1126" s="45" t="s">
        <v>206</v>
      </c>
      <c r="E1126" s="1">
        <v>2.8</v>
      </c>
      <c r="F1126" s="18"/>
      <c r="J1126" s="1">
        <f t="shared" si="31"/>
        <v>49.8179535467671</v>
      </c>
      <c r="K1126" s="1">
        <f t="shared" si="32"/>
        <v>498.17953546767103</v>
      </c>
      <c r="L1126" s="18">
        <v>100</v>
      </c>
      <c r="O1126" s="23"/>
      <c r="R1126" s="23"/>
      <c r="V1126" s="1">
        <v>88.5</v>
      </c>
      <c r="W1126" s="1">
        <v>6.82</v>
      </c>
      <c r="X1126" s="23">
        <f t="shared" si="33"/>
        <v>7.7062146892655364E-2</v>
      </c>
      <c r="Y1126" s="1">
        <v>0.8</v>
      </c>
      <c r="Z1126" s="1">
        <f>Y1126*(10000/1.2375)</f>
        <v>6464.6464646464647</v>
      </c>
    </row>
    <row r="1127" spans="1:26" ht="15.75" x14ac:dyDescent="0.25">
      <c r="A1127" s="15" t="s">
        <v>44</v>
      </c>
      <c r="B1127" s="1" t="s">
        <v>207</v>
      </c>
      <c r="C1127" s="3">
        <v>42432</v>
      </c>
      <c r="D1127" s="45" t="s">
        <v>206</v>
      </c>
      <c r="E1127" s="1">
        <v>2.8</v>
      </c>
      <c r="F1127" s="18"/>
      <c r="J1127" s="1">
        <f t="shared" si="31"/>
        <v>49.304474086111313</v>
      </c>
      <c r="K1127" s="1">
        <f t="shared" si="32"/>
        <v>493.0447408611131</v>
      </c>
      <c r="L1127" s="18">
        <v>350</v>
      </c>
      <c r="O1127" s="23"/>
      <c r="R1127" s="23"/>
      <c r="V1127" s="1">
        <v>98.46</v>
      </c>
      <c r="W1127" s="1">
        <v>8.9600000000000009</v>
      </c>
      <c r="X1127" s="23">
        <f t="shared" si="33"/>
        <v>9.1001421897217161E-2</v>
      </c>
      <c r="Y1127" s="1">
        <v>0.64</v>
      </c>
      <c r="Z1127" s="1">
        <f>Y1127*(10000/1.18125)</f>
        <v>5417.9894179894181</v>
      </c>
    </row>
    <row r="1128" spans="1:26" ht="15.75" x14ac:dyDescent="0.25">
      <c r="A1128" s="15" t="s">
        <v>35</v>
      </c>
      <c r="B1128" s="1" t="s">
        <v>207</v>
      </c>
      <c r="C1128" s="3">
        <v>42432</v>
      </c>
      <c r="D1128" s="45" t="s">
        <v>206</v>
      </c>
      <c r="E1128" s="1">
        <v>2.8</v>
      </c>
      <c r="F1128" s="18"/>
      <c r="J1128" s="1">
        <f t="shared" si="31"/>
        <v>39.069476971116316</v>
      </c>
      <c r="K1128" s="1">
        <f t="shared" si="32"/>
        <v>390.69476971116319</v>
      </c>
      <c r="L1128" s="18">
        <v>200</v>
      </c>
      <c r="O1128" s="23"/>
      <c r="R1128" s="23"/>
      <c r="V1128" s="1">
        <v>91.5</v>
      </c>
      <c r="W1128" s="1">
        <v>7.82</v>
      </c>
      <c r="X1128" s="23">
        <f t="shared" si="33"/>
        <v>8.5464480874316948E-2</v>
      </c>
      <c r="Y1128" s="1">
        <v>0.54</v>
      </c>
      <c r="Z1128" s="1">
        <f>Y1128*(10000/1.18125)</f>
        <v>4571.4285714285716</v>
      </c>
    </row>
    <row r="1129" spans="1:26" ht="15.75" x14ac:dyDescent="0.25">
      <c r="A1129" s="15" t="s">
        <v>42</v>
      </c>
      <c r="B1129" s="1" t="s">
        <v>207</v>
      </c>
      <c r="C1129" s="3">
        <v>42432</v>
      </c>
      <c r="D1129" s="45" t="s">
        <v>206</v>
      </c>
      <c r="E1129" s="1">
        <v>2.8</v>
      </c>
      <c r="F1129" s="18"/>
      <c r="J1129" s="1">
        <f t="shared" si="31"/>
        <v>55.910177537586534</v>
      </c>
      <c r="K1129" s="1">
        <f t="shared" si="32"/>
        <v>559.10177537586537</v>
      </c>
      <c r="L1129" s="18">
        <v>100</v>
      </c>
      <c r="O1129" s="23"/>
      <c r="R1129" s="23"/>
      <c r="V1129" s="1">
        <v>112.08</v>
      </c>
      <c r="W1129" s="1">
        <v>9.49</v>
      </c>
      <c r="X1129" s="23">
        <f t="shared" si="33"/>
        <v>8.46716630977873E-2</v>
      </c>
      <c r="Y1129" s="1">
        <v>0.78</v>
      </c>
      <c r="Z1129" s="1">
        <f>Y1129*(10000/1.18125)</f>
        <v>6603.1746031746034</v>
      </c>
    </row>
    <row r="1130" spans="1:26" ht="15.75" x14ac:dyDescent="0.25">
      <c r="A1130" s="15" t="s">
        <v>38</v>
      </c>
      <c r="B1130" s="1" t="s">
        <v>207</v>
      </c>
      <c r="C1130" s="3">
        <v>42432</v>
      </c>
      <c r="D1130" s="45" t="s">
        <v>206</v>
      </c>
      <c r="E1130" s="1">
        <v>2.8</v>
      </c>
      <c r="F1130" s="18"/>
      <c r="J1130" s="1">
        <f t="shared" si="31"/>
        <v>69.118245088129029</v>
      </c>
      <c r="K1130" s="1">
        <f t="shared" si="32"/>
        <v>691.18245088129026</v>
      </c>
      <c r="L1130" s="18">
        <v>500</v>
      </c>
      <c r="O1130" s="23"/>
      <c r="R1130" s="23"/>
      <c r="V1130" s="1">
        <v>95.63</v>
      </c>
      <c r="W1130" s="1">
        <v>8.58</v>
      </c>
      <c r="X1130" s="23">
        <f t="shared" si="33"/>
        <v>8.9720798912475169E-2</v>
      </c>
      <c r="Y1130" s="1">
        <v>0.91</v>
      </c>
      <c r="Z1130" s="1">
        <f>Y1130*(10000/1.18125)</f>
        <v>7703.7037037037044</v>
      </c>
    </row>
    <row r="1131" spans="1:26" ht="15.75" x14ac:dyDescent="0.25">
      <c r="A1131" s="15" t="s">
        <v>40</v>
      </c>
      <c r="B1131" s="1" t="s">
        <v>207</v>
      </c>
      <c r="C1131" s="3">
        <v>42432</v>
      </c>
      <c r="D1131" s="45" t="s">
        <v>206</v>
      </c>
      <c r="E1131" s="1">
        <v>2.8</v>
      </c>
      <c r="F1131" s="18"/>
      <c r="J1131" s="1">
        <f t="shared" si="31"/>
        <v>42.713710553133197</v>
      </c>
      <c r="K1131" s="1">
        <f t="shared" si="32"/>
        <v>427.13710553133194</v>
      </c>
      <c r="L1131" s="18">
        <v>0</v>
      </c>
      <c r="O1131" s="23"/>
      <c r="R1131" s="23"/>
      <c r="V1131" s="1">
        <v>88.68</v>
      </c>
      <c r="W1131" s="1">
        <v>7.99</v>
      </c>
      <c r="X1131" s="23">
        <f t="shared" si="33"/>
        <v>9.0099233198015327E-2</v>
      </c>
      <c r="Y1131" s="1">
        <v>0.56000000000000005</v>
      </c>
      <c r="Z1131" s="1">
        <f>Y1131*(10000/1.18125)</f>
        <v>4740.7407407407409</v>
      </c>
    </row>
    <row r="1132" spans="1:26" ht="15.75" x14ac:dyDescent="0.25">
      <c r="A1132" s="15" t="s">
        <v>46</v>
      </c>
      <c r="B1132" s="1" t="s">
        <v>207</v>
      </c>
      <c r="C1132" s="3">
        <v>42432</v>
      </c>
      <c r="D1132" s="45" t="s">
        <v>206</v>
      </c>
      <c r="E1132" s="1">
        <v>2.8</v>
      </c>
      <c r="F1132" s="18"/>
      <c r="J1132" s="1">
        <f t="shared" si="31"/>
        <v>52.485078053259862</v>
      </c>
      <c r="K1132" s="1">
        <f t="shared" si="32"/>
        <v>524.85078053259861</v>
      </c>
      <c r="L1132" s="18">
        <v>50</v>
      </c>
      <c r="O1132" s="23"/>
      <c r="R1132" s="23"/>
      <c r="V1132" s="1">
        <v>70.400000000000006</v>
      </c>
      <c r="W1132" s="1">
        <v>7.75</v>
      </c>
      <c r="X1132" s="23">
        <f t="shared" si="33"/>
        <v>0.11008522727272727</v>
      </c>
      <c r="Y1132" s="1">
        <v>0.59</v>
      </c>
      <c r="Z1132" s="1">
        <f>Y1132*(10000/1.2375)</f>
        <v>4767.6767676767668</v>
      </c>
    </row>
    <row r="1133" spans="1:26" x14ac:dyDescent="0.25">
      <c r="A1133" s="15" t="s">
        <v>35</v>
      </c>
      <c r="B1133" s="1" t="s">
        <v>207</v>
      </c>
      <c r="C1133" s="3">
        <v>42433</v>
      </c>
      <c r="D1133" s="45" t="s">
        <v>206</v>
      </c>
      <c r="E1133" s="1">
        <v>2.7</v>
      </c>
      <c r="J1133" s="1">
        <f t="shared" si="31"/>
        <v>88.993475237993366</v>
      </c>
      <c r="K1133" s="1">
        <f t="shared" si="32"/>
        <v>889.93475237993368</v>
      </c>
      <c r="L1133" s="1">
        <v>200</v>
      </c>
      <c r="O1133" s="23"/>
      <c r="R1133" s="23"/>
      <c r="V1133" s="1">
        <v>93.49</v>
      </c>
      <c r="W1133" s="1">
        <v>8.19</v>
      </c>
      <c r="X1133" s="23">
        <f t="shared" si="33"/>
        <v>8.7602952187399719E-2</v>
      </c>
      <c r="Y1133" s="1">
        <v>1.2</v>
      </c>
      <c r="Z1133" s="1">
        <f>Y1133*(10000/1.18125)</f>
        <v>10158.730158730159</v>
      </c>
    </row>
    <row r="1134" spans="1:26" x14ac:dyDescent="0.25">
      <c r="A1134" s="15" t="s">
        <v>38</v>
      </c>
      <c r="B1134" s="1" t="s">
        <v>207</v>
      </c>
      <c r="C1134" s="3">
        <v>42433</v>
      </c>
      <c r="D1134" s="45" t="s">
        <v>206</v>
      </c>
      <c r="E1134" s="1">
        <v>2.7</v>
      </c>
      <c r="J1134" s="1">
        <f t="shared" si="31"/>
        <v>73.267194408995408</v>
      </c>
      <c r="K1134" s="1">
        <f t="shared" si="32"/>
        <v>732.67194408995408</v>
      </c>
      <c r="L1134" s="1">
        <v>500</v>
      </c>
      <c r="O1134" s="23"/>
      <c r="R1134" s="23"/>
      <c r="V1134" s="1">
        <v>97.39</v>
      </c>
      <c r="W1134" s="1">
        <v>8.7799999999999994</v>
      </c>
      <c r="X1134" s="23">
        <f t="shared" si="33"/>
        <v>9.0152993120443572E-2</v>
      </c>
      <c r="Y1134" s="1">
        <v>0.96</v>
      </c>
      <c r="Z1134" s="1">
        <f>Y1134*(10000/1.18125)</f>
        <v>8126.9841269841272</v>
      </c>
    </row>
    <row r="1135" spans="1:26" x14ac:dyDescent="0.25">
      <c r="A1135" s="15" t="s">
        <v>40</v>
      </c>
      <c r="B1135" s="1" t="s">
        <v>207</v>
      </c>
      <c r="C1135" s="3">
        <v>42433</v>
      </c>
      <c r="D1135" s="45" t="s">
        <v>206</v>
      </c>
      <c r="E1135" s="1">
        <v>2.7</v>
      </c>
      <c r="J1135" s="1">
        <f t="shared" si="31"/>
        <v>63.292640786413116</v>
      </c>
      <c r="K1135" s="1">
        <f t="shared" si="32"/>
        <v>632.92640786413119</v>
      </c>
      <c r="L1135" s="1">
        <v>0</v>
      </c>
      <c r="O1135" s="23"/>
      <c r="R1135" s="23"/>
      <c r="V1135" s="1">
        <v>92.33</v>
      </c>
      <c r="W1135" s="1">
        <v>8.85</v>
      </c>
      <c r="X1135" s="23">
        <f t="shared" si="33"/>
        <v>9.5851835806346791E-2</v>
      </c>
      <c r="Y1135" s="1">
        <v>0.78</v>
      </c>
      <c r="Z1135" s="1">
        <f>Y1135*(10000/1.18125)</f>
        <v>6603.1746031746034</v>
      </c>
    </row>
    <row r="1136" spans="1:26" x14ac:dyDescent="0.25">
      <c r="A1136" s="15" t="s">
        <v>42</v>
      </c>
      <c r="B1136" s="1" t="s">
        <v>207</v>
      </c>
      <c r="C1136" s="3">
        <v>42433</v>
      </c>
      <c r="D1136" s="45" t="s">
        <v>206</v>
      </c>
      <c r="E1136" s="1">
        <v>2.7</v>
      </c>
      <c r="J1136" s="1">
        <f t="shared" si="31"/>
        <v>93.866214635747426</v>
      </c>
      <c r="K1136" s="1">
        <f t="shared" si="32"/>
        <v>938.66214635747428</v>
      </c>
      <c r="L1136" s="1">
        <v>100</v>
      </c>
      <c r="O1136" s="23"/>
      <c r="R1136" s="23"/>
      <c r="V1136" s="1">
        <v>101.88</v>
      </c>
      <c r="W1136" s="1">
        <v>9.11</v>
      </c>
      <c r="X1136" s="23">
        <f t="shared" si="33"/>
        <v>8.9418924224577936E-2</v>
      </c>
      <c r="Y1136" s="1">
        <v>1.24</v>
      </c>
      <c r="Z1136" s="1">
        <f>Y1136*(10000/1.18125)</f>
        <v>10497.354497354498</v>
      </c>
    </row>
    <row r="1137" spans="1:26" x14ac:dyDescent="0.25">
      <c r="A1137" s="15" t="s">
        <v>44</v>
      </c>
      <c r="B1137" s="1" t="s">
        <v>207</v>
      </c>
      <c r="C1137" s="3">
        <v>42433</v>
      </c>
      <c r="D1137" s="45" t="s">
        <v>206</v>
      </c>
      <c r="E1137" s="1">
        <v>2.7</v>
      </c>
      <c r="J1137" s="1">
        <f t="shared" ref="J1137:J1157" si="34">IF(K1137="","",K1137/10)</f>
        <v>56.139848799217759</v>
      </c>
      <c r="K1137" s="1">
        <f t="shared" si="32"/>
        <v>561.39848799217759</v>
      </c>
      <c r="L1137" s="1">
        <v>350</v>
      </c>
      <c r="O1137" s="23"/>
      <c r="R1137" s="23"/>
      <c r="V1137" s="1">
        <v>124.24</v>
      </c>
      <c r="W1137" s="1">
        <v>10.7</v>
      </c>
      <c r="X1137" s="23">
        <f t="shared" si="33"/>
        <v>8.6123631680618151E-2</v>
      </c>
      <c r="Y1137" s="1">
        <v>0.77</v>
      </c>
      <c r="Z1137" s="1">
        <f>Y1137*(10000/1.18125)</f>
        <v>6518.5185185185192</v>
      </c>
    </row>
    <row r="1138" spans="1:26" x14ac:dyDescent="0.25">
      <c r="A1138" s="15" t="s">
        <v>46</v>
      </c>
      <c r="B1138" s="1" t="s">
        <v>207</v>
      </c>
      <c r="C1138" s="3">
        <v>42433</v>
      </c>
      <c r="D1138" s="45" t="s">
        <v>206</v>
      </c>
      <c r="E1138" s="1">
        <v>2.7</v>
      </c>
      <c r="J1138" s="1">
        <f t="shared" si="34"/>
        <v>92.932501418037418</v>
      </c>
      <c r="K1138" s="1">
        <f t="shared" si="32"/>
        <v>929.32501418037418</v>
      </c>
      <c r="L1138" s="1">
        <v>50</v>
      </c>
      <c r="O1138" s="23"/>
      <c r="R1138" s="23"/>
      <c r="V1138" s="1">
        <v>88.15</v>
      </c>
      <c r="W1138" s="1">
        <v>7.92</v>
      </c>
      <c r="X1138" s="23">
        <f t="shared" si="33"/>
        <v>8.9846851956891655E-2</v>
      </c>
      <c r="Y1138" s="1">
        <v>1.28</v>
      </c>
      <c r="Z1138" s="1">
        <f>Y1138*(10000/1.2375)</f>
        <v>10343.434343434343</v>
      </c>
    </row>
    <row r="1139" spans="1:26" x14ac:dyDescent="0.25">
      <c r="A1139" s="15" t="s">
        <v>38</v>
      </c>
      <c r="B1139" s="1" t="s">
        <v>207</v>
      </c>
      <c r="C1139" s="3">
        <v>42433</v>
      </c>
      <c r="D1139" s="45" t="s">
        <v>206</v>
      </c>
      <c r="E1139" s="1">
        <v>2.7</v>
      </c>
      <c r="J1139" s="1">
        <f t="shared" si="34"/>
        <v>86.237181143535082</v>
      </c>
      <c r="K1139" s="1">
        <f t="shared" si="32"/>
        <v>862.37181143535076</v>
      </c>
      <c r="L1139" s="1">
        <v>500</v>
      </c>
      <c r="O1139" s="23"/>
      <c r="R1139" s="23"/>
      <c r="V1139" s="1">
        <v>114.26</v>
      </c>
      <c r="W1139" s="1">
        <v>10.210000000000001</v>
      </c>
      <c r="X1139" s="23">
        <f t="shared" si="33"/>
        <v>8.9357605461228784E-2</v>
      </c>
      <c r="Y1139" s="1">
        <v>1.1399999999999999</v>
      </c>
      <c r="Z1139" s="1">
        <f>Y1139*(10000/1.18125)</f>
        <v>9650.7936507936502</v>
      </c>
    </row>
    <row r="1140" spans="1:26" x14ac:dyDescent="0.25">
      <c r="A1140" s="15" t="s">
        <v>40</v>
      </c>
      <c r="B1140" s="1" t="s">
        <v>207</v>
      </c>
      <c r="C1140" s="3">
        <v>42433</v>
      </c>
      <c r="D1140" s="45" t="s">
        <v>206</v>
      </c>
      <c r="E1140" s="1">
        <v>2.7</v>
      </c>
      <c r="J1140" s="1">
        <f t="shared" si="34"/>
        <v>77.490746799898901</v>
      </c>
      <c r="K1140" s="1">
        <f t="shared" si="32"/>
        <v>774.90746799898898</v>
      </c>
      <c r="L1140" s="1">
        <v>0</v>
      </c>
      <c r="O1140" s="23"/>
      <c r="R1140" s="23"/>
      <c r="V1140" s="1">
        <v>106.97</v>
      </c>
      <c r="W1140" s="1">
        <v>10.76</v>
      </c>
      <c r="X1140" s="23">
        <f t="shared" si="33"/>
        <v>0.10058895017294568</v>
      </c>
      <c r="Y1140" s="1">
        <v>0.91</v>
      </c>
      <c r="Z1140" s="1">
        <f>Y1140*(10000/1.18125)</f>
        <v>7703.7037037037044</v>
      </c>
    </row>
    <row r="1141" spans="1:26" x14ac:dyDescent="0.25">
      <c r="A1141" s="15" t="s">
        <v>44</v>
      </c>
      <c r="B1141" s="1" t="s">
        <v>207</v>
      </c>
      <c r="C1141" s="3">
        <v>42433</v>
      </c>
      <c r="D1141" s="45" t="s">
        <v>206</v>
      </c>
      <c r="E1141" s="1">
        <v>2.7</v>
      </c>
      <c r="J1141" s="1">
        <f t="shared" si="34"/>
        <v>73.121113943434068</v>
      </c>
      <c r="K1141" s="1">
        <f t="shared" si="32"/>
        <v>731.21113943434068</v>
      </c>
      <c r="L1141" s="1">
        <v>350</v>
      </c>
      <c r="O1141" s="23"/>
      <c r="R1141" s="23"/>
      <c r="V1141" s="1">
        <v>74.91</v>
      </c>
      <c r="W1141" s="1">
        <v>7.27</v>
      </c>
      <c r="X1141" s="23">
        <f t="shared" si="33"/>
        <v>9.7049793085035377E-2</v>
      </c>
      <c r="Y1141" s="1">
        <v>0.89</v>
      </c>
      <c r="Z1141" s="1">
        <f>Y1141*(10000/1.18125)</f>
        <v>7534.3915343915351</v>
      </c>
    </row>
    <row r="1142" spans="1:26" x14ac:dyDescent="0.25">
      <c r="A1142" s="15" t="s">
        <v>42</v>
      </c>
      <c r="B1142" s="1" t="s">
        <v>207</v>
      </c>
      <c r="C1142" s="3">
        <v>42433</v>
      </c>
      <c r="D1142" s="45" t="s">
        <v>206</v>
      </c>
      <c r="E1142" s="1">
        <v>2.7</v>
      </c>
      <c r="J1142" s="1">
        <f t="shared" si="34"/>
        <v>82.859271893099006</v>
      </c>
      <c r="K1142" s="1">
        <f t="shared" si="32"/>
        <v>828.59271893099003</v>
      </c>
      <c r="L1142" s="1">
        <v>100</v>
      </c>
      <c r="O1142" s="23"/>
      <c r="R1142" s="23"/>
      <c r="V1142" s="1">
        <v>90.46</v>
      </c>
      <c r="W1142" s="1">
        <v>9.32</v>
      </c>
      <c r="X1142" s="23">
        <f t="shared" si="33"/>
        <v>0.10302896307760337</v>
      </c>
      <c r="Y1142" s="1">
        <v>0.95</v>
      </c>
      <c r="Z1142" s="1">
        <f>Y1142*(10000/1.18125)</f>
        <v>8042.3280423280421</v>
      </c>
    </row>
    <row r="1143" spans="1:26" x14ac:dyDescent="0.25">
      <c r="A1143" s="15" t="s">
        <v>46</v>
      </c>
      <c r="B1143" s="1" t="s">
        <v>207</v>
      </c>
      <c r="C1143" s="3">
        <v>42433</v>
      </c>
      <c r="D1143" s="45" t="s">
        <v>206</v>
      </c>
      <c r="E1143" s="1">
        <v>2.7</v>
      </c>
      <c r="J1143" s="1">
        <f t="shared" si="34"/>
        <v>69.048830443687777</v>
      </c>
      <c r="K1143" s="1">
        <f t="shared" si="32"/>
        <v>690.4883044368778</v>
      </c>
      <c r="L1143" s="1">
        <v>50</v>
      </c>
      <c r="O1143" s="23"/>
      <c r="R1143" s="23"/>
      <c r="V1143" s="1">
        <v>85.17</v>
      </c>
      <c r="W1143" s="1">
        <v>8.27</v>
      </c>
      <c r="X1143" s="23">
        <f t="shared" si="33"/>
        <v>9.709991781143594E-2</v>
      </c>
      <c r="Y1143" s="1">
        <v>0.84</v>
      </c>
      <c r="Z1143" s="1">
        <f>Y1143*(10000/1.18125)</f>
        <v>7111.1111111111113</v>
      </c>
    </row>
    <row r="1144" spans="1:26" x14ac:dyDescent="0.25">
      <c r="A1144" s="15" t="s">
        <v>35</v>
      </c>
      <c r="B1144" s="1" t="s">
        <v>207</v>
      </c>
      <c r="C1144" s="3">
        <v>42433</v>
      </c>
      <c r="D1144" s="45" t="s">
        <v>206</v>
      </c>
      <c r="E1144" s="1">
        <v>2.7</v>
      </c>
      <c r="J1144" s="1">
        <f t="shared" si="34"/>
        <v>92.468091349210212</v>
      </c>
      <c r="K1144" s="1">
        <f t="shared" si="32"/>
        <v>924.68091349210215</v>
      </c>
      <c r="L1144" s="1">
        <v>200</v>
      </c>
      <c r="O1144" s="23"/>
      <c r="R1144" s="23"/>
      <c r="V1144" s="1">
        <v>92.95</v>
      </c>
      <c r="W1144" s="1">
        <v>9.33</v>
      </c>
      <c r="X1144" s="23">
        <f t="shared" si="33"/>
        <v>0.10037654653039269</v>
      </c>
      <c r="Y1144" s="1">
        <v>1.1399999999999999</v>
      </c>
      <c r="Z1144" s="1">
        <f>Y1144*(10000/1.2375)</f>
        <v>9212.1212121212102</v>
      </c>
    </row>
    <row r="1145" spans="1:26" x14ac:dyDescent="0.25">
      <c r="A1145" s="15" t="s">
        <v>46</v>
      </c>
      <c r="B1145" s="1" t="s">
        <v>207</v>
      </c>
      <c r="C1145" s="3">
        <v>42433</v>
      </c>
      <c r="D1145" s="45" t="s">
        <v>206</v>
      </c>
      <c r="E1145" s="1">
        <v>2.7</v>
      </c>
      <c r="J1145" s="1">
        <f t="shared" si="34"/>
        <v>104.81789085691719</v>
      </c>
      <c r="K1145" s="1">
        <f t="shared" si="32"/>
        <v>1048.1789085691719</v>
      </c>
      <c r="L1145" s="1">
        <v>50</v>
      </c>
      <c r="O1145" s="23"/>
      <c r="R1145" s="23"/>
      <c r="V1145" s="1">
        <v>99.42</v>
      </c>
      <c r="W1145" s="1">
        <v>10.09</v>
      </c>
      <c r="X1145" s="23">
        <f t="shared" si="33"/>
        <v>0.10148863407765037</v>
      </c>
      <c r="Y1145" s="1">
        <v>1.22</v>
      </c>
      <c r="Z1145" s="1">
        <f>Y1145*(10000/1.18125)</f>
        <v>10328.042328042327</v>
      </c>
    </row>
    <row r="1146" spans="1:26" x14ac:dyDescent="0.25">
      <c r="A1146" s="15" t="s">
        <v>38</v>
      </c>
      <c r="B1146" s="1" t="s">
        <v>207</v>
      </c>
      <c r="C1146" s="3">
        <v>42433</v>
      </c>
      <c r="D1146" s="45" t="s">
        <v>206</v>
      </c>
      <c r="E1146" s="1">
        <v>2.7</v>
      </c>
      <c r="J1146" s="1">
        <f t="shared" si="34"/>
        <v>55.561421415079948</v>
      </c>
      <c r="K1146" s="1">
        <f t="shared" si="32"/>
        <v>555.61421415079951</v>
      </c>
      <c r="L1146" s="1">
        <v>500</v>
      </c>
      <c r="O1146" s="23"/>
      <c r="R1146" s="23"/>
      <c r="V1146" s="1">
        <v>90.2</v>
      </c>
      <c r="W1146" s="1">
        <v>8</v>
      </c>
      <c r="X1146" s="23">
        <f t="shared" si="33"/>
        <v>8.8691796008869173E-2</v>
      </c>
      <c r="Y1146" s="1">
        <v>0.74</v>
      </c>
      <c r="Z1146" s="1">
        <f>Y1146*(10000/1.18125)</f>
        <v>6264.5502645502647</v>
      </c>
    </row>
    <row r="1147" spans="1:26" x14ac:dyDescent="0.25">
      <c r="A1147" s="15" t="s">
        <v>40</v>
      </c>
      <c r="B1147" s="1" t="s">
        <v>207</v>
      </c>
      <c r="C1147" s="3">
        <v>42433</v>
      </c>
      <c r="D1147" s="45" t="s">
        <v>206</v>
      </c>
      <c r="E1147" s="1">
        <v>2.7</v>
      </c>
      <c r="J1147" s="1">
        <f t="shared" si="34"/>
        <v>60.581516710950439</v>
      </c>
      <c r="K1147" s="1">
        <f t="shared" si="32"/>
        <v>605.81516710950439</v>
      </c>
      <c r="L1147" s="1">
        <v>0</v>
      </c>
      <c r="O1147" s="23"/>
      <c r="R1147" s="23"/>
      <c r="V1147" s="1">
        <v>96.42</v>
      </c>
      <c r="W1147" s="1">
        <v>9.1999999999999993</v>
      </c>
      <c r="X1147" s="23">
        <f t="shared" si="33"/>
        <v>9.5415888819746927E-2</v>
      </c>
      <c r="Y1147" s="1">
        <v>0.75</v>
      </c>
      <c r="Z1147" s="1">
        <f>Y1147*(10000/1.18125)</f>
        <v>6349.2063492063498</v>
      </c>
    </row>
    <row r="1148" spans="1:26" x14ac:dyDescent="0.25">
      <c r="A1148" s="15" t="s">
        <v>35</v>
      </c>
      <c r="B1148" s="1" t="s">
        <v>207</v>
      </c>
      <c r="C1148" s="3">
        <v>42433</v>
      </c>
      <c r="D1148" s="45" t="s">
        <v>206</v>
      </c>
      <c r="E1148" s="1">
        <v>2.7</v>
      </c>
      <c r="J1148" s="1">
        <f t="shared" si="34"/>
        <v>102.97199290525998</v>
      </c>
      <c r="K1148" s="1">
        <f t="shared" si="32"/>
        <v>1029.7199290525998</v>
      </c>
      <c r="L1148" s="1">
        <v>200</v>
      </c>
      <c r="O1148" s="23"/>
      <c r="R1148" s="23"/>
      <c r="V1148" s="1">
        <v>70.430000000000007</v>
      </c>
      <c r="W1148" s="1">
        <v>6.49</v>
      </c>
      <c r="X1148" s="23">
        <f t="shared" si="33"/>
        <v>9.2148232287377535E-2</v>
      </c>
      <c r="Y1148" s="1">
        <v>1.32</v>
      </c>
      <c r="Z1148" s="1">
        <f>Y1148*(10000/1.18125)</f>
        <v>11174.603174603175</v>
      </c>
    </row>
    <row r="1149" spans="1:26" x14ac:dyDescent="0.25">
      <c r="A1149" s="15" t="s">
        <v>44</v>
      </c>
      <c r="B1149" s="1" t="s">
        <v>207</v>
      </c>
      <c r="C1149" s="3">
        <v>42433</v>
      </c>
      <c r="D1149" s="45" t="s">
        <v>206</v>
      </c>
      <c r="E1149" s="1">
        <v>2.7</v>
      </c>
      <c r="J1149" s="1">
        <f t="shared" si="34"/>
        <v>98.488349306609436</v>
      </c>
      <c r="K1149" s="1">
        <f t="shared" si="32"/>
        <v>984.88349306609439</v>
      </c>
      <c r="L1149" s="1">
        <v>350</v>
      </c>
      <c r="O1149" s="23"/>
      <c r="R1149" s="23"/>
      <c r="V1149" s="1">
        <v>104.49</v>
      </c>
      <c r="W1149" s="1">
        <v>10.39</v>
      </c>
      <c r="X1149" s="23">
        <f t="shared" si="33"/>
        <v>9.943535266532684E-2</v>
      </c>
      <c r="Y1149" s="1">
        <v>1.17</v>
      </c>
      <c r="Z1149" s="1">
        <f>Y1149*(10000/1.18125)</f>
        <v>9904.7619047619046</v>
      </c>
    </row>
    <row r="1150" spans="1:26" x14ac:dyDescent="0.25">
      <c r="A1150" s="15" t="s">
        <v>42</v>
      </c>
      <c r="B1150" s="1" t="s">
        <v>207</v>
      </c>
      <c r="C1150" s="3">
        <v>42433</v>
      </c>
      <c r="D1150" s="45" t="s">
        <v>206</v>
      </c>
      <c r="E1150" s="1">
        <v>2.7</v>
      </c>
      <c r="J1150" s="1">
        <f t="shared" si="34"/>
        <v>97.600895421058922</v>
      </c>
      <c r="K1150" s="1">
        <f t="shared" si="32"/>
        <v>976.0089542105892</v>
      </c>
      <c r="L1150" s="1">
        <v>100</v>
      </c>
      <c r="O1150" s="23"/>
      <c r="R1150" s="23"/>
      <c r="V1150" s="1">
        <v>99.09</v>
      </c>
      <c r="W1150" s="1">
        <v>9.81</v>
      </c>
      <c r="X1150" s="23">
        <f t="shared" si="33"/>
        <v>9.9000908265213447E-2</v>
      </c>
      <c r="Y1150" s="1">
        <v>1.22</v>
      </c>
      <c r="Z1150" s="1">
        <f>Y1150*(10000/1.2375)</f>
        <v>9858.5858585858587</v>
      </c>
    </row>
    <row r="1151" spans="1:26" x14ac:dyDescent="0.25">
      <c r="A1151" s="15" t="s">
        <v>44</v>
      </c>
      <c r="B1151" s="1" t="s">
        <v>207</v>
      </c>
      <c r="C1151" s="3">
        <v>42433</v>
      </c>
      <c r="D1151" s="45" t="s">
        <v>206</v>
      </c>
      <c r="E1151" s="1">
        <v>2.7</v>
      </c>
      <c r="J1151" s="1">
        <f t="shared" si="34"/>
        <v>75.161925210234386</v>
      </c>
      <c r="K1151" s="1">
        <f t="shared" si="32"/>
        <v>751.61925210234392</v>
      </c>
      <c r="L1151" s="1">
        <v>350</v>
      </c>
      <c r="O1151" s="23"/>
      <c r="R1151" s="23"/>
      <c r="V1151" s="1">
        <v>124.2</v>
      </c>
      <c r="W1151" s="1">
        <v>12.39</v>
      </c>
      <c r="X1151" s="23">
        <f t="shared" si="33"/>
        <v>9.9758454106280189E-2</v>
      </c>
      <c r="Y1151" s="1">
        <v>0.89</v>
      </c>
      <c r="Z1151" s="1">
        <f>Y1151*(10000/1.18125)</f>
        <v>7534.3915343915351</v>
      </c>
    </row>
    <row r="1152" spans="1:26" x14ac:dyDescent="0.25">
      <c r="A1152" s="15" t="s">
        <v>35</v>
      </c>
      <c r="B1152" s="1" t="s">
        <v>207</v>
      </c>
      <c r="C1152" s="3">
        <v>42433</v>
      </c>
      <c r="D1152" s="45" t="s">
        <v>206</v>
      </c>
      <c r="E1152" s="1">
        <v>2.7</v>
      </c>
      <c r="J1152" s="1">
        <f t="shared" si="34"/>
        <v>38.923346658250928</v>
      </c>
      <c r="K1152" s="1">
        <f t="shared" si="32"/>
        <v>389.23346658250927</v>
      </c>
      <c r="L1152" s="1">
        <v>200</v>
      </c>
      <c r="O1152" s="23"/>
      <c r="R1152" s="23"/>
      <c r="V1152" s="1">
        <v>169.75</v>
      </c>
      <c r="W1152" s="1">
        <v>10.84</v>
      </c>
      <c r="X1152" s="23">
        <f t="shared" si="33"/>
        <v>6.3858615611192923E-2</v>
      </c>
      <c r="Y1152" s="1">
        <v>0.72</v>
      </c>
      <c r="Z1152" s="1">
        <f>Y1152*(10000/1.18125)</f>
        <v>6095.2380952380954</v>
      </c>
    </row>
    <row r="1153" spans="1:27" x14ac:dyDescent="0.25">
      <c r="A1153" s="15" t="s">
        <v>42</v>
      </c>
      <c r="B1153" s="1" t="s">
        <v>207</v>
      </c>
      <c r="C1153" s="3">
        <v>42433</v>
      </c>
      <c r="D1153" s="45" t="s">
        <v>206</v>
      </c>
      <c r="E1153" s="1">
        <v>2.7</v>
      </c>
      <c r="J1153" s="1">
        <f t="shared" si="34"/>
        <v>102.97271624960676</v>
      </c>
      <c r="K1153" s="1">
        <f t="shared" si="32"/>
        <v>1029.7271624960676</v>
      </c>
      <c r="L1153" s="1">
        <v>100</v>
      </c>
      <c r="O1153" s="23"/>
      <c r="R1153" s="23"/>
      <c r="V1153" s="1">
        <v>103.94</v>
      </c>
      <c r="W1153" s="1">
        <v>11.39</v>
      </c>
      <c r="X1153" s="23">
        <f t="shared" si="33"/>
        <v>0.10958245141427747</v>
      </c>
      <c r="Y1153" s="1">
        <v>1.1100000000000001</v>
      </c>
      <c r="Z1153" s="1">
        <f>Y1153*(10000/1.18125)</f>
        <v>9396.8253968253975</v>
      </c>
    </row>
    <row r="1154" spans="1:27" x14ac:dyDescent="0.25">
      <c r="A1154" s="15" t="s">
        <v>38</v>
      </c>
      <c r="B1154" s="1" t="s">
        <v>207</v>
      </c>
      <c r="C1154" s="3">
        <v>42433</v>
      </c>
      <c r="D1154" s="45" t="s">
        <v>206</v>
      </c>
      <c r="E1154" s="1">
        <v>2.7</v>
      </c>
      <c r="J1154" s="1">
        <f t="shared" si="34"/>
        <v>86.78991658777035</v>
      </c>
      <c r="K1154" s="1">
        <f t="shared" si="32"/>
        <v>867.89916587770347</v>
      </c>
      <c r="L1154" s="1">
        <v>500</v>
      </c>
      <c r="O1154" s="23"/>
      <c r="R1154" s="23"/>
      <c r="V1154" s="1">
        <v>80.14</v>
      </c>
      <c r="W1154" s="1">
        <v>7.9</v>
      </c>
      <c r="X1154" s="23">
        <f t="shared" si="33"/>
        <v>9.8577489393561271E-2</v>
      </c>
      <c r="Y1154" s="1">
        <v>1.04</v>
      </c>
      <c r="Z1154" s="1">
        <f>Y1154*(10000/1.18125)</f>
        <v>8804.2328042328045</v>
      </c>
    </row>
    <row r="1155" spans="1:27" x14ac:dyDescent="0.25">
      <c r="A1155" s="15" t="s">
        <v>40</v>
      </c>
      <c r="B1155" s="1" t="s">
        <v>207</v>
      </c>
      <c r="C1155" s="3">
        <v>42433</v>
      </c>
      <c r="D1155" s="45" t="s">
        <v>206</v>
      </c>
      <c r="E1155" s="1">
        <v>2.7</v>
      </c>
      <c r="J1155" s="1">
        <f t="shared" si="34"/>
        <v>71.959489001772738</v>
      </c>
      <c r="K1155" s="1">
        <f t="shared" si="32"/>
        <v>719.59489001772738</v>
      </c>
      <c r="L1155" s="1">
        <v>0</v>
      </c>
      <c r="O1155" s="23"/>
      <c r="R1155" s="23"/>
      <c r="V1155" s="1">
        <v>93.18</v>
      </c>
      <c r="W1155" s="1">
        <v>10.85</v>
      </c>
      <c r="X1155" s="23">
        <f t="shared" si="33"/>
        <v>0.1164412964155398</v>
      </c>
      <c r="Y1155" s="1">
        <v>0.73</v>
      </c>
      <c r="Z1155" s="1">
        <f>Y1155*(10000/1.18125)</f>
        <v>6179.8941798941796</v>
      </c>
    </row>
    <row r="1156" spans="1:27" x14ac:dyDescent="0.25">
      <c r="A1156" s="15" t="s">
        <v>46</v>
      </c>
      <c r="B1156" s="1" t="s">
        <v>207</v>
      </c>
      <c r="C1156" s="3">
        <v>42433</v>
      </c>
      <c r="D1156" s="45" t="s">
        <v>206</v>
      </c>
      <c r="E1156" s="1">
        <v>2.7</v>
      </c>
      <c r="J1156" s="1">
        <f t="shared" si="34"/>
        <v>45.958185391620688</v>
      </c>
      <c r="K1156" s="1">
        <f t="shared" si="32"/>
        <v>459.58185391620685</v>
      </c>
      <c r="L1156" s="1">
        <v>50</v>
      </c>
      <c r="O1156" s="23"/>
      <c r="R1156" s="23"/>
      <c r="V1156" s="1">
        <v>75.19</v>
      </c>
      <c r="W1156" s="1">
        <v>10.43</v>
      </c>
      <c r="X1156" s="23">
        <f t="shared" si="33"/>
        <v>0.13871525468812343</v>
      </c>
      <c r="Y1156" s="1">
        <v>0.41</v>
      </c>
      <c r="Z1156" s="1">
        <f>Y1156*(10000/1.2375)</f>
        <v>3313.1313131313127</v>
      </c>
    </row>
    <row r="1157" spans="1:27" ht="15.75" x14ac:dyDescent="0.25">
      <c r="A1157" s="15" t="s">
        <v>46</v>
      </c>
      <c r="B1157" s="1" t="s">
        <v>207</v>
      </c>
      <c r="C1157" s="3">
        <v>42460</v>
      </c>
      <c r="D1157" s="45" t="s">
        <v>206</v>
      </c>
      <c r="E1157" s="1">
        <v>2.8</v>
      </c>
      <c r="F1157" s="18"/>
      <c r="J1157" s="1">
        <f t="shared" si="34"/>
        <v>52.485078053259862</v>
      </c>
      <c r="K1157" s="1">
        <f t="shared" si="32"/>
        <v>524.85078053259861</v>
      </c>
      <c r="L1157" s="18">
        <v>50</v>
      </c>
      <c r="O1157" s="23"/>
      <c r="R1157" s="23"/>
      <c r="S1157" s="48"/>
      <c r="V1157" s="1">
        <v>70.400000000000006</v>
      </c>
      <c r="W1157" s="1">
        <v>7.75</v>
      </c>
      <c r="X1157" s="23">
        <f t="shared" si="33"/>
        <v>0.11008522727272727</v>
      </c>
      <c r="Y1157" s="1">
        <v>0.59</v>
      </c>
      <c r="Z1157" s="1">
        <f>Y1157*(10000/1.2375)</f>
        <v>4767.6767676767668</v>
      </c>
    </row>
    <row r="1158" spans="1:27" x14ac:dyDescent="0.25">
      <c r="A1158" s="1" t="s">
        <v>208</v>
      </c>
      <c r="B1158" s="49" t="s">
        <v>209</v>
      </c>
      <c r="C1158" s="4">
        <v>39832</v>
      </c>
      <c r="D1158" s="50"/>
      <c r="E1158" s="1">
        <v>1</v>
      </c>
      <c r="J1158" s="1">
        <v>733.00000000000011</v>
      </c>
      <c r="K1158" s="1">
        <v>7330.0000000000009</v>
      </c>
      <c r="N1158" s="49"/>
      <c r="O1158" s="49"/>
      <c r="P1158" s="49"/>
      <c r="Q1158" s="49"/>
      <c r="R1158" s="49"/>
      <c r="AA1158" s="1">
        <v>155</v>
      </c>
    </row>
    <row r="1159" spans="1:27" x14ac:dyDescent="0.25">
      <c r="A1159" s="1" t="s">
        <v>208</v>
      </c>
      <c r="B1159" s="49" t="s">
        <v>209</v>
      </c>
      <c r="C1159" s="4">
        <v>39832</v>
      </c>
      <c r="D1159" s="50"/>
      <c r="E1159" s="1">
        <v>1</v>
      </c>
      <c r="J1159" s="1">
        <v>555.5</v>
      </c>
      <c r="K1159" s="1">
        <v>5555</v>
      </c>
      <c r="N1159" s="49"/>
      <c r="O1159" s="49"/>
      <c r="P1159" s="49"/>
      <c r="Q1159" s="49"/>
      <c r="R1159" s="49"/>
      <c r="AA1159" s="1">
        <v>80</v>
      </c>
    </row>
    <row r="1160" spans="1:27" x14ac:dyDescent="0.25">
      <c r="A1160" s="1" t="s">
        <v>208</v>
      </c>
      <c r="B1160" s="49" t="s">
        <v>209</v>
      </c>
      <c r="C1160" s="4">
        <v>39832</v>
      </c>
      <c r="D1160" s="50"/>
      <c r="E1160" s="1">
        <v>1</v>
      </c>
      <c r="J1160" s="1">
        <v>685.99999999999989</v>
      </c>
      <c r="K1160" s="1">
        <v>6859.9999999999991</v>
      </c>
      <c r="N1160" s="49"/>
      <c r="O1160" s="49"/>
      <c r="P1160" s="49"/>
      <c r="Q1160" s="49"/>
      <c r="R1160" s="49"/>
      <c r="AA1160" s="1">
        <v>205</v>
      </c>
    </row>
    <row r="1161" spans="1:27" x14ac:dyDescent="0.25">
      <c r="A1161" s="1" t="s">
        <v>208</v>
      </c>
      <c r="B1161" s="49" t="s">
        <v>209</v>
      </c>
      <c r="C1161" s="4">
        <v>39867</v>
      </c>
      <c r="D1161" s="50"/>
      <c r="E1161" s="1">
        <v>2</v>
      </c>
      <c r="J1161" s="1">
        <v>435.99999999999989</v>
      </c>
      <c r="K1161" s="1">
        <v>4359.9999999999991</v>
      </c>
      <c r="N1161" s="49"/>
      <c r="O1161" s="49"/>
      <c r="P1161" s="49"/>
      <c r="Q1161" s="49"/>
      <c r="R1161" s="49"/>
      <c r="AA1161" s="1">
        <v>195</v>
      </c>
    </row>
    <row r="1162" spans="1:27" x14ac:dyDescent="0.25">
      <c r="A1162" s="1" t="s">
        <v>208</v>
      </c>
      <c r="B1162" s="49" t="s">
        <v>209</v>
      </c>
      <c r="C1162" s="4">
        <v>39867</v>
      </c>
      <c r="D1162" s="50"/>
      <c r="E1162" s="1">
        <v>2</v>
      </c>
      <c r="J1162" s="1">
        <v>192.5</v>
      </c>
      <c r="K1162" s="1">
        <v>1925</v>
      </c>
      <c r="N1162" s="49"/>
      <c r="O1162" s="49"/>
      <c r="P1162" s="49"/>
      <c r="Q1162" s="49"/>
      <c r="R1162" s="49"/>
      <c r="AA1162" s="1">
        <v>95</v>
      </c>
    </row>
    <row r="1163" spans="1:27" x14ac:dyDescent="0.25">
      <c r="A1163" s="1" t="s">
        <v>208</v>
      </c>
      <c r="B1163" s="49" t="s">
        <v>209</v>
      </c>
      <c r="C1163" s="4">
        <v>39867</v>
      </c>
      <c r="D1163" s="50"/>
      <c r="E1163" s="1">
        <v>2</v>
      </c>
      <c r="J1163" s="1">
        <v>269.50000000000006</v>
      </c>
      <c r="K1163" s="1">
        <v>2695.0000000000005</v>
      </c>
      <c r="N1163" s="49"/>
      <c r="O1163" s="49"/>
      <c r="P1163" s="49"/>
      <c r="Q1163" s="49"/>
      <c r="R1163" s="49"/>
      <c r="AA1163" s="1">
        <v>160</v>
      </c>
    </row>
    <row r="1164" spans="1:27" x14ac:dyDescent="0.25">
      <c r="A1164" s="1" t="s">
        <v>208</v>
      </c>
      <c r="B1164" s="49" t="s">
        <v>209</v>
      </c>
      <c r="C1164" s="4">
        <v>39904</v>
      </c>
      <c r="D1164" s="50"/>
      <c r="E1164" s="1">
        <v>3</v>
      </c>
      <c r="J1164" s="1">
        <v>371</v>
      </c>
      <c r="K1164" s="1">
        <v>3710</v>
      </c>
      <c r="N1164" s="49"/>
      <c r="O1164" s="49"/>
      <c r="P1164" s="49"/>
      <c r="Q1164" s="49"/>
      <c r="R1164" s="49"/>
      <c r="AA1164" s="1">
        <v>90</v>
      </c>
    </row>
    <row r="1165" spans="1:27" x14ac:dyDescent="0.25">
      <c r="A1165" s="1" t="s">
        <v>208</v>
      </c>
      <c r="B1165" s="49" t="s">
        <v>209</v>
      </c>
      <c r="C1165" s="4">
        <v>39904</v>
      </c>
      <c r="D1165" s="50"/>
      <c r="E1165" s="1">
        <v>3</v>
      </c>
      <c r="J1165" s="1">
        <v>567.5</v>
      </c>
      <c r="K1165" s="1">
        <v>5675</v>
      </c>
      <c r="N1165" s="49"/>
      <c r="O1165" s="49"/>
      <c r="P1165" s="49"/>
      <c r="Q1165" s="49"/>
      <c r="R1165" s="49"/>
      <c r="AA1165" s="1">
        <v>120</v>
      </c>
    </row>
    <row r="1166" spans="1:27" x14ac:dyDescent="0.25">
      <c r="A1166" s="1" t="s">
        <v>208</v>
      </c>
      <c r="B1166" s="49" t="s">
        <v>209</v>
      </c>
      <c r="C1166" s="4">
        <v>39904</v>
      </c>
      <c r="D1166" s="50"/>
      <c r="E1166" s="1">
        <v>3</v>
      </c>
      <c r="J1166" s="1">
        <v>349.50000000000006</v>
      </c>
      <c r="K1166" s="1">
        <v>3495.0000000000005</v>
      </c>
      <c r="N1166" s="49"/>
      <c r="O1166" s="49"/>
      <c r="P1166" s="49"/>
      <c r="Q1166" s="49"/>
      <c r="R1166" s="49"/>
      <c r="AA1166" s="1">
        <v>75</v>
      </c>
    </row>
    <row r="1167" spans="1:27" x14ac:dyDescent="0.25">
      <c r="A1167" s="1" t="s">
        <v>208</v>
      </c>
      <c r="B1167" s="49" t="s">
        <v>209</v>
      </c>
      <c r="C1167" s="4">
        <v>39904</v>
      </c>
      <c r="D1167" s="50"/>
      <c r="E1167" s="1">
        <v>3</v>
      </c>
      <c r="J1167" s="1">
        <v>261.5</v>
      </c>
      <c r="K1167" s="1">
        <v>2615</v>
      </c>
      <c r="N1167" s="49"/>
      <c r="O1167" s="49"/>
      <c r="P1167" s="49"/>
      <c r="Q1167" s="49"/>
      <c r="R1167" s="49"/>
      <c r="AA1167" s="1">
        <v>55</v>
      </c>
    </row>
    <row r="1168" spans="1:27" x14ac:dyDescent="0.25">
      <c r="A1168" s="1" t="s">
        <v>208</v>
      </c>
      <c r="B1168" s="49" t="s">
        <v>209</v>
      </c>
      <c r="C1168" s="4">
        <v>39904</v>
      </c>
      <c r="D1168" s="50"/>
      <c r="E1168" s="1">
        <v>3</v>
      </c>
      <c r="J1168" s="1">
        <v>292.5</v>
      </c>
      <c r="K1168" s="1">
        <v>2925</v>
      </c>
      <c r="N1168" s="49"/>
      <c r="O1168" s="49"/>
      <c r="P1168" s="49"/>
      <c r="Q1168" s="49"/>
      <c r="R1168" s="49"/>
      <c r="AA1168" s="1">
        <v>60</v>
      </c>
    </row>
    <row r="1169" spans="1:27" x14ac:dyDescent="0.25">
      <c r="A1169" s="1" t="s">
        <v>208</v>
      </c>
      <c r="B1169" s="49" t="s">
        <v>209</v>
      </c>
      <c r="C1169" s="4">
        <v>39941</v>
      </c>
      <c r="D1169" s="50"/>
      <c r="E1169" s="1">
        <v>4</v>
      </c>
      <c r="J1169" s="1">
        <v>209</v>
      </c>
      <c r="K1169" s="1">
        <v>2090</v>
      </c>
      <c r="N1169" s="49"/>
      <c r="O1169" s="49"/>
      <c r="P1169" s="49"/>
      <c r="Q1169" s="49"/>
      <c r="R1169" s="49"/>
      <c r="AA1169" s="1">
        <v>65</v>
      </c>
    </row>
    <row r="1170" spans="1:27" x14ac:dyDescent="0.25">
      <c r="A1170" s="1" t="s">
        <v>208</v>
      </c>
      <c r="B1170" s="49" t="s">
        <v>209</v>
      </c>
      <c r="C1170" s="4">
        <v>39941</v>
      </c>
      <c r="D1170" s="50"/>
      <c r="E1170" s="1">
        <v>4</v>
      </c>
      <c r="J1170" s="1">
        <v>180.5</v>
      </c>
      <c r="K1170" s="1">
        <v>1805</v>
      </c>
      <c r="N1170" s="49"/>
      <c r="O1170" s="49"/>
      <c r="P1170" s="49"/>
      <c r="Q1170" s="49"/>
      <c r="R1170" s="49"/>
      <c r="AA1170" s="1">
        <v>35</v>
      </c>
    </row>
    <row r="1171" spans="1:27" x14ac:dyDescent="0.25">
      <c r="A1171" s="1" t="s">
        <v>208</v>
      </c>
      <c r="B1171" s="49" t="s">
        <v>209</v>
      </c>
      <c r="C1171" s="4">
        <v>39941</v>
      </c>
      <c r="D1171" s="50"/>
      <c r="E1171" s="1">
        <v>4</v>
      </c>
      <c r="J1171" s="1">
        <v>226.5</v>
      </c>
      <c r="K1171" s="1">
        <v>2265</v>
      </c>
      <c r="N1171" s="49"/>
      <c r="O1171" s="49"/>
      <c r="P1171" s="49"/>
      <c r="Q1171" s="49"/>
      <c r="R1171" s="49"/>
      <c r="AA1171" s="1">
        <v>45</v>
      </c>
    </row>
    <row r="1172" spans="1:27" x14ac:dyDescent="0.25">
      <c r="A1172" s="1" t="s">
        <v>208</v>
      </c>
      <c r="B1172" s="49" t="s">
        <v>209</v>
      </c>
      <c r="C1172" s="4">
        <v>39941</v>
      </c>
      <c r="D1172" s="50"/>
      <c r="E1172" s="1">
        <v>4</v>
      </c>
      <c r="J1172" s="1">
        <v>171.00000000000003</v>
      </c>
      <c r="K1172" s="1">
        <v>1710.0000000000002</v>
      </c>
      <c r="N1172" s="49"/>
      <c r="O1172" s="49"/>
      <c r="P1172" s="49"/>
      <c r="Q1172" s="49"/>
      <c r="R1172" s="49"/>
      <c r="AA1172" s="1">
        <v>75</v>
      </c>
    </row>
    <row r="1173" spans="1:27" x14ac:dyDescent="0.25">
      <c r="A1173" s="1" t="s">
        <v>208</v>
      </c>
      <c r="B1173" s="49" t="s">
        <v>209</v>
      </c>
      <c r="C1173" s="4">
        <v>39941</v>
      </c>
      <c r="D1173" s="50"/>
      <c r="E1173" s="1">
        <v>4</v>
      </c>
      <c r="J1173" s="1">
        <v>167</v>
      </c>
      <c r="K1173" s="1">
        <v>1670</v>
      </c>
      <c r="N1173" s="49"/>
      <c r="O1173" s="49"/>
      <c r="P1173" s="49"/>
      <c r="Q1173" s="49"/>
      <c r="R1173" s="49"/>
      <c r="S1173" s="49"/>
      <c r="AA1173" s="1">
        <v>75</v>
      </c>
    </row>
    <row r="1174" spans="1:27" x14ac:dyDescent="0.25">
      <c r="A1174" s="1" t="s">
        <v>208</v>
      </c>
      <c r="B1174" s="49" t="s">
        <v>209</v>
      </c>
      <c r="C1174" s="4">
        <v>40070</v>
      </c>
      <c r="D1174" s="50"/>
      <c r="E1174" s="1">
        <v>5</v>
      </c>
      <c r="J1174" s="1">
        <v>322.00000000000006</v>
      </c>
      <c r="K1174" s="1">
        <v>3220.0000000000005</v>
      </c>
      <c r="N1174" s="49"/>
      <c r="O1174" s="49"/>
      <c r="P1174" s="49"/>
      <c r="Q1174" s="49"/>
      <c r="R1174" s="49"/>
      <c r="AA1174" s="1">
        <v>80</v>
      </c>
    </row>
    <row r="1175" spans="1:27" x14ac:dyDescent="0.25">
      <c r="A1175" s="1" t="s">
        <v>208</v>
      </c>
      <c r="B1175" s="49" t="s">
        <v>209</v>
      </c>
      <c r="C1175" s="4">
        <v>40070</v>
      </c>
      <c r="D1175" s="50"/>
      <c r="E1175" s="1">
        <v>5</v>
      </c>
      <c r="J1175" s="1">
        <v>215.5</v>
      </c>
      <c r="K1175" s="1">
        <v>2155</v>
      </c>
      <c r="N1175" s="49"/>
      <c r="O1175" s="49"/>
      <c r="P1175" s="49"/>
      <c r="Q1175" s="49"/>
      <c r="R1175" s="49"/>
      <c r="AA1175" s="1">
        <v>85</v>
      </c>
    </row>
    <row r="1176" spans="1:27" x14ac:dyDescent="0.25">
      <c r="A1176" s="1" t="s">
        <v>208</v>
      </c>
      <c r="B1176" s="49" t="s">
        <v>209</v>
      </c>
      <c r="C1176" s="4">
        <v>40070</v>
      </c>
      <c r="D1176" s="50"/>
      <c r="E1176" s="1">
        <v>5</v>
      </c>
      <c r="J1176" s="1">
        <v>107</v>
      </c>
      <c r="K1176" s="1">
        <v>1070</v>
      </c>
      <c r="N1176" s="49"/>
      <c r="O1176" s="49"/>
      <c r="P1176" s="49"/>
      <c r="Q1176" s="49"/>
      <c r="R1176" s="49"/>
      <c r="AA1176" s="1">
        <v>50</v>
      </c>
    </row>
    <row r="1177" spans="1:27" x14ac:dyDescent="0.25">
      <c r="A1177" s="1" t="s">
        <v>208</v>
      </c>
      <c r="B1177" s="49" t="s">
        <v>209</v>
      </c>
      <c r="C1177" s="4">
        <v>40070</v>
      </c>
      <c r="D1177" s="50"/>
      <c r="E1177" s="1">
        <v>5</v>
      </c>
      <c r="J1177" s="1">
        <v>198.99999999999997</v>
      </c>
      <c r="K1177" s="1">
        <v>1989.9999999999998</v>
      </c>
      <c r="N1177" s="49"/>
      <c r="O1177" s="49"/>
      <c r="P1177" s="49"/>
      <c r="Q1177" s="49"/>
      <c r="R1177" s="49"/>
      <c r="AA1177" s="1">
        <v>45</v>
      </c>
    </row>
    <row r="1178" spans="1:27" x14ac:dyDescent="0.25">
      <c r="A1178" s="1" t="s">
        <v>208</v>
      </c>
      <c r="B1178" s="49" t="s">
        <v>209</v>
      </c>
      <c r="C1178" s="4">
        <v>40070</v>
      </c>
      <c r="D1178" s="50"/>
      <c r="E1178" s="1">
        <v>5</v>
      </c>
      <c r="J1178" s="1">
        <v>193.99999999999997</v>
      </c>
      <c r="K1178" s="1">
        <v>1939.9999999999998</v>
      </c>
      <c r="N1178" s="49"/>
      <c r="O1178" s="49"/>
      <c r="P1178" s="49"/>
      <c r="Q1178" s="49"/>
      <c r="R1178" s="49"/>
      <c r="AA1178" s="1">
        <v>60</v>
      </c>
    </row>
    <row r="1179" spans="1:27" x14ac:dyDescent="0.25">
      <c r="A1179" s="1" t="s">
        <v>208</v>
      </c>
      <c r="B1179" s="49" t="s">
        <v>209</v>
      </c>
      <c r="C1179" s="4">
        <v>40108</v>
      </c>
      <c r="D1179" s="50"/>
      <c r="E1179" s="1">
        <v>6</v>
      </c>
      <c r="J1179" s="1">
        <v>291</v>
      </c>
      <c r="K1179" s="1">
        <v>2910</v>
      </c>
      <c r="N1179" s="49"/>
      <c r="O1179" s="49"/>
      <c r="P1179" s="49"/>
      <c r="Q1179" s="49"/>
      <c r="R1179" s="49"/>
      <c r="AA1179" s="1">
        <v>95</v>
      </c>
    </row>
    <row r="1180" spans="1:27" x14ac:dyDescent="0.25">
      <c r="A1180" s="1" t="s">
        <v>208</v>
      </c>
      <c r="B1180" s="49" t="s">
        <v>209</v>
      </c>
      <c r="C1180" s="4">
        <v>40108</v>
      </c>
      <c r="D1180" s="50"/>
      <c r="E1180" s="1">
        <v>6</v>
      </c>
      <c r="J1180" s="1">
        <v>306.5</v>
      </c>
      <c r="K1180" s="1">
        <v>3065</v>
      </c>
      <c r="N1180" s="49"/>
      <c r="O1180" s="49"/>
      <c r="P1180" s="49"/>
      <c r="Q1180" s="49"/>
      <c r="R1180" s="49"/>
      <c r="AA1180" s="1">
        <v>90</v>
      </c>
    </row>
    <row r="1181" spans="1:27" x14ac:dyDescent="0.25">
      <c r="A1181" s="1" t="s">
        <v>208</v>
      </c>
      <c r="B1181" s="49" t="s">
        <v>209</v>
      </c>
      <c r="C1181" s="4">
        <v>40108</v>
      </c>
      <c r="D1181" s="50"/>
      <c r="E1181" s="1">
        <v>6</v>
      </c>
      <c r="J1181" s="1">
        <v>214.5</v>
      </c>
      <c r="K1181" s="1">
        <v>2145</v>
      </c>
      <c r="N1181" s="49"/>
      <c r="O1181" s="49"/>
      <c r="P1181" s="49"/>
      <c r="Q1181" s="49"/>
      <c r="R1181" s="49"/>
      <c r="AA1181" s="1">
        <v>55</v>
      </c>
    </row>
    <row r="1182" spans="1:27" x14ac:dyDescent="0.25">
      <c r="A1182" s="1" t="s">
        <v>208</v>
      </c>
      <c r="B1182" s="49" t="s">
        <v>209</v>
      </c>
      <c r="C1182" s="4">
        <v>40108</v>
      </c>
      <c r="D1182" s="50"/>
      <c r="E1182" s="1">
        <v>6</v>
      </c>
      <c r="J1182" s="1">
        <v>366.5</v>
      </c>
      <c r="K1182" s="1">
        <v>3665</v>
      </c>
      <c r="N1182" s="49"/>
      <c r="O1182" s="49"/>
      <c r="P1182" s="49"/>
      <c r="Q1182" s="49"/>
      <c r="R1182" s="49"/>
      <c r="AA1182" s="1">
        <v>35</v>
      </c>
    </row>
    <row r="1183" spans="1:27" x14ac:dyDescent="0.25">
      <c r="A1183" s="1" t="s">
        <v>208</v>
      </c>
      <c r="B1183" s="49" t="s">
        <v>209</v>
      </c>
      <c r="C1183" s="4">
        <v>40108</v>
      </c>
      <c r="D1183" s="50"/>
      <c r="E1183" s="1">
        <v>6</v>
      </c>
      <c r="J1183" s="1">
        <v>239.5</v>
      </c>
      <c r="K1183" s="1">
        <v>2395</v>
      </c>
      <c r="N1183" s="49"/>
      <c r="O1183" s="49"/>
      <c r="P1183" s="49"/>
      <c r="Q1183" s="49"/>
      <c r="R1183" s="49"/>
      <c r="AA1183" s="1">
        <v>50</v>
      </c>
    </row>
    <row r="1184" spans="1:27" x14ac:dyDescent="0.25">
      <c r="A1184" s="1" t="s">
        <v>208</v>
      </c>
      <c r="B1184" s="49" t="s">
        <v>209</v>
      </c>
      <c r="C1184" s="4">
        <v>40142</v>
      </c>
      <c r="D1184" s="50"/>
      <c r="E1184" s="1">
        <v>7</v>
      </c>
      <c r="J1184" s="1">
        <v>191.49999999999997</v>
      </c>
      <c r="K1184" s="1">
        <v>1914.9999999999998</v>
      </c>
      <c r="N1184" s="49"/>
      <c r="O1184" s="49"/>
      <c r="P1184" s="49"/>
      <c r="Q1184" s="49"/>
      <c r="R1184" s="49"/>
      <c r="AA1184" s="1">
        <v>45</v>
      </c>
    </row>
    <row r="1185" spans="1:27" x14ac:dyDescent="0.25">
      <c r="A1185" s="1" t="s">
        <v>208</v>
      </c>
      <c r="B1185" s="49" t="s">
        <v>209</v>
      </c>
      <c r="C1185" s="4">
        <v>40142</v>
      </c>
      <c r="D1185" s="50"/>
      <c r="E1185" s="1">
        <v>7</v>
      </c>
      <c r="J1185" s="1">
        <v>316</v>
      </c>
      <c r="K1185" s="1">
        <v>3160</v>
      </c>
      <c r="N1185" s="49"/>
      <c r="O1185" s="49"/>
      <c r="P1185" s="49"/>
      <c r="Q1185" s="49"/>
      <c r="R1185" s="49"/>
      <c r="AA1185" s="1">
        <v>35</v>
      </c>
    </row>
    <row r="1186" spans="1:27" x14ac:dyDescent="0.25">
      <c r="A1186" s="1" t="s">
        <v>208</v>
      </c>
      <c r="B1186" s="49" t="s">
        <v>209</v>
      </c>
      <c r="C1186" s="4">
        <v>40142</v>
      </c>
      <c r="D1186" s="50"/>
      <c r="E1186" s="1">
        <v>7</v>
      </c>
      <c r="J1186" s="1">
        <v>164.5</v>
      </c>
      <c r="K1186" s="1">
        <v>1645</v>
      </c>
      <c r="N1186" s="49"/>
      <c r="O1186" s="49"/>
      <c r="P1186" s="49"/>
      <c r="Q1186" s="49"/>
      <c r="R1186" s="49"/>
      <c r="AA1186" s="1">
        <v>30</v>
      </c>
    </row>
    <row r="1187" spans="1:27" x14ac:dyDescent="0.25">
      <c r="A1187" s="1" t="s">
        <v>208</v>
      </c>
      <c r="B1187" s="49" t="s">
        <v>209</v>
      </c>
      <c r="C1187" s="4">
        <v>40142</v>
      </c>
      <c r="D1187" s="50"/>
      <c r="E1187" s="1">
        <v>7</v>
      </c>
      <c r="J1187" s="1">
        <v>277.5</v>
      </c>
      <c r="K1187" s="1">
        <v>2775</v>
      </c>
      <c r="N1187" s="49"/>
      <c r="O1187" s="49"/>
      <c r="P1187" s="49"/>
      <c r="Q1187" s="49"/>
      <c r="R1187" s="49"/>
      <c r="AA1187" s="1">
        <v>50</v>
      </c>
    </row>
    <row r="1188" spans="1:27" x14ac:dyDescent="0.25">
      <c r="A1188" s="1" t="s">
        <v>208</v>
      </c>
      <c r="B1188" s="49" t="s">
        <v>209</v>
      </c>
      <c r="C1188" s="4">
        <v>40142</v>
      </c>
      <c r="D1188" s="50"/>
      <c r="E1188" s="1">
        <v>7</v>
      </c>
      <c r="J1188" s="1">
        <v>358.5</v>
      </c>
      <c r="K1188" s="1">
        <v>3585</v>
      </c>
      <c r="N1188" s="49"/>
      <c r="O1188" s="49"/>
      <c r="P1188" s="49"/>
      <c r="Q1188" s="49"/>
      <c r="R1188" s="49"/>
      <c r="AA1188" s="1">
        <v>50</v>
      </c>
    </row>
    <row r="1189" spans="1:27" x14ac:dyDescent="0.25">
      <c r="A1189" s="1" t="s">
        <v>208</v>
      </c>
      <c r="B1189" s="49" t="s">
        <v>209</v>
      </c>
      <c r="C1189" s="4">
        <v>40168</v>
      </c>
      <c r="D1189" s="50"/>
      <c r="E1189" s="1">
        <v>8</v>
      </c>
      <c r="J1189" s="1">
        <v>69.5</v>
      </c>
      <c r="K1189" s="1">
        <v>695</v>
      </c>
      <c r="N1189" s="49"/>
      <c r="O1189" s="49"/>
      <c r="P1189" s="49"/>
      <c r="Q1189" s="49"/>
      <c r="R1189" s="49"/>
      <c r="AA1189" s="1">
        <v>25</v>
      </c>
    </row>
    <row r="1190" spans="1:27" x14ac:dyDescent="0.25">
      <c r="A1190" s="1" t="s">
        <v>208</v>
      </c>
      <c r="B1190" s="49" t="s">
        <v>209</v>
      </c>
      <c r="C1190" s="4">
        <v>40168</v>
      </c>
      <c r="D1190" s="50"/>
      <c r="E1190" s="1">
        <v>8</v>
      </c>
      <c r="J1190" s="1">
        <v>125</v>
      </c>
      <c r="K1190" s="1">
        <v>1250</v>
      </c>
      <c r="N1190" s="49"/>
      <c r="O1190" s="49"/>
      <c r="P1190" s="49"/>
      <c r="Q1190" s="49"/>
      <c r="R1190" s="49"/>
      <c r="AA1190" s="1">
        <v>40</v>
      </c>
    </row>
    <row r="1191" spans="1:27" x14ac:dyDescent="0.25">
      <c r="A1191" s="1" t="s">
        <v>208</v>
      </c>
      <c r="B1191" s="49" t="s">
        <v>209</v>
      </c>
      <c r="C1191" s="4">
        <v>40168</v>
      </c>
      <c r="D1191" s="50"/>
      <c r="E1191" s="1">
        <v>8</v>
      </c>
      <c r="J1191" s="1">
        <v>57.5</v>
      </c>
      <c r="K1191" s="1">
        <v>575</v>
      </c>
      <c r="N1191" s="49"/>
      <c r="O1191" s="49"/>
      <c r="P1191" s="49"/>
      <c r="Q1191" s="49"/>
      <c r="R1191" s="49"/>
      <c r="AA1191" s="1">
        <v>30</v>
      </c>
    </row>
    <row r="1192" spans="1:27" x14ac:dyDescent="0.25">
      <c r="A1192" s="1" t="s">
        <v>208</v>
      </c>
      <c r="B1192" s="49" t="s">
        <v>209</v>
      </c>
      <c r="C1192" s="4">
        <v>40168</v>
      </c>
      <c r="D1192" s="50"/>
      <c r="E1192" s="1">
        <v>8</v>
      </c>
      <c r="J1192" s="1">
        <v>111.5</v>
      </c>
      <c r="K1192" s="1">
        <v>1115</v>
      </c>
      <c r="N1192" s="49"/>
      <c r="O1192" s="49"/>
      <c r="P1192" s="49"/>
      <c r="Q1192" s="49"/>
      <c r="R1192" s="49"/>
      <c r="AA1192" s="1">
        <v>40</v>
      </c>
    </row>
    <row r="1193" spans="1:27" x14ac:dyDescent="0.25">
      <c r="A1193" s="1" t="s">
        <v>208</v>
      </c>
      <c r="B1193" s="49" t="s">
        <v>209</v>
      </c>
      <c r="C1193" s="4">
        <v>40168</v>
      </c>
      <c r="D1193" s="50"/>
      <c r="E1193" s="1">
        <v>8</v>
      </c>
      <c r="J1193" s="1">
        <v>98.000000000000014</v>
      </c>
      <c r="K1193" s="1">
        <v>980.00000000000011</v>
      </c>
      <c r="N1193" s="49"/>
      <c r="O1193" s="49"/>
      <c r="P1193" s="49"/>
      <c r="Q1193" s="49"/>
      <c r="R1193" s="49"/>
      <c r="AA1193" s="1">
        <v>40</v>
      </c>
    </row>
    <row r="1194" spans="1:27" x14ac:dyDescent="0.25">
      <c r="A1194" s="1" t="s">
        <v>208</v>
      </c>
      <c r="B1194" s="49" t="s">
        <v>209</v>
      </c>
      <c r="C1194" s="4">
        <v>40193</v>
      </c>
      <c r="D1194" s="50"/>
      <c r="E1194" s="1">
        <v>9</v>
      </c>
      <c r="J1194" s="1">
        <v>72.5</v>
      </c>
      <c r="K1194" s="1">
        <v>725</v>
      </c>
      <c r="N1194" s="49"/>
      <c r="O1194" s="49"/>
      <c r="P1194" s="49"/>
      <c r="Q1194" s="49"/>
      <c r="R1194" s="49"/>
      <c r="AA1194" s="1">
        <v>30</v>
      </c>
    </row>
    <row r="1195" spans="1:27" x14ac:dyDescent="0.25">
      <c r="A1195" s="1" t="s">
        <v>208</v>
      </c>
      <c r="B1195" s="49" t="s">
        <v>209</v>
      </c>
      <c r="C1195" s="4">
        <v>40193</v>
      </c>
      <c r="D1195" s="50"/>
      <c r="E1195" s="1">
        <v>9</v>
      </c>
      <c r="J1195" s="1">
        <v>81</v>
      </c>
      <c r="K1195" s="1">
        <v>810</v>
      </c>
      <c r="N1195" s="49"/>
      <c r="O1195" s="49"/>
      <c r="P1195" s="49"/>
      <c r="Q1195" s="49"/>
      <c r="R1195" s="49"/>
      <c r="AA1195" s="1">
        <v>40</v>
      </c>
    </row>
    <row r="1196" spans="1:27" x14ac:dyDescent="0.25">
      <c r="A1196" s="1" t="s">
        <v>208</v>
      </c>
      <c r="B1196" s="49" t="s">
        <v>209</v>
      </c>
      <c r="C1196" s="4">
        <v>40193</v>
      </c>
      <c r="D1196" s="50"/>
      <c r="E1196" s="1">
        <v>9</v>
      </c>
      <c r="J1196" s="1">
        <v>72</v>
      </c>
      <c r="K1196" s="1">
        <v>720</v>
      </c>
      <c r="N1196" s="49"/>
      <c r="O1196" s="49"/>
      <c r="P1196" s="49"/>
      <c r="Q1196" s="49"/>
      <c r="R1196" s="49"/>
      <c r="AA1196" s="1">
        <v>55</v>
      </c>
    </row>
    <row r="1197" spans="1:27" x14ac:dyDescent="0.25">
      <c r="A1197" s="1" t="s">
        <v>208</v>
      </c>
      <c r="B1197" s="49" t="s">
        <v>209</v>
      </c>
      <c r="C1197" s="4">
        <v>40193</v>
      </c>
      <c r="D1197" s="50"/>
      <c r="E1197" s="1">
        <v>9</v>
      </c>
      <c r="J1197" s="1">
        <v>27</v>
      </c>
      <c r="K1197" s="1">
        <v>270</v>
      </c>
      <c r="N1197" s="49"/>
      <c r="O1197" s="49"/>
      <c r="P1197" s="49"/>
      <c r="Q1197" s="49"/>
      <c r="R1197" s="49"/>
      <c r="AA1197" s="1">
        <v>20</v>
      </c>
    </row>
    <row r="1198" spans="1:27" x14ac:dyDescent="0.25">
      <c r="A1198" s="1" t="s">
        <v>208</v>
      </c>
      <c r="B1198" s="49" t="s">
        <v>209</v>
      </c>
      <c r="C1198" s="4">
        <v>40193</v>
      </c>
      <c r="D1198" s="50"/>
      <c r="E1198" s="1">
        <v>9</v>
      </c>
      <c r="J1198" s="1">
        <v>56</v>
      </c>
      <c r="K1198" s="1">
        <v>560</v>
      </c>
      <c r="N1198" s="49"/>
      <c r="O1198" s="49"/>
      <c r="P1198" s="49"/>
      <c r="Q1198" s="49"/>
      <c r="R1198" s="49"/>
      <c r="AA1198" s="1">
        <v>40</v>
      </c>
    </row>
    <row r="1199" spans="1:27" x14ac:dyDescent="0.25">
      <c r="A1199" s="1" t="s">
        <v>208</v>
      </c>
      <c r="B1199" s="49" t="s">
        <v>209</v>
      </c>
      <c r="C1199" s="4">
        <v>40221</v>
      </c>
      <c r="D1199" s="50"/>
      <c r="E1199" s="1">
        <v>10</v>
      </c>
      <c r="J1199" s="1">
        <v>207</v>
      </c>
      <c r="K1199" s="1">
        <v>2070</v>
      </c>
      <c r="N1199" s="49"/>
      <c r="O1199" s="49"/>
      <c r="P1199" s="49"/>
      <c r="Q1199" s="49"/>
      <c r="R1199" s="49"/>
      <c r="AA1199" s="1">
        <v>30</v>
      </c>
    </row>
    <row r="1200" spans="1:27" x14ac:dyDescent="0.25">
      <c r="A1200" s="1" t="s">
        <v>208</v>
      </c>
      <c r="B1200" s="49" t="s">
        <v>209</v>
      </c>
      <c r="C1200" s="4">
        <v>40221</v>
      </c>
      <c r="D1200" s="50"/>
      <c r="E1200" s="1">
        <v>10</v>
      </c>
      <c r="J1200" s="1">
        <v>103.5</v>
      </c>
      <c r="K1200" s="1">
        <v>1035</v>
      </c>
      <c r="N1200" s="49"/>
      <c r="O1200" s="49"/>
      <c r="P1200" s="49"/>
      <c r="Q1200" s="49"/>
      <c r="R1200" s="49"/>
      <c r="AA1200" s="1">
        <v>25</v>
      </c>
    </row>
    <row r="1201" spans="1:30" x14ac:dyDescent="0.25">
      <c r="A1201" s="1" t="s">
        <v>208</v>
      </c>
      <c r="B1201" s="49" t="s">
        <v>209</v>
      </c>
      <c r="C1201" s="4">
        <v>40221</v>
      </c>
      <c r="D1201" s="50"/>
      <c r="E1201" s="1">
        <v>10</v>
      </c>
      <c r="J1201" s="1">
        <v>138.5</v>
      </c>
      <c r="K1201" s="1">
        <v>1385</v>
      </c>
      <c r="N1201" s="49"/>
      <c r="O1201" s="49"/>
      <c r="P1201" s="49"/>
      <c r="Q1201" s="49"/>
      <c r="R1201" s="49"/>
      <c r="AA1201" s="1">
        <v>15</v>
      </c>
    </row>
    <row r="1202" spans="1:30" x14ac:dyDescent="0.25">
      <c r="A1202" s="1" t="s">
        <v>208</v>
      </c>
      <c r="B1202" s="49" t="s">
        <v>209</v>
      </c>
      <c r="C1202" s="4">
        <v>40221</v>
      </c>
      <c r="D1202" s="50"/>
      <c r="E1202" s="1">
        <v>10</v>
      </c>
      <c r="J1202" s="1">
        <v>46.500000000000007</v>
      </c>
      <c r="K1202" s="1">
        <v>465.00000000000006</v>
      </c>
      <c r="N1202" s="49"/>
      <c r="O1202" s="49"/>
      <c r="P1202" s="49"/>
      <c r="Q1202" s="49"/>
      <c r="R1202" s="49"/>
      <c r="AA1202" s="1">
        <v>10</v>
      </c>
    </row>
    <row r="1203" spans="1:30" x14ac:dyDescent="0.25">
      <c r="A1203" s="1" t="s">
        <v>208</v>
      </c>
      <c r="B1203" s="49" t="s">
        <v>209</v>
      </c>
      <c r="C1203" s="4">
        <v>40221</v>
      </c>
      <c r="D1203" s="50"/>
      <c r="E1203" s="1">
        <v>10</v>
      </c>
      <c r="J1203" s="1">
        <v>113.5</v>
      </c>
      <c r="K1203" s="1">
        <v>1135</v>
      </c>
      <c r="N1203" s="49"/>
      <c r="O1203" s="49"/>
      <c r="P1203" s="49"/>
      <c r="Q1203" s="49"/>
      <c r="R1203" s="49"/>
      <c r="AA1203" s="1">
        <v>40</v>
      </c>
    </row>
    <row r="1204" spans="1:30" x14ac:dyDescent="0.25">
      <c r="A1204" s="1" t="s">
        <v>208</v>
      </c>
      <c r="B1204" s="49" t="s">
        <v>209</v>
      </c>
      <c r="C1204" s="4">
        <v>40259</v>
      </c>
      <c r="D1204" s="50"/>
      <c r="E1204" s="1">
        <v>11</v>
      </c>
      <c r="J1204" s="1">
        <v>103</v>
      </c>
      <c r="K1204" s="1">
        <v>1030</v>
      </c>
      <c r="N1204" s="49"/>
      <c r="O1204" s="49"/>
      <c r="P1204" s="49"/>
      <c r="Q1204" s="49"/>
      <c r="R1204" s="49"/>
      <c r="AA1204" s="1">
        <v>20</v>
      </c>
    </row>
    <row r="1205" spans="1:30" x14ac:dyDescent="0.25">
      <c r="A1205" s="1" t="s">
        <v>208</v>
      </c>
      <c r="B1205" s="49" t="s">
        <v>209</v>
      </c>
      <c r="C1205" s="4">
        <v>40259</v>
      </c>
      <c r="D1205" s="50"/>
      <c r="E1205" s="1">
        <v>11</v>
      </c>
      <c r="J1205" s="1">
        <v>113.99999999999997</v>
      </c>
      <c r="K1205" s="1">
        <v>1139.9999999999998</v>
      </c>
      <c r="N1205" s="49"/>
      <c r="O1205" s="49"/>
      <c r="P1205" s="49"/>
      <c r="Q1205" s="49"/>
      <c r="R1205" s="49"/>
      <c r="AA1205" s="1">
        <v>10</v>
      </c>
    </row>
    <row r="1206" spans="1:30" x14ac:dyDescent="0.25">
      <c r="A1206" s="1" t="s">
        <v>208</v>
      </c>
      <c r="B1206" s="49" t="s">
        <v>209</v>
      </c>
      <c r="C1206" s="4">
        <v>40259</v>
      </c>
      <c r="D1206" s="50"/>
      <c r="E1206" s="1">
        <v>11</v>
      </c>
      <c r="J1206" s="1">
        <v>97.000000000000014</v>
      </c>
      <c r="K1206" s="1">
        <v>970.00000000000011</v>
      </c>
      <c r="N1206" s="49"/>
      <c r="O1206" s="49"/>
      <c r="P1206" s="49"/>
      <c r="Q1206" s="49"/>
      <c r="R1206" s="49"/>
      <c r="AA1206" s="1">
        <v>10</v>
      </c>
    </row>
    <row r="1207" spans="1:30" x14ac:dyDescent="0.25">
      <c r="A1207" s="1" t="s">
        <v>208</v>
      </c>
      <c r="B1207" s="49" t="s">
        <v>209</v>
      </c>
      <c r="C1207" s="4">
        <v>40259</v>
      </c>
      <c r="D1207" s="50"/>
      <c r="E1207" s="1">
        <v>11</v>
      </c>
      <c r="J1207" s="1">
        <v>124.5</v>
      </c>
      <c r="K1207" s="1">
        <v>1245</v>
      </c>
      <c r="N1207" s="49"/>
      <c r="O1207" s="49"/>
      <c r="P1207" s="49"/>
      <c r="Q1207" s="49"/>
      <c r="R1207" s="49"/>
      <c r="AA1207" s="1">
        <v>5</v>
      </c>
    </row>
    <row r="1208" spans="1:30" x14ac:dyDescent="0.25">
      <c r="A1208" s="1" t="s">
        <v>208</v>
      </c>
      <c r="B1208" s="49" t="s">
        <v>209</v>
      </c>
      <c r="C1208" s="4">
        <v>40259</v>
      </c>
      <c r="D1208" s="50"/>
      <c r="E1208" s="1">
        <v>11</v>
      </c>
      <c r="J1208" s="1">
        <v>100.50000000000001</v>
      </c>
      <c r="K1208" s="1">
        <v>1005.0000000000001</v>
      </c>
      <c r="N1208" s="49"/>
      <c r="O1208" s="49"/>
      <c r="P1208" s="49"/>
      <c r="Q1208" s="49"/>
      <c r="R1208" s="49"/>
      <c r="AA1208" s="1">
        <v>25</v>
      </c>
    </row>
    <row r="1209" spans="1:30" x14ac:dyDescent="0.25">
      <c r="A1209" s="1" t="s">
        <v>214</v>
      </c>
      <c r="B1209" s="1" t="s">
        <v>214</v>
      </c>
      <c r="C1209" s="5">
        <v>40185</v>
      </c>
      <c r="E1209" s="42">
        <v>1</v>
      </c>
      <c r="F1209" s="42"/>
      <c r="G1209" s="42"/>
      <c r="H1209" s="42"/>
      <c r="J1209" s="1">
        <f t="shared" ref="J1209:J1240" si="35">K1209/10</f>
        <v>229.55</v>
      </c>
      <c r="K1209" s="51">
        <v>2295.5</v>
      </c>
      <c r="AA1209" s="42">
        <v>95</v>
      </c>
      <c r="AB1209" s="38">
        <v>28.333333333333336</v>
      </c>
      <c r="AC1209" s="51">
        <f t="shared" ref="AC1209:AC1223" si="36">K1209/54</f>
        <v>42.50925925925926</v>
      </c>
      <c r="AD1209" s="51">
        <f>AC1209/10</f>
        <v>4.2509259259259258</v>
      </c>
    </row>
    <row r="1210" spans="1:30" x14ac:dyDescent="0.25">
      <c r="A1210" s="1" t="s">
        <v>214</v>
      </c>
      <c r="B1210" s="1" t="s">
        <v>214</v>
      </c>
      <c r="C1210" s="5">
        <v>40185</v>
      </c>
      <c r="E1210" s="42">
        <v>1</v>
      </c>
      <c r="F1210" s="42"/>
      <c r="G1210" s="42"/>
      <c r="H1210" s="42"/>
      <c r="J1210" s="1">
        <f t="shared" si="35"/>
        <v>245.25</v>
      </c>
      <c r="K1210" s="51">
        <v>2452.5</v>
      </c>
      <c r="AA1210" s="42">
        <v>135</v>
      </c>
      <c r="AB1210" s="38">
        <v>31</v>
      </c>
      <c r="AC1210" s="51">
        <f t="shared" si="36"/>
        <v>45.416666666666664</v>
      </c>
      <c r="AD1210" s="51">
        <f t="shared" ref="AD1210:AD1273" si="37">AC1210/10</f>
        <v>4.5416666666666661</v>
      </c>
    </row>
    <row r="1211" spans="1:30" x14ac:dyDescent="0.25">
      <c r="A1211" s="1" t="s">
        <v>214</v>
      </c>
      <c r="B1211" s="1" t="s">
        <v>214</v>
      </c>
      <c r="C1211" s="5">
        <v>40185</v>
      </c>
      <c r="E1211" s="42">
        <v>1</v>
      </c>
      <c r="F1211" s="42"/>
      <c r="G1211" s="42"/>
      <c r="H1211" s="42"/>
      <c r="J1211" s="1">
        <f t="shared" si="35"/>
        <v>172.2</v>
      </c>
      <c r="K1211" s="51">
        <v>1722</v>
      </c>
      <c r="AA1211" s="42">
        <v>115</v>
      </c>
      <c r="AB1211" s="38">
        <v>24.666666666666664</v>
      </c>
      <c r="AC1211" s="51">
        <f t="shared" si="36"/>
        <v>31.888888888888889</v>
      </c>
      <c r="AD1211" s="51">
        <f t="shared" si="37"/>
        <v>3.1888888888888891</v>
      </c>
    </row>
    <row r="1212" spans="1:30" x14ac:dyDescent="0.25">
      <c r="A1212" s="1" t="s">
        <v>214</v>
      </c>
      <c r="B1212" s="1" t="s">
        <v>214</v>
      </c>
      <c r="C1212" s="5">
        <v>40185</v>
      </c>
      <c r="E1212" s="42">
        <v>1</v>
      </c>
      <c r="F1212" s="42"/>
      <c r="G1212" s="42"/>
      <c r="H1212" s="42"/>
      <c r="J1212" s="1">
        <f t="shared" si="35"/>
        <v>230.285</v>
      </c>
      <c r="K1212" s="51">
        <v>2302.85</v>
      </c>
      <c r="AA1212" s="42">
        <v>85</v>
      </c>
      <c r="AB1212" s="38">
        <v>30.666666666666664</v>
      </c>
      <c r="AC1212" s="51">
        <f t="shared" si="36"/>
        <v>42.645370370370365</v>
      </c>
      <c r="AD1212" s="51">
        <f t="shared" si="37"/>
        <v>4.2645370370370363</v>
      </c>
    </row>
    <row r="1213" spans="1:30" x14ac:dyDescent="0.25">
      <c r="A1213" s="1" t="s">
        <v>214</v>
      </c>
      <c r="B1213" s="1" t="s">
        <v>214</v>
      </c>
      <c r="C1213" s="5">
        <v>40185</v>
      </c>
      <c r="E1213" s="42">
        <v>1</v>
      </c>
      <c r="F1213" s="42"/>
      <c r="G1213" s="42"/>
      <c r="H1213" s="42"/>
      <c r="J1213" s="1">
        <f t="shared" si="35"/>
        <v>270.25</v>
      </c>
      <c r="K1213" s="51">
        <v>2702.5</v>
      </c>
      <c r="AA1213" s="42">
        <v>105</v>
      </c>
      <c r="AB1213" s="38">
        <v>30.666666666666664</v>
      </c>
      <c r="AC1213" s="51">
        <f t="shared" si="36"/>
        <v>50.046296296296298</v>
      </c>
      <c r="AD1213" s="51">
        <f t="shared" si="37"/>
        <v>5.0046296296296298</v>
      </c>
    </row>
    <row r="1214" spans="1:30" x14ac:dyDescent="0.25">
      <c r="A1214" s="1" t="s">
        <v>214</v>
      </c>
      <c r="B1214" s="1" t="s">
        <v>214</v>
      </c>
      <c r="C1214" s="5">
        <v>40185</v>
      </c>
      <c r="E1214" s="42">
        <v>1</v>
      </c>
      <c r="F1214" s="42"/>
      <c r="G1214" s="42"/>
      <c r="H1214" s="42"/>
      <c r="J1214" s="1">
        <f t="shared" si="35"/>
        <v>239.15</v>
      </c>
      <c r="K1214" s="51">
        <v>2391.5</v>
      </c>
      <c r="AA1214" s="42">
        <v>90</v>
      </c>
      <c r="AB1214" s="38">
        <v>26.5</v>
      </c>
      <c r="AC1214" s="51">
        <f t="shared" si="36"/>
        <v>44.287037037037038</v>
      </c>
      <c r="AD1214" s="51">
        <f t="shared" si="37"/>
        <v>4.4287037037037038</v>
      </c>
    </row>
    <row r="1215" spans="1:30" x14ac:dyDescent="0.25">
      <c r="A1215" s="1" t="s">
        <v>214</v>
      </c>
      <c r="B1215" s="1" t="s">
        <v>214</v>
      </c>
      <c r="C1215" s="5">
        <v>40185</v>
      </c>
      <c r="E1215" s="42">
        <v>1</v>
      </c>
      <c r="F1215" s="42"/>
      <c r="G1215" s="42"/>
      <c r="H1215" s="42"/>
      <c r="J1215" s="1">
        <f t="shared" si="35"/>
        <v>138.44499999999999</v>
      </c>
      <c r="K1215" s="51">
        <v>1384.45</v>
      </c>
      <c r="AA1215" s="42">
        <v>100</v>
      </c>
      <c r="AB1215" s="38">
        <v>25.166666666666664</v>
      </c>
      <c r="AC1215" s="51">
        <f t="shared" si="36"/>
        <v>25.637962962962963</v>
      </c>
      <c r="AD1215" s="51">
        <f t="shared" si="37"/>
        <v>2.5637962962962964</v>
      </c>
    </row>
    <row r="1216" spans="1:30" x14ac:dyDescent="0.25">
      <c r="A1216" s="1" t="s">
        <v>214</v>
      </c>
      <c r="B1216" s="1" t="s">
        <v>214</v>
      </c>
      <c r="C1216" s="5">
        <v>40185</v>
      </c>
      <c r="E1216" s="42">
        <v>1</v>
      </c>
      <c r="F1216" s="42"/>
      <c r="G1216" s="42"/>
      <c r="H1216" s="42"/>
      <c r="J1216" s="1">
        <f t="shared" si="35"/>
        <v>262.75</v>
      </c>
      <c r="K1216" s="51">
        <v>2627.5</v>
      </c>
      <c r="AA1216" s="42">
        <v>125</v>
      </c>
      <c r="AB1216" s="38">
        <v>26.166666666666664</v>
      </c>
      <c r="AC1216" s="51">
        <f t="shared" si="36"/>
        <v>48.657407407407405</v>
      </c>
      <c r="AD1216" s="51">
        <f t="shared" si="37"/>
        <v>4.8657407407407405</v>
      </c>
    </row>
    <row r="1217" spans="1:30" x14ac:dyDescent="0.25">
      <c r="A1217" s="1" t="s">
        <v>214</v>
      </c>
      <c r="B1217" s="1" t="s">
        <v>214</v>
      </c>
      <c r="C1217" s="5">
        <v>40185</v>
      </c>
      <c r="E1217" s="42">
        <v>1</v>
      </c>
      <c r="F1217" s="42"/>
      <c r="G1217" s="42"/>
      <c r="H1217" s="42"/>
      <c r="J1217" s="1">
        <f t="shared" si="35"/>
        <v>299.5</v>
      </c>
      <c r="K1217" s="51">
        <v>2995</v>
      </c>
      <c r="AA1217" s="42">
        <v>125</v>
      </c>
      <c r="AB1217" s="38">
        <v>31.833333333333336</v>
      </c>
      <c r="AC1217" s="51">
        <f t="shared" si="36"/>
        <v>55.462962962962962</v>
      </c>
      <c r="AD1217" s="51">
        <f t="shared" si="37"/>
        <v>5.5462962962962958</v>
      </c>
    </row>
    <row r="1218" spans="1:30" x14ac:dyDescent="0.25">
      <c r="A1218" s="1" t="s">
        <v>214</v>
      </c>
      <c r="B1218" s="1" t="s">
        <v>214</v>
      </c>
      <c r="C1218" s="5">
        <v>40185</v>
      </c>
      <c r="E1218" s="42">
        <v>1</v>
      </c>
      <c r="F1218" s="42"/>
      <c r="G1218" s="42"/>
      <c r="H1218" s="42"/>
      <c r="J1218" s="1">
        <f t="shared" si="35"/>
        <v>330.5</v>
      </c>
      <c r="K1218" s="51">
        <v>3305</v>
      </c>
      <c r="AA1218" s="42">
        <v>85</v>
      </c>
      <c r="AB1218" s="38">
        <v>33.333333333333336</v>
      </c>
      <c r="AC1218" s="51">
        <f t="shared" si="36"/>
        <v>61.203703703703702</v>
      </c>
      <c r="AD1218" s="51">
        <f t="shared" si="37"/>
        <v>6.1203703703703702</v>
      </c>
    </row>
    <row r="1219" spans="1:30" x14ac:dyDescent="0.25">
      <c r="A1219" s="1" t="s">
        <v>214</v>
      </c>
      <c r="B1219" s="1" t="s">
        <v>214</v>
      </c>
      <c r="C1219" s="5">
        <v>40185</v>
      </c>
      <c r="E1219" s="42">
        <v>1</v>
      </c>
      <c r="F1219" s="42"/>
      <c r="G1219" s="42"/>
      <c r="H1219" s="42"/>
      <c r="J1219" s="1">
        <f t="shared" si="35"/>
        <v>172.65</v>
      </c>
      <c r="K1219" s="51">
        <v>1726.5</v>
      </c>
      <c r="AA1219" s="42">
        <v>80</v>
      </c>
      <c r="AB1219" s="38">
        <v>29.166666666666664</v>
      </c>
      <c r="AC1219" s="51">
        <f t="shared" si="36"/>
        <v>31.972222222222221</v>
      </c>
      <c r="AD1219" s="51">
        <f t="shared" si="37"/>
        <v>3.197222222222222</v>
      </c>
    </row>
    <row r="1220" spans="1:30" x14ac:dyDescent="0.25">
      <c r="A1220" s="1" t="s">
        <v>214</v>
      </c>
      <c r="B1220" s="1" t="s">
        <v>214</v>
      </c>
      <c r="C1220" s="5">
        <v>40185</v>
      </c>
      <c r="E1220" s="42">
        <v>1</v>
      </c>
      <c r="F1220" s="42"/>
      <c r="G1220" s="42"/>
      <c r="H1220" s="42"/>
      <c r="J1220" s="1">
        <f t="shared" si="35"/>
        <v>203.45</v>
      </c>
      <c r="K1220" s="51">
        <v>2034.5</v>
      </c>
      <c r="AA1220" s="42">
        <v>90</v>
      </c>
      <c r="AB1220" s="38">
        <v>26.333333333333336</v>
      </c>
      <c r="AC1220" s="51">
        <f t="shared" si="36"/>
        <v>37.675925925925924</v>
      </c>
      <c r="AD1220" s="51">
        <f t="shared" si="37"/>
        <v>3.7675925925925924</v>
      </c>
    </row>
    <row r="1221" spans="1:30" x14ac:dyDescent="0.25">
      <c r="A1221" s="1" t="s">
        <v>214</v>
      </c>
      <c r="B1221" s="1" t="s">
        <v>214</v>
      </c>
      <c r="C1221" s="5">
        <v>40185</v>
      </c>
      <c r="E1221" s="42">
        <v>1</v>
      </c>
      <c r="F1221" s="42"/>
      <c r="G1221" s="42"/>
      <c r="H1221" s="42"/>
      <c r="J1221" s="1">
        <f t="shared" si="35"/>
        <v>336.55</v>
      </c>
      <c r="K1221" s="51">
        <v>3365.5</v>
      </c>
      <c r="AA1221" s="42">
        <v>100</v>
      </c>
      <c r="AB1221" s="38">
        <v>27.166666666666664</v>
      </c>
      <c r="AC1221" s="51">
        <f t="shared" si="36"/>
        <v>62.324074074074076</v>
      </c>
      <c r="AD1221" s="51">
        <f t="shared" si="37"/>
        <v>6.2324074074074076</v>
      </c>
    </row>
    <row r="1222" spans="1:30" x14ac:dyDescent="0.25">
      <c r="A1222" s="1" t="s">
        <v>214</v>
      </c>
      <c r="B1222" s="1" t="s">
        <v>214</v>
      </c>
      <c r="C1222" s="5">
        <v>40185</v>
      </c>
      <c r="E1222" s="42">
        <v>1</v>
      </c>
      <c r="F1222" s="42"/>
      <c r="G1222" s="42"/>
      <c r="H1222" s="42"/>
      <c r="J1222" s="1">
        <f t="shared" si="35"/>
        <v>189.85</v>
      </c>
      <c r="K1222" s="51">
        <v>1898.5</v>
      </c>
      <c r="AA1222" s="42">
        <v>70</v>
      </c>
      <c r="AB1222" s="38">
        <v>28.5</v>
      </c>
      <c r="AC1222" s="51">
        <f t="shared" si="36"/>
        <v>35.157407407407405</v>
      </c>
      <c r="AD1222" s="51">
        <f t="shared" si="37"/>
        <v>3.5157407407407404</v>
      </c>
    </row>
    <row r="1223" spans="1:30" x14ac:dyDescent="0.25">
      <c r="A1223" s="1" t="s">
        <v>214</v>
      </c>
      <c r="B1223" s="1" t="s">
        <v>214</v>
      </c>
      <c r="C1223" s="5">
        <v>40185</v>
      </c>
      <c r="E1223" s="42">
        <v>1</v>
      </c>
      <c r="F1223" s="42"/>
      <c r="G1223" s="42"/>
      <c r="H1223" s="42"/>
      <c r="J1223" s="1">
        <f t="shared" si="35"/>
        <v>338.48999999999995</v>
      </c>
      <c r="K1223" s="51">
        <v>3384.8999999999996</v>
      </c>
      <c r="AA1223" s="42">
        <v>110</v>
      </c>
      <c r="AB1223" s="38">
        <v>32.5</v>
      </c>
      <c r="AC1223" s="51">
        <f t="shared" si="36"/>
        <v>62.68333333333333</v>
      </c>
      <c r="AD1223" s="51">
        <f t="shared" si="37"/>
        <v>6.2683333333333326</v>
      </c>
    </row>
    <row r="1224" spans="1:30" x14ac:dyDescent="0.25">
      <c r="A1224" s="1" t="s">
        <v>214</v>
      </c>
      <c r="B1224" s="1" t="s">
        <v>214</v>
      </c>
      <c r="C1224" s="5">
        <v>40205</v>
      </c>
      <c r="E1224" s="42">
        <v>2</v>
      </c>
      <c r="F1224" s="42"/>
      <c r="G1224" s="42"/>
      <c r="H1224" s="42"/>
      <c r="J1224" s="1">
        <f t="shared" si="35"/>
        <v>308</v>
      </c>
      <c r="K1224" s="51">
        <v>3080</v>
      </c>
      <c r="AA1224" s="42"/>
      <c r="AB1224" s="38">
        <v>36.5</v>
      </c>
      <c r="AC1224" s="51">
        <f t="shared" ref="AC1224:AC1238" si="38">K1224/20</f>
        <v>154</v>
      </c>
      <c r="AD1224" s="51">
        <f t="shared" si="37"/>
        <v>15.4</v>
      </c>
    </row>
    <row r="1225" spans="1:30" x14ac:dyDescent="0.25">
      <c r="A1225" s="1" t="s">
        <v>214</v>
      </c>
      <c r="B1225" s="1" t="s">
        <v>214</v>
      </c>
      <c r="C1225" s="5">
        <v>40205</v>
      </c>
      <c r="E1225" s="42">
        <v>2</v>
      </c>
      <c r="F1225" s="42"/>
      <c r="G1225" s="42"/>
      <c r="H1225" s="42"/>
      <c r="J1225" s="1">
        <f t="shared" si="35"/>
        <v>195</v>
      </c>
      <c r="K1225" s="51">
        <v>1950</v>
      </c>
      <c r="AA1225" s="42"/>
      <c r="AB1225" s="38">
        <v>25.5</v>
      </c>
      <c r="AC1225" s="51">
        <f t="shared" si="38"/>
        <v>97.5</v>
      </c>
      <c r="AD1225" s="51">
        <f t="shared" si="37"/>
        <v>9.75</v>
      </c>
    </row>
    <row r="1226" spans="1:30" x14ac:dyDescent="0.25">
      <c r="A1226" s="1" t="s">
        <v>214</v>
      </c>
      <c r="B1226" s="1" t="s">
        <v>214</v>
      </c>
      <c r="C1226" s="5">
        <v>40205</v>
      </c>
      <c r="E1226" s="42">
        <v>2</v>
      </c>
      <c r="F1226" s="42"/>
      <c r="G1226" s="42"/>
      <c r="H1226" s="42"/>
      <c r="J1226" s="1">
        <f t="shared" si="35"/>
        <v>224.5</v>
      </c>
      <c r="K1226" s="51">
        <v>2245</v>
      </c>
      <c r="AA1226" s="42"/>
      <c r="AB1226" s="38">
        <v>28.333333333333336</v>
      </c>
      <c r="AC1226" s="51">
        <f t="shared" si="38"/>
        <v>112.25</v>
      </c>
      <c r="AD1226" s="51">
        <f t="shared" si="37"/>
        <v>11.225</v>
      </c>
    </row>
    <row r="1227" spans="1:30" x14ac:dyDescent="0.25">
      <c r="A1227" s="1" t="s">
        <v>214</v>
      </c>
      <c r="B1227" s="1" t="s">
        <v>214</v>
      </c>
      <c r="C1227" s="5">
        <v>40205</v>
      </c>
      <c r="E1227" s="42">
        <v>2</v>
      </c>
      <c r="F1227" s="42"/>
      <c r="G1227" s="42"/>
      <c r="H1227" s="42"/>
      <c r="J1227" s="1">
        <f t="shared" si="35"/>
        <v>183</v>
      </c>
      <c r="K1227" s="51">
        <v>1830</v>
      </c>
      <c r="AA1227" s="42"/>
      <c r="AB1227" s="38">
        <v>19.666666666666668</v>
      </c>
      <c r="AC1227" s="51">
        <f t="shared" si="38"/>
        <v>91.5</v>
      </c>
      <c r="AD1227" s="51">
        <f t="shared" si="37"/>
        <v>9.15</v>
      </c>
    </row>
    <row r="1228" spans="1:30" x14ac:dyDescent="0.25">
      <c r="A1228" s="1" t="s">
        <v>214</v>
      </c>
      <c r="B1228" s="1" t="s">
        <v>214</v>
      </c>
      <c r="C1228" s="5">
        <v>40205</v>
      </c>
      <c r="E1228" s="42">
        <v>2</v>
      </c>
      <c r="F1228" s="42"/>
      <c r="G1228" s="42"/>
      <c r="H1228" s="42"/>
      <c r="J1228" s="1">
        <f t="shared" si="35"/>
        <v>235.5</v>
      </c>
      <c r="K1228" s="51">
        <v>2355</v>
      </c>
      <c r="AA1228" s="42"/>
      <c r="AB1228" s="38">
        <v>33.833333333333336</v>
      </c>
      <c r="AC1228" s="51">
        <f t="shared" si="38"/>
        <v>117.75</v>
      </c>
      <c r="AD1228" s="51">
        <f t="shared" si="37"/>
        <v>11.775</v>
      </c>
    </row>
    <row r="1229" spans="1:30" x14ac:dyDescent="0.25">
      <c r="A1229" s="1" t="s">
        <v>214</v>
      </c>
      <c r="B1229" s="1" t="s">
        <v>214</v>
      </c>
      <c r="C1229" s="5">
        <v>40205</v>
      </c>
      <c r="E1229" s="42">
        <v>2</v>
      </c>
      <c r="F1229" s="42"/>
      <c r="G1229" s="42"/>
      <c r="H1229" s="42"/>
      <c r="J1229" s="1">
        <f t="shared" si="35"/>
        <v>182.5</v>
      </c>
      <c r="K1229" s="51">
        <v>1825</v>
      </c>
      <c r="AA1229" s="42"/>
      <c r="AB1229" s="38">
        <v>21.166666666666668</v>
      </c>
      <c r="AC1229" s="51">
        <f t="shared" si="38"/>
        <v>91.25</v>
      </c>
      <c r="AD1229" s="51">
        <f t="shared" si="37"/>
        <v>9.125</v>
      </c>
    </row>
    <row r="1230" spans="1:30" x14ac:dyDescent="0.25">
      <c r="A1230" s="1" t="s">
        <v>214</v>
      </c>
      <c r="B1230" s="1" t="s">
        <v>214</v>
      </c>
      <c r="C1230" s="5">
        <v>40205</v>
      </c>
      <c r="E1230" s="42">
        <v>2</v>
      </c>
      <c r="F1230" s="42"/>
      <c r="G1230" s="42"/>
      <c r="H1230" s="42"/>
      <c r="J1230" s="1">
        <f t="shared" si="35"/>
        <v>211.5</v>
      </c>
      <c r="K1230" s="51">
        <v>2115</v>
      </c>
      <c r="AA1230" s="42"/>
      <c r="AB1230" s="38">
        <v>31</v>
      </c>
      <c r="AC1230" s="51">
        <f t="shared" si="38"/>
        <v>105.75</v>
      </c>
      <c r="AD1230" s="51">
        <f t="shared" si="37"/>
        <v>10.574999999999999</v>
      </c>
    </row>
    <row r="1231" spans="1:30" x14ac:dyDescent="0.25">
      <c r="A1231" s="1" t="s">
        <v>214</v>
      </c>
      <c r="B1231" s="1" t="s">
        <v>214</v>
      </c>
      <c r="C1231" s="5">
        <v>40205</v>
      </c>
      <c r="E1231" s="42">
        <v>2</v>
      </c>
      <c r="F1231" s="42"/>
      <c r="G1231" s="42"/>
      <c r="H1231" s="42"/>
      <c r="J1231" s="1">
        <f t="shared" si="35"/>
        <v>196.49999999999997</v>
      </c>
      <c r="K1231" s="51">
        <v>1964.9999999999998</v>
      </c>
      <c r="AA1231" s="42"/>
      <c r="AB1231" s="38">
        <v>22.333333333333332</v>
      </c>
      <c r="AC1231" s="51">
        <f t="shared" si="38"/>
        <v>98.249999999999986</v>
      </c>
      <c r="AD1231" s="51">
        <f t="shared" si="37"/>
        <v>9.8249999999999993</v>
      </c>
    </row>
    <row r="1232" spans="1:30" x14ac:dyDescent="0.25">
      <c r="A1232" s="1" t="s">
        <v>214</v>
      </c>
      <c r="B1232" s="1" t="s">
        <v>214</v>
      </c>
      <c r="C1232" s="5">
        <v>40205</v>
      </c>
      <c r="E1232" s="42">
        <v>2</v>
      </c>
      <c r="F1232" s="42"/>
      <c r="G1232" s="42"/>
      <c r="H1232" s="42"/>
      <c r="J1232" s="1">
        <f t="shared" si="35"/>
        <v>241.5</v>
      </c>
      <c r="K1232" s="51">
        <v>2415</v>
      </c>
      <c r="AA1232" s="42"/>
      <c r="AB1232" s="38">
        <v>24.333333333333336</v>
      </c>
      <c r="AC1232" s="51">
        <f t="shared" si="38"/>
        <v>120.75</v>
      </c>
      <c r="AD1232" s="51">
        <f t="shared" si="37"/>
        <v>12.074999999999999</v>
      </c>
    </row>
    <row r="1233" spans="1:30" x14ac:dyDescent="0.25">
      <c r="A1233" s="1" t="s">
        <v>214</v>
      </c>
      <c r="B1233" s="1" t="s">
        <v>214</v>
      </c>
      <c r="C1233" s="5">
        <v>40205</v>
      </c>
      <c r="E1233" s="42">
        <v>2</v>
      </c>
      <c r="F1233" s="42"/>
      <c r="G1233" s="42"/>
      <c r="H1233" s="42"/>
      <c r="J1233" s="1">
        <f t="shared" si="35"/>
        <v>136</v>
      </c>
      <c r="K1233" s="51">
        <v>1360</v>
      </c>
      <c r="AA1233" s="42"/>
      <c r="AB1233" s="38">
        <v>26</v>
      </c>
      <c r="AC1233" s="51">
        <f t="shared" si="38"/>
        <v>68</v>
      </c>
      <c r="AD1233" s="51">
        <f t="shared" si="37"/>
        <v>6.8</v>
      </c>
    </row>
    <row r="1234" spans="1:30" x14ac:dyDescent="0.25">
      <c r="A1234" s="1" t="s">
        <v>214</v>
      </c>
      <c r="B1234" s="1" t="s">
        <v>214</v>
      </c>
      <c r="C1234" s="5">
        <v>40205</v>
      </c>
      <c r="E1234" s="42">
        <v>2</v>
      </c>
      <c r="F1234" s="42"/>
      <c r="G1234" s="42"/>
      <c r="H1234" s="42"/>
      <c r="J1234" s="1">
        <f t="shared" si="35"/>
        <v>177.5</v>
      </c>
      <c r="K1234" s="51">
        <v>1775</v>
      </c>
      <c r="AA1234" s="42"/>
      <c r="AB1234" s="38">
        <v>28.666666666666664</v>
      </c>
      <c r="AC1234" s="51">
        <f t="shared" si="38"/>
        <v>88.75</v>
      </c>
      <c r="AD1234" s="51">
        <f t="shared" si="37"/>
        <v>8.875</v>
      </c>
    </row>
    <row r="1235" spans="1:30" x14ac:dyDescent="0.25">
      <c r="A1235" s="1" t="s">
        <v>214</v>
      </c>
      <c r="B1235" s="1" t="s">
        <v>214</v>
      </c>
      <c r="C1235" s="5">
        <v>40205</v>
      </c>
      <c r="E1235" s="42">
        <v>2</v>
      </c>
      <c r="F1235" s="42"/>
      <c r="G1235" s="42"/>
      <c r="H1235" s="42"/>
      <c r="J1235" s="1">
        <f t="shared" si="35"/>
        <v>256.5</v>
      </c>
      <c r="K1235" s="51">
        <v>2565</v>
      </c>
      <c r="AA1235" s="42"/>
      <c r="AB1235" s="38">
        <v>28</v>
      </c>
      <c r="AC1235" s="51">
        <f t="shared" si="38"/>
        <v>128.25</v>
      </c>
      <c r="AD1235" s="51">
        <f t="shared" si="37"/>
        <v>12.824999999999999</v>
      </c>
    </row>
    <row r="1236" spans="1:30" x14ac:dyDescent="0.25">
      <c r="A1236" s="1" t="s">
        <v>214</v>
      </c>
      <c r="B1236" s="1" t="s">
        <v>214</v>
      </c>
      <c r="C1236" s="5">
        <v>40205</v>
      </c>
      <c r="E1236" s="42">
        <v>2</v>
      </c>
      <c r="F1236" s="42"/>
      <c r="G1236" s="42"/>
      <c r="H1236" s="42"/>
      <c r="J1236" s="1">
        <f t="shared" si="35"/>
        <v>273</v>
      </c>
      <c r="K1236" s="51">
        <v>2730</v>
      </c>
      <c r="AA1236" s="42"/>
      <c r="AB1236" s="38">
        <v>30</v>
      </c>
      <c r="AC1236" s="51">
        <f t="shared" si="38"/>
        <v>136.5</v>
      </c>
      <c r="AD1236" s="51">
        <f t="shared" si="37"/>
        <v>13.65</v>
      </c>
    </row>
    <row r="1237" spans="1:30" x14ac:dyDescent="0.25">
      <c r="A1237" s="1" t="s">
        <v>214</v>
      </c>
      <c r="B1237" s="1" t="s">
        <v>214</v>
      </c>
      <c r="C1237" s="5">
        <v>40205</v>
      </c>
      <c r="E1237" s="42">
        <v>2</v>
      </c>
      <c r="F1237" s="42"/>
      <c r="G1237" s="42"/>
      <c r="H1237" s="42"/>
      <c r="J1237" s="1">
        <f t="shared" si="35"/>
        <v>143.5</v>
      </c>
      <c r="K1237" s="51">
        <v>1435</v>
      </c>
      <c r="AA1237" s="42"/>
      <c r="AB1237" s="38">
        <v>26.666666666666664</v>
      </c>
      <c r="AC1237" s="51">
        <f t="shared" si="38"/>
        <v>71.75</v>
      </c>
      <c r="AD1237" s="51">
        <f t="shared" si="37"/>
        <v>7.1749999999999998</v>
      </c>
    </row>
    <row r="1238" spans="1:30" x14ac:dyDescent="0.25">
      <c r="A1238" s="1" t="s">
        <v>214</v>
      </c>
      <c r="B1238" s="1" t="s">
        <v>214</v>
      </c>
      <c r="C1238" s="5">
        <v>40205</v>
      </c>
      <c r="E1238" s="42">
        <v>2</v>
      </c>
      <c r="F1238" s="42"/>
      <c r="G1238" s="42"/>
      <c r="H1238" s="42"/>
      <c r="J1238" s="1">
        <f t="shared" si="35"/>
        <v>200.5</v>
      </c>
      <c r="K1238" s="51">
        <v>2005</v>
      </c>
      <c r="AA1238" s="42"/>
      <c r="AB1238" s="38">
        <v>23.166666666666668</v>
      </c>
      <c r="AC1238" s="51">
        <f t="shared" si="38"/>
        <v>100.25</v>
      </c>
      <c r="AD1238" s="51">
        <f t="shared" si="37"/>
        <v>10.025</v>
      </c>
    </row>
    <row r="1239" spans="1:30" x14ac:dyDescent="0.25">
      <c r="A1239" s="1" t="s">
        <v>214</v>
      </c>
      <c r="B1239" s="1" t="s">
        <v>214</v>
      </c>
      <c r="C1239" s="5">
        <v>40226</v>
      </c>
      <c r="E1239" s="42">
        <v>3</v>
      </c>
      <c r="F1239" s="42"/>
      <c r="G1239" s="42"/>
      <c r="H1239" s="42"/>
      <c r="J1239" s="1">
        <f t="shared" si="35"/>
        <v>310.5</v>
      </c>
      <c r="K1239" s="51">
        <v>3105</v>
      </c>
      <c r="AA1239" s="42"/>
      <c r="AB1239" s="38">
        <v>40</v>
      </c>
      <c r="AC1239" s="51">
        <f t="shared" ref="AC1239:AC1253" si="39">K1239/21</f>
        <v>147.85714285714286</v>
      </c>
      <c r="AD1239" s="51">
        <f t="shared" si="37"/>
        <v>14.785714285714286</v>
      </c>
    </row>
    <row r="1240" spans="1:30" x14ac:dyDescent="0.25">
      <c r="A1240" s="1" t="s">
        <v>214</v>
      </c>
      <c r="B1240" s="1" t="s">
        <v>214</v>
      </c>
      <c r="C1240" s="5">
        <v>40226</v>
      </c>
      <c r="E1240" s="42">
        <v>3</v>
      </c>
      <c r="F1240" s="42"/>
      <c r="G1240" s="42"/>
      <c r="H1240" s="42"/>
      <c r="J1240" s="1">
        <f t="shared" si="35"/>
        <v>195</v>
      </c>
      <c r="K1240" s="51">
        <v>1950</v>
      </c>
      <c r="AA1240" s="42"/>
      <c r="AB1240" s="38">
        <v>36</v>
      </c>
      <c r="AC1240" s="51">
        <f t="shared" si="39"/>
        <v>92.857142857142861</v>
      </c>
      <c r="AD1240" s="51">
        <f t="shared" si="37"/>
        <v>9.2857142857142865</v>
      </c>
    </row>
    <row r="1241" spans="1:30" x14ac:dyDescent="0.25">
      <c r="A1241" s="1" t="s">
        <v>214</v>
      </c>
      <c r="B1241" s="1" t="s">
        <v>214</v>
      </c>
      <c r="C1241" s="5">
        <v>40226</v>
      </c>
      <c r="E1241" s="42">
        <v>3</v>
      </c>
      <c r="F1241" s="42"/>
      <c r="G1241" s="42"/>
      <c r="H1241" s="42"/>
      <c r="J1241" s="1">
        <f t="shared" ref="J1241:J1272" si="40">K1241/10</f>
        <v>173</v>
      </c>
      <c r="K1241" s="51">
        <v>1730</v>
      </c>
      <c r="AA1241" s="42"/>
      <c r="AB1241" s="38">
        <v>31</v>
      </c>
      <c r="AC1241" s="51">
        <f t="shared" si="39"/>
        <v>82.38095238095238</v>
      </c>
      <c r="AD1241" s="51">
        <f t="shared" si="37"/>
        <v>8.2380952380952372</v>
      </c>
    </row>
    <row r="1242" spans="1:30" x14ac:dyDescent="0.25">
      <c r="A1242" s="1" t="s">
        <v>214</v>
      </c>
      <c r="B1242" s="1" t="s">
        <v>214</v>
      </c>
      <c r="C1242" s="5">
        <v>40226</v>
      </c>
      <c r="E1242" s="42">
        <v>3</v>
      </c>
      <c r="F1242" s="42"/>
      <c r="G1242" s="42"/>
      <c r="H1242" s="42"/>
      <c r="J1242" s="1">
        <f t="shared" si="40"/>
        <v>192.5</v>
      </c>
      <c r="K1242" s="51">
        <v>1925</v>
      </c>
      <c r="AA1242" s="42"/>
      <c r="AB1242" s="38">
        <v>33.333333333333336</v>
      </c>
      <c r="AC1242" s="51">
        <f t="shared" si="39"/>
        <v>91.666666666666671</v>
      </c>
      <c r="AD1242" s="51">
        <f t="shared" si="37"/>
        <v>9.1666666666666679</v>
      </c>
    </row>
    <row r="1243" spans="1:30" x14ac:dyDescent="0.25">
      <c r="A1243" s="1" t="s">
        <v>214</v>
      </c>
      <c r="B1243" s="1" t="s">
        <v>214</v>
      </c>
      <c r="C1243" s="5">
        <v>40226</v>
      </c>
      <c r="E1243" s="42">
        <v>3</v>
      </c>
      <c r="F1243" s="42"/>
      <c r="G1243" s="42"/>
      <c r="H1243" s="42"/>
      <c r="J1243" s="1">
        <f t="shared" si="40"/>
        <v>277</v>
      </c>
      <c r="K1243" s="51">
        <v>2770</v>
      </c>
      <c r="AA1243" s="42"/>
      <c r="AB1243" s="38">
        <v>39.5</v>
      </c>
      <c r="AC1243" s="51">
        <f t="shared" si="39"/>
        <v>131.9047619047619</v>
      </c>
      <c r="AD1243" s="51">
        <f t="shared" si="37"/>
        <v>13.19047619047619</v>
      </c>
    </row>
    <row r="1244" spans="1:30" x14ac:dyDescent="0.25">
      <c r="A1244" s="1" t="s">
        <v>214</v>
      </c>
      <c r="B1244" s="1" t="s">
        <v>214</v>
      </c>
      <c r="C1244" s="5">
        <v>40226</v>
      </c>
      <c r="E1244" s="42">
        <v>3</v>
      </c>
      <c r="F1244" s="42"/>
      <c r="G1244" s="42"/>
      <c r="H1244" s="42"/>
      <c r="J1244" s="1">
        <f t="shared" si="40"/>
        <v>187</v>
      </c>
      <c r="K1244" s="51">
        <v>1870</v>
      </c>
      <c r="AA1244" s="42"/>
      <c r="AB1244" s="38">
        <v>34.666666666666664</v>
      </c>
      <c r="AC1244" s="51">
        <f t="shared" si="39"/>
        <v>89.047619047619051</v>
      </c>
      <c r="AD1244" s="51">
        <f t="shared" si="37"/>
        <v>8.9047619047619051</v>
      </c>
    </row>
    <row r="1245" spans="1:30" x14ac:dyDescent="0.25">
      <c r="A1245" s="1" t="s">
        <v>214</v>
      </c>
      <c r="B1245" s="1" t="s">
        <v>214</v>
      </c>
      <c r="C1245" s="5">
        <v>40226</v>
      </c>
      <c r="E1245" s="42">
        <v>3</v>
      </c>
      <c r="F1245" s="42"/>
      <c r="G1245" s="42"/>
      <c r="H1245" s="42"/>
      <c r="J1245" s="1">
        <f t="shared" si="40"/>
        <v>156</v>
      </c>
      <c r="K1245" s="51">
        <v>1560</v>
      </c>
      <c r="AA1245" s="42"/>
      <c r="AB1245" s="38">
        <v>29.666666666666664</v>
      </c>
      <c r="AC1245" s="51">
        <f t="shared" si="39"/>
        <v>74.285714285714292</v>
      </c>
      <c r="AD1245" s="51">
        <f t="shared" si="37"/>
        <v>7.4285714285714288</v>
      </c>
    </row>
    <row r="1246" spans="1:30" x14ac:dyDescent="0.25">
      <c r="A1246" s="1" t="s">
        <v>214</v>
      </c>
      <c r="B1246" s="1" t="s">
        <v>214</v>
      </c>
      <c r="C1246" s="5">
        <v>40226</v>
      </c>
      <c r="E1246" s="42">
        <v>3</v>
      </c>
      <c r="F1246" s="42"/>
      <c r="G1246" s="42"/>
      <c r="H1246" s="42"/>
      <c r="J1246" s="1">
        <f t="shared" si="40"/>
        <v>165</v>
      </c>
      <c r="K1246" s="51">
        <v>1650</v>
      </c>
      <c r="AA1246" s="42"/>
      <c r="AB1246" s="38">
        <v>35</v>
      </c>
      <c r="AC1246" s="51">
        <f t="shared" si="39"/>
        <v>78.571428571428569</v>
      </c>
      <c r="AD1246" s="51">
        <f t="shared" si="37"/>
        <v>7.8571428571428568</v>
      </c>
    </row>
    <row r="1247" spans="1:30" x14ac:dyDescent="0.25">
      <c r="A1247" s="1" t="s">
        <v>214</v>
      </c>
      <c r="B1247" s="1" t="s">
        <v>214</v>
      </c>
      <c r="C1247" s="5">
        <v>40226</v>
      </c>
      <c r="E1247" s="42">
        <v>3</v>
      </c>
      <c r="F1247" s="42"/>
      <c r="G1247" s="42"/>
      <c r="H1247" s="42"/>
      <c r="J1247" s="1">
        <f t="shared" si="40"/>
        <v>207.5</v>
      </c>
      <c r="K1247" s="51">
        <v>2075</v>
      </c>
      <c r="AA1247" s="42"/>
      <c r="AB1247" s="38">
        <v>35</v>
      </c>
      <c r="AC1247" s="51">
        <f t="shared" si="39"/>
        <v>98.80952380952381</v>
      </c>
      <c r="AD1247" s="51">
        <f t="shared" si="37"/>
        <v>9.8809523809523814</v>
      </c>
    </row>
    <row r="1248" spans="1:30" x14ac:dyDescent="0.25">
      <c r="A1248" s="1" t="s">
        <v>214</v>
      </c>
      <c r="B1248" s="1" t="s">
        <v>214</v>
      </c>
      <c r="C1248" s="5">
        <v>40226</v>
      </c>
      <c r="E1248" s="42">
        <v>3</v>
      </c>
      <c r="F1248" s="42"/>
      <c r="G1248" s="42"/>
      <c r="H1248" s="42"/>
      <c r="J1248" s="1">
        <f t="shared" si="40"/>
        <v>211</v>
      </c>
      <c r="K1248" s="51">
        <v>2110</v>
      </c>
      <c r="AA1248" s="42"/>
      <c r="AB1248" s="38">
        <v>32.333333333333336</v>
      </c>
      <c r="AC1248" s="51">
        <f t="shared" si="39"/>
        <v>100.47619047619048</v>
      </c>
      <c r="AD1248" s="51">
        <f t="shared" si="37"/>
        <v>10.047619047619047</v>
      </c>
    </row>
    <row r="1249" spans="1:30" x14ac:dyDescent="0.25">
      <c r="A1249" s="1" t="s">
        <v>214</v>
      </c>
      <c r="B1249" s="1" t="s">
        <v>214</v>
      </c>
      <c r="C1249" s="5">
        <v>40226</v>
      </c>
      <c r="E1249" s="42">
        <v>3</v>
      </c>
      <c r="F1249" s="42"/>
      <c r="G1249" s="42"/>
      <c r="H1249" s="42"/>
      <c r="J1249" s="1">
        <f t="shared" si="40"/>
        <v>104.5</v>
      </c>
      <c r="K1249" s="51">
        <v>1045</v>
      </c>
      <c r="AA1249" s="42"/>
      <c r="AB1249" s="38">
        <v>31.333333333333336</v>
      </c>
      <c r="AC1249" s="51">
        <f t="shared" si="39"/>
        <v>49.761904761904759</v>
      </c>
      <c r="AD1249" s="51">
        <f t="shared" si="37"/>
        <v>4.9761904761904763</v>
      </c>
    </row>
    <row r="1250" spans="1:30" x14ac:dyDescent="0.25">
      <c r="A1250" s="1" t="s">
        <v>214</v>
      </c>
      <c r="B1250" s="1" t="s">
        <v>214</v>
      </c>
      <c r="C1250" s="5">
        <v>40226</v>
      </c>
      <c r="E1250" s="42">
        <v>3</v>
      </c>
      <c r="F1250" s="42"/>
      <c r="G1250" s="42"/>
      <c r="H1250" s="42"/>
      <c r="J1250" s="1">
        <f t="shared" si="40"/>
        <v>193.50000000000003</v>
      </c>
      <c r="K1250" s="51">
        <v>1935.0000000000002</v>
      </c>
      <c r="AA1250" s="42"/>
      <c r="AB1250" s="38">
        <v>33.333333333333336</v>
      </c>
      <c r="AC1250" s="51">
        <f t="shared" si="39"/>
        <v>92.142857142857153</v>
      </c>
      <c r="AD1250" s="51">
        <f t="shared" si="37"/>
        <v>9.2142857142857153</v>
      </c>
    </row>
    <row r="1251" spans="1:30" x14ac:dyDescent="0.25">
      <c r="A1251" s="1" t="s">
        <v>214</v>
      </c>
      <c r="B1251" s="1" t="s">
        <v>214</v>
      </c>
      <c r="C1251" s="5">
        <v>40226</v>
      </c>
      <c r="E1251" s="42">
        <v>3</v>
      </c>
      <c r="F1251" s="42"/>
      <c r="G1251" s="42"/>
      <c r="H1251" s="42"/>
      <c r="J1251" s="1">
        <f t="shared" si="40"/>
        <v>239</v>
      </c>
      <c r="K1251" s="51">
        <v>2390</v>
      </c>
      <c r="AA1251" s="42"/>
      <c r="AB1251" s="38">
        <v>30.5</v>
      </c>
      <c r="AC1251" s="51">
        <f t="shared" si="39"/>
        <v>113.80952380952381</v>
      </c>
      <c r="AD1251" s="51">
        <f t="shared" si="37"/>
        <v>11.380952380952381</v>
      </c>
    </row>
    <row r="1252" spans="1:30" x14ac:dyDescent="0.25">
      <c r="A1252" s="1" t="s">
        <v>214</v>
      </c>
      <c r="B1252" s="1" t="s">
        <v>214</v>
      </c>
      <c r="C1252" s="5">
        <v>40226</v>
      </c>
      <c r="E1252" s="42">
        <v>3</v>
      </c>
      <c r="F1252" s="42"/>
      <c r="G1252" s="42"/>
      <c r="H1252" s="42"/>
      <c r="J1252" s="1">
        <f t="shared" si="40"/>
        <v>167.5</v>
      </c>
      <c r="K1252" s="51">
        <v>1675</v>
      </c>
      <c r="AA1252" s="42"/>
      <c r="AB1252" s="38">
        <v>31.833333333333336</v>
      </c>
      <c r="AC1252" s="51">
        <f t="shared" si="39"/>
        <v>79.761904761904759</v>
      </c>
      <c r="AD1252" s="51">
        <f t="shared" si="37"/>
        <v>7.9761904761904763</v>
      </c>
    </row>
    <row r="1253" spans="1:30" x14ac:dyDescent="0.25">
      <c r="A1253" s="1" t="s">
        <v>214</v>
      </c>
      <c r="B1253" s="1" t="s">
        <v>214</v>
      </c>
      <c r="C1253" s="5">
        <v>40226</v>
      </c>
      <c r="E1253" s="42">
        <v>3</v>
      </c>
      <c r="F1253" s="42"/>
      <c r="G1253" s="42"/>
      <c r="H1253" s="42"/>
      <c r="J1253" s="1">
        <f t="shared" si="40"/>
        <v>245</v>
      </c>
      <c r="K1253" s="51">
        <v>2450</v>
      </c>
      <c r="AA1253" s="42"/>
      <c r="AB1253" s="38">
        <v>33.5</v>
      </c>
      <c r="AC1253" s="51">
        <f t="shared" si="39"/>
        <v>116.66666666666667</v>
      </c>
      <c r="AD1253" s="51">
        <f t="shared" si="37"/>
        <v>11.666666666666668</v>
      </c>
    </row>
    <row r="1254" spans="1:30" x14ac:dyDescent="0.25">
      <c r="A1254" s="1" t="s">
        <v>214</v>
      </c>
      <c r="B1254" s="1" t="s">
        <v>214</v>
      </c>
      <c r="C1254" s="5">
        <v>40256</v>
      </c>
      <c r="E1254" s="42">
        <v>4</v>
      </c>
      <c r="F1254" s="42"/>
      <c r="G1254" s="42"/>
      <c r="H1254" s="42"/>
      <c r="J1254" s="1">
        <f t="shared" si="40"/>
        <v>148.5</v>
      </c>
      <c r="K1254" s="51">
        <v>1485</v>
      </c>
      <c r="AA1254" s="42"/>
      <c r="AB1254" s="38">
        <v>27.5</v>
      </c>
      <c r="AC1254" s="51">
        <f t="shared" ref="AC1254:AC1268" si="41">K1254/30</f>
        <v>49.5</v>
      </c>
      <c r="AD1254" s="51">
        <f t="shared" si="37"/>
        <v>4.95</v>
      </c>
    </row>
    <row r="1255" spans="1:30" x14ac:dyDescent="0.25">
      <c r="A1255" s="1" t="s">
        <v>214</v>
      </c>
      <c r="B1255" s="1" t="s">
        <v>214</v>
      </c>
      <c r="C1255" s="5">
        <v>40256</v>
      </c>
      <c r="E1255" s="42">
        <v>4</v>
      </c>
      <c r="F1255" s="42"/>
      <c r="G1255" s="42"/>
      <c r="H1255" s="42"/>
      <c r="J1255" s="1">
        <f t="shared" si="40"/>
        <v>170.5</v>
      </c>
      <c r="K1255" s="51">
        <v>1705</v>
      </c>
      <c r="AA1255" s="42"/>
      <c r="AB1255" s="38">
        <v>25.333333333333336</v>
      </c>
      <c r="AC1255" s="51">
        <f t="shared" si="41"/>
        <v>56.833333333333336</v>
      </c>
      <c r="AD1255" s="51">
        <f t="shared" si="37"/>
        <v>5.6833333333333336</v>
      </c>
    </row>
    <row r="1256" spans="1:30" x14ac:dyDescent="0.25">
      <c r="A1256" s="1" t="s">
        <v>214</v>
      </c>
      <c r="B1256" s="1" t="s">
        <v>214</v>
      </c>
      <c r="C1256" s="5">
        <v>40256</v>
      </c>
      <c r="E1256" s="42">
        <v>4</v>
      </c>
      <c r="F1256" s="42"/>
      <c r="G1256" s="42"/>
      <c r="H1256" s="42"/>
      <c r="J1256" s="1">
        <f t="shared" si="40"/>
        <v>148</v>
      </c>
      <c r="K1256" s="51">
        <v>1480</v>
      </c>
      <c r="AA1256" s="42"/>
      <c r="AB1256" s="38">
        <v>27.333333333333336</v>
      </c>
      <c r="AC1256" s="51">
        <f t="shared" si="41"/>
        <v>49.333333333333336</v>
      </c>
      <c r="AD1256" s="51">
        <f t="shared" si="37"/>
        <v>4.9333333333333336</v>
      </c>
    </row>
    <row r="1257" spans="1:30" x14ac:dyDescent="0.25">
      <c r="A1257" s="1" t="s">
        <v>214</v>
      </c>
      <c r="B1257" s="1" t="s">
        <v>214</v>
      </c>
      <c r="C1257" s="5">
        <v>40256</v>
      </c>
      <c r="E1257" s="42">
        <v>4</v>
      </c>
      <c r="F1257" s="42"/>
      <c r="G1257" s="42"/>
      <c r="H1257" s="42"/>
      <c r="J1257" s="1">
        <f t="shared" si="40"/>
        <v>259.5</v>
      </c>
      <c r="K1257" s="51">
        <v>2595</v>
      </c>
      <c r="AA1257" s="42"/>
      <c r="AB1257" s="38">
        <v>29.833333333333336</v>
      </c>
      <c r="AC1257" s="51">
        <f t="shared" si="41"/>
        <v>86.5</v>
      </c>
      <c r="AD1257" s="51">
        <f t="shared" si="37"/>
        <v>8.65</v>
      </c>
    </row>
    <row r="1258" spans="1:30" x14ac:dyDescent="0.25">
      <c r="A1258" s="1" t="s">
        <v>214</v>
      </c>
      <c r="B1258" s="1" t="s">
        <v>214</v>
      </c>
      <c r="C1258" s="5">
        <v>40256</v>
      </c>
      <c r="E1258" s="42">
        <v>4</v>
      </c>
      <c r="F1258" s="42"/>
      <c r="G1258" s="42"/>
      <c r="H1258" s="42"/>
      <c r="J1258" s="1">
        <f t="shared" si="40"/>
        <v>173.99999999999997</v>
      </c>
      <c r="K1258" s="51">
        <v>1739.9999999999998</v>
      </c>
      <c r="AA1258" s="42"/>
      <c r="AB1258" s="38">
        <v>26</v>
      </c>
      <c r="AC1258" s="51">
        <f t="shared" si="41"/>
        <v>57.999999999999993</v>
      </c>
      <c r="AD1258" s="51">
        <f t="shared" si="37"/>
        <v>5.7999999999999989</v>
      </c>
    </row>
    <row r="1259" spans="1:30" x14ac:dyDescent="0.25">
      <c r="A1259" s="1" t="s">
        <v>214</v>
      </c>
      <c r="B1259" s="1" t="s">
        <v>214</v>
      </c>
      <c r="C1259" s="5">
        <v>40256</v>
      </c>
      <c r="E1259" s="42">
        <v>4</v>
      </c>
      <c r="F1259" s="42"/>
      <c r="G1259" s="42"/>
      <c r="H1259" s="42"/>
      <c r="J1259" s="1">
        <f t="shared" si="40"/>
        <v>220</v>
      </c>
      <c r="K1259" s="51">
        <v>2200</v>
      </c>
      <c r="AA1259" s="42"/>
      <c r="AB1259" s="38">
        <v>29.833333333333336</v>
      </c>
      <c r="AC1259" s="51">
        <f t="shared" si="41"/>
        <v>73.333333333333329</v>
      </c>
      <c r="AD1259" s="51">
        <f t="shared" si="37"/>
        <v>7.333333333333333</v>
      </c>
    </row>
    <row r="1260" spans="1:30" x14ac:dyDescent="0.25">
      <c r="A1260" s="1" t="s">
        <v>214</v>
      </c>
      <c r="B1260" s="1" t="s">
        <v>214</v>
      </c>
      <c r="C1260" s="5">
        <v>40256</v>
      </c>
      <c r="E1260" s="42">
        <v>4</v>
      </c>
      <c r="F1260" s="42"/>
      <c r="G1260" s="42"/>
      <c r="H1260" s="42"/>
      <c r="J1260" s="1">
        <f t="shared" si="40"/>
        <v>247</v>
      </c>
      <c r="K1260" s="51">
        <v>2470</v>
      </c>
      <c r="AA1260" s="42"/>
      <c r="AB1260" s="38">
        <v>22.166666666666668</v>
      </c>
      <c r="AC1260" s="51">
        <f t="shared" si="41"/>
        <v>82.333333333333329</v>
      </c>
      <c r="AD1260" s="51">
        <f t="shared" si="37"/>
        <v>8.2333333333333325</v>
      </c>
    </row>
    <row r="1261" spans="1:30" x14ac:dyDescent="0.25">
      <c r="A1261" s="1" t="s">
        <v>214</v>
      </c>
      <c r="B1261" s="1" t="s">
        <v>214</v>
      </c>
      <c r="C1261" s="5">
        <v>40256</v>
      </c>
      <c r="E1261" s="42">
        <v>4</v>
      </c>
      <c r="F1261" s="42"/>
      <c r="G1261" s="42"/>
      <c r="H1261" s="42"/>
      <c r="J1261" s="1">
        <f t="shared" si="40"/>
        <v>208.5</v>
      </c>
      <c r="K1261" s="51">
        <v>2085</v>
      </c>
      <c r="AA1261" s="42"/>
      <c r="AB1261" s="38">
        <v>22</v>
      </c>
      <c r="AC1261" s="51">
        <f t="shared" si="41"/>
        <v>69.5</v>
      </c>
      <c r="AD1261" s="51">
        <f t="shared" si="37"/>
        <v>6.95</v>
      </c>
    </row>
    <row r="1262" spans="1:30" x14ac:dyDescent="0.25">
      <c r="A1262" s="1" t="s">
        <v>214</v>
      </c>
      <c r="B1262" s="1" t="s">
        <v>214</v>
      </c>
      <c r="C1262" s="5">
        <v>40256</v>
      </c>
      <c r="E1262" s="42">
        <v>4</v>
      </c>
      <c r="F1262" s="42"/>
      <c r="G1262" s="42"/>
      <c r="H1262" s="42"/>
      <c r="J1262" s="1">
        <f t="shared" si="40"/>
        <v>217</v>
      </c>
      <c r="K1262" s="51">
        <v>2170</v>
      </c>
      <c r="AA1262" s="42"/>
      <c r="AB1262" s="38">
        <v>26.333333333333336</v>
      </c>
      <c r="AC1262" s="51">
        <f t="shared" si="41"/>
        <v>72.333333333333329</v>
      </c>
      <c r="AD1262" s="51">
        <f t="shared" si="37"/>
        <v>7.2333333333333325</v>
      </c>
    </row>
    <row r="1263" spans="1:30" x14ac:dyDescent="0.25">
      <c r="A1263" s="1" t="s">
        <v>214</v>
      </c>
      <c r="B1263" s="1" t="s">
        <v>214</v>
      </c>
      <c r="C1263" s="5">
        <v>40256</v>
      </c>
      <c r="E1263" s="42">
        <v>4</v>
      </c>
      <c r="F1263" s="42"/>
      <c r="G1263" s="42"/>
      <c r="H1263" s="42"/>
      <c r="J1263" s="1">
        <f t="shared" si="40"/>
        <v>225</v>
      </c>
      <c r="K1263" s="51">
        <v>2250</v>
      </c>
      <c r="AA1263" s="42"/>
      <c r="AB1263" s="38">
        <v>23.666666666666668</v>
      </c>
      <c r="AC1263" s="51">
        <f t="shared" si="41"/>
        <v>75</v>
      </c>
      <c r="AD1263" s="51">
        <f t="shared" si="37"/>
        <v>7.5</v>
      </c>
    </row>
    <row r="1264" spans="1:30" x14ac:dyDescent="0.25">
      <c r="A1264" s="1" t="s">
        <v>214</v>
      </c>
      <c r="B1264" s="1" t="s">
        <v>214</v>
      </c>
      <c r="C1264" s="5">
        <v>40256</v>
      </c>
      <c r="E1264" s="42">
        <v>4</v>
      </c>
      <c r="F1264" s="42"/>
      <c r="G1264" s="42"/>
      <c r="H1264" s="42"/>
      <c r="J1264" s="1">
        <f t="shared" si="40"/>
        <v>208.5</v>
      </c>
      <c r="K1264" s="51">
        <v>2085</v>
      </c>
      <c r="AA1264" s="42"/>
      <c r="AB1264" s="38">
        <v>29.166666666666664</v>
      </c>
      <c r="AC1264" s="51">
        <f t="shared" si="41"/>
        <v>69.5</v>
      </c>
      <c r="AD1264" s="51">
        <f t="shared" si="37"/>
        <v>6.95</v>
      </c>
    </row>
    <row r="1265" spans="1:30" x14ac:dyDescent="0.25">
      <c r="A1265" s="1" t="s">
        <v>214</v>
      </c>
      <c r="B1265" s="1" t="s">
        <v>214</v>
      </c>
      <c r="C1265" s="5">
        <v>40256</v>
      </c>
      <c r="E1265" s="42">
        <v>4</v>
      </c>
      <c r="F1265" s="42"/>
      <c r="G1265" s="42"/>
      <c r="H1265" s="42"/>
      <c r="J1265" s="1">
        <f t="shared" si="40"/>
        <v>198.50000000000003</v>
      </c>
      <c r="K1265" s="51">
        <v>1985.0000000000002</v>
      </c>
      <c r="AA1265" s="42"/>
      <c r="AB1265" s="38">
        <v>20.666666666666668</v>
      </c>
      <c r="AC1265" s="51">
        <f t="shared" si="41"/>
        <v>66.166666666666671</v>
      </c>
      <c r="AD1265" s="51">
        <f t="shared" si="37"/>
        <v>6.6166666666666671</v>
      </c>
    </row>
    <row r="1266" spans="1:30" x14ac:dyDescent="0.25">
      <c r="A1266" s="1" t="s">
        <v>214</v>
      </c>
      <c r="B1266" s="1" t="s">
        <v>214</v>
      </c>
      <c r="C1266" s="5">
        <v>40256</v>
      </c>
      <c r="E1266" s="42">
        <v>4</v>
      </c>
      <c r="F1266" s="42"/>
      <c r="G1266" s="42"/>
      <c r="H1266" s="42"/>
      <c r="J1266" s="1">
        <f t="shared" si="40"/>
        <v>248</v>
      </c>
      <c r="K1266" s="51">
        <v>2480</v>
      </c>
      <c r="AA1266" s="42"/>
      <c r="AB1266" s="38">
        <v>24.166666666666664</v>
      </c>
      <c r="AC1266" s="51">
        <f t="shared" si="41"/>
        <v>82.666666666666671</v>
      </c>
      <c r="AD1266" s="51">
        <f t="shared" si="37"/>
        <v>8.2666666666666675</v>
      </c>
    </row>
    <row r="1267" spans="1:30" x14ac:dyDescent="0.25">
      <c r="A1267" s="1" t="s">
        <v>214</v>
      </c>
      <c r="B1267" s="1" t="s">
        <v>214</v>
      </c>
      <c r="C1267" s="5">
        <v>40256</v>
      </c>
      <c r="E1267" s="42">
        <v>4</v>
      </c>
      <c r="F1267" s="42"/>
      <c r="G1267" s="42"/>
      <c r="H1267" s="42"/>
      <c r="J1267" s="1">
        <f t="shared" si="40"/>
        <v>161.00000000000003</v>
      </c>
      <c r="K1267" s="51">
        <v>1610.0000000000002</v>
      </c>
      <c r="AA1267" s="42"/>
      <c r="AB1267" s="38">
        <v>21</v>
      </c>
      <c r="AC1267" s="51">
        <f t="shared" si="41"/>
        <v>53.666666666666671</v>
      </c>
      <c r="AD1267" s="51">
        <f t="shared" si="37"/>
        <v>5.3666666666666671</v>
      </c>
    </row>
    <row r="1268" spans="1:30" x14ac:dyDescent="0.25">
      <c r="A1268" s="1" t="s">
        <v>214</v>
      </c>
      <c r="B1268" s="1" t="s">
        <v>214</v>
      </c>
      <c r="C1268" s="5">
        <v>40256</v>
      </c>
      <c r="E1268" s="42">
        <v>4</v>
      </c>
      <c r="F1268" s="42"/>
      <c r="G1268" s="42"/>
      <c r="H1268" s="42"/>
      <c r="J1268" s="1">
        <f t="shared" si="40"/>
        <v>178.99999999999997</v>
      </c>
      <c r="K1268" s="51">
        <v>1789.9999999999998</v>
      </c>
      <c r="AA1268" s="42"/>
      <c r="AB1268" s="38">
        <v>19.666666666666668</v>
      </c>
      <c r="AC1268" s="51">
        <f t="shared" si="41"/>
        <v>59.666666666666657</v>
      </c>
      <c r="AD1268" s="51">
        <f t="shared" si="37"/>
        <v>5.9666666666666659</v>
      </c>
    </row>
    <row r="1269" spans="1:30" x14ac:dyDescent="0.25">
      <c r="A1269" s="1" t="s">
        <v>214</v>
      </c>
      <c r="B1269" s="1" t="s">
        <v>214</v>
      </c>
      <c r="C1269" s="5">
        <v>40332</v>
      </c>
      <c r="E1269" s="42">
        <v>5</v>
      </c>
      <c r="F1269" s="42"/>
      <c r="G1269" s="42"/>
      <c r="H1269" s="42"/>
      <c r="J1269" s="1">
        <f t="shared" si="40"/>
        <v>298</v>
      </c>
      <c r="K1269" s="51">
        <v>2980</v>
      </c>
      <c r="AA1269" s="42">
        <v>95</v>
      </c>
      <c r="AB1269" s="38">
        <v>26.666666666666664</v>
      </c>
      <c r="AC1269" s="51">
        <f t="shared" ref="AC1269:AC1283" si="42">K1269/76</f>
        <v>39.210526315789473</v>
      </c>
      <c r="AD1269" s="51">
        <f t="shared" si="37"/>
        <v>3.9210526315789473</v>
      </c>
    </row>
    <row r="1270" spans="1:30" x14ac:dyDescent="0.25">
      <c r="A1270" s="1" t="s">
        <v>214</v>
      </c>
      <c r="B1270" s="1" t="s">
        <v>214</v>
      </c>
      <c r="C1270" s="5">
        <v>40332</v>
      </c>
      <c r="E1270" s="42">
        <v>5</v>
      </c>
      <c r="F1270" s="42"/>
      <c r="G1270" s="42"/>
      <c r="H1270" s="42"/>
      <c r="J1270" s="1">
        <f t="shared" si="40"/>
        <v>246.5</v>
      </c>
      <c r="K1270" s="51">
        <v>2465</v>
      </c>
      <c r="AA1270" s="42">
        <v>95</v>
      </c>
      <c r="AB1270" s="38">
        <v>26.333333333333336</v>
      </c>
      <c r="AC1270" s="51">
        <f t="shared" si="42"/>
        <v>32.434210526315788</v>
      </c>
      <c r="AD1270" s="51">
        <f t="shared" si="37"/>
        <v>3.2434210526315788</v>
      </c>
    </row>
    <row r="1271" spans="1:30" x14ac:dyDescent="0.25">
      <c r="A1271" s="1" t="s">
        <v>214</v>
      </c>
      <c r="B1271" s="1" t="s">
        <v>214</v>
      </c>
      <c r="C1271" s="5">
        <v>40332</v>
      </c>
      <c r="E1271" s="42">
        <v>5</v>
      </c>
      <c r="F1271" s="42"/>
      <c r="G1271" s="42"/>
      <c r="H1271" s="42"/>
      <c r="J1271" s="1">
        <f t="shared" si="40"/>
        <v>256</v>
      </c>
      <c r="K1271" s="51">
        <v>2560</v>
      </c>
      <c r="AA1271" s="42">
        <v>145</v>
      </c>
      <c r="AB1271" s="38">
        <v>23.833333333333332</v>
      </c>
      <c r="AC1271" s="51">
        <f t="shared" si="42"/>
        <v>33.684210526315788</v>
      </c>
      <c r="AD1271" s="51">
        <f t="shared" si="37"/>
        <v>3.3684210526315788</v>
      </c>
    </row>
    <row r="1272" spans="1:30" x14ac:dyDescent="0.25">
      <c r="A1272" s="1" t="s">
        <v>214</v>
      </c>
      <c r="B1272" s="1" t="s">
        <v>214</v>
      </c>
      <c r="C1272" s="5">
        <v>40332</v>
      </c>
      <c r="E1272" s="42">
        <v>5</v>
      </c>
      <c r="F1272" s="42"/>
      <c r="G1272" s="42"/>
      <c r="H1272" s="42"/>
      <c r="J1272" s="1">
        <f t="shared" si="40"/>
        <v>755.99999999999989</v>
      </c>
      <c r="K1272" s="51">
        <v>7559.9999999999991</v>
      </c>
      <c r="AA1272" s="42">
        <v>65</v>
      </c>
      <c r="AB1272" s="38">
        <v>28.666666666666664</v>
      </c>
      <c r="AC1272" s="51">
        <f t="shared" si="42"/>
        <v>99.473684210526301</v>
      </c>
      <c r="AD1272" s="51">
        <f t="shared" si="37"/>
        <v>9.9473684210526301</v>
      </c>
    </row>
    <row r="1273" spans="1:30" x14ac:dyDescent="0.25">
      <c r="A1273" s="1" t="s">
        <v>214</v>
      </c>
      <c r="B1273" s="1" t="s">
        <v>214</v>
      </c>
      <c r="C1273" s="5">
        <v>40332</v>
      </c>
      <c r="E1273" s="42">
        <v>5</v>
      </c>
      <c r="F1273" s="42"/>
      <c r="G1273" s="42"/>
      <c r="H1273" s="42"/>
      <c r="J1273" s="1">
        <f t="shared" ref="J1273:J1283" si="43">K1273/10</f>
        <v>212.5</v>
      </c>
      <c r="K1273" s="51">
        <v>2125</v>
      </c>
      <c r="AA1273" s="42">
        <v>50</v>
      </c>
      <c r="AB1273" s="38">
        <v>19.333333333333332</v>
      </c>
      <c r="AC1273" s="51">
        <f t="shared" si="42"/>
        <v>27.960526315789473</v>
      </c>
      <c r="AD1273" s="51">
        <f t="shared" si="37"/>
        <v>2.7960526315789473</v>
      </c>
    </row>
    <row r="1274" spans="1:30" x14ac:dyDescent="0.25">
      <c r="A1274" s="1" t="s">
        <v>214</v>
      </c>
      <c r="B1274" s="1" t="s">
        <v>214</v>
      </c>
      <c r="C1274" s="5">
        <v>40332</v>
      </c>
      <c r="E1274" s="42">
        <v>5</v>
      </c>
      <c r="F1274" s="42"/>
      <c r="G1274" s="42"/>
      <c r="H1274" s="42"/>
      <c r="J1274" s="1">
        <f t="shared" si="43"/>
        <v>235.5</v>
      </c>
      <c r="K1274" s="51">
        <v>2355</v>
      </c>
      <c r="AA1274" s="42">
        <v>40</v>
      </c>
      <c r="AB1274" s="38">
        <v>16.333333333333332</v>
      </c>
      <c r="AC1274" s="51">
        <f t="shared" si="42"/>
        <v>30.986842105263158</v>
      </c>
      <c r="AD1274" s="51">
        <f t="shared" ref="AD1274:AD1283" si="44">AC1274/10</f>
        <v>3.0986842105263159</v>
      </c>
    </row>
    <row r="1275" spans="1:30" x14ac:dyDescent="0.25">
      <c r="A1275" s="1" t="s">
        <v>214</v>
      </c>
      <c r="B1275" s="1" t="s">
        <v>214</v>
      </c>
      <c r="C1275" s="5">
        <v>40332</v>
      </c>
      <c r="E1275" s="42">
        <v>5</v>
      </c>
      <c r="F1275" s="42"/>
      <c r="G1275" s="42"/>
      <c r="H1275" s="42"/>
      <c r="J1275" s="1">
        <f t="shared" si="43"/>
        <v>254</v>
      </c>
      <c r="K1275" s="51">
        <v>2540</v>
      </c>
      <c r="AA1275" s="42">
        <v>40</v>
      </c>
      <c r="AB1275" s="38">
        <v>28.666666666666664</v>
      </c>
      <c r="AC1275" s="51">
        <f t="shared" si="42"/>
        <v>33.421052631578945</v>
      </c>
      <c r="AD1275" s="51">
        <f t="shared" si="44"/>
        <v>3.3421052631578947</v>
      </c>
    </row>
    <row r="1276" spans="1:30" x14ac:dyDescent="0.25">
      <c r="A1276" s="1" t="s">
        <v>214</v>
      </c>
      <c r="B1276" s="1" t="s">
        <v>214</v>
      </c>
      <c r="C1276" s="5">
        <v>40332</v>
      </c>
      <c r="E1276" s="42">
        <v>5</v>
      </c>
      <c r="F1276" s="42"/>
      <c r="G1276" s="42"/>
      <c r="H1276" s="42"/>
      <c r="J1276" s="1">
        <f t="shared" si="43"/>
        <v>231.5</v>
      </c>
      <c r="K1276" s="51">
        <v>2315</v>
      </c>
      <c r="AA1276" s="42">
        <v>55</v>
      </c>
      <c r="AB1276" s="38">
        <v>22.666666666666668</v>
      </c>
      <c r="AC1276" s="51">
        <f t="shared" si="42"/>
        <v>30.460526315789473</v>
      </c>
      <c r="AD1276" s="51">
        <f t="shared" si="44"/>
        <v>3.0460526315789473</v>
      </c>
    </row>
    <row r="1277" spans="1:30" x14ac:dyDescent="0.25">
      <c r="A1277" s="1" t="s">
        <v>214</v>
      </c>
      <c r="B1277" s="1" t="s">
        <v>214</v>
      </c>
      <c r="C1277" s="5">
        <v>40332</v>
      </c>
      <c r="E1277" s="42">
        <v>5</v>
      </c>
      <c r="F1277" s="42"/>
      <c r="G1277" s="42"/>
      <c r="H1277" s="42"/>
      <c r="J1277" s="1">
        <f t="shared" si="43"/>
        <v>276.5</v>
      </c>
      <c r="K1277" s="51">
        <v>2765</v>
      </c>
      <c r="AA1277" s="42">
        <v>35</v>
      </c>
      <c r="AB1277" s="38">
        <v>25.5</v>
      </c>
      <c r="AC1277" s="51">
        <f t="shared" si="42"/>
        <v>36.381578947368418</v>
      </c>
      <c r="AD1277" s="51">
        <f t="shared" si="44"/>
        <v>3.6381578947368416</v>
      </c>
    </row>
    <row r="1278" spans="1:30" x14ac:dyDescent="0.25">
      <c r="A1278" s="1" t="s">
        <v>214</v>
      </c>
      <c r="B1278" s="1" t="s">
        <v>214</v>
      </c>
      <c r="C1278" s="5">
        <v>40332</v>
      </c>
      <c r="E1278" s="42">
        <v>5</v>
      </c>
      <c r="F1278" s="42"/>
      <c r="G1278" s="42"/>
      <c r="H1278" s="42"/>
      <c r="J1278" s="1">
        <f t="shared" si="43"/>
        <v>157.5</v>
      </c>
      <c r="K1278" s="51">
        <v>1575</v>
      </c>
      <c r="AA1278" s="42">
        <v>40</v>
      </c>
      <c r="AB1278" s="38">
        <v>20.166666666666668</v>
      </c>
      <c r="AC1278" s="51">
        <f t="shared" si="42"/>
        <v>20.723684210526315</v>
      </c>
      <c r="AD1278" s="51">
        <f t="shared" si="44"/>
        <v>2.0723684210526314</v>
      </c>
    </row>
    <row r="1279" spans="1:30" x14ac:dyDescent="0.25">
      <c r="A1279" s="1" t="s">
        <v>214</v>
      </c>
      <c r="B1279" s="1" t="s">
        <v>214</v>
      </c>
      <c r="C1279" s="5">
        <v>40332</v>
      </c>
      <c r="E1279" s="42">
        <v>5</v>
      </c>
      <c r="F1279" s="42"/>
      <c r="G1279" s="42"/>
      <c r="H1279" s="42"/>
      <c r="J1279" s="1">
        <f t="shared" si="43"/>
        <v>226</v>
      </c>
      <c r="K1279" s="51">
        <v>2260</v>
      </c>
      <c r="AA1279" s="42">
        <v>50</v>
      </c>
      <c r="AB1279" s="38">
        <v>20.333333333333332</v>
      </c>
      <c r="AC1279" s="51">
        <f t="shared" si="42"/>
        <v>29.736842105263158</v>
      </c>
      <c r="AD1279" s="51">
        <f t="shared" si="44"/>
        <v>2.9736842105263159</v>
      </c>
    </row>
    <row r="1280" spans="1:30" x14ac:dyDescent="0.25">
      <c r="A1280" s="1" t="s">
        <v>214</v>
      </c>
      <c r="B1280" s="1" t="s">
        <v>214</v>
      </c>
      <c r="C1280" s="5">
        <v>40332</v>
      </c>
      <c r="E1280" s="42">
        <v>5</v>
      </c>
      <c r="F1280" s="42"/>
      <c r="G1280" s="42"/>
      <c r="H1280" s="42"/>
      <c r="J1280" s="1">
        <f t="shared" si="43"/>
        <v>172</v>
      </c>
      <c r="K1280" s="51">
        <v>1720</v>
      </c>
      <c r="AA1280" s="42">
        <v>35</v>
      </c>
      <c r="AB1280" s="38">
        <v>19.5</v>
      </c>
      <c r="AC1280" s="51">
        <f t="shared" si="42"/>
        <v>22.631578947368421</v>
      </c>
      <c r="AD1280" s="51">
        <f t="shared" si="44"/>
        <v>2.263157894736842</v>
      </c>
    </row>
    <row r="1281" spans="1:32" x14ac:dyDescent="0.25">
      <c r="A1281" s="1" t="s">
        <v>214</v>
      </c>
      <c r="B1281" s="1" t="s">
        <v>214</v>
      </c>
      <c r="C1281" s="5">
        <v>40332</v>
      </c>
      <c r="E1281" s="42">
        <v>5</v>
      </c>
      <c r="F1281" s="42"/>
      <c r="G1281" s="42"/>
      <c r="H1281" s="42"/>
      <c r="J1281" s="1">
        <f t="shared" si="43"/>
        <v>190.5</v>
      </c>
      <c r="K1281" s="51">
        <v>1905</v>
      </c>
      <c r="AA1281" s="42">
        <v>55</v>
      </c>
      <c r="AB1281" s="38">
        <v>22</v>
      </c>
      <c r="AC1281" s="51">
        <f t="shared" si="42"/>
        <v>25.065789473684209</v>
      </c>
      <c r="AD1281" s="51">
        <f t="shared" si="44"/>
        <v>2.5065789473684208</v>
      </c>
    </row>
    <row r="1282" spans="1:32" x14ac:dyDescent="0.25">
      <c r="A1282" s="1" t="s">
        <v>214</v>
      </c>
      <c r="B1282" s="1" t="s">
        <v>214</v>
      </c>
      <c r="C1282" s="5">
        <v>40332</v>
      </c>
      <c r="E1282" s="42">
        <v>5</v>
      </c>
      <c r="F1282" s="42"/>
      <c r="G1282" s="42"/>
      <c r="H1282" s="42"/>
      <c r="J1282" s="1">
        <f t="shared" si="43"/>
        <v>185.5</v>
      </c>
      <c r="K1282" s="51">
        <v>1855</v>
      </c>
      <c r="AA1282" s="42">
        <v>60</v>
      </c>
      <c r="AB1282" s="38">
        <v>21.5</v>
      </c>
      <c r="AC1282" s="51">
        <f t="shared" si="42"/>
        <v>24.407894736842106</v>
      </c>
      <c r="AD1282" s="51">
        <f t="shared" si="44"/>
        <v>2.4407894736842106</v>
      </c>
    </row>
    <row r="1283" spans="1:32" x14ac:dyDescent="0.25">
      <c r="A1283" s="1" t="s">
        <v>214</v>
      </c>
      <c r="B1283" s="1" t="s">
        <v>214</v>
      </c>
      <c r="C1283" s="5">
        <v>40332</v>
      </c>
      <c r="E1283" s="42">
        <v>5</v>
      </c>
      <c r="F1283" s="42"/>
      <c r="G1283" s="42"/>
      <c r="H1283" s="42"/>
      <c r="J1283" s="1">
        <f t="shared" si="43"/>
        <v>173.99999999999997</v>
      </c>
      <c r="K1283" s="51">
        <v>1739.9999999999998</v>
      </c>
      <c r="AA1283" s="42">
        <v>55</v>
      </c>
      <c r="AB1283" s="38">
        <v>17.333333333333332</v>
      </c>
      <c r="AC1283" s="51">
        <f t="shared" si="42"/>
        <v>22.89473684210526</v>
      </c>
      <c r="AD1283" s="51">
        <f t="shared" si="44"/>
        <v>2.2894736842105261</v>
      </c>
    </row>
    <row r="1284" spans="1:32" x14ac:dyDescent="0.25">
      <c r="A1284" s="1" t="s">
        <v>221</v>
      </c>
      <c r="B1284" s="1" t="s">
        <v>217</v>
      </c>
      <c r="C1284" s="4">
        <v>40532</v>
      </c>
      <c r="D1284" s="4"/>
      <c r="E1284" s="1">
        <v>1</v>
      </c>
      <c r="J1284" s="1">
        <v>265.04237126726446</v>
      </c>
      <c r="K1284" s="1">
        <v>2650.4237126726448</v>
      </c>
      <c r="L1284" s="54"/>
      <c r="R1284" s="1">
        <v>31.152542</v>
      </c>
      <c r="X1284" s="1">
        <v>6.3053784104848249</v>
      </c>
      <c r="AC1284" s="1">
        <v>38.976819304009481</v>
      </c>
      <c r="AD1284" s="1">
        <v>3.8976819304009482</v>
      </c>
      <c r="AE1284" s="54">
        <v>0.92272515493834972</v>
      </c>
      <c r="AF1284" s="54">
        <v>0</v>
      </c>
    </row>
    <row r="1285" spans="1:32" x14ac:dyDescent="0.25">
      <c r="A1285" s="1" t="s">
        <v>221</v>
      </c>
      <c r="B1285" s="1" t="s">
        <v>217</v>
      </c>
      <c r="C1285" s="4">
        <v>40556</v>
      </c>
      <c r="D1285" s="4"/>
      <c r="E1285" s="1">
        <v>2</v>
      </c>
      <c r="J1285" s="1">
        <v>258.49968462408458</v>
      </c>
      <c r="K1285" s="1">
        <v>2584.996846240846</v>
      </c>
      <c r="L1285" s="54"/>
      <c r="R1285" s="1">
        <v>31.152542</v>
      </c>
      <c r="X1285" s="1">
        <v>7.9575947977976611</v>
      </c>
      <c r="AC1285" s="1">
        <v>107.70820192670192</v>
      </c>
      <c r="AD1285" s="1">
        <v>10.770820192670191</v>
      </c>
      <c r="AE1285" s="54">
        <v>0.92272515493834972</v>
      </c>
      <c r="AF1285" s="54">
        <v>0</v>
      </c>
    </row>
    <row r="1286" spans="1:32" x14ac:dyDescent="0.25">
      <c r="A1286" s="1" t="s">
        <v>221</v>
      </c>
      <c r="B1286" s="1" t="s">
        <v>217</v>
      </c>
      <c r="C1286" s="4">
        <v>40563</v>
      </c>
      <c r="D1286" s="4"/>
      <c r="E1286" s="1">
        <v>3</v>
      </c>
      <c r="J1286" s="1">
        <v>22.58076342258796</v>
      </c>
      <c r="K1286" s="1">
        <v>225.80763422587961</v>
      </c>
      <c r="L1286" s="54"/>
      <c r="R1286" s="1">
        <v>31.152542</v>
      </c>
      <c r="X1286" s="1">
        <v>9.2397325295290216</v>
      </c>
      <c r="AC1286" s="1">
        <v>32.258233460839946</v>
      </c>
      <c r="AD1286" s="1">
        <v>3.2258233460839945</v>
      </c>
      <c r="AE1286" s="54">
        <v>0.92272515493834972</v>
      </c>
      <c r="AF1286" s="54">
        <v>0</v>
      </c>
    </row>
    <row r="1287" spans="1:32" x14ac:dyDescent="0.25">
      <c r="A1287" s="1" t="s">
        <v>221</v>
      </c>
      <c r="B1287" s="1" t="s">
        <v>217</v>
      </c>
      <c r="C1287" s="4">
        <v>40570</v>
      </c>
      <c r="D1287" s="4"/>
      <c r="E1287" s="1">
        <v>4</v>
      </c>
      <c r="J1287" s="1">
        <v>10.272608315334747</v>
      </c>
      <c r="K1287" s="1">
        <v>102.72608315334746</v>
      </c>
      <c r="L1287" s="54"/>
      <c r="R1287" s="1">
        <v>31.152542</v>
      </c>
      <c r="X1287" s="1">
        <v>9.5618405074686859</v>
      </c>
      <c r="AC1287" s="1">
        <v>14.675154736192496</v>
      </c>
      <c r="AD1287" s="1">
        <v>1.4675154736192497</v>
      </c>
      <c r="AE1287" s="54">
        <v>0.92272515493834972</v>
      </c>
      <c r="AF1287" s="54">
        <v>0</v>
      </c>
    </row>
    <row r="1288" spans="1:32" x14ac:dyDescent="0.25">
      <c r="A1288" s="1" t="s">
        <v>221</v>
      </c>
      <c r="B1288" s="1" t="s">
        <v>217</v>
      </c>
      <c r="C1288" s="4">
        <v>40584</v>
      </c>
      <c r="D1288" s="4"/>
      <c r="E1288" s="1">
        <v>5</v>
      </c>
      <c r="J1288" s="1">
        <v>90.585941107263722</v>
      </c>
      <c r="K1288" s="1">
        <v>905.85941107263716</v>
      </c>
      <c r="L1288" s="54"/>
      <c r="R1288" s="1">
        <v>31.152542</v>
      </c>
      <c r="X1288" s="1">
        <v>10.363913946509719</v>
      </c>
      <c r="AC1288" s="1">
        <v>64.704243648045505</v>
      </c>
      <c r="AD1288" s="1">
        <v>6.4704243648045505</v>
      </c>
      <c r="AE1288" s="54">
        <v>0.92272515493834972</v>
      </c>
      <c r="AF1288" s="54">
        <v>0</v>
      </c>
    </row>
    <row r="1289" spans="1:32" x14ac:dyDescent="0.25">
      <c r="A1289" s="1" t="s">
        <v>221</v>
      </c>
      <c r="B1289" s="1" t="s">
        <v>217</v>
      </c>
      <c r="C1289" s="4">
        <v>40590</v>
      </c>
      <c r="D1289" s="4"/>
      <c r="E1289" s="1">
        <v>6</v>
      </c>
      <c r="J1289" s="1">
        <v>22.919003313324886</v>
      </c>
      <c r="K1289" s="1">
        <v>229.19003313324887</v>
      </c>
      <c r="L1289" s="54"/>
      <c r="R1289" s="1">
        <v>31.152542</v>
      </c>
      <c r="X1289" s="1">
        <v>8.3747204101895001</v>
      </c>
      <c r="AC1289" s="1">
        <v>38.198338855541479</v>
      </c>
      <c r="AD1289" s="1">
        <v>3.8198338855541478</v>
      </c>
      <c r="AE1289" s="54">
        <v>0.92272515493834972</v>
      </c>
      <c r="AF1289" s="54">
        <v>0</v>
      </c>
    </row>
    <row r="1290" spans="1:32" x14ac:dyDescent="0.25">
      <c r="A1290" s="1" t="s">
        <v>221</v>
      </c>
      <c r="B1290" s="1" t="s">
        <v>217</v>
      </c>
      <c r="C1290" s="4">
        <v>40605</v>
      </c>
      <c r="D1290" s="4"/>
      <c r="E1290" s="1">
        <v>7</v>
      </c>
      <c r="J1290" s="1">
        <v>54.389394279597788</v>
      </c>
      <c r="K1290" s="1">
        <v>543.89394279597786</v>
      </c>
      <c r="L1290" s="54"/>
      <c r="R1290" s="1">
        <v>29.552916</v>
      </c>
      <c r="X1290" s="1">
        <v>10.235920405259034</v>
      </c>
      <c r="AC1290" s="1">
        <v>36.259596186398525</v>
      </c>
      <c r="AD1290" s="1">
        <v>3.6259596186398526</v>
      </c>
      <c r="AE1290" s="54">
        <v>0.87118547252215361</v>
      </c>
      <c r="AF1290" s="54">
        <v>0</v>
      </c>
    </row>
    <row r="1291" spans="1:32" x14ac:dyDescent="0.25">
      <c r="A1291" s="1" t="s">
        <v>221</v>
      </c>
      <c r="B1291" s="1" t="s">
        <v>217</v>
      </c>
      <c r="C1291" s="4">
        <v>40619</v>
      </c>
      <c r="D1291" s="4"/>
      <c r="E1291" s="1">
        <v>8</v>
      </c>
      <c r="J1291" s="1">
        <v>30.522986889140348</v>
      </c>
      <c r="K1291" s="1">
        <v>305.2298688914035</v>
      </c>
      <c r="L1291" s="54"/>
      <c r="R1291" s="1">
        <v>29.552916</v>
      </c>
      <c r="X1291" s="1">
        <v>9.730030126107625</v>
      </c>
      <c r="AC1291" s="1">
        <v>21.802133492243108</v>
      </c>
      <c r="AD1291" s="1">
        <v>2.180213349224311</v>
      </c>
      <c r="AE1291" s="54">
        <v>0.87118547252215361</v>
      </c>
      <c r="AF1291" s="54">
        <v>0</v>
      </c>
    </row>
    <row r="1292" spans="1:32" x14ac:dyDescent="0.25">
      <c r="A1292" s="1" t="s">
        <v>221</v>
      </c>
      <c r="B1292" s="1" t="s">
        <v>217</v>
      </c>
      <c r="C1292" s="4">
        <v>40626</v>
      </c>
      <c r="D1292" s="4"/>
      <c r="E1292" s="1">
        <v>9</v>
      </c>
      <c r="J1292" s="1">
        <v>13.68960754039602</v>
      </c>
      <c r="K1292" s="1">
        <v>136.8960754039602</v>
      </c>
      <c r="L1292" s="54"/>
      <c r="R1292" s="1">
        <v>29.552916</v>
      </c>
      <c r="X1292" s="1">
        <v>11.846117725697876</v>
      </c>
      <c r="AC1292" s="1">
        <v>19.556582200565739</v>
      </c>
      <c r="AD1292" s="1">
        <v>1.955658220056574</v>
      </c>
      <c r="AE1292" s="54">
        <v>0.87118547252215361</v>
      </c>
      <c r="AF1292" s="54">
        <v>0</v>
      </c>
    </row>
    <row r="1293" spans="1:32" x14ac:dyDescent="0.25">
      <c r="A1293" s="1" t="s">
        <v>221</v>
      </c>
      <c r="B1293" s="1" t="s">
        <v>217</v>
      </c>
      <c r="C1293" s="4">
        <v>40640</v>
      </c>
      <c r="D1293" s="4"/>
      <c r="E1293" s="1">
        <v>10</v>
      </c>
      <c r="J1293" s="1">
        <v>5.1577246202500486</v>
      </c>
      <c r="K1293" s="1">
        <v>51.57724620250049</v>
      </c>
      <c r="L1293" s="54"/>
      <c r="R1293" s="1">
        <v>29.552916</v>
      </c>
      <c r="X1293" s="1">
        <v>11.441414300151708</v>
      </c>
      <c r="AC1293" s="1">
        <v>3.6840890144643206</v>
      </c>
      <c r="AD1293" s="1">
        <v>0.36840890144643207</v>
      </c>
      <c r="AE1293" s="54">
        <v>0.87118547252215361</v>
      </c>
      <c r="AF1293" s="54">
        <v>0</v>
      </c>
    </row>
    <row r="1294" spans="1:32" x14ac:dyDescent="0.25">
      <c r="A1294" s="1" t="s">
        <v>221</v>
      </c>
      <c r="B1294" s="1" t="s">
        <v>217</v>
      </c>
      <c r="C1294" s="4">
        <v>40654</v>
      </c>
      <c r="D1294" s="4"/>
      <c r="E1294" s="1">
        <v>11</v>
      </c>
      <c r="J1294" s="1">
        <v>13.722446428911377</v>
      </c>
      <c r="K1294" s="1">
        <v>137.22446428911377</v>
      </c>
      <c r="L1294" s="54"/>
      <c r="R1294" s="1">
        <v>29.552916</v>
      </c>
      <c r="X1294" s="1">
        <v>9.1729434431325299</v>
      </c>
      <c r="AC1294" s="1">
        <v>9.8017474492224128</v>
      </c>
      <c r="AD1294" s="1">
        <v>0.98017474492224133</v>
      </c>
      <c r="AE1294" s="54">
        <v>0.87118547252215361</v>
      </c>
      <c r="AF1294" s="54">
        <v>0</v>
      </c>
    </row>
    <row r="1295" spans="1:32" x14ac:dyDescent="0.25">
      <c r="A1295" s="1" t="s">
        <v>221</v>
      </c>
      <c r="B1295" s="1" t="s">
        <v>217</v>
      </c>
      <c r="C1295" s="4">
        <v>40668</v>
      </c>
      <c r="D1295" s="4"/>
      <c r="E1295" s="1">
        <v>12</v>
      </c>
      <c r="J1295" s="1">
        <v>12.937302159072843</v>
      </c>
      <c r="K1295" s="1">
        <v>129.37302159072843</v>
      </c>
      <c r="L1295" s="54"/>
      <c r="R1295" s="1">
        <v>29.552916</v>
      </c>
      <c r="X1295" s="1">
        <v>11.302856621006296</v>
      </c>
      <c r="AC1295" s="1">
        <v>9.2409301136234596</v>
      </c>
      <c r="AD1295" s="1">
        <v>0.92409301136234601</v>
      </c>
      <c r="AE1295" s="54">
        <v>0.87118547252215361</v>
      </c>
      <c r="AF1295" s="54">
        <v>0</v>
      </c>
    </row>
    <row r="1296" spans="1:32" x14ac:dyDescent="0.25">
      <c r="A1296" s="1" t="s">
        <v>221</v>
      </c>
      <c r="B1296" s="1" t="s">
        <v>217</v>
      </c>
      <c r="C1296" s="4">
        <v>40681</v>
      </c>
      <c r="D1296" s="4"/>
      <c r="E1296" s="1">
        <v>13</v>
      </c>
      <c r="J1296" s="1">
        <v>10.992839705687791</v>
      </c>
      <c r="K1296" s="1">
        <v>109.92839705687791</v>
      </c>
      <c r="L1296" s="54"/>
      <c r="R1296" s="1">
        <v>29.552916</v>
      </c>
      <c r="X1296" s="1">
        <v>9.5501348234594854</v>
      </c>
      <c r="AC1296" s="1">
        <v>8.4560305428367624</v>
      </c>
      <c r="AD1296" s="1">
        <v>0.84560305428367621</v>
      </c>
      <c r="AE1296" s="54">
        <v>0.87118547252215361</v>
      </c>
      <c r="AF1296" s="54">
        <v>0</v>
      </c>
    </row>
    <row r="1297" spans="1:32" x14ac:dyDescent="0.25">
      <c r="A1297" s="1" t="s">
        <v>221</v>
      </c>
      <c r="B1297" s="1" t="s">
        <v>217</v>
      </c>
      <c r="C1297" s="4">
        <v>40822</v>
      </c>
      <c r="D1297" s="4"/>
      <c r="E1297" s="1">
        <v>14</v>
      </c>
      <c r="J1297" s="1">
        <v>126.01976860366494</v>
      </c>
      <c r="K1297" s="1">
        <v>1260.1976860366494</v>
      </c>
      <c r="L1297" s="54"/>
      <c r="R1297" s="1">
        <v>20.899519999999999</v>
      </c>
      <c r="X1297" s="1">
        <v>13.814096008132861</v>
      </c>
      <c r="AC1297" s="1">
        <v>8.9375722413946779</v>
      </c>
      <c r="AD1297" s="1">
        <v>0.89375722413946779</v>
      </c>
      <c r="AE1297" s="54">
        <v>0.69673303629778127</v>
      </c>
      <c r="AF1297" s="54">
        <v>3.318879629298601E-2</v>
      </c>
    </row>
    <row r="1298" spans="1:32" x14ac:dyDescent="0.25">
      <c r="A1298" s="1" t="s">
        <v>221</v>
      </c>
      <c r="B1298" s="1" t="s">
        <v>217</v>
      </c>
      <c r="C1298" s="4">
        <v>40836</v>
      </c>
      <c r="D1298" s="4"/>
      <c r="E1298" s="1">
        <v>15</v>
      </c>
      <c r="J1298" s="1">
        <v>54.577967695267191</v>
      </c>
      <c r="K1298" s="1">
        <v>545.77967695267193</v>
      </c>
      <c r="L1298" s="54"/>
      <c r="R1298" s="1">
        <v>20.899519999999999</v>
      </c>
      <c r="X1298" s="1">
        <v>11.880670259691481</v>
      </c>
      <c r="AC1298" s="1">
        <v>38.984262639476562</v>
      </c>
      <c r="AD1298" s="1">
        <v>3.8984262639476563</v>
      </c>
      <c r="AE1298" s="54">
        <v>0.69673303629778127</v>
      </c>
      <c r="AF1298" s="54">
        <v>3.318879629298601E-2</v>
      </c>
    </row>
    <row r="1299" spans="1:32" x14ac:dyDescent="0.25">
      <c r="A1299" s="1" t="s">
        <v>221</v>
      </c>
      <c r="B1299" s="1" t="s">
        <v>217</v>
      </c>
      <c r="C1299" s="4">
        <v>40850</v>
      </c>
      <c r="D1299" s="4"/>
      <c r="E1299" s="1">
        <v>16</v>
      </c>
      <c r="J1299" s="1">
        <v>64.670855881978284</v>
      </c>
      <c r="K1299" s="1">
        <v>646.70855881978287</v>
      </c>
      <c r="L1299" s="54"/>
      <c r="R1299" s="1">
        <v>20.899519999999999</v>
      </c>
      <c r="X1299" s="1">
        <v>11.29230552197107</v>
      </c>
      <c r="AC1299" s="1">
        <v>46.193468487127348</v>
      </c>
      <c r="AD1299" s="1">
        <v>4.6193468487127349</v>
      </c>
      <c r="AE1299" s="54">
        <v>0.69673303629778127</v>
      </c>
      <c r="AF1299" s="54">
        <v>3.318879629298601E-2</v>
      </c>
    </row>
    <row r="1300" spans="1:32" x14ac:dyDescent="0.25">
      <c r="A1300" s="1" t="s">
        <v>221</v>
      </c>
      <c r="B1300" s="1" t="s">
        <v>217</v>
      </c>
      <c r="C1300" s="4">
        <v>40864</v>
      </c>
      <c r="D1300" s="4"/>
      <c r="E1300" s="1">
        <v>17</v>
      </c>
      <c r="J1300" s="1">
        <v>102.18756113486057</v>
      </c>
      <c r="K1300" s="1">
        <v>1021.8756113486057</v>
      </c>
      <c r="L1300" s="54"/>
      <c r="R1300" s="1">
        <v>20.899519999999999</v>
      </c>
      <c r="X1300" s="1">
        <v>14.02504199536936</v>
      </c>
      <c r="AC1300" s="1">
        <v>72.991115096328969</v>
      </c>
      <c r="AD1300" s="1">
        <v>7.2991115096328967</v>
      </c>
      <c r="AE1300" s="54">
        <v>0.69673303629778127</v>
      </c>
      <c r="AF1300" s="54">
        <v>3.318879629298601E-2</v>
      </c>
    </row>
    <row r="1301" spans="1:32" x14ac:dyDescent="0.25">
      <c r="A1301" s="1" t="s">
        <v>221</v>
      </c>
      <c r="B1301" s="1" t="s">
        <v>217</v>
      </c>
      <c r="C1301" s="4">
        <v>40885</v>
      </c>
      <c r="D1301" s="4"/>
      <c r="E1301" s="1">
        <v>18</v>
      </c>
      <c r="J1301" s="1">
        <v>114.38436549190951</v>
      </c>
      <c r="K1301" s="1">
        <v>1143.8436549190951</v>
      </c>
      <c r="L1301" s="54"/>
      <c r="R1301" s="1">
        <v>21.155906999999999</v>
      </c>
      <c r="X1301" s="1">
        <v>11.830351756381573</v>
      </c>
      <c r="AC1301" s="1">
        <v>54.468745472337865</v>
      </c>
      <c r="AD1301" s="1">
        <v>5.4468745472337865</v>
      </c>
      <c r="AE1301" s="54">
        <v>0.58794419815886945</v>
      </c>
      <c r="AF1301" s="54">
        <v>0.18022684193494379</v>
      </c>
    </row>
    <row r="1302" spans="1:32" x14ac:dyDescent="0.25">
      <c r="A1302" s="1" t="s">
        <v>221</v>
      </c>
      <c r="B1302" s="1" t="s">
        <v>217</v>
      </c>
      <c r="C1302" s="4">
        <v>40899</v>
      </c>
      <c r="D1302" s="4"/>
      <c r="E1302" s="1">
        <v>19</v>
      </c>
      <c r="J1302" s="1">
        <v>42.306426545181907</v>
      </c>
      <c r="K1302" s="1">
        <v>423.06426545181904</v>
      </c>
      <c r="L1302" s="54"/>
      <c r="R1302" s="1">
        <v>21.155906999999999</v>
      </c>
      <c r="X1302" s="1">
        <v>10.496609970326954</v>
      </c>
      <c r="AC1302" s="1">
        <v>30.218876103701358</v>
      </c>
      <c r="AD1302" s="1">
        <v>3.0218876103701358</v>
      </c>
      <c r="AE1302" s="54">
        <v>0.58794419815886945</v>
      </c>
      <c r="AF1302" s="54">
        <v>0.18022684193494379</v>
      </c>
    </row>
    <row r="1303" spans="1:32" x14ac:dyDescent="0.25">
      <c r="A1303" s="1" t="s">
        <v>221</v>
      </c>
      <c r="B1303" s="1" t="s">
        <v>217</v>
      </c>
      <c r="C1303" s="4">
        <v>40920</v>
      </c>
      <c r="D1303" s="4"/>
      <c r="E1303" s="1">
        <v>20</v>
      </c>
      <c r="J1303" s="1">
        <v>206.08119126921238</v>
      </c>
      <c r="K1303" s="1">
        <v>2060.8119126921238</v>
      </c>
      <c r="L1303" s="54"/>
      <c r="R1303" s="1">
        <v>21.155906999999999</v>
      </c>
      <c r="X1303" s="1">
        <v>9.2494773895614824</v>
      </c>
      <c r="AC1303" s="1">
        <v>98.133900604386852</v>
      </c>
      <c r="AD1303" s="1">
        <v>9.8133900604386852</v>
      </c>
      <c r="AE1303" s="54">
        <v>0.58794419815886945</v>
      </c>
      <c r="AF1303" s="54">
        <v>0.18022684193494379</v>
      </c>
    </row>
    <row r="1304" spans="1:32" x14ac:dyDescent="0.25">
      <c r="A1304" s="1" t="s">
        <v>221</v>
      </c>
      <c r="B1304" s="1" t="s">
        <v>217</v>
      </c>
      <c r="C1304" s="4">
        <v>40934</v>
      </c>
      <c r="D1304" s="4"/>
      <c r="E1304" s="1">
        <v>21</v>
      </c>
      <c r="J1304" s="1">
        <v>28.035363031756663</v>
      </c>
      <c r="K1304" s="1">
        <v>280.35363031756663</v>
      </c>
      <c r="L1304" s="54"/>
      <c r="R1304" s="1">
        <v>21.155906999999999</v>
      </c>
      <c r="X1304" s="1">
        <v>12.168451113790388</v>
      </c>
      <c r="AC1304" s="1">
        <v>20.025259308397619</v>
      </c>
      <c r="AD1304" s="1">
        <v>2.002525930839762</v>
      </c>
      <c r="AE1304" s="54">
        <v>0.58794419815886945</v>
      </c>
      <c r="AF1304" s="54">
        <v>0.18022684193494379</v>
      </c>
    </row>
    <row r="1305" spans="1:32" x14ac:dyDescent="0.25">
      <c r="A1305" s="1" t="s">
        <v>221</v>
      </c>
      <c r="B1305" s="1" t="s">
        <v>217</v>
      </c>
      <c r="C1305" s="4">
        <v>40955</v>
      </c>
      <c r="D1305" s="4"/>
      <c r="E1305" s="1">
        <v>22</v>
      </c>
      <c r="J1305" s="1">
        <v>111.98256913208755</v>
      </c>
      <c r="K1305" s="1">
        <v>1119.8256913208754</v>
      </c>
      <c r="L1305" s="54"/>
      <c r="R1305" s="1">
        <v>21.155906999999999</v>
      </c>
      <c r="X1305" s="1">
        <v>10.036293471648122</v>
      </c>
      <c r="AC1305" s="1">
        <v>53.325032920041693</v>
      </c>
      <c r="AD1305" s="1">
        <v>5.3325032920041693</v>
      </c>
      <c r="AE1305" s="54">
        <v>0.58794419815886945</v>
      </c>
      <c r="AF1305" s="54">
        <v>0.18022684193494379</v>
      </c>
    </row>
    <row r="1306" spans="1:32" x14ac:dyDescent="0.25">
      <c r="A1306" s="1" t="s">
        <v>221</v>
      </c>
      <c r="B1306" s="1" t="s">
        <v>217</v>
      </c>
      <c r="C1306" s="4">
        <v>40977</v>
      </c>
      <c r="D1306" s="4"/>
      <c r="E1306" s="1">
        <v>23</v>
      </c>
      <c r="J1306" s="1">
        <v>98.377082905704683</v>
      </c>
      <c r="K1306" s="1">
        <v>983.77082905704685</v>
      </c>
      <c r="L1306" s="54"/>
      <c r="R1306" s="1">
        <v>28.180938999999999</v>
      </c>
      <c r="X1306" s="1">
        <v>11.486788682942123</v>
      </c>
      <c r="AC1306" s="1">
        <v>44.716855866229409</v>
      </c>
      <c r="AD1306" s="1">
        <v>4.4716855866229412</v>
      </c>
      <c r="AE1306" s="54">
        <v>0.70484411494156307</v>
      </c>
      <c r="AF1306" s="54">
        <v>2.9220323442276572E-2</v>
      </c>
    </row>
    <row r="1307" spans="1:32" x14ac:dyDescent="0.25">
      <c r="A1307" s="1" t="s">
        <v>221</v>
      </c>
      <c r="B1307" s="1" t="s">
        <v>217</v>
      </c>
      <c r="C1307" s="4">
        <v>40997</v>
      </c>
      <c r="D1307" s="4"/>
      <c r="E1307" s="1">
        <v>24</v>
      </c>
      <c r="J1307" s="1">
        <v>68.008764625721341</v>
      </c>
      <c r="K1307" s="1">
        <v>680.08764625721346</v>
      </c>
      <c r="L1307" s="54"/>
      <c r="R1307" s="1">
        <v>28.180938999999999</v>
      </c>
      <c r="X1307" s="1">
        <v>11.035607619237858</v>
      </c>
      <c r="AC1307" s="1">
        <v>34.00438231286067</v>
      </c>
      <c r="AD1307" s="1">
        <v>3.400438231286067</v>
      </c>
      <c r="AE1307" s="54">
        <v>0.70484411494156307</v>
      </c>
      <c r="AF1307" s="54">
        <v>2.9220323442276572E-2</v>
      </c>
    </row>
    <row r="1308" spans="1:32" x14ac:dyDescent="0.25">
      <c r="A1308" s="1" t="s">
        <v>221</v>
      </c>
      <c r="B1308" s="1" t="s">
        <v>217</v>
      </c>
      <c r="C1308" s="4">
        <v>41018</v>
      </c>
      <c r="D1308" s="4"/>
      <c r="E1308" s="1">
        <v>25</v>
      </c>
      <c r="J1308" s="1">
        <v>66.902506182753285</v>
      </c>
      <c r="K1308" s="1">
        <v>669.02506182753291</v>
      </c>
      <c r="L1308" s="54"/>
      <c r="R1308" s="1">
        <v>28.180938999999999</v>
      </c>
      <c r="X1308" s="1">
        <v>11.232342408641967</v>
      </c>
      <c r="AC1308" s="1">
        <v>31.858336277501564</v>
      </c>
      <c r="AD1308" s="1">
        <v>3.1858336277501564</v>
      </c>
      <c r="AE1308" s="54">
        <v>0.70484411494156307</v>
      </c>
      <c r="AF1308" s="54">
        <v>2.9220323442276572E-2</v>
      </c>
    </row>
    <row r="1309" spans="1:32" x14ac:dyDescent="0.25">
      <c r="A1309" s="1" t="s">
        <v>221</v>
      </c>
      <c r="B1309" s="1" t="s">
        <v>217</v>
      </c>
      <c r="C1309" s="4">
        <v>41046</v>
      </c>
      <c r="D1309" s="4"/>
      <c r="E1309" s="1">
        <v>26</v>
      </c>
      <c r="J1309" s="1">
        <v>25.664322993587284</v>
      </c>
      <c r="K1309" s="1">
        <v>256.64322993587285</v>
      </c>
      <c r="L1309" s="54"/>
      <c r="R1309" s="1">
        <v>28.180938999999999</v>
      </c>
      <c r="X1309" s="1">
        <v>10.375266428796218</v>
      </c>
      <c r="AC1309" s="1">
        <v>9.1658296405668871</v>
      </c>
      <c r="AD1309" s="1">
        <v>0.91658296405668871</v>
      </c>
      <c r="AE1309" s="54">
        <v>0.70484411494156307</v>
      </c>
      <c r="AF1309" s="54">
        <v>2.9220323442276572E-2</v>
      </c>
    </row>
    <row r="1310" spans="1:32" x14ac:dyDescent="0.25">
      <c r="A1310" s="1" t="s">
        <v>222</v>
      </c>
      <c r="B1310" s="1" t="s">
        <v>217</v>
      </c>
      <c r="C1310" s="4">
        <v>40532</v>
      </c>
      <c r="D1310" s="4"/>
      <c r="E1310" s="1">
        <v>1</v>
      </c>
      <c r="J1310" s="1">
        <v>229.8340560131939</v>
      </c>
      <c r="K1310" s="1">
        <v>2298.3405601319391</v>
      </c>
      <c r="L1310" s="54"/>
      <c r="R1310" s="1">
        <v>31.152542</v>
      </c>
      <c r="X1310" s="1">
        <v>6.5515381452928425</v>
      </c>
      <c r="AC1310" s="1">
        <v>33.799125884293218</v>
      </c>
      <c r="AD1310" s="1">
        <v>3.3799125884293217</v>
      </c>
      <c r="AE1310" s="54">
        <v>0.89974691290359188</v>
      </c>
      <c r="AF1310" s="54">
        <v>0</v>
      </c>
    </row>
    <row r="1311" spans="1:32" x14ac:dyDescent="0.25">
      <c r="A1311" s="1" t="s">
        <v>222</v>
      </c>
      <c r="B1311" s="1" t="s">
        <v>217</v>
      </c>
      <c r="C1311" s="4">
        <v>40556</v>
      </c>
      <c r="D1311" s="4"/>
      <c r="E1311" s="1">
        <v>2</v>
      </c>
      <c r="J1311" s="1">
        <v>222.66489532618266</v>
      </c>
      <c r="K1311" s="1">
        <v>2226.6489532618266</v>
      </c>
      <c r="L1311" s="54"/>
      <c r="R1311" s="1">
        <v>31.152542</v>
      </c>
      <c r="X1311" s="1">
        <v>8.3280520923943975</v>
      </c>
      <c r="AC1311" s="1">
        <v>92.777039719242779</v>
      </c>
      <c r="AD1311" s="1">
        <v>9.2777039719242786</v>
      </c>
      <c r="AE1311" s="54">
        <v>0.89974691290359188</v>
      </c>
      <c r="AF1311" s="54">
        <v>0</v>
      </c>
    </row>
    <row r="1312" spans="1:32" x14ac:dyDescent="0.25">
      <c r="A1312" s="1" t="s">
        <v>222</v>
      </c>
      <c r="B1312" s="1" t="s">
        <v>217</v>
      </c>
      <c r="C1312" s="4">
        <v>40563</v>
      </c>
      <c r="D1312" s="4"/>
      <c r="E1312" s="1">
        <v>3</v>
      </c>
      <c r="J1312" s="1">
        <v>20.982513763810559</v>
      </c>
      <c r="K1312" s="1">
        <v>209.82513763810559</v>
      </c>
      <c r="L1312" s="54"/>
      <c r="R1312" s="1">
        <v>31.152542</v>
      </c>
      <c r="X1312" s="1">
        <v>10.604876140738561</v>
      </c>
      <c r="AC1312" s="1">
        <v>29.975019662586512</v>
      </c>
      <c r="AD1312" s="1">
        <v>2.9975019662586511</v>
      </c>
      <c r="AE1312" s="54">
        <v>0.89974691290359188</v>
      </c>
      <c r="AF1312" s="54">
        <v>0</v>
      </c>
    </row>
    <row r="1313" spans="1:32" x14ac:dyDescent="0.25">
      <c r="A1313" s="1" t="s">
        <v>222</v>
      </c>
      <c r="B1313" s="1" t="s">
        <v>217</v>
      </c>
      <c r="C1313" s="4">
        <v>40570</v>
      </c>
      <c r="D1313" s="4"/>
      <c r="E1313" s="1">
        <v>4</v>
      </c>
      <c r="J1313" s="1">
        <v>29.842193026868692</v>
      </c>
      <c r="K1313" s="1">
        <v>298.42193026868694</v>
      </c>
      <c r="L1313" s="54"/>
      <c r="R1313" s="1">
        <v>31.152542</v>
      </c>
      <c r="X1313" s="1">
        <v>12.219694147963924</v>
      </c>
      <c r="AC1313" s="1">
        <v>42.631704324098138</v>
      </c>
      <c r="AD1313" s="1">
        <v>4.2631704324098134</v>
      </c>
      <c r="AE1313" s="54">
        <v>0.89974691290359188</v>
      </c>
      <c r="AF1313" s="54">
        <v>0</v>
      </c>
    </row>
    <row r="1314" spans="1:32" x14ac:dyDescent="0.25">
      <c r="A1314" s="1" t="s">
        <v>222</v>
      </c>
      <c r="B1314" s="1" t="s">
        <v>217</v>
      </c>
      <c r="C1314" s="4">
        <v>40577</v>
      </c>
      <c r="D1314" s="4"/>
      <c r="E1314" s="1">
        <v>5</v>
      </c>
      <c r="J1314" s="1">
        <v>25.461681460498117</v>
      </c>
      <c r="K1314" s="1">
        <v>254.61681460498116</v>
      </c>
      <c r="L1314" s="54"/>
      <c r="R1314" s="1">
        <v>31.152542</v>
      </c>
      <c r="X1314" s="1">
        <v>9.4171630228361316</v>
      </c>
      <c r="AC1314" s="1">
        <v>36.373830657854448</v>
      </c>
      <c r="AD1314" s="1">
        <v>3.6373830657854449</v>
      </c>
      <c r="AE1314" s="54">
        <v>0.89974691290359188</v>
      </c>
      <c r="AF1314" s="54">
        <v>0</v>
      </c>
    </row>
    <row r="1315" spans="1:32" x14ac:dyDescent="0.25">
      <c r="A1315" s="1" t="s">
        <v>222</v>
      </c>
      <c r="B1315" s="1" t="s">
        <v>217</v>
      </c>
      <c r="C1315" s="4">
        <v>40584</v>
      </c>
      <c r="D1315" s="4"/>
      <c r="E1315" s="1">
        <v>6</v>
      </c>
      <c r="J1315" s="1">
        <v>33.93653524233288</v>
      </c>
      <c r="K1315" s="1">
        <v>339.36535242332883</v>
      </c>
      <c r="L1315" s="54"/>
      <c r="R1315" s="1">
        <v>31.152542</v>
      </c>
      <c r="X1315" s="1">
        <v>10.214441539525208</v>
      </c>
      <c r="AC1315" s="1">
        <v>48.480764631904123</v>
      </c>
      <c r="AD1315" s="1">
        <v>4.8480764631904121</v>
      </c>
      <c r="AE1315" s="54">
        <v>0.89974691290359188</v>
      </c>
      <c r="AF1315" s="54">
        <v>0</v>
      </c>
    </row>
    <row r="1316" spans="1:32" x14ac:dyDescent="0.25">
      <c r="A1316" s="1" t="s">
        <v>222</v>
      </c>
      <c r="B1316" s="1" t="s">
        <v>217</v>
      </c>
      <c r="C1316" s="4">
        <v>40590</v>
      </c>
      <c r="D1316" s="4"/>
      <c r="E1316" s="1">
        <v>7</v>
      </c>
      <c r="J1316" s="1">
        <v>31.260637011284906</v>
      </c>
      <c r="K1316" s="1">
        <v>312.60637011284905</v>
      </c>
      <c r="L1316" s="54"/>
      <c r="R1316" s="1">
        <v>31.152542</v>
      </c>
      <c r="X1316" s="1">
        <v>9.0637989965946986</v>
      </c>
      <c r="AC1316" s="1">
        <v>52.101061685474846</v>
      </c>
      <c r="AD1316" s="1">
        <v>5.210106168547485</v>
      </c>
      <c r="AE1316" s="54">
        <v>0.89974691290359188</v>
      </c>
      <c r="AF1316" s="54">
        <v>0</v>
      </c>
    </row>
    <row r="1317" spans="1:32" x14ac:dyDescent="0.25">
      <c r="A1317" s="1" t="s">
        <v>222</v>
      </c>
      <c r="B1317" s="1" t="s">
        <v>217</v>
      </c>
      <c r="C1317" s="4">
        <v>40605</v>
      </c>
      <c r="D1317" s="4"/>
      <c r="E1317" s="1">
        <v>8</v>
      </c>
      <c r="J1317" s="1">
        <v>70.535734218684127</v>
      </c>
      <c r="K1317" s="1">
        <v>705.35734218684127</v>
      </c>
      <c r="L1317" s="54"/>
      <c r="R1317" s="1">
        <v>29.552916</v>
      </c>
      <c r="X1317" s="1">
        <v>10.434051452650611</v>
      </c>
      <c r="AC1317" s="1">
        <v>47.023822812456089</v>
      </c>
      <c r="AD1317" s="1">
        <v>4.7023822812456091</v>
      </c>
      <c r="AE1317" s="54">
        <v>0.89082924016743537</v>
      </c>
      <c r="AF1317" s="54">
        <v>0</v>
      </c>
    </row>
    <row r="1318" spans="1:32" x14ac:dyDescent="0.25">
      <c r="A1318" s="1" t="s">
        <v>222</v>
      </c>
      <c r="B1318" s="1" t="s">
        <v>217</v>
      </c>
      <c r="C1318" s="4">
        <v>40619</v>
      </c>
      <c r="D1318" s="4"/>
      <c r="E1318" s="1">
        <v>9</v>
      </c>
      <c r="J1318" s="1">
        <v>32.721717539869601</v>
      </c>
      <c r="K1318" s="1">
        <v>327.21717539869599</v>
      </c>
      <c r="L1318" s="54"/>
      <c r="R1318" s="1">
        <v>29.552916</v>
      </c>
      <c r="X1318" s="1">
        <v>9.0220767851807082</v>
      </c>
      <c r="AC1318" s="1">
        <v>23.372655385621144</v>
      </c>
      <c r="AD1318" s="1">
        <v>2.3372655385621144</v>
      </c>
      <c r="AE1318" s="54">
        <v>0.89082924016743537</v>
      </c>
      <c r="AF1318" s="54">
        <v>0</v>
      </c>
    </row>
    <row r="1319" spans="1:32" x14ac:dyDescent="0.25">
      <c r="A1319" s="1" t="s">
        <v>222</v>
      </c>
      <c r="B1319" s="1" t="s">
        <v>217</v>
      </c>
      <c r="C1319" s="4">
        <v>40626</v>
      </c>
      <c r="D1319" s="4"/>
      <c r="E1319" s="1">
        <v>10</v>
      </c>
      <c r="J1319" s="1">
        <v>17.626966388667103</v>
      </c>
      <c r="K1319" s="1">
        <v>176.26966388667103</v>
      </c>
      <c r="L1319" s="54"/>
      <c r="R1319" s="1">
        <v>29.552916</v>
      </c>
      <c r="X1319" s="1">
        <v>10.944395335643794</v>
      </c>
      <c r="AC1319" s="1">
        <v>25.181380555238718</v>
      </c>
      <c r="AD1319" s="1">
        <v>2.5181380555238717</v>
      </c>
      <c r="AE1319" s="54">
        <v>0.89082924016743537</v>
      </c>
      <c r="AF1319" s="54">
        <v>0</v>
      </c>
    </row>
    <row r="1320" spans="1:32" x14ac:dyDescent="0.25">
      <c r="A1320" s="1" t="s">
        <v>222</v>
      </c>
      <c r="B1320" s="1" t="s">
        <v>217</v>
      </c>
      <c r="C1320" s="4">
        <v>40640</v>
      </c>
      <c r="D1320" s="4"/>
      <c r="E1320" s="1">
        <v>11</v>
      </c>
      <c r="J1320" s="1">
        <v>15.522244039559336</v>
      </c>
      <c r="K1320" s="1">
        <v>155.22244039559337</v>
      </c>
      <c r="L1320" s="54"/>
      <c r="R1320" s="1">
        <v>29.552916</v>
      </c>
      <c r="X1320" s="1">
        <v>11.975037270160763</v>
      </c>
      <c r="AC1320" s="1">
        <v>11.087317171113812</v>
      </c>
      <c r="AD1320" s="1">
        <v>1.1087317171113811</v>
      </c>
      <c r="AE1320" s="54">
        <v>0.89082924016743537</v>
      </c>
      <c r="AF1320" s="54">
        <v>0</v>
      </c>
    </row>
    <row r="1321" spans="1:32" x14ac:dyDescent="0.25">
      <c r="A1321" s="1" t="s">
        <v>222</v>
      </c>
      <c r="B1321" s="1" t="s">
        <v>217</v>
      </c>
      <c r="C1321" s="4">
        <v>40654</v>
      </c>
      <c r="D1321" s="4"/>
      <c r="E1321" s="1">
        <v>12</v>
      </c>
      <c r="J1321" s="1">
        <v>22.4425681483688</v>
      </c>
      <c r="K1321" s="1">
        <v>224.42568148368798</v>
      </c>
      <c r="L1321" s="54"/>
      <c r="R1321" s="1">
        <v>29.552916</v>
      </c>
      <c r="X1321" s="1">
        <v>9.2862014910679811</v>
      </c>
      <c r="AC1321" s="1">
        <v>16.030405820263425</v>
      </c>
      <c r="AD1321" s="1">
        <v>1.6030405820263425</v>
      </c>
      <c r="AE1321" s="54">
        <v>0.89082924016743537</v>
      </c>
      <c r="AF1321" s="54">
        <v>0</v>
      </c>
    </row>
    <row r="1322" spans="1:32" x14ac:dyDescent="0.25">
      <c r="A1322" s="1" t="s">
        <v>222</v>
      </c>
      <c r="B1322" s="1" t="s">
        <v>217</v>
      </c>
      <c r="C1322" s="4">
        <v>40668</v>
      </c>
      <c r="D1322" s="4"/>
      <c r="E1322" s="1">
        <v>13</v>
      </c>
      <c r="J1322" s="1">
        <v>21.381939083832059</v>
      </c>
      <c r="K1322" s="1">
        <v>213.81939083832057</v>
      </c>
      <c r="L1322" s="54"/>
      <c r="R1322" s="1">
        <v>29.552916</v>
      </c>
      <c r="X1322" s="1">
        <v>11.646585358659173</v>
      </c>
      <c r="AC1322" s="1">
        <v>15.272813631308612</v>
      </c>
      <c r="AD1322" s="1">
        <v>1.5272813631308613</v>
      </c>
      <c r="AE1322" s="54">
        <v>0.89082924016743537</v>
      </c>
      <c r="AF1322" s="54">
        <v>0</v>
      </c>
    </row>
    <row r="1323" spans="1:32" x14ac:dyDescent="0.25">
      <c r="A1323" s="1" t="s">
        <v>222</v>
      </c>
      <c r="B1323" s="1" t="s">
        <v>217</v>
      </c>
      <c r="C1323" s="4">
        <v>40681</v>
      </c>
      <c r="D1323" s="4"/>
      <c r="E1323" s="1">
        <v>14</v>
      </c>
      <c r="J1323" s="1">
        <v>17.326211179845028</v>
      </c>
      <c r="K1323" s="1">
        <v>173.26211179845029</v>
      </c>
      <c r="L1323" s="54"/>
      <c r="R1323" s="1">
        <v>29.552916</v>
      </c>
      <c r="X1323" s="1">
        <v>9.135973999763916</v>
      </c>
      <c r="AC1323" s="1">
        <v>13.327854753726946</v>
      </c>
      <c r="AD1323" s="1">
        <v>1.3327854753726947</v>
      </c>
      <c r="AE1323" s="54">
        <v>0.89082924016743537</v>
      </c>
      <c r="AF1323" s="54">
        <v>0</v>
      </c>
    </row>
    <row r="1324" spans="1:32" x14ac:dyDescent="0.25">
      <c r="A1324" s="1" t="s">
        <v>222</v>
      </c>
      <c r="B1324" s="1" t="s">
        <v>217</v>
      </c>
      <c r="C1324" s="4">
        <v>40822</v>
      </c>
      <c r="D1324" s="4"/>
      <c r="E1324" s="1">
        <v>15</v>
      </c>
      <c r="J1324" s="1">
        <v>67.247784333610952</v>
      </c>
      <c r="K1324" s="1">
        <v>672.47784333610957</v>
      </c>
      <c r="L1324" s="54"/>
      <c r="R1324" s="1">
        <v>20.899519999999999</v>
      </c>
      <c r="X1324" s="1">
        <v>13.872501363231999</v>
      </c>
      <c r="AC1324" s="1">
        <v>4.7693464066390749</v>
      </c>
      <c r="AD1324" s="1">
        <v>0.47693464066390751</v>
      </c>
      <c r="AE1324" s="54">
        <v>0.70535577085473522</v>
      </c>
      <c r="AF1324" s="54">
        <v>4.1436055396204666E-2</v>
      </c>
    </row>
    <row r="1325" spans="1:32" x14ac:dyDescent="0.25">
      <c r="A1325" s="1" t="s">
        <v>222</v>
      </c>
      <c r="B1325" s="1" t="s">
        <v>217</v>
      </c>
      <c r="C1325" s="4">
        <v>40836</v>
      </c>
      <c r="D1325" s="4"/>
      <c r="E1325" s="1">
        <v>16</v>
      </c>
      <c r="J1325" s="1">
        <v>71.216592442580449</v>
      </c>
      <c r="K1325" s="1">
        <v>712.16592442580452</v>
      </c>
      <c r="L1325" s="54"/>
      <c r="R1325" s="1">
        <v>20.899519999999999</v>
      </c>
      <c r="X1325" s="1">
        <v>12.554768671076982</v>
      </c>
      <c r="AC1325" s="1">
        <v>50.868994601843184</v>
      </c>
      <c r="AD1325" s="1">
        <v>5.086899460184318</v>
      </c>
      <c r="AE1325" s="54">
        <v>0.70535577085473522</v>
      </c>
      <c r="AF1325" s="54">
        <v>4.1436055396204666E-2</v>
      </c>
    </row>
    <row r="1326" spans="1:32" x14ac:dyDescent="0.25">
      <c r="A1326" s="1" t="s">
        <v>222</v>
      </c>
      <c r="B1326" s="1" t="s">
        <v>217</v>
      </c>
      <c r="C1326" s="4">
        <v>40850</v>
      </c>
      <c r="D1326" s="4"/>
      <c r="E1326" s="1">
        <v>17</v>
      </c>
      <c r="J1326" s="1">
        <v>74.395955187133595</v>
      </c>
      <c r="K1326" s="1">
        <v>743.95955187133598</v>
      </c>
      <c r="L1326" s="54"/>
      <c r="R1326" s="1">
        <v>20.899519999999999</v>
      </c>
      <c r="X1326" s="1">
        <v>11.48736061680971</v>
      </c>
      <c r="AC1326" s="1">
        <v>53.139967990809723</v>
      </c>
      <c r="AD1326" s="1">
        <v>5.3139967990809724</v>
      </c>
      <c r="AE1326" s="54">
        <v>0.70535577085473522</v>
      </c>
      <c r="AF1326" s="54">
        <v>4.1436055396204666E-2</v>
      </c>
    </row>
    <row r="1327" spans="1:32" x14ac:dyDescent="0.25">
      <c r="A1327" s="1" t="s">
        <v>222</v>
      </c>
      <c r="B1327" s="1" t="s">
        <v>217</v>
      </c>
      <c r="C1327" s="4">
        <v>40864</v>
      </c>
      <c r="D1327" s="4"/>
      <c r="E1327" s="1">
        <v>18</v>
      </c>
      <c r="J1327" s="1">
        <v>100.14143705649649</v>
      </c>
      <c r="K1327" s="1">
        <v>1001.4143705649649</v>
      </c>
      <c r="L1327" s="54"/>
      <c r="R1327" s="1">
        <v>20.899519999999999</v>
      </c>
      <c r="X1327" s="1">
        <v>13.125286815990373</v>
      </c>
      <c r="AC1327" s="1">
        <v>71.529597897497496</v>
      </c>
      <c r="AD1327" s="1">
        <v>7.1529597897497492</v>
      </c>
      <c r="AE1327" s="54">
        <v>0.70535577085473522</v>
      </c>
      <c r="AF1327" s="54">
        <v>4.1436055396204666E-2</v>
      </c>
    </row>
    <row r="1328" spans="1:32" x14ac:dyDescent="0.25">
      <c r="A1328" s="1" t="s">
        <v>222</v>
      </c>
      <c r="B1328" s="1" t="s">
        <v>217</v>
      </c>
      <c r="C1328" s="4">
        <v>40885</v>
      </c>
      <c r="D1328" s="4"/>
      <c r="E1328" s="1">
        <v>19</v>
      </c>
      <c r="J1328" s="1">
        <v>97.737354087494111</v>
      </c>
      <c r="K1328" s="1">
        <v>977.37354087494111</v>
      </c>
      <c r="L1328" s="54"/>
      <c r="R1328" s="1">
        <v>21.155906999999999</v>
      </c>
      <c r="X1328" s="1">
        <v>12.040123529336652</v>
      </c>
      <c r="AC1328" s="1">
        <v>46.541597184521002</v>
      </c>
      <c r="AD1328" s="1">
        <v>4.6541597184521004</v>
      </c>
      <c r="AE1328" s="54">
        <v>0.63150728310458637</v>
      </c>
      <c r="AF1328" s="54">
        <v>0.22310642131269084</v>
      </c>
    </row>
    <row r="1329" spans="1:32" x14ac:dyDescent="0.25">
      <c r="A1329" s="1" t="s">
        <v>222</v>
      </c>
      <c r="B1329" s="1" t="s">
        <v>217</v>
      </c>
      <c r="C1329" s="4">
        <v>40899</v>
      </c>
      <c r="D1329" s="4"/>
      <c r="E1329" s="1">
        <v>20</v>
      </c>
      <c r="J1329" s="1">
        <v>35.17080883489902</v>
      </c>
      <c r="K1329" s="1">
        <v>351.7080883489902</v>
      </c>
      <c r="L1329" s="54"/>
      <c r="R1329" s="1">
        <v>21.155906999999999</v>
      </c>
      <c r="X1329" s="1">
        <v>10.997385665365375</v>
      </c>
      <c r="AC1329" s="1">
        <v>25.122006310642156</v>
      </c>
      <c r="AD1329" s="1">
        <v>2.5122006310642155</v>
      </c>
      <c r="AE1329" s="54">
        <v>0.63150728310458637</v>
      </c>
      <c r="AF1329" s="54">
        <v>0.22310642131269084</v>
      </c>
    </row>
    <row r="1330" spans="1:32" x14ac:dyDescent="0.25">
      <c r="A1330" s="1" t="s">
        <v>222</v>
      </c>
      <c r="B1330" s="1" t="s">
        <v>217</v>
      </c>
      <c r="C1330" s="4">
        <v>40920</v>
      </c>
      <c r="D1330" s="4"/>
      <c r="E1330" s="1">
        <v>21</v>
      </c>
      <c r="J1330" s="1">
        <v>190.65601580096251</v>
      </c>
      <c r="K1330" s="1">
        <v>1906.560158009625</v>
      </c>
      <c r="L1330" s="54"/>
      <c r="R1330" s="1">
        <v>21.155906999999999</v>
      </c>
      <c r="X1330" s="1">
        <v>9.1584676910144047</v>
      </c>
      <c r="AC1330" s="1">
        <v>90.788578952839259</v>
      </c>
      <c r="AD1330" s="1">
        <v>9.0788578952839263</v>
      </c>
      <c r="AE1330" s="54">
        <v>0.63150728310458637</v>
      </c>
      <c r="AF1330" s="54">
        <v>0.22310642131269084</v>
      </c>
    </row>
    <row r="1331" spans="1:32" x14ac:dyDescent="0.25">
      <c r="A1331" s="1" t="s">
        <v>222</v>
      </c>
      <c r="B1331" s="1" t="s">
        <v>217</v>
      </c>
      <c r="C1331" s="4">
        <v>40934</v>
      </c>
      <c r="D1331" s="4"/>
      <c r="E1331" s="1">
        <v>22</v>
      </c>
      <c r="J1331" s="1">
        <v>24.428972979458241</v>
      </c>
      <c r="K1331" s="1">
        <v>244.2897297945824</v>
      </c>
      <c r="L1331" s="54"/>
      <c r="R1331" s="1">
        <v>21.155906999999999</v>
      </c>
      <c r="X1331" s="1">
        <v>12.441942474443973</v>
      </c>
      <c r="AC1331" s="1">
        <v>17.449266413898741</v>
      </c>
      <c r="AD1331" s="1">
        <v>1.7449266413898741</v>
      </c>
      <c r="AE1331" s="54">
        <v>0.63150728310458637</v>
      </c>
      <c r="AF1331" s="54">
        <v>0.22310642131269084</v>
      </c>
    </row>
    <row r="1332" spans="1:32" x14ac:dyDescent="0.25">
      <c r="A1332" s="1" t="s">
        <v>222</v>
      </c>
      <c r="B1332" s="1" t="s">
        <v>217</v>
      </c>
      <c r="C1332" s="4">
        <v>40955</v>
      </c>
      <c r="D1332" s="4"/>
      <c r="E1332" s="1">
        <v>23</v>
      </c>
      <c r="J1332" s="1">
        <v>97.317614392737099</v>
      </c>
      <c r="K1332" s="1">
        <v>973.17614392737096</v>
      </c>
      <c r="L1332" s="54"/>
      <c r="R1332" s="1">
        <v>21.155906999999999</v>
      </c>
      <c r="X1332" s="1">
        <v>9.4159281115401843</v>
      </c>
      <c r="AC1332" s="1">
        <v>46.341721139398622</v>
      </c>
      <c r="AD1332" s="1">
        <v>4.6341721139398624</v>
      </c>
      <c r="AE1332" s="54">
        <v>0.63150728310458637</v>
      </c>
      <c r="AF1332" s="54">
        <v>0.22310642131269084</v>
      </c>
    </row>
    <row r="1333" spans="1:32" x14ac:dyDescent="0.25">
      <c r="A1333" s="1" t="s">
        <v>222</v>
      </c>
      <c r="B1333" s="1" t="s">
        <v>217</v>
      </c>
      <c r="C1333" s="4">
        <v>40977</v>
      </c>
      <c r="D1333" s="4"/>
      <c r="E1333" s="1">
        <v>24</v>
      </c>
      <c r="J1333" s="1">
        <v>87.277389167146595</v>
      </c>
      <c r="K1333" s="1">
        <v>872.77389167146589</v>
      </c>
      <c r="L1333" s="54"/>
      <c r="R1333" s="1">
        <v>28.180938999999999</v>
      </c>
      <c r="X1333" s="1">
        <v>11.830211717544747</v>
      </c>
      <c r="AC1333" s="1">
        <v>39.67154053052117</v>
      </c>
      <c r="AD1333" s="1">
        <v>3.9671540530521172</v>
      </c>
      <c r="AE1333" s="54">
        <v>0.78691393316947711</v>
      </c>
      <c r="AF1333" s="54">
        <v>2.4405490121072182E-2</v>
      </c>
    </row>
    <row r="1334" spans="1:32" x14ac:dyDescent="0.25">
      <c r="A1334" s="1" t="s">
        <v>222</v>
      </c>
      <c r="B1334" s="1" t="s">
        <v>217</v>
      </c>
      <c r="C1334" s="4">
        <v>40997</v>
      </c>
      <c r="D1334" s="4"/>
      <c r="E1334" s="1">
        <v>25</v>
      </c>
      <c r="J1334" s="1">
        <v>51.140773227264539</v>
      </c>
      <c r="K1334" s="1">
        <v>511.40773227264538</v>
      </c>
      <c r="L1334" s="54"/>
      <c r="R1334" s="1">
        <v>28.180938999999999</v>
      </c>
      <c r="X1334" s="1">
        <v>10.427323392429349</v>
      </c>
      <c r="AC1334" s="1">
        <v>25.570386613632266</v>
      </c>
      <c r="AD1334" s="1">
        <v>2.5570386613632268</v>
      </c>
      <c r="AE1334" s="54">
        <v>0.78691393316947711</v>
      </c>
      <c r="AF1334" s="54">
        <v>2.4405490121072182E-2</v>
      </c>
    </row>
    <row r="1335" spans="1:32" x14ac:dyDescent="0.25">
      <c r="A1335" s="1" t="s">
        <v>222</v>
      </c>
      <c r="B1335" s="1" t="s">
        <v>217</v>
      </c>
      <c r="C1335" s="4">
        <v>41018</v>
      </c>
      <c r="D1335" s="4"/>
      <c r="E1335" s="1">
        <v>26</v>
      </c>
      <c r="J1335" s="1">
        <v>69.300215368606587</v>
      </c>
      <c r="K1335" s="1">
        <v>693.00215368606587</v>
      </c>
      <c r="L1335" s="54"/>
      <c r="R1335" s="1">
        <v>28.180938999999999</v>
      </c>
      <c r="X1335" s="1">
        <v>10.748016638864669</v>
      </c>
      <c r="AC1335" s="1">
        <v>33.00010255647932</v>
      </c>
      <c r="AD1335" s="1">
        <v>3.300010255647932</v>
      </c>
      <c r="AE1335" s="54">
        <v>0.78691393316947711</v>
      </c>
      <c r="AF1335" s="54">
        <v>2.4405490121072182E-2</v>
      </c>
    </row>
    <row r="1336" spans="1:32" x14ac:dyDescent="0.25">
      <c r="A1336" s="1" t="s">
        <v>222</v>
      </c>
      <c r="B1336" s="1" t="s">
        <v>217</v>
      </c>
      <c r="C1336" s="4">
        <v>41046</v>
      </c>
      <c r="D1336" s="4"/>
      <c r="E1336" s="1">
        <v>27</v>
      </c>
      <c r="J1336" s="1">
        <v>8.9604827407052703</v>
      </c>
      <c r="K1336" s="1">
        <v>89.60482740705271</v>
      </c>
      <c r="L1336" s="54"/>
      <c r="R1336" s="1">
        <v>28.180938999999999</v>
      </c>
      <c r="X1336" s="1">
        <v>10.874745624204225</v>
      </c>
      <c r="AC1336" s="1">
        <v>3.2001724073947395</v>
      </c>
      <c r="AD1336" s="1">
        <v>0.32001724073947396</v>
      </c>
      <c r="AE1336" s="54">
        <v>0.78691393316947711</v>
      </c>
      <c r="AF1336" s="54">
        <v>2.4405490121072182E-2</v>
      </c>
    </row>
    <row r="1337" spans="1:32" x14ac:dyDescent="0.25">
      <c r="A1337" s="1" t="s">
        <v>223</v>
      </c>
      <c r="B1337" s="1" t="s">
        <v>217</v>
      </c>
      <c r="C1337" s="4">
        <v>40532</v>
      </c>
      <c r="D1337" s="4"/>
      <c r="E1337" s="1">
        <v>1</v>
      </c>
      <c r="J1337" s="1">
        <v>241.47734551590119</v>
      </c>
      <c r="K1337" s="1">
        <v>2414.773455159012</v>
      </c>
      <c r="L1337" s="54"/>
      <c r="R1337" s="1">
        <v>27.338984</v>
      </c>
      <c r="X1337" s="1">
        <v>6.5177168446067597</v>
      </c>
      <c r="AC1337" s="1">
        <v>35.51137434057371</v>
      </c>
      <c r="AD1337" s="1">
        <v>3.5511374340573711</v>
      </c>
      <c r="AE1337" s="54">
        <v>0.9265531078001934</v>
      </c>
      <c r="AF1337" s="54">
        <v>6.0593667049684235E-4</v>
      </c>
    </row>
    <row r="1338" spans="1:32" x14ac:dyDescent="0.25">
      <c r="A1338" s="1" t="s">
        <v>223</v>
      </c>
      <c r="B1338" s="1" t="s">
        <v>217</v>
      </c>
      <c r="C1338" s="4">
        <v>40556</v>
      </c>
      <c r="D1338" s="4"/>
      <c r="E1338" s="1">
        <v>2</v>
      </c>
      <c r="J1338" s="1">
        <v>267.77442277146156</v>
      </c>
      <c r="K1338" s="1">
        <v>2677.7442277146156</v>
      </c>
      <c r="L1338" s="54"/>
      <c r="R1338" s="1">
        <v>27.338984</v>
      </c>
      <c r="X1338" s="1">
        <v>7.8416827129321147</v>
      </c>
      <c r="AC1338" s="1">
        <v>111.57267615477562</v>
      </c>
      <c r="AD1338" s="1">
        <v>11.157267615477561</v>
      </c>
      <c r="AE1338" s="54">
        <v>0.9265531078001934</v>
      </c>
      <c r="AF1338" s="54">
        <v>6.0593667049684235E-4</v>
      </c>
    </row>
    <row r="1339" spans="1:32" x14ac:dyDescent="0.25">
      <c r="A1339" s="1" t="s">
        <v>223</v>
      </c>
      <c r="B1339" s="1" t="s">
        <v>217</v>
      </c>
      <c r="C1339" s="4">
        <v>40570</v>
      </c>
      <c r="D1339" s="4"/>
      <c r="E1339" s="1">
        <v>3</v>
      </c>
      <c r="J1339" s="1">
        <v>61.198760252322757</v>
      </c>
      <c r="K1339" s="1">
        <v>611.98760252322757</v>
      </c>
      <c r="L1339" s="54"/>
      <c r="R1339" s="1">
        <v>27.338984</v>
      </c>
      <c r="X1339" s="1">
        <v>8.536275958974695</v>
      </c>
      <c r="AC1339" s="1">
        <v>44.437532795293805</v>
      </c>
      <c r="AD1339" s="1">
        <v>4.4437532795293802</v>
      </c>
      <c r="AE1339" s="54">
        <v>0.9265531078001934</v>
      </c>
      <c r="AF1339" s="54">
        <v>6.0593667049684235E-4</v>
      </c>
    </row>
    <row r="1340" spans="1:32" x14ac:dyDescent="0.25">
      <c r="A1340" s="1" t="s">
        <v>223</v>
      </c>
      <c r="B1340" s="1" t="s">
        <v>217</v>
      </c>
      <c r="C1340" s="4">
        <v>40584</v>
      </c>
      <c r="D1340" s="4"/>
      <c r="E1340" s="1">
        <v>4</v>
      </c>
      <c r="J1340" s="1">
        <v>94.953369456332297</v>
      </c>
      <c r="K1340" s="1">
        <v>949.53369456332291</v>
      </c>
      <c r="L1340" s="54"/>
      <c r="R1340" s="1">
        <v>27.338984</v>
      </c>
      <c r="X1340" s="1">
        <v>10.793470716096472</v>
      </c>
      <c r="AC1340" s="1">
        <v>67.823835325951649</v>
      </c>
      <c r="AD1340" s="1">
        <v>6.7823835325951647</v>
      </c>
      <c r="AE1340" s="54">
        <v>0.9265531078001934</v>
      </c>
      <c r="AF1340" s="54">
        <v>6.0593667049684235E-4</v>
      </c>
    </row>
    <row r="1341" spans="1:32" x14ac:dyDescent="0.25">
      <c r="A1341" s="1" t="s">
        <v>223</v>
      </c>
      <c r="B1341" s="1" t="s">
        <v>217</v>
      </c>
      <c r="C1341" s="4">
        <v>40598</v>
      </c>
      <c r="D1341" s="4"/>
      <c r="E1341" s="1">
        <v>5</v>
      </c>
      <c r="J1341" s="1">
        <v>59.755170549180434</v>
      </c>
      <c r="K1341" s="1">
        <v>597.55170549180434</v>
      </c>
      <c r="L1341" s="54"/>
      <c r="R1341" s="1">
        <v>27.338984</v>
      </c>
      <c r="X1341" s="1">
        <v>8.7984578342652267</v>
      </c>
      <c r="AC1341" s="1">
        <v>42.682264677986026</v>
      </c>
      <c r="AD1341" s="1">
        <v>4.2682264677986028</v>
      </c>
      <c r="AE1341" s="54">
        <v>0.9265531078001934</v>
      </c>
      <c r="AF1341" s="54">
        <v>6.0593667049684235E-4</v>
      </c>
    </row>
    <row r="1342" spans="1:32" x14ac:dyDescent="0.25">
      <c r="A1342" s="1" t="s">
        <v>223</v>
      </c>
      <c r="B1342" s="1" t="s">
        <v>217</v>
      </c>
      <c r="C1342" s="4">
        <v>40612</v>
      </c>
      <c r="D1342" s="4"/>
      <c r="E1342" s="1">
        <v>6</v>
      </c>
      <c r="J1342" s="1">
        <v>47.956250283629728</v>
      </c>
      <c r="K1342" s="1">
        <v>479.56250283629731</v>
      </c>
      <c r="L1342" s="54"/>
      <c r="R1342" s="1">
        <v>27.285865999999999</v>
      </c>
      <c r="X1342" s="1">
        <v>10.593160299443527</v>
      </c>
      <c r="AC1342" s="1">
        <v>34.254464488306958</v>
      </c>
      <c r="AD1342" s="1">
        <v>3.4254464488306957</v>
      </c>
      <c r="AE1342" s="54">
        <v>0.92149047348326474</v>
      </c>
      <c r="AF1342" s="54">
        <v>0</v>
      </c>
    </row>
    <row r="1343" spans="1:32" x14ac:dyDescent="0.25">
      <c r="A1343" s="1" t="s">
        <v>223</v>
      </c>
      <c r="B1343" s="1" t="s">
        <v>217</v>
      </c>
      <c r="C1343" s="4">
        <v>40626</v>
      </c>
      <c r="D1343" s="4"/>
      <c r="E1343" s="1">
        <v>7</v>
      </c>
      <c r="J1343" s="1">
        <v>43.747322057200272</v>
      </c>
      <c r="K1343" s="1">
        <v>437.47322057200273</v>
      </c>
      <c r="L1343" s="54"/>
      <c r="R1343" s="1">
        <v>27.285865999999999</v>
      </c>
      <c r="X1343" s="1">
        <v>10.00843867827499</v>
      </c>
      <c r="AC1343" s="1">
        <v>31.248087183714482</v>
      </c>
      <c r="AD1343" s="1">
        <v>3.1248087183714484</v>
      </c>
      <c r="AE1343" s="54">
        <v>0.92149047348326474</v>
      </c>
      <c r="AF1343" s="54">
        <v>0</v>
      </c>
    </row>
    <row r="1344" spans="1:32" x14ac:dyDescent="0.25">
      <c r="A1344" s="1" t="s">
        <v>223</v>
      </c>
      <c r="B1344" s="1" t="s">
        <v>217</v>
      </c>
      <c r="C1344" s="4">
        <v>40647</v>
      </c>
      <c r="D1344" s="4"/>
      <c r="E1344" s="1">
        <v>8</v>
      </c>
      <c r="J1344" s="1">
        <v>62.020139161336502</v>
      </c>
      <c r="K1344" s="1">
        <v>620.20139161336499</v>
      </c>
      <c r="L1344" s="54"/>
      <c r="R1344" s="1">
        <v>27.285865999999999</v>
      </c>
      <c r="X1344" s="1">
        <v>11.12628887111843</v>
      </c>
      <c r="AC1344" s="1">
        <v>29.533399600636432</v>
      </c>
      <c r="AD1344" s="1">
        <v>2.9533399600636434</v>
      </c>
      <c r="AE1344" s="54">
        <v>0.92149047348326474</v>
      </c>
      <c r="AF1344" s="54">
        <v>0</v>
      </c>
    </row>
    <row r="1345" spans="1:32" x14ac:dyDescent="0.25">
      <c r="A1345" s="1" t="s">
        <v>223</v>
      </c>
      <c r="B1345" s="1" t="s">
        <v>217</v>
      </c>
      <c r="C1345" s="4">
        <v>40681</v>
      </c>
      <c r="D1345" s="4"/>
      <c r="E1345" s="1">
        <v>9</v>
      </c>
      <c r="J1345" s="1">
        <v>86.606717841063002</v>
      </c>
      <c r="K1345" s="1">
        <v>866.06717841063005</v>
      </c>
      <c r="L1345" s="54"/>
      <c r="R1345" s="1">
        <v>27.285865999999999</v>
      </c>
      <c r="X1345" s="1">
        <v>7.5579969776750655</v>
      </c>
      <c r="AC1345" s="1">
        <v>25.47256407090088</v>
      </c>
      <c r="AD1345" s="1">
        <v>2.5472564070900878</v>
      </c>
      <c r="AE1345" s="54">
        <v>0.92149047348326474</v>
      </c>
      <c r="AF1345" s="54">
        <v>0</v>
      </c>
    </row>
    <row r="1346" spans="1:32" x14ac:dyDescent="0.25">
      <c r="A1346" s="1" t="s">
        <v>223</v>
      </c>
      <c r="B1346" s="1" t="s">
        <v>217</v>
      </c>
      <c r="C1346" s="4">
        <v>40829</v>
      </c>
      <c r="D1346" s="4"/>
      <c r="E1346" s="1">
        <v>10</v>
      </c>
      <c r="J1346" s="1">
        <v>149.25202928093583</v>
      </c>
      <c r="K1346" s="1">
        <v>1492.5202928093584</v>
      </c>
      <c r="L1346" s="54"/>
      <c r="R1346" s="1">
        <v>21.690017999999998</v>
      </c>
      <c r="X1346" s="1">
        <v>9.0152177206842303</v>
      </c>
      <c r="AC1346" s="1">
        <v>10.084596573036205</v>
      </c>
      <c r="AD1346" s="1">
        <v>1.0084596573036204</v>
      </c>
      <c r="AE1346" s="54">
        <v>0.83487299560475248</v>
      </c>
      <c r="AF1346" s="54">
        <v>7.085876943249296E-2</v>
      </c>
    </row>
    <row r="1347" spans="1:32" x14ac:dyDescent="0.25">
      <c r="A1347" s="1" t="s">
        <v>223</v>
      </c>
      <c r="B1347" s="1" t="s">
        <v>217</v>
      </c>
      <c r="C1347" s="4">
        <v>40843</v>
      </c>
      <c r="D1347" s="4"/>
      <c r="E1347" s="1">
        <v>11</v>
      </c>
      <c r="J1347" s="1">
        <v>69.605837310577073</v>
      </c>
      <c r="K1347" s="1">
        <v>696.05837310577078</v>
      </c>
      <c r="L1347" s="54"/>
      <c r="R1347" s="1">
        <v>21.690017999999998</v>
      </c>
      <c r="X1347" s="1">
        <v>10.662774261900131</v>
      </c>
      <c r="AC1347" s="1">
        <v>49.71845522184077</v>
      </c>
      <c r="AD1347" s="1">
        <v>4.9718455221840774</v>
      </c>
      <c r="AE1347" s="54">
        <v>0.83487299560475248</v>
      </c>
      <c r="AF1347" s="54">
        <v>7.085876943249296E-2</v>
      </c>
    </row>
    <row r="1348" spans="1:32" x14ac:dyDescent="0.25">
      <c r="A1348" s="1" t="s">
        <v>223</v>
      </c>
      <c r="B1348" s="1" t="s">
        <v>217</v>
      </c>
      <c r="C1348" s="4">
        <v>40857</v>
      </c>
      <c r="D1348" s="4"/>
      <c r="E1348" s="1">
        <v>12</v>
      </c>
      <c r="J1348" s="1">
        <v>61.079034812778652</v>
      </c>
      <c r="K1348" s="1">
        <v>610.7903481277865</v>
      </c>
      <c r="L1348" s="54"/>
      <c r="R1348" s="1">
        <v>21.690017999999998</v>
      </c>
      <c r="X1348" s="1">
        <v>9.9523638832134225</v>
      </c>
      <c r="AC1348" s="1">
        <v>43.627882009127603</v>
      </c>
      <c r="AD1348" s="1">
        <v>4.3627882009127603</v>
      </c>
      <c r="AE1348" s="54">
        <v>0.83487299560475248</v>
      </c>
      <c r="AF1348" s="54">
        <v>7.085876943249296E-2</v>
      </c>
    </row>
    <row r="1349" spans="1:32" x14ac:dyDescent="0.25">
      <c r="A1349" s="1" t="s">
        <v>223</v>
      </c>
      <c r="B1349" s="1" t="s">
        <v>217</v>
      </c>
      <c r="C1349" s="4">
        <v>40885</v>
      </c>
      <c r="D1349" s="4"/>
      <c r="E1349" s="1">
        <v>13</v>
      </c>
      <c r="J1349" s="1">
        <v>140.3989322309987</v>
      </c>
      <c r="K1349" s="1">
        <v>1403.9893223099871</v>
      </c>
      <c r="L1349" s="54"/>
      <c r="R1349" s="1">
        <v>19.89507</v>
      </c>
      <c r="X1349" s="1">
        <v>11.850585877206303</v>
      </c>
      <c r="AC1349" s="1">
        <v>50.142475796785256</v>
      </c>
      <c r="AD1349" s="1">
        <v>5.0142475796785257</v>
      </c>
      <c r="AE1349" s="54">
        <v>0.72510705582059476</v>
      </c>
      <c r="AF1349" s="54">
        <v>0.14718071745384587</v>
      </c>
    </row>
    <row r="1350" spans="1:32" x14ac:dyDescent="0.25">
      <c r="A1350" s="1" t="s">
        <v>223</v>
      </c>
      <c r="B1350" s="1" t="s">
        <v>217</v>
      </c>
      <c r="C1350" s="4">
        <v>40913</v>
      </c>
      <c r="D1350" s="4"/>
      <c r="E1350" s="1">
        <v>14</v>
      </c>
      <c r="J1350" s="1">
        <v>217.74430956572664</v>
      </c>
      <c r="K1350" s="1">
        <v>2177.4430956572664</v>
      </c>
      <c r="L1350" s="54"/>
      <c r="R1350" s="1">
        <v>19.89507</v>
      </c>
      <c r="X1350" s="1">
        <v>9.3951017894074802</v>
      </c>
      <c r="AC1350" s="1">
        <v>77.765824844902369</v>
      </c>
      <c r="AD1350" s="1">
        <v>7.7765824844902367</v>
      </c>
      <c r="AE1350" s="54">
        <v>0.72510705582059476</v>
      </c>
      <c r="AF1350" s="54">
        <v>0.14718071745384587</v>
      </c>
    </row>
    <row r="1351" spans="1:32" x14ac:dyDescent="0.25">
      <c r="A1351" s="1" t="s">
        <v>223</v>
      </c>
      <c r="B1351" s="1" t="s">
        <v>217</v>
      </c>
      <c r="C1351" s="4">
        <v>40934</v>
      </c>
      <c r="D1351" s="4"/>
      <c r="E1351" s="1">
        <v>15</v>
      </c>
      <c r="J1351" s="1">
        <v>58.827833853424046</v>
      </c>
      <c r="K1351" s="1">
        <v>588.27833853424045</v>
      </c>
      <c r="L1351" s="54"/>
      <c r="R1351" s="1">
        <v>19.89507</v>
      </c>
      <c r="X1351" s="1">
        <v>12.260129909902073</v>
      </c>
      <c r="AC1351" s="1">
        <v>28.013254215916209</v>
      </c>
      <c r="AD1351" s="1">
        <v>2.801325421591621</v>
      </c>
      <c r="AE1351" s="54">
        <v>0.72510705582059476</v>
      </c>
      <c r="AF1351" s="54">
        <v>0.14718071745384587</v>
      </c>
    </row>
    <row r="1352" spans="1:32" x14ac:dyDescent="0.25">
      <c r="A1352" s="1" t="s">
        <v>223</v>
      </c>
      <c r="B1352" s="1" t="s">
        <v>217</v>
      </c>
      <c r="C1352" s="4">
        <v>40955</v>
      </c>
      <c r="D1352" s="4"/>
      <c r="E1352" s="1">
        <v>16</v>
      </c>
      <c r="J1352" s="1">
        <v>95.893917594077692</v>
      </c>
      <c r="K1352" s="1">
        <v>958.93917594077686</v>
      </c>
      <c r="L1352" s="54"/>
      <c r="R1352" s="1">
        <v>19.89507</v>
      </c>
      <c r="X1352" s="1">
        <v>9.8499558723662375</v>
      </c>
      <c r="AC1352" s="1">
        <v>45.663770282894134</v>
      </c>
      <c r="AD1352" s="1">
        <v>4.5663770282894136</v>
      </c>
      <c r="AE1352" s="54">
        <v>0.72510705582059476</v>
      </c>
      <c r="AF1352" s="54">
        <v>0.14718071745384587</v>
      </c>
    </row>
    <row r="1353" spans="1:32" x14ac:dyDescent="0.25">
      <c r="A1353" s="1" t="s">
        <v>223</v>
      </c>
      <c r="B1353" s="1" t="s">
        <v>217</v>
      </c>
      <c r="C1353" s="4">
        <v>40977</v>
      </c>
      <c r="D1353" s="4"/>
      <c r="E1353" s="1">
        <v>17</v>
      </c>
      <c r="J1353" s="1">
        <v>83.149339959113945</v>
      </c>
      <c r="K1353" s="1">
        <v>831.49339959113945</v>
      </c>
      <c r="L1353" s="54"/>
      <c r="R1353" s="1">
        <v>25.138407000000001</v>
      </c>
      <c r="X1353" s="1">
        <v>11.986023051856028</v>
      </c>
      <c r="AC1353" s="1">
        <v>37.795154526869979</v>
      </c>
      <c r="AD1353" s="1">
        <v>3.7795154526869981</v>
      </c>
      <c r="AE1353" s="54">
        <v>0.75344790085817381</v>
      </c>
      <c r="AF1353" s="54">
        <v>1.7140389833675079E-2</v>
      </c>
    </row>
    <row r="1354" spans="1:32" x14ac:dyDescent="0.25">
      <c r="A1354" s="1" t="s">
        <v>223</v>
      </c>
      <c r="B1354" s="1" t="s">
        <v>217</v>
      </c>
      <c r="C1354" s="4">
        <v>40997</v>
      </c>
      <c r="D1354" s="4"/>
      <c r="E1354" s="1">
        <v>18</v>
      </c>
      <c r="J1354" s="1">
        <v>55.124386522025148</v>
      </c>
      <c r="K1354" s="1">
        <v>551.24386522025145</v>
      </c>
      <c r="L1354" s="54"/>
      <c r="R1354" s="1">
        <v>25.138407000000001</v>
      </c>
      <c r="X1354" s="1">
        <v>11.667324304002284</v>
      </c>
      <c r="AC1354" s="1">
        <v>27.562193261012574</v>
      </c>
      <c r="AD1354" s="1">
        <v>2.7562193261012573</v>
      </c>
      <c r="AE1354" s="54">
        <v>0.75344790085817381</v>
      </c>
      <c r="AF1354" s="54">
        <v>1.7140389833675079E-2</v>
      </c>
    </row>
    <row r="1355" spans="1:32" x14ac:dyDescent="0.25">
      <c r="A1355" s="1" t="s">
        <v>223</v>
      </c>
      <c r="B1355" s="1" t="s">
        <v>217</v>
      </c>
      <c r="C1355" s="4">
        <v>41032</v>
      </c>
      <c r="D1355" s="4"/>
      <c r="E1355" s="1">
        <v>19</v>
      </c>
      <c r="J1355" s="1">
        <v>89.809649802048654</v>
      </c>
      <c r="K1355" s="1">
        <v>898.09649802048659</v>
      </c>
      <c r="L1355" s="54"/>
      <c r="R1355" s="1">
        <v>25.138407000000001</v>
      </c>
      <c r="X1355" s="1">
        <v>11.646567450615024</v>
      </c>
      <c r="AC1355" s="1">
        <v>25.659899943442479</v>
      </c>
      <c r="AD1355" s="1">
        <v>2.5659899943442479</v>
      </c>
      <c r="AE1355" s="54">
        <v>0.75344790085817381</v>
      </c>
      <c r="AF1355" s="54">
        <v>1.7140389833675079E-2</v>
      </c>
    </row>
    <row r="1356" spans="1:32" x14ac:dyDescent="0.25">
      <c r="A1356" s="1" t="s">
        <v>223</v>
      </c>
      <c r="B1356" s="1" t="s">
        <v>217</v>
      </c>
      <c r="C1356" s="4">
        <v>41053</v>
      </c>
      <c r="D1356" s="4"/>
      <c r="E1356" s="1">
        <v>20</v>
      </c>
      <c r="J1356" s="1">
        <v>2.9733685081557333</v>
      </c>
      <c r="K1356" s="1">
        <v>29.733685081557333</v>
      </c>
      <c r="L1356" s="54"/>
      <c r="R1356" s="1">
        <v>25.138407000000001</v>
      </c>
      <c r="X1356" s="1">
        <v>16.373426541088033</v>
      </c>
      <c r="AC1356" s="1">
        <v>1.4158897657884442</v>
      </c>
      <c r="AD1356" s="1">
        <v>0.14158897657884442</v>
      </c>
      <c r="AE1356" s="54">
        <v>0.75344790085817381</v>
      </c>
      <c r="AF1356" s="54">
        <v>1.7140389833675079E-2</v>
      </c>
    </row>
    <row r="1357" spans="1:32" x14ac:dyDescent="0.25">
      <c r="A1357" s="1" t="s">
        <v>224</v>
      </c>
      <c r="B1357" s="1" t="s">
        <v>217</v>
      </c>
      <c r="C1357" s="4">
        <v>40532</v>
      </c>
      <c r="D1357" s="4"/>
      <c r="E1357" s="1">
        <v>1</v>
      </c>
      <c r="J1357" s="1">
        <v>240.05221838735696</v>
      </c>
      <c r="K1357" s="1">
        <v>2400.5221838735697</v>
      </c>
      <c r="L1357" s="54"/>
      <c r="R1357" s="1">
        <v>27.338984</v>
      </c>
      <c r="X1357" s="1">
        <v>6.4776089832045987</v>
      </c>
      <c r="AC1357" s="1">
        <v>35.301796821670145</v>
      </c>
      <c r="AD1357" s="1">
        <v>3.5301796821670144</v>
      </c>
      <c r="AE1357" s="54">
        <v>0.87540288139688893</v>
      </c>
      <c r="AF1357" s="54">
        <v>0</v>
      </c>
    </row>
    <row r="1358" spans="1:32" x14ac:dyDescent="0.25">
      <c r="A1358" s="1" t="s">
        <v>224</v>
      </c>
      <c r="B1358" s="1" t="s">
        <v>217</v>
      </c>
      <c r="C1358" s="4">
        <v>40556</v>
      </c>
      <c r="D1358" s="4"/>
      <c r="E1358" s="1">
        <v>2</v>
      </c>
      <c r="J1358" s="1">
        <v>242.84943499289139</v>
      </c>
      <c r="K1358" s="1">
        <v>2428.4943499289138</v>
      </c>
      <c r="L1358" s="54"/>
      <c r="R1358" s="1">
        <v>27.338984</v>
      </c>
      <c r="X1358" s="1">
        <v>8.9685525073775771</v>
      </c>
      <c r="AC1358" s="1">
        <v>101.18726458037139</v>
      </c>
      <c r="AD1358" s="1">
        <v>10.118726458037139</v>
      </c>
      <c r="AE1358" s="54">
        <v>0.87540288139688893</v>
      </c>
      <c r="AF1358" s="54">
        <v>0</v>
      </c>
    </row>
    <row r="1359" spans="1:32" x14ac:dyDescent="0.25">
      <c r="A1359" s="1" t="s">
        <v>224</v>
      </c>
      <c r="B1359" s="1" t="s">
        <v>217</v>
      </c>
      <c r="C1359" s="4">
        <v>40570</v>
      </c>
      <c r="D1359" s="4"/>
      <c r="E1359" s="1">
        <v>3</v>
      </c>
      <c r="J1359" s="1">
        <v>68.457298741356709</v>
      </c>
      <c r="K1359" s="1">
        <v>684.57298741356703</v>
      </c>
      <c r="L1359" s="54"/>
      <c r="R1359" s="1">
        <v>27.338984</v>
      </c>
      <c r="X1359" s="1">
        <v>9.2237902356297425</v>
      </c>
      <c r="AC1359" s="1">
        <v>48.898070529540504</v>
      </c>
      <c r="AD1359" s="1">
        <v>4.8898070529540503</v>
      </c>
      <c r="AE1359" s="54">
        <v>0.87540288139688893</v>
      </c>
      <c r="AF1359" s="54">
        <v>0</v>
      </c>
    </row>
    <row r="1360" spans="1:32" x14ac:dyDescent="0.25">
      <c r="A1360" s="1" t="s">
        <v>224</v>
      </c>
      <c r="B1360" s="1" t="s">
        <v>217</v>
      </c>
      <c r="C1360" s="4">
        <v>40584</v>
      </c>
      <c r="D1360" s="4"/>
      <c r="E1360" s="1">
        <v>4</v>
      </c>
      <c r="J1360" s="1">
        <v>74.779413245787907</v>
      </c>
      <c r="K1360" s="1">
        <v>747.79413245787907</v>
      </c>
      <c r="L1360" s="54"/>
      <c r="R1360" s="1">
        <v>27.338984</v>
      </c>
      <c r="X1360" s="1">
        <v>8.7971728079485949</v>
      </c>
      <c r="AC1360" s="1">
        <v>53.413866604134213</v>
      </c>
      <c r="AD1360" s="1">
        <v>5.3413866604134217</v>
      </c>
      <c r="AE1360" s="54">
        <v>0.87540288139688893</v>
      </c>
      <c r="AF1360" s="54">
        <v>0</v>
      </c>
    </row>
    <row r="1361" spans="1:32" x14ac:dyDescent="0.25">
      <c r="A1361" s="1" t="s">
        <v>224</v>
      </c>
      <c r="B1361" s="1" t="s">
        <v>217</v>
      </c>
      <c r="C1361" s="4">
        <v>40598</v>
      </c>
      <c r="D1361" s="4"/>
      <c r="E1361" s="1">
        <v>5</v>
      </c>
      <c r="J1361" s="1">
        <v>63.085679099099785</v>
      </c>
      <c r="K1361" s="1">
        <v>630.85679099099787</v>
      </c>
      <c r="L1361" s="54"/>
      <c r="R1361" s="1">
        <v>27.338984</v>
      </c>
      <c r="X1361" s="1">
        <v>8.8066087829791613</v>
      </c>
      <c r="AC1361" s="1">
        <v>45.061199356499856</v>
      </c>
      <c r="AD1361" s="1">
        <v>4.5061199356499859</v>
      </c>
      <c r="AE1361" s="54">
        <v>0.87540288139688893</v>
      </c>
      <c r="AF1361" s="54">
        <v>0</v>
      </c>
    </row>
    <row r="1362" spans="1:32" x14ac:dyDescent="0.25">
      <c r="A1362" s="1" t="s">
        <v>224</v>
      </c>
      <c r="B1362" s="1" t="s">
        <v>217</v>
      </c>
      <c r="C1362" s="4">
        <v>40612</v>
      </c>
      <c r="D1362" s="4"/>
      <c r="E1362" s="1">
        <v>6</v>
      </c>
      <c r="J1362" s="1">
        <v>49.993108561842327</v>
      </c>
      <c r="K1362" s="1">
        <v>499.93108561842325</v>
      </c>
      <c r="L1362" s="54"/>
      <c r="R1362" s="1">
        <v>27.285865999999999</v>
      </c>
      <c r="X1362" s="1">
        <v>10.315895237812409</v>
      </c>
      <c r="AC1362" s="1">
        <v>35.709363258458808</v>
      </c>
      <c r="AD1362" s="1">
        <v>3.5709363258458806</v>
      </c>
      <c r="AE1362" s="54">
        <v>0.94445221073556185</v>
      </c>
      <c r="AF1362" s="54">
        <v>0</v>
      </c>
    </row>
    <row r="1363" spans="1:32" x14ac:dyDescent="0.25">
      <c r="A1363" s="1" t="s">
        <v>224</v>
      </c>
      <c r="B1363" s="1" t="s">
        <v>217</v>
      </c>
      <c r="C1363" s="4">
        <v>40626</v>
      </c>
      <c r="D1363" s="4"/>
      <c r="E1363" s="1">
        <v>7</v>
      </c>
      <c r="J1363" s="1">
        <v>47.641029753337932</v>
      </c>
      <c r="K1363" s="1">
        <v>476.41029753337932</v>
      </c>
      <c r="L1363" s="54"/>
      <c r="R1363" s="1">
        <v>27.285865999999999</v>
      </c>
      <c r="X1363" s="1">
        <v>9.4413280534120538</v>
      </c>
      <c r="AC1363" s="1">
        <v>34.029306966669949</v>
      </c>
      <c r="AD1363" s="1">
        <v>3.4029306966669948</v>
      </c>
      <c r="AE1363" s="54">
        <v>0.94445221073556185</v>
      </c>
      <c r="AF1363" s="54">
        <v>0</v>
      </c>
    </row>
    <row r="1364" spans="1:32" x14ac:dyDescent="0.25">
      <c r="A1364" s="1" t="s">
        <v>224</v>
      </c>
      <c r="B1364" s="1" t="s">
        <v>217</v>
      </c>
      <c r="C1364" s="4">
        <v>40647</v>
      </c>
      <c r="D1364" s="4"/>
      <c r="E1364" s="1">
        <v>8</v>
      </c>
      <c r="J1364" s="1">
        <v>58.689034792235041</v>
      </c>
      <c r="K1364" s="1">
        <v>586.89034792235043</v>
      </c>
      <c r="L1364" s="54"/>
      <c r="R1364" s="1">
        <v>27.285865999999999</v>
      </c>
      <c r="X1364" s="1">
        <v>10.207148812706709</v>
      </c>
      <c r="AC1364" s="1">
        <v>27.947159424873831</v>
      </c>
      <c r="AD1364" s="1">
        <v>2.7947159424873833</v>
      </c>
      <c r="AE1364" s="54">
        <v>0.94445221073556185</v>
      </c>
      <c r="AF1364" s="54">
        <v>0</v>
      </c>
    </row>
    <row r="1365" spans="1:32" x14ac:dyDescent="0.25">
      <c r="A1365" s="1" t="s">
        <v>224</v>
      </c>
      <c r="B1365" s="1" t="s">
        <v>217</v>
      </c>
      <c r="C1365" s="4">
        <v>40681</v>
      </c>
      <c r="D1365" s="4"/>
      <c r="E1365" s="1">
        <v>9</v>
      </c>
      <c r="J1365" s="1">
        <v>93.62351093126253</v>
      </c>
      <c r="K1365" s="1">
        <v>936.23510931262535</v>
      </c>
      <c r="L1365" s="54"/>
      <c r="R1365" s="1">
        <v>27.285865999999999</v>
      </c>
      <c r="X1365" s="1">
        <v>7.6625584152101256</v>
      </c>
      <c r="AC1365" s="1">
        <v>27.536326744488985</v>
      </c>
      <c r="AD1365" s="1">
        <v>2.7536326744488986</v>
      </c>
      <c r="AE1365" s="54">
        <v>0.94445221073556185</v>
      </c>
      <c r="AF1365" s="54">
        <v>0</v>
      </c>
    </row>
    <row r="1366" spans="1:32" x14ac:dyDescent="0.25">
      <c r="A1366" s="1" t="s">
        <v>224</v>
      </c>
      <c r="B1366" s="1" t="s">
        <v>217</v>
      </c>
      <c r="C1366" s="4">
        <v>40829</v>
      </c>
      <c r="D1366" s="4"/>
      <c r="E1366" s="1">
        <v>10</v>
      </c>
      <c r="J1366" s="1">
        <v>152.94806263221739</v>
      </c>
      <c r="K1366" s="1">
        <v>1529.480626322174</v>
      </c>
      <c r="L1366" s="54"/>
      <c r="R1366" s="1">
        <v>21.690017999999998</v>
      </c>
      <c r="X1366" s="1">
        <v>8.770593060891704</v>
      </c>
      <c r="AC1366" s="1">
        <v>10.334328556230904</v>
      </c>
      <c r="AD1366" s="1">
        <v>1.0334328556230905</v>
      </c>
      <c r="AE1366" s="54">
        <v>0.7816539686034748</v>
      </c>
      <c r="AF1366" s="54">
        <v>0.11593635575370488</v>
      </c>
    </row>
    <row r="1367" spans="1:32" x14ac:dyDescent="0.25">
      <c r="A1367" s="1" t="s">
        <v>224</v>
      </c>
      <c r="B1367" s="1" t="s">
        <v>217</v>
      </c>
      <c r="C1367" s="4">
        <v>40843</v>
      </c>
      <c r="D1367" s="4"/>
      <c r="E1367" s="1">
        <v>11</v>
      </c>
      <c r="J1367" s="1">
        <v>74.014935261986153</v>
      </c>
      <c r="K1367" s="1">
        <v>740.14935261986147</v>
      </c>
      <c r="L1367" s="54"/>
      <c r="R1367" s="1">
        <v>21.690017999999998</v>
      </c>
      <c r="X1367" s="1">
        <v>10.083601336697251</v>
      </c>
      <c r="AC1367" s="1">
        <v>52.867810901418672</v>
      </c>
      <c r="AD1367" s="1">
        <v>5.2867810901418668</v>
      </c>
      <c r="AE1367" s="54">
        <v>0.7816539686034748</v>
      </c>
      <c r="AF1367" s="54">
        <v>0.11593635575370488</v>
      </c>
    </row>
    <row r="1368" spans="1:32" x14ac:dyDescent="0.25">
      <c r="A1368" s="1" t="s">
        <v>224</v>
      </c>
      <c r="B1368" s="1" t="s">
        <v>217</v>
      </c>
      <c r="C1368" s="4">
        <v>40857</v>
      </c>
      <c r="D1368" s="4"/>
      <c r="E1368" s="1">
        <v>12</v>
      </c>
      <c r="J1368" s="1">
        <v>71.490779507308957</v>
      </c>
      <c r="K1368" s="1">
        <v>714.90779507308957</v>
      </c>
      <c r="L1368" s="54"/>
      <c r="R1368" s="1">
        <v>21.690017999999998</v>
      </c>
      <c r="X1368" s="1">
        <v>9.4063035088587075</v>
      </c>
      <c r="AC1368" s="1">
        <v>51.064842505220682</v>
      </c>
      <c r="AD1368" s="1">
        <v>5.106484250522068</v>
      </c>
      <c r="AE1368" s="54">
        <v>0.7816539686034748</v>
      </c>
      <c r="AF1368" s="54">
        <v>0.11593635575370488</v>
      </c>
    </row>
    <row r="1369" spans="1:32" x14ac:dyDescent="0.25">
      <c r="A1369" s="1" t="s">
        <v>224</v>
      </c>
      <c r="B1369" s="1" t="s">
        <v>217</v>
      </c>
      <c r="C1369" s="4">
        <v>40885</v>
      </c>
      <c r="D1369" s="4"/>
      <c r="E1369" s="1">
        <v>13</v>
      </c>
      <c r="J1369" s="1">
        <v>209.27863993456586</v>
      </c>
      <c r="K1369" s="1">
        <v>2092.7863993456585</v>
      </c>
      <c r="L1369" s="54"/>
      <c r="R1369" s="1">
        <v>19.89507</v>
      </c>
      <c r="X1369" s="1">
        <v>11.252518058541625</v>
      </c>
      <c r="AC1369" s="1">
        <v>74.742371405202093</v>
      </c>
      <c r="AD1369" s="1">
        <v>7.4742371405202093</v>
      </c>
      <c r="AE1369" s="54">
        <v>0.69912128141105034</v>
      </c>
      <c r="AF1369" s="54">
        <v>0.19148876183082728</v>
      </c>
    </row>
    <row r="1370" spans="1:32" x14ac:dyDescent="0.25">
      <c r="A1370" s="1" t="s">
        <v>224</v>
      </c>
      <c r="B1370" s="1" t="s">
        <v>217</v>
      </c>
      <c r="C1370" s="4">
        <v>40913</v>
      </c>
      <c r="D1370" s="4"/>
      <c r="E1370" s="1">
        <v>14</v>
      </c>
      <c r="J1370" s="1">
        <v>232.70716140464015</v>
      </c>
      <c r="K1370" s="1">
        <v>2327.0716140464015</v>
      </c>
      <c r="L1370" s="54"/>
      <c r="R1370" s="1">
        <v>19.89507</v>
      </c>
      <c r="X1370" s="1">
        <v>9.2567075259698797</v>
      </c>
      <c r="AC1370" s="1">
        <v>83.109700501657201</v>
      </c>
      <c r="AD1370" s="1">
        <v>8.3109700501657198</v>
      </c>
      <c r="AE1370" s="54">
        <v>0.69912128141105034</v>
      </c>
      <c r="AF1370" s="54">
        <v>0.19148876183082728</v>
      </c>
    </row>
    <row r="1371" spans="1:32" x14ac:dyDescent="0.25">
      <c r="A1371" s="1" t="s">
        <v>224</v>
      </c>
      <c r="B1371" s="1" t="s">
        <v>217</v>
      </c>
      <c r="C1371" s="4">
        <v>40934</v>
      </c>
      <c r="D1371" s="4"/>
      <c r="E1371" s="1">
        <v>15</v>
      </c>
      <c r="J1371" s="1">
        <v>72.452334533159018</v>
      </c>
      <c r="K1371" s="1">
        <v>724.52334533159024</v>
      </c>
      <c r="L1371" s="54"/>
      <c r="R1371" s="1">
        <v>19.89507</v>
      </c>
      <c r="X1371" s="1">
        <v>11.739229208939136</v>
      </c>
      <c r="AC1371" s="1">
        <v>34.501111682456681</v>
      </c>
      <c r="AD1371" s="1">
        <v>3.4501111682456682</v>
      </c>
      <c r="AE1371" s="54">
        <v>0.69912128141105034</v>
      </c>
      <c r="AF1371" s="54">
        <v>0.19148876183082728</v>
      </c>
    </row>
    <row r="1372" spans="1:32" x14ac:dyDescent="0.25">
      <c r="A1372" s="1" t="s">
        <v>224</v>
      </c>
      <c r="B1372" s="1" t="s">
        <v>217</v>
      </c>
      <c r="C1372" s="4">
        <v>40955</v>
      </c>
      <c r="D1372" s="4"/>
      <c r="E1372" s="1">
        <v>16</v>
      </c>
      <c r="J1372" s="1">
        <v>97.009342978219323</v>
      </c>
      <c r="K1372" s="1">
        <v>970.0934297821932</v>
      </c>
      <c r="L1372" s="54"/>
      <c r="R1372" s="1">
        <v>19.89507</v>
      </c>
      <c r="X1372" s="1">
        <v>9.8928543260441728</v>
      </c>
      <c r="AC1372" s="1">
        <v>46.194925227723488</v>
      </c>
      <c r="AD1372" s="1">
        <v>4.6194925227723491</v>
      </c>
      <c r="AE1372" s="54">
        <v>0.69912128141105034</v>
      </c>
      <c r="AF1372" s="54">
        <v>0.19148876183082728</v>
      </c>
    </row>
    <row r="1373" spans="1:32" x14ac:dyDescent="0.25">
      <c r="A1373" s="1" t="s">
        <v>224</v>
      </c>
      <c r="B1373" s="1" t="s">
        <v>217</v>
      </c>
      <c r="C1373" s="4">
        <v>40977</v>
      </c>
      <c r="D1373" s="4"/>
      <c r="E1373" s="1">
        <v>17</v>
      </c>
      <c r="J1373" s="1">
        <v>87.10809556493075</v>
      </c>
      <c r="K1373" s="1">
        <v>871.0809556493075</v>
      </c>
      <c r="L1373" s="54"/>
      <c r="R1373" s="1">
        <v>25.138407000000001</v>
      </c>
      <c r="X1373" s="1">
        <v>11.453309999780922</v>
      </c>
      <c r="AC1373" s="1">
        <v>39.594588893150345</v>
      </c>
      <c r="AD1373" s="1">
        <v>3.9594588893150346</v>
      </c>
      <c r="AE1373" s="54">
        <v>0.80595939949231565</v>
      </c>
      <c r="AF1373" s="54">
        <v>1.8848841655157024E-2</v>
      </c>
    </row>
    <row r="1374" spans="1:32" x14ac:dyDescent="0.25">
      <c r="A1374" s="1" t="s">
        <v>224</v>
      </c>
      <c r="B1374" s="1" t="s">
        <v>217</v>
      </c>
      <c r="C1374" s="4">
        <v>40997</v>
      </c>
      <c r="D1374" s="4"/>
      <c r="E1374" s="1">
        <v>18</v>
      </c>
      <c r="J1374" s="1">
        <v>53.989604989685311</v>
      </c>
      <c r="K1374" s="1">
        <v>539.89604989685313</v>
      </c>
      <c r="L1374" s="54"/>
      <c r="R1374" s="1">
        <v>25.138407000000001</v>
      </c>
      <c r="X1374" s="1">
        <v>9.7022226275242343</v>
      </c>
      <c r="AC1374" s="1">
        <v>26.994802494842656</v>
      </c>
      <c r="AD1374" s="1">
        <v>2.6994802494842656</v>
      </c>
      <c r="AE1374" s="54">
        <v>0.80595939949231565</v>
      </c>
      <c r="AF1374" s="54">
        <v>1.8848841655157024E-2</v>
      </c>
    </row>
    <row r="1375" spans="1:32" x14ac:dyDescent="0.25">
      <c r="A1375" s="1" t="s">
        <v>224</v>
      </c>
      <c r="B1375" s="1" t="s">
        <v>217</v>
      </c>
      <c r="C1375" s="4">
        <v>41032</v>
      </c>
      <c r="D1375" s="4"/>
      <c r="E1375" s="1">
        <v>19</v>
      </c>
      <c r="J1375" s="1">
        <v>98.791752853183823</v>
      </c>
      <c r="K1375" s="1">
        <v>987.91752853183823</v>
      </c>
      <c r="L1375" s="54"/>
      <c r="R1375" s="1">
        <v>25.138407000000001</v>
      </c>
      <c r="X1375" s="1">
        <v>11.059706684941878</v>
      </c>
      <c r="AC1375" s="1">
        <v>28.226215100909666</v>
      </c>
      <c r="AD1375" s="1">
        <v>2.8226215100909666</v>
      </c>
      <c r="AE1375" s="54">
        <v>0.80595939949231565</v>
      </c>
      <c r="AF1375" s="54">
        <v>1.8848841655157024E-2</v>
      </c>
    </row>
    <row r="1376" spans="1:32" x14ac:dyDescent="0.25">
      <c r="A1376" s="1" t="s">
        <v>224</v>
      </c>
      <c r="B1376" s="1" t="s">
        <v>217</v>
      </c>
      <c r="C1376" s="4">
        <v>41053</v>
      </c>
      <c r="D1376" s="4"/>
      <c r="E1376" s="1">
        <v>20</v>
      </c>
      <c r="J1376" s="1">
        <v>3.3687433393534669</v>
      </c>
      <c r="K1376" s="1">
        <v>33.687433393534668</v>
      </c>
      <c r="L1376" s="54"/>
      <c r="R1376" s="1">
        <v>25.138407000000001</v>
      </c>
      <c r="X1376" s="1">
        <v>13.279189636611392</v>
      </c>
      <c r="AC1376" s="1">
        <v>1.6041634949302221</v>
      </c>
      <c r="AD1376" s="1">
        <v>0.16041634949302222</v>
      </c>
      <c r="AE1376" s="54">
        <v>0.80595939949231565</v>
      </c>
      <c r="AF1376" s="54">
        <v>1.8848841655157024E-2</v>
      </c>
    </row>
    <row r="1377" spans="1:32" x14ac:dyDescent="0.25">
      <c r="A1377" s="1" t="s">
        <v>225</v>
      </c>
      <c r="B1377" s="1" t="s">
        <v>217</v>
      </c>
      <c r="C1377" s="4">
        <v>40532</v>
      </c>
      <c r="D1377" s="4"/>
      <c r="E1377" s="1">
        <v>1</v>
      </c>
      <c r="J1377" s="1">
        <v>268.01121416694502</v>
      </c>
      <c r="K1377" s="1">
        <v>2680.1121416694505</v>
      </c>
      <c r="L1377" s="54"/>
      <c r="R1377" s="1">
        <v>27</v>
      </c>
      <c r="X1377" s="1">
        <v>6.7593811226424192</v>
      </c>
      <c r="AC1377" s="1">
        <v>39.413413848080168</v>
      </c>
      <c r="AD1377" s="1">
        <v>3.941341384808017</v>
      </c>
      <c r="AE1377" s="54">
        <v>0.91786986955458727</v>
      </c>
      <c r="AF1377" s="54">
        <v>0</v>
      </c>
    </row>
    <row r="1378" spans="1:32" x14ac:dyDescent="0.25">
      <c r="A1378" s="1" t="s">
        <v>225</v>
      </c>
      <c r="B1378" s="1" t="s">
        <v>217</v>
      </c>
      <c r="C1378" s="4">
        <v>40556</v>
      </c>
      <c r="D1378" s="4"/>
      <c r="E1378" s="1">
        <v>2</v>
      </c>
      <c r="J1378" s="1">
        <v>272.72995056819752</v>
      </c>
      <c r="K1378" s="1">
        <v>2727.2995056819755</v>
      </c>
      <c r="L1378" s="54"/>
      <c r="R1378" s="1">
        <v>27</v>
      </c>
      <c r="X1378" s="1">
        <v>8.5121772568109098</v>
      </c>
      <c r="AC1378" s="1">
        <v>113.63747940341564</v>
      </c>
      <c r="AD1378" s="1">
        <v>11.363747940341565</v>
      </c>
      <c r="AE1378" s="54">
        <v>0.91786986955458727</v>
      </c>
      <c r="AF1378" s="54">
        <v>0</v>
      </c>
    </row>
    <row r="1379" spans="1:32" x14ac:dyDescent="0.25">
      <c r="A1379" s="1" t="s">
        <v>225</v>
      </c>
      <c r="B1379" s="1" t="s">
        <v>217</v>
      </c>
      <c r="C1379" s="4">
        <v>40577</v>
      </c>
      <c r="D1379" s="4"/>
      <c r="E1379" s="1">
        <v>3</v>
      </c>
      <c r="J1379" s="1">
        <v>118.0626914575239</v>
      </c>
      <c r="K1379" s="1">
        <v>1180.626914575239</v>
      </c>
      <c r="L1379" s="54"/>
      <c r="R1379" s="1">
        <v>27</v>
      </c>
      <c r="X1379" s="1">
        <v>8.239061254249858</v>
      </c>
      <c r="AC1379" s="1">
        <v>59.031345728761949</v>
      </c>
      <c r="AD1379" s="1">
        <v>5.903134572876195</v>
      </c>
      <c r="AE1379" s="54">
        <v>0.91786986955458727</v>
      </c>
      <c r="AF1379" s="54">
        <v>0</v>
      </c>
    </row>
    <row r="1380" spans="1:32" x14ac:dyDescent="0.25">
      <c r="A1380" s="1" t="s">
        <v>225</v>
      </c>
      <c r="B1380" s="1" t="s">
        <v>217</v>
      </c>
      <c r="C1380" s="4">
        <v>40598</v>
      </c>
      <c r="D1380" s="4"/>
      <c r="E1380" s="1">
        <v>4</v>
      </c>
      <c r="J1380" s="1">
        <v>137.35320240832226</v>
      </c>
      <c r="K1380" s="1">
        <v>1373.5320240832225</v>
      </c>
      <c r="L1380" s="54"/>
      <c r="R1380" s="1">
        <v>27</v>
      </c>
      <c r="X1380" s="1">
        <v>8.859584665053708</v>
      </c>
      <c r="AC1380" s="1">
        <v>65.406286861105826</v>
      </c>
      <c r="AD1380" s="1">
        <v>6.5406286861105825</v>
      </c>
      <c r="AE1380" s="54">
        <v>0.91786986955458727</v>
      </c>
      <c r="AF1380" s="54">
        <v>0</v>
      </c>
    </row>
    <row r="1381" spans="1:32" x14ac:dyDescent="0.25">
      <c r="A1381" s="1" t="s">
        <v>225</v>
      </c>
      <c r="B1381" s="1" t="s">
        <v>217</v>
      </c>
      <c r="C1381" s="4">
        <v>40619</v>
      </c>
      <c r="D1381" s="4"/>
      <c r="E1381" s="1">
        <v>5</v>
      </c>
      <c r="J1381" s="1">
        <v>93.083552038955602</v>
      </c>
      <c r="K1381" s="1">
        <v>930.835520389556</v>
      </c>
      <c r="L1381" s="54"/>
      <c r="R1381" s="1">
        <v>24.002068000000001</v>
      </c>
      <c r="X1381" s="1">
        <v>8.6001594729515798</v>
      </c>
      <c r="AC1381" s="1">
        <v>44.325500970931245</v>
      </c>
      <c r="AD1381" s="1">
        <v>4.4325500970931246</v>
      </c>
      <c r="AE1381" s="54">
        <v>0.91420720953279244</v>
      </c>
      <c r="AF1381" s="54">
        <v>0</v>
      </c>
    </row>
    <row r="1382" spans="1:32" x14ac:dyDescent="0.25">
      <c r="A1382" s="1" t="s">
        <v>225</v>
      </c>
      <c r="B1382" s="1" t="s">
        <v>217</v>
      </c>
      <c r="C1382" s="4">
        <v>40647</v>
      </c>
      <c r="D1382" s="4"/>
      <c r="E1382" s="1">
        <v>6</v>
      </c>
      <c r="J1382" s="1">
        <v>112.63758843175333</v>
      </c>
      <c r="K1382" s="1">
        <v>1126.3758843175333</v>
      </c>
      <c r="L1382" s="54"/>
      <c r="R1382" s="1">
        <v>24.002068000000001</v>
      </c>
      <c r="X1382" s="1">
        <v>9.640536161323368</v>
      </c>
      <c r="AC1382" s="1">
        <v>40.227710154197624</v>
      </c>
      <c r="AD1382" s="1">
        <v>4.022771015419762</v>
      </c>
      <c r="AE1382" s="54">
        <v>0.91420720953279244</v>
      </c>
      <c r="AF1382" s="54">
        <v>0</v>
      </c>
    </row>
    <row r="1383" spans="1:32" x14ac:dyDescent="0.25">
      <c r="A1383" s="1" t="s">
        <v>225</v>
      </c>
      <c r="B1383" s="1" t="s">
        <v>217</v>
      </c>
      <c r="C1383" s="4">
        <v>40681</v>
      </c>
      <c r="D1383" s="4"/>
      <c r="E1383" s="1">
        <v>7</v>
      </c>
      <c r="J1383" s="1">
        <v>116.68994294709459</v>
      </c>
      <c r="K1383" s="1">
        <v>1166.899429470946</v>
      </c>
      <c r="L1383" s="54"/>
      <c r="R1383" s="1">
        <v>24.002068000000001</v>
      </c>
      <c r="X1383" s="1">
        <v>8.6159441762361517</v>
      </c>
      <c r="AC1383" s="1">
        <v>34.320571455027824</v>
      </c>
      <c r="AD1383" s="1">
        <v>3.4320571455027826</v>
      </c>
      <c r="AE1383" s="54">
        <v>0.91420720953279244</v>
      </c>
      <c r="AF1383" s="54">
        <v>0</v>
      </c>
    </row>
    <row r="1384" spans="1:32" x14ac:dyDescent="0.25">
      <c r="A1384" s="1" t="s">
        <v>225</v>
      </c>
      <c r="B1384" s="1" t="s">
        <v>217</v>
      </c>
      <c r="C1384" s="4">
        <v>40836</v>
      </c>
      <c r="D1384" s="4"/>
      <c r="E1384" s="1">
        <v>8</v>
      </c>
      <c r="J1384" s="1">
        <v>240.02270971826556</v>
      </c>
      <c r="K1384" s="1">
        <v>2400.2270971826556</v>
      </c>
      <c r="L1384" s="54"/>
      <c r="R1384" s="1">
        <v>17.865334000000001</v>
      </c>
      <c r="X1384" s="1">
        <v>11.079344649528382</v>
      </c>
      <c r="AC1384" s="1">
        <v>15.485336110855844</v>
      </c>
      <c r="AD1384" s="1">
        <v>1.5485336110855843</v>
      </c>
      <c r="AE1384" s="54">
        <v>0.68920030400333443</v>
      </c>
      <c r="AF1384" s="54">
        <v>0.19843829361306131</v>
      </c>
    </row>
    <row r="1385" spans="1:32" x14ac:dyDescent="0.25">
      <c r="A1385" s="1" t="s">
        <v>225</v>
      </c>
      <c r="B1385" s="1" t="s">
        <v>217</v>
      </c>
      <c r="C1385" s="4">
        <v>40857</v>
      </c>
      <c r="D1385" s="4"/>
      <c r="E1385" s="1">
        <v>9</v>
      </c>
      <c r="J1385" s="1">
        <v>128.53809411636649</v>
      </c>
      <c r="K1385" s="1">
        <v>1285.3809411636651</v>
      </c>
      <c r="L1385" s="54"/>
      <c r="R1385" s="1">
        <v>17.865334000000001</v>
      </c>
      <c r="X1385" s="1">
        <v>9.7373559845199473</v>
      </c>
      <c r="AC1385" s="1">
        <v>61.208616245888813</v>
      </c>
      <c r="AD1385" s="1">
        <v>6.1208616245888816</v>
      </c>
      <c r="AE1385" s="54">
        <v>0.68920030400333443</v>
      </c>
      <c r="AF1385" s="54">
        <v>0.19843829361306131</v>
      </c>
    </row>
    <row r="1386" spans="1:32" x14ac:dyDescent="0.25">
      <c r="A1386" s="1" t="s">
        <v>225</v>
      </c>
      <c r="B1386" s="1" t="s">
        <v>217</v>
      </c>
      <c r="C1386" s="4">
        <v>40892</v>
      </c>
      <c r="D1386" s="4"/>
      <c r="E1386" s="1">
        <v>10</v>
      </c>
      <c r="J1386" s="1">
        <v>200.74243615323559</v>
      </c>
      <c r="K1386" s="1">
        <v>2007.4243615323558</v>
      </c>
      <c r="L1386" s="54"/>
      <c r="R1386" s="1">
        <v>16.754095</v>
      </c>
      <c r="X1386" s="1">
        <v>12.324332502154171</v>
      </c>
      <c r="AC1386" s="1">
        <v>57.354981758067296</v>
      </c>
      <c r="AD1386" s="1">
        <v>5.7354981758067298</v>
      </c>
      <c r="AE1386" s="54">
        <v>0.66135155549323643</v>
      </c>
      <c r="AF1386" s="54">
        <v>0.26967827679604622</v>
      </c>
    </row>
    <row r="1387" spans="1:32" x14ac:dyDescent="0.25">
      <c r="A1387" s="1" t="s">
        <v>225</v>
      </c>
      <c r="B1387" s="1" t="s">
        <v>217</v>
      </c>
      <c r="C1387" s="4">
        <v>40927</v>
      </c>
      <c r="D1387" s="4"/>
      <c r="E1387" s="1">
        <v>11</v>
      </c>
      <c r="J1387" s="1">
        <v>266.4009583853491</v>
      </c>
      <c r="K1387" s="1">
        <v>2664.0095838534908</v>
      </c>
      <c r="L1387" s="54"/>
      <c r="R1387" s="1">
        <v>16.754095</v>
      </c>
      <c r="X1387" s="1">
        <v>10.675501044646643</v>
      </c>
      <c r="AC1387" s="1">
        <v>76.114559538671159</v>
      </c>
      <c r="AD1387" s="1">
        <v>7.6114559538671163</v>
      </c>
      <c r="AE1387" s="54">
        <v>0.66135155549323643</v>
      </c>
      <c r="AF1387" s="54">
        <v>0.26967827679604622</v>
      </c>
    </row>
    <row r="1388" spans="1:32" x14ac:dyDescent="0.25">
      <c r="A1388" s="1" t="s">
        <v>225</v>
      </c>
      <c r="B1388" s="1" t="s">
        <v>217</v>
      </c>
      <c r="C1388" s="4">
        <v>40963</v>
      </c>
      <c r="D1388" s="4"/>
      <c r="E1388" s="1">
        <v>12</v>
      </c>
      <c r="J1388" s="1">
        <v>166.99900937242751</v>
      </c>
      <c r="K1388" s="1">
        <v>1669.9900937242751</v>
      </c>
      <c r="L1388" s="54"/>
      <c r="R1388" s="1">
        <v>16.754095</v>
      </c>
      <c r="X1388" s="1">
        <v>9.2765735423822484</v>
      </c>
      <c r="AC1388" s="1">
        <v>46.388613714563199</v>
      </c>
      <c r="AD1388" s="1">
        <v>4.6388613714563203</v>
      </c>
      <c r="AE1388" s="54">
        <v>0.66135155549323643</v>
      </c>
      <c r="AF1388" s="54">
        <v>0.26967827679604622</v>
      </c>
    </row>
    <row r="1389" spans="1:32" x14ac:dyDescent="0.25">
      <c r="A1389" s="1" t="s">
        <v>225</v>
      </c>
      <c r="B1389" s="1" t="s">
        <v>217</v>
      </c>
      <c r="C1389" s="4">
        <v>41004</v>
      </c>
      <c r="D1389" s="4"/>
      <c r="E1389" s="1">
        <v>13</v>
      </c>
      <c r="J1389" s="1">
        <v>105.26376034457778</v>
      </c>
      <c r="K1389" s="1">
        <v>1052.6376034457778</v>
      </c>
      <c r="L1389" s="54"/>
      <c r="R1389" s="1">
        <v>22.180776999999999</v>
      </c>
      <c r="X1389" s="1">
        <v>11.353330318848233</v>
      </c>
      <c r="AC1389" s="1">
        <v>25.674087888921413</v>
      </c>
      <c r="AD1389" s="1">
        <v>2.5674087888921413</v>
      </c>
      <c r="AE1389" s="54">
        <v>0.83945810154844114</v>
      </c>
      <c r="AF1389" s="54">
        <v>1.7996273390283564E-3</v>
      </c>
    </row>
    <row r="1390" spans="1:32" x14ac:dyDescent="0.25">
      <c r="A1390" s="1" t="s">
        <v>225</v>
      </c>
      <c r="B1390" s="1" t="s">
        <v>217</v>
      </c>
      <c r="C1390" s="4">
        <v>41053</v>
      </c>
      <c r="D1390" s="4"/>
      <c r="E1390" s="1">
        <v>14</v>
      </c>
      <c r="J1390" s="1">
        <v>47.908305509115294</v>
      </c>
      <c r="K1390" s="1">
        <v>479.08305509115291</v>
      </c>
      <c r="L1390" s="54"/>
      <c r="R1390" s="1">
        <v>22.180776999999999</v>
      </c>
      <c r="X1390" s="1">
        <v>11.886926609095365</v>
      </c>
      <c r="AC1390" s="1">
        <v>9.7772052059418932</v>
      </c>
      <c r="AD1390" s="1">
        <v>0.97772052059418935</v>
      </c>
      <c r="AE1390" s="54">
        <v>0.83945810154844114</v>
      </c>
      <c r="AF1390" s="54">
        <v>1.7996273390283564E-3</v>
      </c>
    </row>
    <row r="1391" spans="1:32" x14ac:dyDescent="0.25">
      <c r="A1391" s="1" t="s">
        <v>226</v>
      </c>
      <c r="B1391" s="1" t="s">
        <v>217</v>
      </c>
      <c r="C1391" s="4">
        <v>40532</v>
      </c>
      <c r="D1391" s="4"/>
      <c r="E1391" s="1">
        <v>1</v>
      </c>
      <c r="J1391" s="1">
        <v>259.95790686519672</v>
      </c>
      <c r="K1391" s="1">
        <v>2599.5790686519672</v>
      </c>
      <c r="L1391" s="54"/>
      <c r="R1391" s="1">
        <v>27</v>
      </c>
      <c r="X1391" s="1">
        <v>6.3233555411279188</v>
      </c>
      <c r="AC1391" s="1">
        <v>38.22910395076422</v>
      </c>
      <c r="AD1391" s="1">
        <v>3.8229103950764221</v>
      </c>
      <c r="AE1391" s="54">
        <v>0.94176920311420487</v>
      </c>
      <c r="AF1391" s="54">
        <v>0</v>
      </c>
    </row>
    <row r="1392" spans="1:32" x14ac:dyDescent="0.25">
      <c r="A1392" s="1" t="s">
        <v>226</v>
      </c>
      <c r="B1392" s="1" t="s">
        <v>217</v>
      </c>
      <c r="C1392" s="4">
        <v>40556</v>
      </c>
      <c r="D1392" s="4"/>
      <c r="E1392" s="1">
        <v>2</v>
      </c>
      <c r="J1392" s="1">
        <v>251.82465058548661</v>
      </c>
      <c r="K1392" s="1">
        <v>2518.246505854866</v>
      </c>
      <c r="L1392" s="54"/>
      <c r="R1392" s="1">
        <v>27</v>
      </c>
      <c r="X1392" s="1">
        <v>8.3256297727225519</v>
      </c>
      <c r="AC1392" s="1">
        <v>104.92693774395275</v>
      </c>
      <c r="AD1392" s="1">
        <v>10.492693774395274</v>
      </c>
      <c r="AE1392" s="54">
        <v>0.94176920311420487</v>
      </c>
      <c r="AF1392" s="54">
        <v>0</v>
      </c>
    </row>
    <row r="1393" spans="1:32" x14ac:dyDescent="0.25">
      <c r="A1393" s="1" t="s">
        <v>226</v>
      </c>
      <c r="B1393" s="1" t="s">
        <v>217</v>
      </c>
      <c r="C1393" s="4">
        <v>40577</v>
      </c>
      <c r="D1393" s="4"/>
      <c r="E1393" s="1">
        <v>3</v>
      </c>
      <c r="J1393" s="1">
        <v>130.52996566486286</v>
      </c>
      <c r="K1393" s="1">
        <v>1305.2996566486286</v>
      </c>
      <c r="L1393" s="54"/>
      <c r="R1393" s="1">
        <v>27</v>
      </c>
      <c r="X1393" s="1">
        <v>8.65064616948756</v>
      </c>
      <c r="AC1393" s="1">
        <v>65.264982832431429</v>
      </c>
      <c r="AD1393" s="1">
        <v>6.5264982832431429</v>
      </c>
      <c r="AE1393" s="54">
        <v>0.94176920311420487</v>
      </c>
      <c r="AF1393" s="54">
        <v>0</v>
      </c>
    </row>
    <row r="1394" spans="1:32" x14ac:dyDescent="0.25">
      <c r="A1394" s="1" t="s">
        <v>226</v>
      </c>
      <c r="B1394" s="1" t="s">
        <v>217</v>
      </c>
      <c r="C1394" s="4">
        <v>40598</v>
      </c>
      <c r="D1394" s="4"/>
      <c r="E1394" s="1">
        <v>4</v>
      </c>
      <c r="J1394" s="1">
        <v>141.98842508302641</v>
      </c>
      <c r="K1394" s="1">
        <v>1419.8842508302641</v>
      </c>
      <c r="L1394" s="54"/>
      <c r="R1394" s="1">
        <v>27</v>
      </c>
      <c r="X1394" s="1">
        <v>8.8107592767836245</v>
      </c>
      <c r="AC1394" s="1">
        <v>67.613535753822106</v>
      </c>
      <c r="AD1394" s="1">
        <v>6.7613535753822109</v>
      </c>
      <c r="AE1394" s="54">
        <v>0.94176920311420487</v>
      </c>
      <c r="AF1394" s="54">
        <v>0</v>
      </c>
    </row>
    <row r="1395" spans="1:32" x14ac:dyDescent="0.25">
      <c r="A1395" s="1" t="s">
        <v>226</v>
      </c>
      <c r="B1395" s="1" t="s">
        <v>217</v>
      </c>
      <c r="C1395" s="4">
        <v>40619</v>
      </c>
      <c r="D1395" s="4"/>
      <c r="E1395" s="1">
        <v>5</v>
      </c>
      <c r="J1395" s="1">
        <v>93.511773862094358</v>
      </c>
      <c r="K1395" s="1">
        <v>935.11773862094356</v>
      </c>
      <c r="L1395" s="54"/>
      <c r="R1395" s="1">
        <v>24.002068000000001</v>
      </c>
      <c r="X1395" s="1">
        <v>8.4998991391690559</v>
      </c>
      <c r="AC1395" s="1">
        <v>44.529416124806843</v>
      </c>
      <c r="AD1395" s="1">
        <v>4.452941612480684</v>
      </c>
      <c r="AE1395" s="54">
        <v>0.93173948570425591</v>
      </c>
      <c r="AF1395" s="54">
        <v>0</v>
      </c>
    </row>
    <row r="1396" spans="1:32" x14ac:dyDescent="0.25">
      <c r="A1396" s="1" t="s">
        <v>226</v>
      </c>
      <c r="B1396" s="1" t="s">
        <v>217</v>
      </c>
      <c r="C1396" s="4">
        <v>40647</v>
      </c>
      <c r="D1396" s="4"/>
      <c r="E1396" s="1">
        <v>6</v>
      </c>
      <c r="J1396" s="1">
        <v>98.222843049466093</v>
      </c>
      <c r="K1396" s="1">
        <v>982.22843049466098</v>
      </c>
      <c r="L1396" s="54"/>
      <c r="R1396" s="1">
        <v>24.002068000000001</v>
      </c>
      <c r="X1396" s="1">
        <v>9.495398969890509</v>
      </c>
      <c r="AC1396" s="1">
        <v>35.079586803380757</v>
      </c>
      <c r="AD1396" s="1">
        <v>3.5079586803380756</v>
      </c>
      <c r="AE1396" s="54">
        <v>0.93173948570425591</v>
      </c>
      <c r="AF1396" s="54">
        <v>0</v>
      </c>
    </row>
    <row r="1397" spans="1:32" x14ac:dyDescent="0.25">
      <c r="A1397" s="1" t="s">
        <v>226</v>
      </c>
      <c r="B1397" s="1" t="s">
        <v>217</v>
      </c>
      <c r="C1397" s="4">
        <v>40681</v>
      </c>
      <c r="D1397" s="4"/>
      <c r="E1397" s="1">
        <v>7</v>
      </c>
      <c r="J1397" s="1">
        <v>101.12101724284615</v>
      </c>
      <c r="K1397" s="1">
        <v>1011.2101724284615</v>
      </c>
      <c r="L1397" s="54"/>
      <c r="R1397" s="1">
        <v>24.002068000000001</v>
      </c>
      <c r="X1397" s="1">
        <v>8.8393869264001239</v>
      </c>
      <c r="AC1397" s="1">
        <v>29.741475659660637</v>
      </c>
      <c r="AD1397" s="1">
        <v>2.9741475659660637</v>
      </c>
      <c r="AE1397" s="54">
        <v>0.93173948570425591</v>
      </c>
      <c r="AF1397" s="54">
        <v>0</v>
      </c>
    </row>
    <row r="1398" spans="1:32" x14ac:dyDescent="0.25">
      <c r="A1398" s="1" t="s">
        <v>226</v>
      </c>
      <c r="B1398" s="1" t="s">
        <v>217</v>
      </c>
      <c r="C1398" s="4">
        <v>40836</v>
      </c>
      <c r="D1398" s="4"/>
      <c r="E1398" s="1">
        <v>8</v>
      </c>
      <c r="J1398" s="1">
        <v>218.29517525449992</v>
      </c>
      <c r="K1398" s="1">
        <v>2182.9517525449992</v>
      </c>
      <c r="L1398" s="54"/>
      <c r="R1398" s="1">
        <v>17.865334000000001</v>
      </c>
      <c r="X1398" s="1">
        <v>10.617427893951213</v>
      </c>
      <c r="AC1398" s="1">
        <v>14.083559693838708</v>
      </c>
      <c r="AD1398" s="1">
        <v>1.4083559693838708</v>
      </c>
      <c r="AE1398" s="54">
        <v>0.62029487153422314</v>
      </c>
      <c r="AF1398" s="54">
        <v>0.25062947054590601</v>
      </c>
    </row>
    <row r="1399" spans="1:32" x14ac:dyDescent="0.25">
      <c r="A1399" s="1" t="s">
        <v>226</v>
      </c>
      <c r="B1399" s="1" t="s">
        <v>217</v>
      </c>
      <c r="C1399" s="4">
        <v>40857</v>
      </c>
      <c r="D1399" s="4"/>
      <c r="E1399" s="1">
        <v>9</v>
      </c>
      <c r="J1399" s="1">
        <v>155.48361218960576</v>
      </c>
      <c r="K1399" s="1">
        <v>1554.8361218960576</v>
      </c>
      <c r="L1399" s="54"/>
      <c r="R1399" s="1">
        <v>17.865334000000001</v>
      </c>
      <c r="X1399" s="1">
        <v>9.6216385080766713</v>
      </c>
      <c r="AC1399" s="1">
        <v>74.039815328383696</v>
      </c>
      <c r="AD1399" s="1">
        <v>7.4039815328383698</v>
      </c>
      <c r="AE1399" s="54">
        <v>0.62029487153422314</v>
      </c>
      <c r="AF1399" s="54">
        <v>0.25062947054590601</v>
      </c>
    </row>
    <row r="1400" spans="1:32" x14ac:dyDescent="0.25">
      <c r="A1400" s="1" t="s">
        <v>226</v>
      </c>
      <c r="B1400" s="1" t="s">
        <v>217</v>
      </c>
      <c r="C1400" s="4">
        <v>40892</v>
      </c>
      <c r="D1400" s="4"/>
      <c r="E1400" s="1">
        <v>10</v>
      </c>
      <c r="J1400" s="1">
        <v>225.0648587911607</v>
      </c>
      <c r="K1400" s="1">
        <v>2250.6485879116071</v>
      </c>
      <c r="L1400" s="54"/>
      <c r="R1400" s="1">
        <v>16.754095</v>
      </c>
      <c r="X1400" s="1">
        <v>12.191224242516377</v>
      </c>
      <c r="AC1400" s="1">
        <v>64.304245368903054</v>
      </c>
      <c r="AD1400" s="1">
        <v>6.430424536890305</v>
      </c>
      <c r="AE1400" s="54">
        <v>0.61202953063728616</v>
      </c>
      <c r="AF1400" s="54">
        <v>0.3353492097517547</v>
      </c>
    </row>
    <row r="1401" spans="1:32" x14ac:dyDescent="0.25">
      <c r="A1401" s="1" t="s">
        <v>226</v>
      </c>
      <c r="B1401" s="1" t="s">
        <v>217</v>
      </c>
      <c r="C1401" s="4">
        <v>40927</v>
      </c>
      <c r="D1401" s="4"/>
      <c r="E1401" s="1">
        <v>11</v>
      </c>
      <c r="J1401" s="1">
        <v>253.00794610338357</v>
      </c>
      <c r="K1401" s="1">
        <v>2530.0794610338357</v>
      </c>
      <c r="L1401" s="54"/>
      <c r="R1401" s="1">
        <v>16.754095</v>
      </c>
      <c r="X1401" s="1">
        <v>9.6882538009592079</v>
      </c>
      <c r="AC1401" s="1">
        <v>72.287984600966723</v>
      </c>
      <c r="AD1401" s="1">
        <v>7.2287984600966722</v>
      </c>
      <c r="AE1401" s="54">
        <v>0.61202953063728616</v>
      </c>
      <c r="AF1401" s="54">
        <v>0.3353492097517547</v>
      </c>
    </row>
    <row r="1402" spans="1:32" x14ac:dyDescent="0.25">
      <c r="A1402" s="1" t="s">
        <v>226</v>
      </c>
      <c r="B1402" s="1" t="s">
        <v>217</v>
      </c>
      <c r="C1402" s="4">
        <v>40963</v>
      </c>
      <c r="D1402" s="4"/>
      <c r="E1402" s="1">
        <v>12</v>
      </c>
      <c r="J1402" s="1">
        <v>146.78008656484556</v>
      </c>
      <c r="K1402" s="1">
        <v>1467.8008656484556</v>
      </c>
      <c r="L1402" s="54"/>
      <c r="R1402" s="1">
        <v>16.754095</v>
      </c>
      <c r="X1402" s="1">
        <v>8.8183246458920639</v>
      </c>
      <c r="AC1402" s="1">
        <v>40.772246268012651</v>
      </c>
      <c r="AD1402" s="1">
        <v>4.0772246268012653</v>
      </c>
      <c r="AE1402" s="54">
        <v>0.61202953063728616</v>
      </c>
      <c r="AF1402" s="54">
        <v>0.3353492097517547</v>
      </c>
    </row>
    <row r="1403" spans="1:32" x14ac:dyDescent="0.25">
      <c r="A1403" s="1" t="s">
        <v>226</v>
      </c>
      <c r="B1403" s="1" t="s">
        <v>217</v>
      </c>
      <c r="C1403" s="4">
        <v>41004</v>
      </c>
      <c r="D1403" s="4"/>
      <c r="E1403" s="1">
        <v>13</v>
      </c>
      <c r="J1403" s="1">
        <v>103.63096914495554</v>
      </c>
      <c r="K1403" s="1">
        <v>1036.3096914495554</v>
      </c>
      <c r="L1403" s="54"/>
      <c r="R1403" s="1">
        <v>22.180776999999999</v>
      </c>
      <c r="X1403" s="1">
        <v>10.952570212972624</v>
      </c>
      <c r="AC1403" s="1">
        <v>25.275846132915987</v>
      </c>
      <c r="AD1403" s="1">
        <v>2.5275846132915989</v>
      </c>
      <c r="AE1403" s="54">
        <v>0.86904820164664476</v>
      </c>
      <c r="AF1403" s="54">
        <v>1.2825353634282742E-2</v>
      </c>
    </row>
    <row r="1404" spans="1:32" x14ac:dyDescent="0.25">
      <c r="A1404" s="1" t="s">
        <v>226</v>
      </c>
      <c r="B1404" s="1" t="s">
        <v>217</v>
      </c>
      <c r="C1404" s="4">
        <v>41053</v>
      </c>
      <c r="D1404" s="4"/>
      <c r="E1404" s="1">
        <v>14</v>
      </c>
      <c r="J1404" s="1">
        <v>58.556008555254742</v>
      </c>
      <c r="K1404" s="1">
        <v>585.56008555254743</v>
      </c>
      <c r="L1404" s="54"/>
      <c r="R1404" s="1">
        <v>22.180776999999999</v>
      </c>
      <c r="X1404" s="1">
        <v>11.497156653882355</v>
      </c>
      <c r="AC1404" s="1">
        <v>11.950205827603011</v>
      </c>
      <c r="AD1404" s="1">
        <v>1.1950205827603011</v>
      </c>
      <c r="AE1404" s="54">
        <v>0.86904820164664476</v>
      </c>
      <c r="AF1404" s="54">
        <v>1.2825353634282742E-2</v>
      </c>
    </row>
    <row r="1405" spans="1:32" x14ac:dyDescent="0.25">
      <c r="A1405" s="1" t="s">
        <v>227</v>
      </c>
      <c r="B1405" s="1" t="s">
        <v>217</v>
      </c>
      <c r="C1405" s="4">
        <v>40532</v>
      </c>
      <c r="D1405" s="4"/>
      <c r="E1405" s="1">
        <v>1</v>
      </c>
      <c r="J1405" s="1">
        <v>222.768245826797</v>
      </c>
      <c r="K1405" s="1">
        <v>2227.6824582679701</v>
      </c>
      <c r="L1405" s="54"/>
      <c r="R1405" s="1">
        <v>23.355931999999999</v>
      </c>
      <c r="X1405" s="1">
        <v>6.818116316992854</v>
      </c>
      <c r="AC1405" s="1">
        <v>32.760036150999561</v>
      </c>
      <c r="AD1405" s="1">
        <v>3.2760036150999561</v>
      </c>
      <c r="AE1405" s="54">
        <v>0.87373625071260042</v>
      </c>
      <c r="AF1405" s="54">
        <v>1.6939510600818358E-2</v>
      </c>
    </row>
    <row r="1406" spans="1:32" x14ac:dyDescent="0.25">
      <c r="A1406" s="1" t="s">
        <v>227</v>
      </c>
      <c r="B1406" s="1" t="s">
        <v>217</v>
      </c>
      <c r="C1406" s="4">
        <v>40556</v>
      </c>
      <c r="D1406" s="4"/>
      <c r="E1406" s="1">
        <v>2</v>
      </c>
      <c r="J1406" s="1">
        <v>289.2729765530537</v>
      </c>
      <c r="K1406" s="1">
        <v>2892.729765530537</v>
      </c>
      <c r="L1406" s="54"/>
      <c r="R1406" s="1">
        <v>23.355931999999999</v>
      </c>
      <c r="X1406" s="1">
        <v>8.4791918740952461</v>
      </c>
      <c r="AC1406" s="1">
        <v>120.53040689710569</v>
      </c>
      <c r="AD1406" s="1">
        <v>12.053040689710569</v>
      </c>
      <c r="AE1406" s="54">
        <v>0.87373625071260042</v>
      </c>
      <c r="AF1406" s="54">
        <v>1.6939510600818358E-2</v>
      </c>
    </row>
    <row r="1407" spans="1:32" x14ac:dyDescent="0.25">
      <c r="A1407" s="1" t="s">
        <v>227</v>
      </c>
      <c r="B1407" s="1" t="s">
        <v>217</v>
      </c>
      <c r="C1407" s="4">
        <v>40590</v>
      </c>
      <c r="D1407" s="4"/>
      <c r="E1407" s="1">
        <v>3</v>
      </c>
      <c r="J1407" s="1">
        <v>215.79193920599377</v>
      </c>
      <c r="K1407" s="1">
        <v>2157.9193920599378</v>
      </c>
      <c r="L1407" s="54"/>
      <c r="R1407" s="1">
        <v>23.355931999999999</v>
      </c>
      <c r="X1407" s="1">
        <v>7.7889076574273357</v>
      </c>
      <c r="AC1407" s="1">
        <v>65.391496729089027</v>
      </c>
      <c r="AD1407" s="1">
        <v>6.5391496729089029</v>
      </c>
      <c r="AE1407" s="54">
        <v>0.87373625071260042</v>
      </c>
      <c r="AF1407" s="54">
        <v>1.6939510600818358E-2</v>
      </c>
    </row>
    <row r="1408" spans="1:32" x14ac:dyDescent="0.25">
      <c r="A1408" s="1" t="s">
        <v>227</v>
      </c>
      <c r="B1408" s="1" t="s">
        <v>217</v>
      </c>
      <c r="C1408" s="4">
        <v>40633</v>
      </c>
      <c r="D1408" s="4"/>
      <c r="E1408" s="1">
        <v>4</v>
      </c>
      <c r="J1408" s="1">
        <v>237.81524526487942</v>
      </c>
      <c r="K1408" s="1">
        <v>2378.1524526487942</v>
      </c>
      <c r="L1408" s="54"/>
      <c r="R1408" s="1">
        <v>21.226745999999999</v>
      </c>
      <c r="X1408" s="1">
        <v>8.0286247660713972</v>
      </c>
      <c r="AC1408" s="1">
        <v>55.305870991832421</v>
      </c>
      <c r="AD1408" s="1">
        <v>5.5305870991832418</v>
      </c>
      <c r="AE1408" s="54">
        <v>0.97051201631055506</v>
      </c>
      <c r="AF1408" s="54">
        <v>0</v>
      </c>
    </row>
    <row r="1409" spans="1:32" x14ac:dyDescent="0.25">
      <c r="A1409" s="1" t="s">
        <v>227</v>
      </c>
      <c r="B1409" s="1" t="s">
        <v>217</v>
      </c>
      <c r="C1409" s="4">
        <v>40681</v>
      </c>
      <c r="D1409" s="4"/>
      <c r="E1409" s="1">
        <v>5</v>
      </c>
      <c r="J1409" s="1">
        <v>130.47601702590322</v>
      </c>
      <c r="K1409" s="1">
        <v>1304.7601702590321</v>
      </c>
      <c r="L1409" s="54"/>
      <c r="R1409" s="1">
        <v>21.226745999999999</v>
      </c>
      <c r="X1409" s="1">
        <v>8.5362517262666522</v>
      </c>
      <c r="AC1409" s="1">
        <v>27.18250354706317</v>
      </c>
      <c r="AD1409" s="1">
        <v>2.718250354706317</v>
      </c>
      <c r="AE1409" s="54">
        <v>0.97051201631055506</v>
      </c>
      <c r="AF1409" s="54">
        <v>0</v>
      </c>
    </row>
    <row r="1410" spans="1:32" x14ac:dyDescent="0.25">
      <c r="A1410" s="1" t="s">
        <v>227</v>
      </c>
      <c r="B1410" s="1" t="s">
        <v>217</v>
      </c>
      <c r="C1410" s="4">
        <v>40843</v>
      </c>
      <c r="D1410" s="4"/>
      <c r="E1410" s="1">
        <v>6</v>
      </c>
      <c r="J1410" s="1">
        <v>306.90905330012907</v>
      </c>
      <c r="K1410" s="1">
        <v>3069.0905330012906</v>
      </c>
      <c r="L1410" s="54"/>
      <c r="R1410" s="1">
        <v>16.263076999999999</v>
      </c>
      <c r="X1410" s="1">
        <v>10.470219012890992</v>
      </c>
      <c r="AC1410" s="1">
        <v>18.945003290131421</v>
      </c>
      <c r="AD1410" s="1">
        <v>1.8945003290131421</v>
      </c>
      <c r="AE1410" s="54">
        <v>0.60901060577508626</v>
      </c>
      <c r="AF1410" s="54">
        <v>0.34756965551698293</v>
      </c>
    </row>
    <row r="1411" spans="1:32" x14ac:dyDescent="0.25">
      <c r="A1411" s="1" t="s">
        <v>227</v>
      </c>
      <c r="B1411" s="1" t="s">
        <v>217</v>
      </c>
      <c r="C1411" s="4">
        <v>40892</v>
      </c>
      <c r="D1411" s="4"/>
      <c r="E1411" s="1">
        <v>7</v>
      </c>
      <c r="J1411" s="1">
        <v>463.91578163855866</v>
      </c>
      <c r="K1411" s="1">
        <v>4639.1578163855866</v>
      </c>
      <c r="L1411" s="54"/>
      <c r="R1411" s="1">
        <v>15.151786000000001</v>
      </c>
      <c r="X1411" s="1">
        <v>13.086018668407045</v>
      </c>
      <c r="AC1411" s="1">
        <v>94.676690130318093</v>
      </c>
      <c r="AD1411" s="1">
        <v>9.4676690130318093</v>
      </c>
      <c r="AE1411" s="54">
        <v>0.61919710459778132</v>
      </c>
      <c r="AF1411" s="54">
        <v>0.32617321234706304</v>
      </c>
    </row>
    <row r="1412" spans="1:32" x14ac:dyDescent="0.25">
      <c r="A1412" s="1" t="s">
        <v>227</v>
      </c>
      <c r="B1412" s="1" t="s">
        <v>217</v>
      </c>
      <c r="C1412" s="4">
        <v>40927</v>
      </c>
      <c r="D1412" s="4"/>
      <c r="E1412" s="1">
        <v>8</v>
      </c>
      <c r="J1412" s="1">
        <v>201.59582254571916</v>
      </c>
      <c r="K1412" s="1">
        <v>2015.9582254571917</v>
      </c>
      <c r="L1412" s="54"/>
      <c r="R1412" s="1">
        <v>15.151786000000001</v>
      </c>
      <c r="X1412" s="1">
        <v>10.017080564809087</v>
      </c>
      <c r="AC1412" s="1">
        <v>57.598806441634039</v>
      </c>
      <c r="AD1412" s="1">
        <v>5.7598806441634043</v>
      </c>
      <c r="AE1412" s="54">
        <v>0.61919710459778132</v>
      </c>
      <c r="AF1412" s="54">
        <v>0.32617321234706304</v>
      </c>
    </row>
    <row r="1413" spans="1:32" x14ac:dyDescent="0.25">
      <c r="A1413" s="1" t="s">
        <v>227</v>
      </c>
      <c r="B1413" s="1" t="s">
        <v>217</v>
      </c>
      <c r="C1413" s="4">
        <v>40963</v>
      </c>
      <c r="D1413" s="4"/>
      <c r="E1413" s="1">
        <v>9</v>
      </c>
      <c r="J1413" s="1">
        <v>158.09377501175476</v>
      </c>
      <c r="K1413" s="1">
        <v>1580.9377501175477</v>
      </c>
      <c r="L1413" s="54"/>
      <c r="R1413" s="1">
        <v>15.151786000000001</v>
      </c>
      <c r="X1413" s="1">
        <v>9.3748760881464701</v>
      </c>
      <c r="AC1413" s="1">
        <v>43.914937503265215</v>
      </c>
      <c r="AD1413" s="1">
        <v>4.3914937503265215</v>
      </c>
      <c r="AE1413" s="54">
        <v>0.61919710459778132</v>
      </c>
      <c r="AF1413" s="54">
        <v>0.32617321234706304</v>
      </c>
    </row>
    <row r="1414" spans="1:32" x14ac:dyDescent="0.25">
      <c r="A1414" s="1" t="s">
        <v>227</v>
      </c>
      <c r="B1414" s="1" t="s">
        <v>217</v>
      </c>
      <c r="C1414" s="4">
        <v>41011</v>
      </c>
      <c r="D1414" s="4"/>
      <c r="E1414" s="1">
        <v>10</v>
      </c>
      <c r="J1414" s="1">
        <v>109.51714524706613</v>
      </c>
      <c r="K1414" s="1">
        <v>1095.1714524706613</v>
      </c>
      <c r="L1414" s="54"/>
      <c r="R1414" s="1">
        <v>21.946985000000002</v>
      </c>
      <c r="X1414" s="1">
        <v>9.8109697019171396</v>
      </c>
      <c r="AC1414" s="1">
        <v>22.816071926472109</v>
      </c>
      <c r="AD1414" s="1">
        <v>2.2816071926472108</v>
      </c>
      <c r="AE1414" s="54">
        <v>0.89050458345301675</v>
      </c>
      <c r="AF1414" s="54">
        <v>3.8681993535267488E-2</v>
      </c>
    </row>
    <row r="1415" spans="1:32" x14ac:dyDescent="0.25">
      <c r="A1415" s="1" t="s">
        <v>227</v>
      </c>
      <c r="B1415" s="1" t="s">
        <v>217</v>
      </c>
      <c r="C1415" s="4">
        <v>41053</v>
      </c>
      <c r="D1415" s="4"/>
      <c r="E1415" s="1">
        <v>11</v>
      </c>
      <c r="J1415" s="1">
        <v>18.604758713760589</v>
      </c>
      <c r="K1415" s="1">
        <v>186.04758713760589</v>
      </c>
      <c r="L1415" s="54"/>
      <c r="R1415" s="1">
        <v>21.946985000000002</v>
      </c>
      <c r="X1415" s="1">
        <v>12.541828904400104</v>
      </c>
      <c r="AC1415" s="1">
        <v>4.4297044556572835</v>
      </c>
      <c r="AD1415" s="1">
        <v>0.44297044556572834</v>
      </c>
      <c r="AE1415" s="54">
        <v>0.89050458345301675</v>
      </c>
      <c r="AF1415" s="54">
        <v>3.8681993535267488E-2</v>
      </c>
    </row>
    <row r="1416" spans="1:32" x14ac:dyDescent="0.25">
      <c r="A1416" s="1" t="s">
        <v>229</v>
      </c>
      <c r="B1416" s="1" t="s">
        <v>217</v>
      </c>
      <c r="C1416" s="4">
        <v>40532</v>
      </c>
      <c r="D1416" s="4"/>
      <c r="E1416" s="1">
        <v>1</v>
      </c>
      <c r="J1416" s="1">
        <v>233.33662363386253</v>
      </c>
      <c r="K1416" s="1">
        <v>2333.3662363386252</v>
      </c>
      <c r="L1416" s="54"/>
      <c r="R1416" s="1">
        <v>23.355931999999999</v>
      </c>
      <c r="X1416" s="1">
        <v>6.4286486386603219</v>
      </c>
      <c r="AC1416" s="1">
        <v>34.314209357920959</v>
      </c>
      <c r="AD1416" s="1">
        <v>3.4314209357920959</v>
      </c>
      <c r="AE1416" s="54">
        <v>0.92744357207588413</v>
      </c>
      <c r="AF1416" s="54">
        <v>1.7621092385740806E-3</v>
      </c>
    </row>
    <row r="1417" spans="1:32" x14ac:dyDescent="0.25">
      <c r="A1417" s="1" t="s">
        <v>229</v>
      </c>
      <c r="B1417" s="1" t="s">
        <v>217</v>
      </c>
      <c r="C1417" s="4">
        <v>40556</v>
      </c>
      <c r="D1417" s="4"/>
      <c r="E1417" s="1">
        <v>2</v>
      </c>
      <c r="J1417" s="1">
        <v>254.48759383116612</v>
      </c>
      <c r="K1417" s="1">
        <v>2544.8759383116612</v>
      </c>
      <c r="L1417" s="54"/>
      <c r="R1417" s="1">
        <v>23.355931999999999</v>
      </c>
      <c r="X1417" s="1">
        <v>8.1391466468949787</v>
      </c>
      <c r="AC1417" s="1">
        <v>106.03649742965256</v>
      </c>
      <c r="AD1417" s="1">
        <v>10.603649742965256</v>
      </c>
      <c r="AE1417" s="54">
        <v>0.92744357207588413</v>
      </c>
      <c r="AF1417" s="54">
        <v>1.7621092385740806E-3</v>
      </c>
    </row>
    <row r="1418" spans="1:32" x14ac:dyDescent="0.25">
      <c r="A1418" s="1" t="s">
        <v>229</v>
      </c>
      <c r="B1418" s="1" t="s">
        <v>217</v>
      </c>
      <c r="C1418" s="4">
        <v>40590</v>
      </c>
      <c r="D1418" s="4"/>
      <c r="E1418" s="1">
        <v>3</v>
      </c>
      <c r="J1418" s="1">
        <v>202.29956682221945</v>
      </c>
      <c r="K1418" s="1">
        <v>2022.9956682221946</v>
      </c>
      <c r="L1418" s="54"/>
      <c r="R1418" s="1">
        <v>23.355931999999999</v>
      </c>
      <c r="X1418" s="1">
        <v>7.6818866432590003</v>
      </c>
      <c r="AC1418" s="1">
        <v>61.302899037036198</v>
      </c>
      <c r="AD1418" s="1">
        <v>6.1302899037036198</v>
      </c>
      <c r="AE1418" s="54">
        <v>0.92744357207588413</v>
      </c>
      <c r="AF1418" s="54">
        <v>1.7621092385740806E-3</v>
      </c>
    </row>
    <row r="1419" spans="1:32" x14ac:dyDescent="0.25">
      <c r="A1419" s="1" t="s">
        <v>229</v>
      </c>
      <c r="B1419" s="1" t="s">
        <v>217</v>
      </c>
      <c r="C1419" s="4">
        <v>40633</v>
      </c>
      <c r="D1419" s="4"/>
      <c r="E1419" s="1">
        <v>4</v>
      </c>
      <c r="J1419" s="1">
        <v>200.58222355808465</v>
      </c>
      <c r="K1419" s="1">
        <v>2005.8222355808466</v>
      </c>
      <c r="L1419" s="54"/>
      <c r="R1419" s="1">
        <v>21.226745999999999</v>
      </c>
      <c r="X1419" s="1">
        <v>7.6681630600276094</v>
      </c>
      <c r="AC1419" s="1">
        <v>46.647028734438294</v>
      </c>
      <c r="AD1419" s="1">
        <v>4.6647028734438294</v>
      </c>
      <c r="AE1419" s="54">
        <v>0.95030278800233448</v>
      </c>
      <c r="AF1419" s="54">
        <v>0</v>
      </c>
    </row>
    <row r="1420" spans="1:32" x14ac:dyDescent="0.25">
      <c r="A1420" s="1" t="s">
        <v>229</v>
      </c>
      <c r="B1420" s="1" t="s">
        <v>217</v>
      </c>
      <c r="C1420" s="4">
        <v>40681</v>
      </c>
      <c r="D1420" s="4"/>
      <c r="E1420" s="1">
        <v>5</v>
      </c>
      <c r="J1420" s="1">
        <v>135.04564455469227</v>
      </c>
      <c r="K1420" s="1">
        <v>1350.4564455469226</v>
      </c>
      <c r="L1420" s="54"/>
      <c r="R1420" s="1">
        <v>21.226745999999999</v>
      </c>
      <c r="X1420" s="1">
        <v>8.4865810375332273</v>
      </c>
      <c r="AC1420" s="1">
        <v>28.134509282227555</v>
      </c>
      <c r="AD1420" s="1">
        <v>2.8134509282227556</v>
      </c>
      <c r="AE1420" s="54">
        <v>0.95030278800233448</v>
      </c>
      <c r="AF1420" s="54">
        <v>0</v>
      </c>
    </row>
    <row r="1421" spans="1:32" x14ac:dyDescent="0.25">
      <c r="A1421" s="1" t="s">
        <v>229</v>
      </c>
      <c r="B1421" s="1" t="s">
        <v>217</v>
      </c>
      <c r="C1421" s="4">
        <v>40843</v>
      </c>
      <c r="D1421" s="4"/>
      <c r="E1421" s="1">
        <v>6</v>
      </c>
      <c r="J1421" s="1">
        <v>303.59759041227608</v>
      </c>
      <c r="K1421" s="1">
        <v>3035.9759041227608</v>
      </c>
      <c r="L1421" s="54"/>
      <c r="R1421" s="1">
        <v>16.263076999999999</v>
      </c>
      <c r="X1421" s="1">
        <v>9.4968758669866666</v>
      </c>
      <c r="AC1421" s="1">
        <v>18.740592000757779</v>
      </c>
      <c r="AD1421" s="1">
        <v>1.8740592000757779</v>
      </c>
      <c r="AE1421" s="54">
        <v>0.62743424710548379</v>
      </c>
      <c r="AF1421" s="54">
        <v>0.34358061893905217</v>
      </c>
    </row>
    <row r="1422" spans="1:32" x14ac:dyDescent="0.25">
      <c r="A1422" s="1" t="s">
        <v>229</v>
      </c>
      <c r="B1422" s="1" t="s">
        <v>217</v>
      </c>
      <c r="C1422" s="4">
        <v>40892</v>
      </c>
      <c r="D1422" s="4"/>
      <c r="E1422" s="1">
        <v>7</v>
      </c>
      <c r="J1422" s="1">
        <v>435.92056929791789</v>
      </c>
      <c r="K1422" s="1">
        <v>4359.2056929791788</v>
      </c>
      <c r="L1422" s="54"/>
      <c r="R1422" s="1">
        <v>15.151786000000001</v>
      </c>
      <c r="X1422" s="1">
        <v>13.816742132473758</v>
      </c>
      <c r="AC1422" s="1">
        <v>88.963381489371002</v>
      </c>
      <c r="AD1422" s="1">
        <v>8.896338148937101</v>
      </c>
      <c r="AE1422" s="54">
        <v>0.63222564589583063</v>
      </c>
      <c r="AF1422" s="54">
        <v>0.35110928542990238</v>
      </c>
    </row>
    <row r="1423" spans="1:32" x14ac:dyDescent="0.25">
      <c r="A1423" s="1" t="s">
        <v>229</v>
      </c>
      <c r="B1423" s="1" t="s">
        <v>217</v>
      </c>
      <c r="C1423" s="4">
        <v>40927</v>
      </c>
      <c r="D1423" s="4"/>
      <c r="E1423" s="1">
        <v>8</v>
      </c>
      <c r="J1423" s="1">
        <v>190.99751277904625</v>
      </c>
      <c r="K1423" s="1">
        <v>1909.9751277904625</v>
      </c>
      <c r="L1423" s="54"/>
      <c r="R1423" s="1">
        <v>15.151786000000001</v>
      </c>
      <c r="X1423" s="1">
        <v>9.8068395074464743</v>
      </c>
      <c r="AC1423" s="1">
        <v>54.570717936870359</v>
      </c>
      <c r="AD1423" s="1">
        <v>5.4570717936870361</v>
      </c>
      <c r="AE1423" s="54">
        <v>0.63222564589583063</v>
      </c>
      <c r="AF1423" s="54">
        <v>0.35110928542990238</v>
      </c>
    </row>
    <row r="1424" spans="1:32" x14ac:dyDescent="0.25">
      <c r="A1424" s="1" t="s">
        <v>229</v>
      </c>
      <c r="B1424" s="1" t="s">
        <v>217</v>
      </c>
      <c r="C1424" s="4">
        <v>40963</v>
      </c>
      <c r="D1424" s="4"/>
      <c r="E1424" s="1">
        <v>9</v>
      </c>
      <c r="J1424" s="1">
        <v>135.66917068608922</v>
      </c>
      <c r="K1424" s="1">
        <v>1356.6917068608923</v>
      </c>
      <c r="L1424" s="54"/>
      <c r="R1424" s="1">
        <v>15.151786000000001</v>
      </c>
      <c r="X1424" s="1">
        <v>9.1576404195565715</v>
      </c>
      <c r="AC1424" s="1">
        <v>37.685880746135894</v>
      </c>
      <c r="AD1424" s="1">
        <v>3.7685880746135894</v>
      </c>
      <c r="AE1424" s="54">
        <v>0.63222564589583063</v>
      </c>
      <c r="AF1424" s="54">
        <v>0.35110928542990238</v>
      </c>
    </row>
    <row r="1425" spans="1:34" x14ac:dyDescent="0.25">
      <c r="A1425" s="1" t="s">
        <v>229</v>
      </c>
      <c r="B1425" s="1" t="s">
        <v>217</v>
      </c>
      <c r="C1425" s="4">
        <v>41011</v>
      </c>
      <c r="D1425" s="4"/>
      <c r="E1425" s="1">
        <v>10</v>
      </c>
      <c r="J1425" s="1">
        <v>100.63320600953701</v>
      </c>
      <c r="K1425" s="1">
        <v>1006.33206009537</v>
      </c>
      <c r="L1425" s="54"/>
      <c r="R1425" s="1">
        <v>21.946985000000002</v>
      </c>
      <c r="X1425" s="1">
        <v>9.0362364440419061</v>
      </c>
      <c r="AC1425" s="1">
        <v>20.965251251986878</v>
      </c>
      <c r="AD1425" s="1">
        <v>2.0965251251986876</v>
      </c>
      <c r="AE1425" s="54">
        <v>0.89678499050650828</v>
      </c>
      <c r="AF1425" s="54">
        <v>6.9573154942549426E-2</v>
      </c>
    </row>
    <row r="1426" spans="1:34" x14ac:dyDescent="0.25">
      <c r="A1426" s="1" t="s">
        <v>229</v>
      </c>
      <c r="B1426" s="1" t="s">
        <v>217</v>
      </c>
      <c r="C1426" s="4">
        <v>41053</v>
      </c>
      <c r="D1426" s="4"/>
      <c r="E1426" s="1">
        <v>11</v>
      </c>
      <c r="J1426" s="1">
        <v>19.503530301456507</v>
      </c>
      <c r="K1426" s="1">
        <v>195.03530301456507</v>
      </c>
      <c r="L1426" s="54"/>
      <c r="R1426" s="1">
        <v>21.946985000000002</v>
      </c>
      <c r="X1426" s="1">
        <v>11.742760867854685</v>
      </c>
      <c r="AC1426" s="1">
        <v>4.6436976908229788</v>
      </c>
      <c r="AD1426" s="1">
        <v>0.46436976908229788</v>
      </c>
      <c r="AE1426" s="54">
        <v>0.89678499050650828</v>
      </c>
      <c r="AF1426" s="54">
        <v>6.9573154942549426E-2</v>
      </c>
    </row>
    <row r="1427" spans="1:34" x14ac:dyDescent="0.25">
      <c r="A1427" s="1" t="s">
        <v>221</v>
      </c>
      <c r="B1427" s="1" t="s">
        <v>220</v>
      </c>
      <c r="C1427" s="4">
        <v>40627</v>
      </c>
      <c r="D1427" s="4"/>
      <c r="E1427" s="49"/>
      <c r="I1427" s="24"/>
      <c r="AG1427" s="52">
        <v>3.5973503360230613E-2</v>
      </c>
      <c r="AH1427" s="24">
        <v>3.597350336023061</v>
      </c>
    </row>
    <row r="1428" spans="1:34" x14ac:dyDescent="0.25">
      <c r="A1428" s="1" t="s">
        <v>221</v>
      </c>
      <c r="B1428" s="1" t="s">
        <v>220</v>
      </c>
      <c r="C1428" s="4">
        <v>40634</v>
      </c>
      <c r="D1428" s="4"/>
      <c r="E1428" s="49"/>
      <c r="I1428" s="24"/>
      <c r="AG1428" s="52">
        <v>0.48456397664558343</v>
      </c>
      <c r="AH1428" s="24">
        <v>48.456397664558345</v>
      </c>
    </row>
    <row r="1429" spans="1:34" x14ac:dyDescent="0.25">
      <c r="A1429" s="1" t="s">
        <v>222</v>
      </c>
      <c r="B1429" s="1" t="s">
        <v>220</v>
      </c>
      <c r="C1429" s="4">
        <v>40627</v>
      </c>
      <c r="D1429" s="4"/>
      <c r="E1429" s="49"/>
      <c r="I1429" s="24"/>
      <c r="AG1429" s="52">
        <v>8.9851502742950479E-2</v>
      </c>
      <c r="AH1429" s="24">
        <v>8.985150274295048</v>
      </c>
    </row>
    <row r="1430" spans="1:34" x14ac:dyDescent="0.25">
      <c r="A1430" s="1" t="s">
        <v>222</v>
      </c>
      <c r="B1430" s="1" t="s">
        <v>220</v>
      </c>
      <c r="C1430" s="4">
        <v>40634</v>
      </c>
      <c r="D1430" s="4"/>
      <c r="E1430" s="49"/>
      <c r="I1430" s="24"/>
      <c r="AG1430" s="52">
        <v>0.74651227521465524</v>
      </c>
      <c r="AH1430" s="24">
        <v>74.651227521465529</v>
      </c>
    </row>
    <row r="1431" spans="1:34" x14ac:dyDescent="0.25">
      <c r="A1431" s="1" t="s">
        <v>223</v>
      </c>
      <c r="B1431" s="1" t="s">
        <v>220</v>
      </c>
      <c r="C1431" s="4">
        <v>40627</v>
      </c>
      <c r="D1431" s="4"/>
      <c r="E1431" s="49"/>
      <c r="I1431" s="24"/>
      <c r="AG1431" s="52">
        <v>2.40016579947104E-2</v>
      </c>
      <c r="AH1431" s="24">
        <v>2.4001657994710399</v>
      </c>
    </row>
    <row r="1432" spans="1:34" x14ac:dyDescent="0.25">
      <c r="A1432" s="1" t="s">
        <v>223</v>
      </c>
      <c r="B1432" s="1" t="s">
        <v>220</v>
      </c>
      <c r="C1432" s="4">
        <v>40634</v>
      </c>
      <c r="D1432" s="4"/>
      <c r="E1432" s="49"/>
      <c r="I1432" s="24"/>
      <c r="AG1432" s="52">
        <v>0.34025327772552294</v>
      </c>
      <c r="AH1432" s="24">
        <v>34.025327772552295</v>
      </c>
    </row>
    <row r="1433" spans="1:34" x14ac:dyDescent="0.25">
      <c r="A1433" s="1" t="s">
        <v>223</v>
      </c>
      <c r="B1433" s="1" t="s">
        <v>220</v>
      </c>
      <c r="C1433" s="4">
        <v>40641</v>
      </c>
      <c r="D1433" s="4"/>
      <c r="E1433" s="49"/>
      <c r="I1433" s="24"/>
      <c r="AG1433" s="52">
        <v>0.88119295185955027</v>
      </c>
      <c r="AH1433" s="24">
        <v>88.119295185955025</v>
      </c>
    </row>
    <row r="1434" spans="1:34" x14ac:dyDescent="0.25">
      <c r="A1434" s="1" t="s">
        <v>224</v>
      </c>
      <c r="B1434" s="1" t="s">
        <v>220</v>
      </c>
      <c r="C1434" s="4">
        <v>40627</v>
      </c>
      <c r="D1434" s="4"/>
      <c r="E1434" s="49"/>
      <c r="I1434" s="24"/>
      <c r="AG1434" s="52">
        <v>8.3236574895181867E-2</v>
      </c>
      <c r="AH1434" s="24">
        <v>8.3236574895181867</v>
      </c>
    </row>
    <row r="1435" spans="1:34" x14ac:dyDescent="0.25">
      <c r="A1435" s="1" t="s">
        <v>224</v>
      </c>
      <c r="B1435" s="1" t="s">
        <v>220</v>
      </c>
      <c r="C1435" s="4">
        <v>40634</v>
      </c>
      <c r="D1435" s="4"/>
      <c r="E1435" s="49"/>
      <c r="I1435" s="24"/>
      <c r="AG1435" s="52">
        <v>0.464569376588164</v>
      </c>
      <c r="AH1435" s="24">
        <v>46.4569376588164</v>
      </c>
    </row>
    <row r="1436" spans="1:34" x14ac:dyDescent="0.25">
      <c r="A1436" s="1" t="s">
        <v>224</v>
      </c>
      <c r="B1436" s="1" t="s">
        <v>220</v>
      </c>
      <c r="C1436" s="4">
        <v>40641</v>
      </c>
      <c r="D1436" s="4"/>
      <c r="E1436" s="49"/>
      <c r="I1436" s="24"/>
      <c r="AG1436" s="52">
        <v>0.90589860603389671</v>
      </c>
      <c r="AH1436" s="24">
        <v>90.589860603389667</v>
      </c>
    </row>
    <row r="1437" spans="1:34" x14ac:dyDescent="0.25">
      <c r="A1437" s="1" t="s">
        <v>225</v>
      </c>
      <c r="B1437" s="1" t="s">
        <v>220</v>
      </c>
      <c r="C1437" s="4">
        <v>40620</v>
      </c>
      <c r="D1437" s="4"/>
      <c r="E1437" s="49"/>
      <c r="I1437" s="24"/>
      <c r="AG1437" s="52">
        <v>2.7494025855934891E-2</v>
      </c>
      <c r="AH1437" s="24">
        <v>2.7494025855934892</v>
      </c>
    </row>
    <row r="1438" spans="1:34" x14ac:dyDescent="0.25">
      <c r="A1438" s="1" t="s">
        <v>225</v>
      </c>
      <c r="B1438" s="1" t="s">
        <v>220</v>
      </c>
      <c r="C1438" s="4">
        <v>40641</v>
      </c>
      <c r="D1438" s="4"/>
      <c r="E1438" s="49"/>
      <c r="I1438" s="24"/>
      <c r="AG1438" s="52">
        <v>0.94139095630008496</v>
      </c>
      <c r="AH1438" s="24">
        <v>94.139095630008498</v>
      </c>
    </row>
    <row r="1439" spans="1:34" x14ac:dyDescent="0.25">
      <c r="A1439" s="1" t="s">
        <v>226</v>
      </c>
      <c r="B1439" s="1" t="s">
        <v>220</v>
      </c>
      <c r="C1439" s="4">
        <v>40620</v>
      </c>
      <c r="D1439" s="4"/>
      <c r="E1439" s="49"/>
      <c r="I1439" s="24"/>
      <c r="AG1439" s="52">
        <v>8.7093220569238863E-2</v>
      </c>
      <c r="AH1439" s="24">
        <v>8.7093220569238863</v>
      </c>
    </row>
    <row r="1440" spans="1:34" x14ac:dyDescent="0.25">
      <c r="A1440" s="1" t="s">
        <v>226</v>
      </c>
      <c r="B1440" s="1" t="s">
        <v>220</v>
      </c>
      <c r="C1440" s="4">
        <v>40641</v>
      </c>
      <c r="D1440" s="4"/>
      <c r="E1440" s="49"/>
      <c r="I1440" s="24"/>
      <c r="AG1440" s="52">
        <v>0.94243797289986186</v>
      </c>
      <c r="AH1440" s="24">
        <v>94.24379728998619</v>
      </c>
    </row>
    <row r="1441" spans="1:34" x14ac:dyDescent="0.25">
      <c r="A1441" s="1" t="s">
        <v>227</v>
      </c>
      <c r="B1441" s="1" t="s">
        <v>220</v>
      </c>
      <c r="C1441" s="4">
        <v>40634</v>
      </c>
      <c r="D1441" s="4"/>
      <c r="E1441" s="49"/>
      <c r="I1441" s="24"/>
      <c r="AG1441" s="52">
        <v>2.5779574687899386E-2</v>
      </c>
      <c r="AH1441" s="24">
        <v>2.5779574687899385</v>
      </c>
    </row>
    <row r="1442" spans="1:34" x14ac:dyDescent="0.25">
      <c r="A1442" s="1" t="s">
        <v>227</v>
      </c>
      <c r="B1442" s="1" t="s">
        <v>220</v>
      </c>
      <c r="C1442" s="4">
        <v>40641</v>
      </c>
      <c r="D1442" s="4"/>
      <c r="E1442" s="49"/>
      <c r="I1442" s="24"/>
      <c r="AG1442" s="52">
        <v>0.38112401869656864</v>
      </c>
      <c r="AH1442" s="24">
        <v>38.112401869656864</v>
      </c>
    </row>
    <row r="1443" spans="1:34" x14ac:dyDescent="0.25">
      <c r="A1443" s="1" t="s">
        <v>227</v>
      </c>
      <c r="B1443" s="1" t="s">
        <v>220</v>
      </c>
      <c r="C1443" s="4">
        <v>40648</v>
      </c>
      <c r="D1443" s="4"/>
      <c r="E1443" s="49"/>
      <c r="I1443" s="24"/>
      <c r="AG1443" s="52">
        <v>0.88732504250730049</v>
      </c>
      <c r="AH1443" s="24">
        <v>88.732504250730045</v>
      </c>
    </row>
    <row r="1444" spans="1:34" x14ac:dyDescent="0.25">
      <c r="A1444" s="1" t="s">
        <v>227</v>
      </c>
      <c r="B1444" s="1" t="s">
        <v>220</v>
      </c>
      <c r="C1444" s="4">
        <v>40655</v>
      </c>
      <c r="D1444" s="4"/>
      <c r="E1444" s="49"/>
      <c r="I1444" s="24"/>
      <c r="AG1444" s="52">
        <v>0.896908026365133</v>
      </c>
      <c r="AH1444" s="24">
        <v>89.690802636513297</v>
      </c>
    </row>
    <row r="1445" spans="1:34" x14ac:dyDescent="0.25">
      <c r="A1445" s="1" t="s">
        <v>227</v>
      </c>
      <c r="B1445" s="1" t="s">
        <v>220</v>
      </c>
      <c r="C1445" s="4">
        <v>40662</v>
      </c>
      <c r="D1445" s="4"/>
      <c r="E1445" s="49"/>
      <c r="I1445" s="24"/>
      <c r="AG1445" s="52">
        <v>0.92476640019516121</v>
      </c>
      <c r="AH1445" s="24">
        <v>92.476640019516125</v>
      </c>
    </row>
    <row r="1446" spans="1:34" x14ac:dyDescent="0.25">
      <c r="A1446" s="1" t="s">
        <v>227</v>
      </c>
      <c r="B1446" s="1" t="s">
        <v>220</v>
      </c>
      <c r="C1446" s="4">
        <v>40669</v>
      </c>
      <c r="D1446" s="4"/>
      <c r="E1446" s="49"/>
      <c r="I1446" s="24"/>
      <c r="AG1446" s="52">
        <v>0.96541891008155656</v>
      </c>
      <c r="AH1446" s="24">
        <v>96.541891008155659</v>
      </c>
    </row>
    <row r="1447" spans="1:34" x14ac:dyDescent="0.25">
      <c r="A1447" s="1" t="s">
        <v>227</v>
      </c>
      <c r="B1447" s="1" t="s">
        <v>220</v>
      </c>
      <c r="C1447" s="4">
        <v>40675</v>
      </c>
      <c r="D1447" s="4"/>
      <c r="E1447" s="49"/>
      <c r="I1447" s="24"/>
      <c r="AG1447" s="52">
        <v>0.98578903308069765</v>
      </c>
      <c r="AH1447" s="24">
        <v>98.578903308069769</v>
      </c>
    </row>
    <row r="1448" spans="1:34" x14ac:dyDescent="0.25">
      <c r="A1448" s="1" t="s">
        <v>228</v>
      </c>
      <c r="B1448" s="1" t="s">
        <v>220</v>
      </c>
      <c r="C1448" s="4">
        <v>40634</v>
      </c>
      <c r="D1448" s="4"/>
      <c r="E1448" s="49"/>
      <c r="I1448" s="24"/>
      <c r="AG1448" s="52">
        <v>0.10012780029954353</v>
      </c>
      <c r="AH1448" s="24">
        <v>10.012780029954353</v>
      </c>
    </row>
    <row r="1449" spans="1:34" x14ac:dyDescent="0.25">
      <c r="A1449" s="1" t="s">
        <v>228</v>
      </c>
      <c r="B1449" s="1" t="s">
        <v>220</v>
      </c>
      <c r="C1449" s="4">
        <v>40641</v>
      </c>
      <c r="D1449" s="4"/>
      <c r="E1449" s="49"/>
      <c r="I1449" s="24"/>
      <c r="AG1449" s="52">
        <v>0.46463287353803445</v>
      </c>
      <c r="AH1449" s="24">
        <v>46.463287353803445</v>
      </c>
    </row>
    <row r="1450" spans="1:34" x14ac:dyDescent="0.25">
      <c r="A1450" s="1" t="s">
        <v>228</v>
      </c>
      <c r="B1450" s="1" t="s">
        <v>220</v>
      </c>
      <c r="C1450" s="4">
        <v>40648</v>
      </c>
      <c r="D1450" s="4"/>
      <c r="E1450" s="49"/>
      <c r="I1450" s="24"/>
      <c r="AG1450" s="52">
        <v>0.91962768734381617</v>
      </c>
      <c r="AH1450" s="24">
        <v>91.962768734381612</v>
      </c>
    </row>
    <row r="1451" spans="1:34" x14ac:dyDescent="0.25">
      <c r="A1451" s="1" t="s">
        <v>228</v>
      </c>
      <c r="B1451" s="1" t="s">
        <v>220</v>
      </c>
      <c r="C1451" s="4">
        <v>40655</v>
      </c>
      <c r="D1451" s="4"/>
      <c r="E1451" s="49"/>
      <c r="I1451" s="24"/>
      <c r="AG1451" s="52">
        <v>0.92203252005409098</v>
      </c>
      <c r="AH1451" s="24">
        <v>92.203252005409098</v>
      </c>
    </row>
    <row r="1452" spans="1:34" x14ac:dyDescent="0.25">
      <c r="A1452" s="1" t="s">
        <v>228</v>
      </c>
      <c r="B1452" s="1" t="s">
        <v>220</v>
      </c>
      <c r="C1452" s="4">
        <v>40662</v>
      </c>
      <c r="D1452" s="4"/>
      <c r="E1452" s="49"/>
      <c r="I1452" s="24"/>
      <c r="AG1452" s="52">
        <v>0.95979793634673616</v>
      </c>
      <c r="AH1452" s="24">
        <v>95.979793634673612</v>
      </c>
    </row>
    <row r="1453" spans="1:34" x14ac:dyDescent="0.25">
      <c r="A1453" s="1" t="s">
        <v>228</v>
      </c>
      <c r="B1453" s="1" t="s">
        <v>220</v>
      </c>
      <c r="C1453" s="4">
        <v>40669</v>
      </c>
      <c r="D1453" s="4"/>
      <c r="E1453" s="49"/>
      <c r="I1453" s="24"/>
      <c r="AG1453" s="52">
        <v>0.96096676967942107</v>
      </c>
      <c r="AH1453" s="24">
        <v>96.096676967942102</v>
      </c>
    </row>
    <row r="1454" spans="1:34" x14ac:dyDescent="0.25">
      <c r="A1454" s="1" t="s">
        <v>228</v>
      </c>
      <c r="B1454" s="1" t="s">
        <v>220</v>
      </c>
      <c r="C1454" s="4">
        <v>40675</v>
      </c>
      <c r="D1454" s="4"/>
      <c r="E1454" s="49"/>
      <c r="I1454" s="24"/>
      <c r="AG1454" s="52">
        <v>0.98557626182285452</v>
      </c>
      <c r="AH1454" s="24">
        <v>98.557626182285446</v>
      </c>
    </row>
    <row r="1455" spans="1:34" x14ac:dyDescent="0.25">
      <c r="A1455" s="1" t="s">
        <v>221</v>
      </c>
      <c r="B1455" s="1" t="s">
        <v>220</v>
      </c>
      <c r="C1455" s="4">
        <v>40869</v>
      </c>
      <c r="D1455" s="4"/>
      <c r="E1455" s="49"/>
      <c r="I1455" s="24"/>
      <c r="AG1455" s="52">
        <v>0.11870557604185525</v>
      </c>
      <c r="AH1455" s="24">
        <v>11.870557604185525</v>
      </c>
    </row>
    <row r="1456" spans="1:34" x14ac:dyDescent="0.25">
      <c r="A1456" s="1" t="s">
        <v>221</v>
      </c>
      <c r="B1456" s="1" t="s">
        <v>220</v>
      </c>
      <c r="C1456" s="4">
        <v>40876</v>
      </c>
      <c r="D1456" s="4"/>
      <c r="E1456" s="49"/>
      <c r="I1456" s="24"/>
      <c r="AG1456" s="52">
        <v>0.42884346594210293</v>
      </c>
      <c r="AH1456" s="24">
        <v>42.884346594210292</v>
      </c>
    </row>
    <row r="1457" spans="1:42" x14ac:dyDescent="0.25">
      <c r="A1457" s="1" t="s">
        <v>221</v>
      </c>
      <c r="B1457" s="1" t="s">
        <v>220</v>
      </c>
      <c r="C1457" s="4">
        <v>40883</v>
      </c>
      <c r="D1457" s="4"/>
      <c r="E1457" s="49"/>
      <c r="I1457" s="24"/>
      <c r="AG1457" s="52">
        <v>0.77288809967205263</v>
      </c>
      <c r="AH1457" s="24">
        <v>77.288809967205268</v>
      </c>
    </row>
    <row r="1458" spans="1:42" x14ac:dyDescent="0.25">
      <c r="A1458" s="1" t="s">
        <v>222</v>
      </c>
      <c r="B1458" s="1" t="s">
        <v>220</v>
      </c>
      <c r="C1458" s="4">
        <v>40869</v>
      </c>
      <c r="D1458" s="4"/>
      <c r="E1458" s="49"/>
      <c r="I1458" s="24"/>
      <c r="AG1458" s="52">
        <v>0.26648890656080121</v>
      </c>
      <c r="AH1458" s="24">
        <v>26.64889065608012</v>
      </c>
    </row>
    <row r="1459" spans="1:42" x14ac:dyDescent="0.25">
      <c r="A1459" s="1" t="s">
        <v>222</v>
      </c>
      <c r="B1459" s="1" t="s">
        <v>220</v>
      </c>
      <c r="C1459" s="4">
        <v>40876</v>
      </c>
      <c r="D1459" s="4"/>
      <c r="E1459" s="49"/>
      <c r="I1459" s="24"/>
      <c r="AG1459" s="52">
        <v>0.58864314801534667</v>
      </c>
      <c r="AH1459" s="24">
        <v>58.864314801534668</v>
      </c>
    </row>
    <row r="1460" spans="1:42" x14ac:dyDescent="0.25">
      <c r="A1460" s="1" t="s">
        <v>222</v>
      </c>
      <c r="B1460" s="1" t="s">
        <v>220</v>
      </c>
      <c r="C1460" s="4">
        <v>40883</v>
      </c>
      <c r="D1460" s="4"/>
      <c r="E1460" s="49"/>
      <c r="I1460" s="24"/>
      <c r="AG1460" s="52">
        <v>0.8448882230267083</v>
      </c>
      <c r="AH1460" s="24">
        <v>84.488822302670826</v>
      </c>
    </row>
    <row r="1461" spans="1:42" x14ac:dyDescent="0.25">
      <c r="A1461" s="1" t="s">
        <v>223</v>
      </c>
      <c r="B1461" s="1" t="s">
        <v>220</v>
      </c>
      <c r="C1461" s="4">
        <v>40862</v>
      </c>
      <c r="D1461" s="4"/>
      <c r="E1461" s="49"/>
      <c r="I1461" s="24"/>
      <c r="AG1461" s="52">
        <v>0.15583219107438789</v>
      </c>
      <c r="AH1461" s="24">
        <v>15.583219107438788</v>
      </c>
    </row>
    <row r="1462" spans="1:42" x14ac:dyDescent="0.25">
      <c r="A1462" s="1" t="s">
        <v>223</v>
      </c>
      <c r="B1462" s="1" t="s">
        <v>220</v>
      </c>
      <c r="C1462" s="4">
        <v>40869</v>
      </c>
      <c r="D1462" s="4"/>
      <c r="E1462" s="49"/>
      <c r="I1462" s="24"/>
      <c r="AG1462" s="52">
        <v>0.23720155459779363</v>
      </c>
      <c r="AH1462" s="24">
        <v>23.720155459779363</v>
      </c>
    </row>
    <row r="1463" spans="1:42" x14ac:dyDescent="0.25">
      <c r="A1463" s="1" t="s">
        <v>224</v>
      </c>
      <c r="B1463" s="1" t="s">
        <v>220</v>
      </c>
      <c r="C1463" s="4">
        <v>40862</v>
      </c>
      <c r="D1463" s="4"/>
      <c r="E1463" s="49"/>
      <c r="I1463" s="24"/>
      <c r="AG1463" s="52">
        <v>0.25687099954956572</v>
      </c>
      <c r="AH1463" s="24">
        <v>25.687099954956569</v>
      </c>
    </row>
    <row r="1464" spans="1:42" x14ac:dyDescent="0.25">
      <c r="A1464" s="1" t="s">
        <v>224</v>
      </c>
      <c r="B1464" s="1" t="s">
        <v>220</v>
      </c>
      <c r="C1464" s="4">
        <v>40869</v>
      </c>
      <c r="D1464" s="4"/>
      <c r="E1464" s="49"/>
      <c r="I1464" s="24"/>
      <c r="AG1464" s="52">
        <v>0.38015263713241226</v>
      </c>
      <c r="AH1464" s="24">
        <v>38.015263713241225</v>
      </c>
    </row>
    <row r="1465" spans="1:42" x14ac:dyDescent="0.25">
      <c r="A1465" s="1" t="s">
        <v>225</v>
      </c>
      <c r="B1465" s="1" t="s">
        <v>220</v>
      </c>
      <c r="C1465" s="4">
        <v>40862</v>
      </c>
      <c r="D1465" s="4"/>
      <c r="E1465" s="49"/>
      <c r="I1465" s="24"/>
      <c r="AG1465" s="52">
        <v>1.8958244698295452E-2</v>
      </c>
      <c r="AH1465" s="24">
        <v>1.8958244698295452</v>
      </c>
    </row>
    <row r="1466" spans="1:42" x14ac:dyDescent="0.25">
      <c r="A1466" s="1" t="s">
        <v>226</v>
      </c>
      <c r="B1466" s="1" t="s">
        <v>220</v>
      </c>
      <c r="C1466" s="4">
        <v>40862</v>
      </c>
      <c r="D1466" s="4"/>
      <c r="E1466" s="49"/>
      <c r="I1466" s="24"/>
      <c r="AG1466" s="52">
        <v>6.7303078710546485E-2</v>
      </c>
      <c r="AH1466" s="24">
        <v>6.7303078710546487</v>
      </c>
    </row>
    <row r="1467" spans="1:42" x14ac:dyDescent="0.25">
      <c r="A1467" s="1" t="s">
        <v>227</v>
      </c>
      <c r="B1467" s="1" t="s">
        <v>220</v>
      </c>
      <c r="C1467" s="4">
        <v>40897</v>
      </c>
      <c r="D1467" s="4"/>
      <c r="E1467" s="49"/>
      <c r="I1467" s="24"/>
      <c r="AG1467" s="52">
        <v>1.7405184835750553E-2</v>
      </c>
      <c r="AH1467" s="24">
        <v>1.7405184835750553</v>
      </c>
    </row>
    <row r="1468" spans="1:42" x14ac:dyDescent="0.25">
      <c r="A1468" s="1" t="s">
        <v>228</v>
      </c>
      <c r="B1468" s="1" t="s">
        <v>220</v>
      </c>
      <c r="C1468" s="4">
        <v>40897</v>
      </c>
      <c r="D1468" s="4"/>
      <c r="E1468" s="49"/>
      <c r="I1468" s="24"/>
      <c r="AG1468" s="52">
        <v>8.4035323835775444E-2</v>
      </c>
      <c r="AH1468" s="24">
        <v>8.4035323835775451</v>
      </c>
    </row>
    <row r="1469" spans="1:42" x14ac:dyDescent="0.25">
      <c r="A1469" s="41" t="s">
        <v>223</v>
      </c>
      <c r="B1469" s="1" t="s">
        <v>237</v>
      </c>
      <c r="C1469" s="61">
        <v>40627</v>
      </c>
      <c r="D1469" s="62"/>
      <c r="E1469" s="62"/>
      <c r="F1469" s="63"/>
      <c r="G1469" s="63"/>
      <c r="H1469" s="63"/>
      <c r="I1469" s="63"/>
      <c r="J1469" s="63"/>
      <c r="K1469" s="63"/>
      <c r="AA1469" s="62"/>
      <c r="AH1469" s="64">
        <v>2.7820186598812455</v>
      </c>
      <c r="AI1469" s="65">
        <v>4.75</v>
      </c>
      <c r="AJ1469" s="62"/>
      <c r="AK1469" s="62"/>
      <c r="AL1469" s="66"/>
      <c r="AM1469" s="66"/>
      <c r="AN1469" s="65"/>
      <c r="AO1469" s="65"/>
      <c r="AP1469" s="66"/>
    </row>
    <row r="1470" spans="1:42" x14ac:dyDescent="0.25">
      <c r="A1470" s="41" t="s">
        <v>223</v>
      </c>
      <c r="B1470" s="1" t="s">
        <v>237</v>
      </c>
      <c r="C1470" s="61">
        <v>40627</v>
      </c>
      <c r="D1470" s="62"/>
      <c r="E1470" s="62"/>
      <c r="F1470" s="63"/>
      <c r="G1470" s="63"/>
      <c r="H1470" s="63"/>
      <c r="I1470" s="63"/>
      <c r="J1470" s="63"/>
      <c r="K1470" s="63"/>
      <c r="AA1470" s="62">
        <v>140</v>
      </c>
      <c r="AH1470" s="64">
        <v>3.1318681318681314</v>
      </c>
      <c r="AI1470" s="65">
        <v>4.8499999999999996</v>
      </c>
      <c r="AJ1470" s="62">
        <v>9</v>
      </c>
      <c r="AK1470" s="62">
        <v>37.807099999999998</v>
      </c>
      <c r="AL1470" s="66">
        <v>0.20200000000000001</v>
      </c>
      <c r="AM1470" s="66">
        <v>2.2444444444444447E-2</v>
      </c>
      <c r="AN1470" s="65">
        <v>28.28</v>
      </c>
      <c r="AO1470" s="65">
        <v>53.429117811204783</v>
      </c>
      <c r="AP1470" s="66">
        <v>0.52929939999999998</v>
      </c>
    </row>
    <row r="1471" spans="1:42" x14ac:dyDescent="0.25">
      <c r="A1471" s="41" t="s">
        <v>223</v>
      </c>
      <c r="B1471" s="1" t="s">
        <v>237</v>
      </c>
      <c r="C1471" s="61">
        <v>40627</v>
      </c>
      <c r="D1471" s="62"/>
      <c r="E1471" s="62"/>
      <c r="F1471" s="63"/>
      <c r="G1471" s="63"/>
      <c r="H1471" s="63"/>
      <c r="I1471" s="63"/>
      <c r="J1471" s="63"/>
      <c r="K1471" s="63"/>
      <c r="AA1471" s="62">
        <v>104</v>
      </c>
      <c r="AH1471" s="64">
        <v>1.3196229648671789</v>
      </c>
      <c r="AI1471" s="65">
        <v>5</v>
      </c>
      <c r="AJ1471" s="62">
        <v>13</v>
      </c>
      <c r="AK1471" s="62">
        <v>57.778399999999998</v>
      </c>
      <c r="AL1471" s="66">
        <v>0.49</v>
      </c>
      <c r="AM1471" s="66">
        <v>3.7692307692307692E-2</v>
      </c>
      <c r="AN1471" s="65">
        <v>50.96</v>
      </c>
      <c r="AO1471" s="65">
        <v>84.806779003918422</v>
      </c>
      <c r="AP1471" s="66">
        <v>0.60089535999999999</v>
      </c>
    </row>
    <row r="1472" spans="1:42" x14ac:dyDescent="0.25">
      <c r="A1472" s="41" t="s">
        <v>223</v>
      </c>
      <c r="B1472" s="1" t="s">
        <v>237</v>
      </c>
      <c r="C1472" s="61">
        <v>40627</v>
      </c>
      <c r="D1472" s="62"/>
      <c r="E1472" s="62"/>
      <c r="F1472" s="63"/>
      <c r="G1472" s="63"/>
      <c r="H1472" s="63"/>
      <c r="I1472" s="63"/>
      <c r="J1472" s="63"/>
      <c r="K1472" s="63"/>
      <c r="AA1472" s="62">
        <v>81</v>
      </c>
      <c r="AH1472" s="64">
        <v>1.8854748603351936</v>
      </c>
      <c r="AI1472" s="65">
        <v>5.15</v>
      </c>
      <c r="AJ1472" s="67">
        <v>10</v>
      </c>
      <c r="AK1472" s="67">
        <v>45.302100000000003</v>
      </c>
      <c r="AL1472" s="66">
        <v>0.16</v>
      </c>
      <c r="AM1472" s="66">
        <v>1.6E-2</v>
      </c>
      <c r="AN1472" s="65">
        <v>12.96</v>
      </c>
      <c r="AO1472" s="65">
        <v>35.318451021034342</v>
      </c>
      <c r="AP1472" s="66">
        <v>0.36694701000000007</v>
      </c>
    </row>
    <row r="1473" spans="1:42" x14ac:dyDescent="0.25">
      <c r="A1473" s="41" t="s">
        <v>223</v>
      </c>
      <c r="B1473" s="1" t="s">
        <v>237</v>
      </c>
      <c r="C1473" s="61">
        <v>40627</v>
      </c>
      <c r="D1473" s="62"/>
      <c r="E1473" s="62"/>
      <c r="F1473" s="63"/>
      <c r="G1473" s="63"/>
      <c r="H1473" s="63"/>
      <c r="I1473" s="63"/>
      <c r="J1473" s="63"/>
      <c r="K1473" s="63"/>
      <c r="AA1473" s="62">
        <v>102</v>
      </c>
      <c r="AH1473" s="64">
        <v>2.8818443804034501</v>
      </c>
      <c r="AI1473" s="65">
        <v>5.2750000000000004</v>
      </c>
      <c r="AJ1473" s="67">
        <v>13</v>
      </c>
      <c r="AK1473" s="67">
        <v>49.920699999999997</v>
      </c>
      <c r="AL1473" s="66">
        <v>1.9410000000000001</v>
      </c>
      <c r="AM1473" s="66">
        <v>0.14930769230769231</v>
      </c>
      <c r="AN1473" s="65">
        <v>197.982</v>
      </c>
      <c r="AO1473" s="65">
        <v>388.81666322787947</v>
      </c>
      <c r="AP1473" s="68">
        <v>0.50919113999999988</v>
      </c>
    </row>
    <row r="1474" spans="1:42" x14ac:dyDescent="0.25">
      <c r="A1474" s="41" t="s">
        <v>223</v>
      </c>
      <c r="B1474" s="1" t="s">
        <v>237</v>
      </c>
      <c r="C1474" s="61">
        <v>40634</v>
      </c>
      <c r="D1474" s="62"/>
      <c r="E1474" s="62"/>
      <c r="F1474" s="63"/>
      <c r="G1474" s="63"/>
      <c r="H1474" s="63"/>
      <c r="I1474" s="63"/>
      <c r="J1474" s="63"/>
      <c r="K1474" s="63"/>
      <c r="AA1474" s="62">
        <v>102</v>
      </c>
      <c r="AH1474" s="64">
        <v>36.116071428571431</v>
      </c>
      <c r="AI1474" s="65">
        <v>16.271428571428572</v>
      </c>
      <c r="AJ1474" s="62">
        <v>8</v>
      </c>
      <c r="AK1474" s="62">
        <v>108.661</v>
      </c>
      <c r="AL1474" s="66">
        <v>0.35199999999999998</v>
      </c>
      <c r="AM1474" s="66">
        <v>4.3999999999999997E-2</v>
      </c>
      <c r="AN1474" s="65">
        <v>35.903999999999996</v>
      </c>
      <c r="AO1474" s="65">
        <v>32.394327311546917</v>
      </c>
      <c r="AP1474" s="66">
        <v>1.1083422000000001</v>
      </c>
    </row>
    <row r="1475" spans="1:42" x14ac:dyDescent="0.25">
      <c r="A1475" s="41" t="s">
        <v>223</v>
      </c>
      <c r="B1475" s="1" t="s">
        <v>237</v>
      </c>
      <c r="C1475" s="61">
        <v>40634</v>
      </c>
      <c r="D1475" s="62"/>
      <c r="E1475" s="62"/>
      <c r="F1475" s="63"/>
      <c r="G1475" s="63"/>
      <c r="H1475" s="63"/>
      <c r="I1475" s="63"/>
      <c r="J1475" s="63"/>
      <c r="K1475" s="63"/>
      <c r="AA1475" s="62"/>
      <c r="AH1475" s="64">
        <v>37.87685774946921</v>
      </c>
      <c r="AI1475" s="65">
        <v>17.200000000000003</v>
      </c>
      <c r="AJ1475" s="62"/>
      <c r="AK1475" s="62"/>
      <c r="AL1475" s="66"/>
      <c r="AM1475" s="66"/>
      <c r="AN1475" s="65"/>
      <c r="AO1475" s="65"/>
      <c r="AP1475" s="66"/>
    </row>
    <row r="1476" spans="1:42" x14ac:dyDescent="0.25">
      <c r="A1476" s="41" t="s">
        <v>223</v>
      </c>
      <c r="B1476" s="1" t="s">
        <v>237</v>
      </c>
      <c r="C1476" s="61">
        <v>40634</v>
      </c>
      <c r="D1476" s="62"/>
      <c r="E1476" s="62"/>
      <c r="F1476" s="63"/>
      <c r="G1476" s="63"/>
      <c r="H1476" s="63"/>
      <c r="I1476" s="63"/>
      <c r="J1476" s="63"/>
      <c r="K1476" s="63"/>
      <c r="AA1476" s="62">
        <v>140</v>
      </c>
      <c r="AH1476" s="64">
        <v>25.972222222222214</v>
      </c>
      <c r="AI1476" s="65">
        <v>17.942857142857143</v>
      </c>
      <c r="AJ1476" s="62">
        <v>16</v>
      </c>
      <c r="AK1476" s="62">
        <v>225.98089999999999</v>
      </c>
      <c r="AL1476" s="66">
        <v>0.755</v>
      </c>
      <c r="AM1476" s="66">
        <v>4.71875E-2</v>
      </c>
      <c r="AN1476" s="65">
        <v>105.7</v>
      </c>
      <c r="AO1476" s="65">
        <v>33.40990322633462</v>
      </c>
      <c r="AP1476" s="66">
        <v>3.1637325999999995</v>
      </c>
    </row>
    <row r="1477" spans="1:42" x14ac:dyDescent="0.25">
      <c r="A1477" s="41" t="s">
        <v>223</v>
      </c>
      <c r="B1477" s="1" t="s">
        <v>237</v>
      </c>
      <c r="C1477" s="61">
        <v>40634</v>
      </c>
      <c r="D1477" s="62"/>
      <c r="E1477" s="62"/>
      <c r="F1477" s="63"/>
      <c r="G1477" s="63"/>
      <c r="H1477" s="63"/>
      <c r="I1477" s="63"/>
      <c r="J1477" s="63"/>
      <c r="K1477" s="63"/>
      <c r="AA1477" s="62">
        <v>81</v>
      </c>
      <c r="AH1477" s="64">
        <v>34.081632653061234</v>
      </c>
      <c r="AI1477" s="65">
        <v>18.342857142857142</v>
      </c>
      <c r="AJ1477" s="62">
        <v>12</v>
      </c>
      <c r="AK1477" s="62">
        <v>246.91569999999999</v>
      </c>
      <c r="AL1477" s="66">
        <v>0.83599999999999997</v>
      </c>
      <c r="AM1477" s="66">
        <v>6.9666666666666668E-2</v>
      </c>
      <c r="AN1477" s="65">
        <v>67.715999999999994</v>
      </c>
      <c r="AO1477" s="65">
        <v>33.857709331565388</v>
      </c>
      <c r="AP1477" s="66">
        <v>2.00001717</v>
      </c>
    </row>
    <row r="1478" spans="1:42" x14ac:dyDescent="0.25">
      <c r="A1478" s="41" t="s">
        <v>223</v>
      </c>
      <c r="B1478" s="1" t="s">
        <v>237</v>
      </c>
      <c r="C1478" s="61">
        <v>40634</v>
      </c>
      <c r="D1478" s="62"/>
      <c r="E1478" s="62"/>
      <c r="F1478" s="63"/>
      <c r="G1478" s="63"/>
      <c r="H1478" s="63"/>
      <c r="I1478" s="63"/>
      <c r="J1478" s="63"/>
      <c r="K1478" s="63"/>
      <c r="AA1478" s="62">
        <v>104</v>
      </c>
      <c r="AH1478" s="64">
        <v>36.079854809437386</v>
      </c>
      <c r="AI1478" s="65">
        <v>18.428571428571431</v>
      </c>
      <c r="AJ1478" s="62">
        <v>21</v>
      </c>
      <c r="AK1478" s="62">
        <v>265.5453</v>
      </c>
      <c r="AL1478" s="66">
        <v>1.3240000000000001</v>
      </c>
      <c r="AM1478" s="66">
        <v>6.3047619047619047E-2</v>
      </c>
      <c r="AN1478" s="65">
        <v>137.696</v>
      </c>
      <c r="AO1478" s="65">
        <v>49.85966612852873</v>
      </c>
      <c r="AP1478" s="66">
        <v>2.7616711199999999</v>
      </c>
    </row>
    <row r="1479" spans="1:42" x14ac:dyDescent="0.25">
      <c r="A1479" s="41" t="s">
        <v>223</v>
      </c>
      <c r="B1479" s="1" t="s">
        <v>237</v>
      </c>
      <c r="C1479" s="61">
        <v>40641</v>
      </c>
      <c r="D1479" s="62"/>
      <c r="E1479" s="62"/>
      <c r="F1479" s="63"/>
      <c r="G1479" s="63"/>
      <c r="H1479" s="63"/>
      <c r="I1479" s="63"/>
      <c r="J1479" s="63"/>
      <c r="K1479" s="63"/>
      <c r="AA1479" s="62">
        <v>102</v>
      </c>
      <c r="AH1479" s="64">
        <v>81.011419249592166</v>
      </c>
      <c r="AI1479" s="65">
        <v>22.528571428571432</v>
      </c>
      <c r="AJ1479" s="62">
        <v>9</v>
      </c>
      <c r="AK1479" s="62">
        <v>130.5641</v>
      </c>
      <c r="AL1479" s="66">
        <v>0.33</v>
      </c>
      <c r="AM1479" s="66">
        <v>3.6666666666666667E-2</v>
      </c>
      <c r="AN1479" s="65">
        <v>33.660000000000004</v>
      </c>
      <c r="AO1479" s="65">
        <v>25.274941580419121</v>
      </c>
      <c r="AP1479" s="66">
        <v>1.3317538200000001</v>
      </c>
    </row>
    <row r="1480" spans="1:42" x14ac:dyDescent="0.25">
      <c r="A1480" s="41" t="s">
        <v>223</v>
      </c>
      <c r="B1480" s="1" t="s">
        <v>237</v>
      </c>
      <c r="C1480" s="61">
        <v>40641</v>
      </c>
      <c r="D1480" s="62"/>
      <c r="E1480" s="62"/>
      <c r="F1480" s="63"/>
      <c r="G1480" s="63"/>
      <c r="H1480" s="63"/>
      <c r="I1480" s="63"/>
      <c r="J1480" s="63"/>
      <c r="K1480" s="63"/>
      <c r="AA1480" s="67"/>
      <c r="AH1480" s="64">
        <v>92.454954954954957</v>
      </c>
      <c r="AI1480" s="69">
        <v>28.000000000000004</v>
      </c>
      <c r="AJ1480" s="67"/>
      <c r="AK1480" s="62"/>
      <c r="AL1480" s="68"/>
      <c r="AM1480" s="68"/>
      <c r="AN1480" s="69"/>
      <c r="AO1480" s="69"/>
      <c r="AP1480" s="68"/>
    </row>
    <row r="1481" spans="1:42" x14ac:dyDescent="0.25">
      <c r="A1481" s="41" t="s">
        <v>223</v>
      </c>
      <c r="B1481" s="1" t="s">
        <v>237</v>
      </c>
      <c r="C1481" s="61">
        <v>40641</v>
      </c>
      <c r="D1481" s="62"/>
      <c r="E1481" s="62"/>
      <c r="F1481" s="63"/>
      <c r="G1481" s="63"/>
      <c r="H1481" s="63"/>
      <c r="I1481" s="63"/>
      <c r="J1481" s="63"/>
      <c r="K1481" s="63"/>
      <c r="AA1481" s="62">
        <v>81</v>
      </c>
      <c r="AH1481" s="64">
        <v>83.426966292134836</v>
      </c>
      <c r="AI1481" s="65">
        <v>28.457142857142859</v>
      </c>
      <c r="AJ1481" s="62">
        <v>9</v>
      </c>
      <c r="AK1481" s="62">
        <v>303.06970000000001</v>
      </c>
      <c r="AL1481" s="66">
        <v>0.64300000000000002</v>
      </c>
      <c r="AM1481" s="66">
        <v>7.1444444444444449E-2</v>
      </c>
      <c r="AN1481" s="65">
        <v>52.082999999999998</v>
      </c>
      <c r="AO1481" s="65">
        <v>21.216241676419646</v>
      </c>
      <c r="AP1481" s="66">
        <v>2.4548645700000002</v>
      </c>
    </row>
    <row r="1482" spans="1:42" x14ac:dyDescent="0.25">
      <c r="A1482" s="41" t="s">
        <v>223</v>
      </c>
      <c r="B1482" s="1" t="s">
        <v>237</v>
      </c>
      <c r="C1482" s="61">
        <v>40641</v>
      </c>
      <c r="D1482" s="62"/>
      <c r="E1482" s="62"/>
      <c r="F1482" s="63"/>
      <c r="G1482" s="63"/>
      <c r="H1482" s="63"/>
      <c r="I1482" s="63"/>
      <c r="J1482" s="63"/>
      <c r="K1482" s="63"/>
      <c r="AA1482" s="62">
        <v>140</v>
      </c>
      <c r="AH1482" s="64">
        <v>92.817059483726155</v>
      </c>
      <c r="AI1482" s="65">
        <v>29.25714285714286</v>
      </c>
      <c r="AJ1482" s="62">
        <v>15</v>
      </c>
      <c r="AK1482" s="62">
        <v>372.87710000000004</v>
      </c>
      <c r="AL1482" s="66">
        <v>1.4239999999999999</v>
      </c>
      <c r="AM1482" s="66">
        <v>9.4933333333333328E-2</v>
      </c>
      <c r="AN1482" s="65">
        <v>199.35999999999999</v>
      </c>
      <c r="AO1482" s="65">
        <v>38.189526790462594</v>
      </c>
      <c r="AP1482" s="66">
        <v>5.2202793999999999</v>
      </c>
    </row>
    <row r="1483" spans="1:42" x14ac:dyDescent="0.25">
      <c r="A1483" s="41" t="s">
        <v>223</v>
      </c>
      <c r="B1483" s="1" t="s">
        <v>237</v>
      </c>
      <c r="C1483" s="61">
        <v>40641</v>
      </c>
      <c r="D1483" s="62"/>
      <c r="E1483" s="62"/>
      <c r="F1483" s="63"/>
      <c r="G1483" s="63"/>
      <c r="H1483" s="63"/>
      <c r="I1483" s="63"/>
      <c r="J1483" s="63"/>
      <c r="K1483" s="63"/>
      <c r="AA1483" s="67">
        <v>104</v>
      </c>
      <c r="AH1483" s="64">
        <v>90.886075949367083</v>
      </c>
      <c r="AI1483" s="69">
        <v>29.571428571428573</v>
      </c>
      <c r="AJ1483" s="67">
        <v>6</v>
      </c>
      <c r="AK1483" s="62">
        <v>199.05520000000001</v>
      </c>
      <c r="AL1483" s="68">
        <v>0.48099999999999998</v>
      </c>
      <c r="AM1483" s="68">
        <v>8.0166666666666664E-2</v>
      </c>
      <c r="AN1483" s="69">
        <v>50.024000000000001</v>
      </c>
      <c r="AO1483" s="69">
        <v>24.164151451456679</v>
      </c>
      <c r="AP1483" s="68">
        <v>2.0701740800000001</v>
      </c>
    </row>
    <row r="1484" spans="1:42" x14ac:dyDescent="0.25">
      <c r="A1484" s="41" t="s">
        <v>224</v>
      </c>
      <c r="B1484" s="1" t="s">
        <v>237</v>
      </c>
      <c r="C1484" s="61">
        <v>40627</v>
      </c>
      <c r="D1484" s="62"/>
      <c r="E1484" s="62"/>
      <c r="F1484" s="63"/>
      <c r="G1484" s="63"/>
      <c r="H1484" s="63"/>
      <c r="I1484" s="63"/>
      <c r="J1484" s="63"/>
      <c r="K1484" s="63"/>
      <c r="AA1484" s="62">
        <v>142</v>
      </c>
      <c r="AH1484" s="64">
        <v>12.027257240204435</v>
      </c>
      <c r="AI1484" s="65">
        <v>7.7750000000000004</v>
      </c>
      <c r="AJ1484" s="62">
        <v>13</v>
      </c>
      <c r="AK1484" s="62">
        <v>74.826099999999997</v>
      </c>
      <c r="AL1484" s="66">
        <v>0.628</v>
      </c>
      <c r="AM1484" s="66">
        <v>4.8307692307692308E-2</v>
      </c>
      <c r="AN1484" s="65">
        <v>89.176000000000002</v>
      </c>
      <c r="AO1484" s="65">
        <v>83.927934236850518</v>
      </c>
      <c r="AP1484" s="66">
        <v>1.06253062</v>
      </c>
    </row>
    <row r="1485" spans="1:42" x14ac:dyDescent="0.25">
      <c r="A1485" s="41" t="s">
        <v>224</v>
      </c>
      <c r="B1485" s="1" t="s">
        <v>237</v>
      </c>
      <c r="C1485" s="61">
        <v>40627</v>
      </c>
      <c r="D1485" s="62"/>
      <c r="E1485" s="62"/>
      <c r="F1485" s="63"/>
      <c r="G1485" s="63"/>
      <c r="H1485" s="63"/>
      <c r="I1485" s="63"/>
      <c r="J1485" s="63"/>
      <c r="K1485" s="63"/>
      <c r="AA1485" s="62">
        <v>129</v>
      </c>
      <c r="AH1485" s="64">
        <v>4.3364197530864175</v>
      </c>
      <c r="AI1485" s="65">
        <v>8.0749999999999993</v>
      </c>
      <c r="AJ1485" s="62">
        <v>17</v>
      </c>
      <c r="AK1485" s="62">
        <v>93.461299999999994</v>
      </c>
      <c r="AL1485" s="66">
        <v>0.29799999999999999</v>
      </c>
      <c r="AM1485" s="66">
        <v>1.752941176470588E-2</v>
      </c>
      <c r="AN1485" s="65">
        <v>38.442</v>
      </c>
      <c r="AO1485" s="65">
        <v>31.884855014856416</v>
      </c>
      <c r="AP1485" s="66">
        <v>1.2056507700000001</v>
      </c>
    </row>
    <row r="1486" spans="1:42" x14ac:dyDescent="0.25">
      <c r="A1486" s="41" t="s">
        <v>224</v>
      </c>
      <c r="B1486" s="1" t="s">
        <v>237</v>
      </c>
      <c r="C1486" s="61">
        <v>40627</v>
      </c>
      <c r="D1486" s="62"/>
      <c r="E1486" s="62"/>
      <c r="F1486" s="63"/>
      <c r="G1486" s="63"/>
      <c r="H1486" s="63"/>
      <c r="I1486" s="63"/>
      <c r="J1486" s="63"/>
      <c r="K1486" s="63"/>
      <c r="AA1486" s="62">
        <v>110</v>
      </c>
      <c r="AH1486" s="64">
        <v>13.384747215081404</v>
      </c>
      <c r="AI1486" s="65">
        <v>8.1750000000000007</v>
      </c>
      <c r="AJ1486" s="62">
        <v>8</v>
      </c>
      <c r="AK1486" s="62">
        <v>39.913699999999999</v>
      </c>
      <c r="AL1486" s="66">
        <v>0.20899999999999999</v>
      </c>
      <c r="AM1486" s="66">
        <v>2.6124999999999999E-2</v>
      </c>
      <c r="AN1486" s="65">
        <v>22.99</v>
      </c>
      <c r="AO1486" s="65">
        <v>52.362973114494515</v>
      </c>
      <c r="AP1486" s="66">
        <v>0.43905070000000002</v>
      </c>
    </row>
    <row r="1487" spans="1:42" x14ac:dyDescent="0.25">
      <c r="A1487" s="41" t="s">
        <v>224</v>
      </c>
      <c r="B1487" s="1" t="s">
        <v>237</v>
      </c>
      <c r="C1487" s="61">
        <v>40627</v>
      </c>
      <c r="D1487" s="62"/>
      <c r="E1487" s="62"/>
      <c r="F1487" s="63"/>
      <c r="G1487" s="63"/>
      <c r="H1487" s="63"/>
      <c r="I1487" s="63"/>
      <c r="J1487" s="63"/>
      <c r="K1487" s="63"/>
      <c r="AA1487" s="62">
        <v>98</v>
      </c>
      <c r="AH1487" s="64">
        <v>9.4386298763082834</v>
      </c>
      <c r="AI1487" s="65">
        <v>8.2249999999999996</v>
      </c>
      <c r="AJ1487" s="62">
        <v>14</v>
      </c>
      <c r="AK1487" s="62">
        <v>118.0234</v>
      </c>
      <c r="AL1487" s="66">
        <v>0.79500000000000004</v>
      </c>
      <c r="AM1487" s="66">
        <v>5.6785714285714287E-2</v>
      </c>
      <c r="AN1487" s="65">
        <v>77.910000000000011</v>
      </c>
      <c r="AO1487" s="65">
        <v>67.359523619892329</v>
      </c>
      <c r="AP1487" s="66">
        <v>1.1566293200000002</v>
      </c>
    </row>
    <row r="1488" spans="1:42" x14ac:dyDescent="0.25">
      <c r="A1488" s="41" t="s">
        <v>224</v>
      </c>
      <c r="B1488" s="1" t="s">
        <v>237</v>
      </c>
      <c r="C1488" s="61">
        <v>40627</v>
      </c>
      <c r="D1488" s="62"/>
      <c r="E1488" s="62"/>
      <c r="F1488" s="63"/>
      <c r="G1488" s="63"/>
      <c r="H1488" s="63"/>
      <c r="I1488" s="63"/>
      <c r="J1488" s="63"/>
      <c r="K1488" s="63"/>
      <c r="AA1488" s="62"/>
      <c r="AH1488" s="64">
        <v>2.4312333629103904</v>
      </c>
      <c r="AI1488" s="65">
        <v>8.4749999999999996</v>
      </c>
      <c r="AJ1488" s="62"/>
      <c r="AK1488" s="62"/>
      <c r="AL1488" s="66"/>
      <c r="AM1488" s="66"/>
      <c r="AN1488" s="65"/>
      <c r="AO1488" s="65"/>
      <c r="AP1488" s="66"/>
    </row>
    <row r="1489" spans="1:42" x14ac:dyDescent="0.25">
      <c r="A1489" s="41" t="s">
        <v>224</v>
      </c>
      <c r="B1489" s="1" t="s">
        <v>237</v>
      </c>
      <c r="C1489" s="61">
        <v>40634</v>
      </c>
      <c r="D1489" s="62"/>
      <c r="E1489" s="62"/>
      <c r="F1489" s="63"/>
      <c r="G1489" s="63"/>
      <c r="H1489" s="63"/>
      <c r="I1489" s="63"/>
      <c r="J1489" s="63"/>
      <c r="K1489" s="63"/>
      <c r="AA1489" s="62">
        <v>129</v>
      </c>
      <c r="AH1489" s="64">
        <v>39.961904761904762</v>
      </c>
      <c r="AI1489" s="65">
        <v>18.528571428571428</v>
      </c>
      <c r="AJ1489" s="62">
        <v>17</v>
      </c>
      <c r="AK1489" s="62">
        <v>313.83749999999998</v>
      </c>
      <c r="AL1489" s="66">
        <v>1.23</v>
      </c>
      <c r="AM1489" s="66">
        <v>7.2352941176470592E-2</v>
      </c>
      <c r="AN1489" s="65">
        <v>158.66999999999999</v>
      </c>
      <c r="AO1489" s="65">
        <v>39.192257139443186</v>
      </c>
      <c r="AP1489" s="66">
        <v>4.0485037499999992</v>
      </c>
    </row>
    <row r="1490" spans="1:42" x14ac:dyDescent="0.25">
      <c r="A1490" s="41" t="s">
        <v>224</v>
      </c>
      <c r="B1490" s="1" t="s">
        <v>237</v>
      </c>
      <c r="C1490" s="61">
        <v>40634</v>
      </c>
      <c r="D1490" s="62"/>
      <c r="E1490" s="62"/>
      <c r="F1490" s="63"/>
      <c r="G1490" s="63"/>
      <c r="H1490" s="63"/>
      <c r="I1490" s="63"/>
      <c r="J1490" s="63"/>
      <c r="K1490" s="63"/>
      <c r="AA1490" s="62">
        <v>110</v>
      </c>
      <c r="AH1490" s="64">
        <v>52.824156305506214</v>
      </c>
      <c r="AI1490" s="65">
        <v>19.5</v>
      </c>
      <c r="AJ1490" s="62">
        <v>13</v>
      </c>
      <c r="AK1490" s="62">
        <v>351.61329999999998</v>
      </c>
      <c r="AL1490" s="66">
        <v>1.284</v>
      </c>
      <c r="AM1490" s="66">
        <v>9.8769230769230776E-2</v>
      </c>
      <c r="AN1490" s="65">
        <v>141.24</v>
      </c>
      <c r="AO1490" s="65">
        <v>36.5173899849636</v>
      </c>
      <c r="AP1490" s="66">
        <v>3.8677462999999999</v>
      </c>
    </row>
    <row r="1491" spans="1:42" x14ac:dyDescent="0.25">
      <c r="A1491" s="41" t="s">
        <v>224</v>
      </c>
      <c r="B1491" s="1" t="s">
        <v>237</v>
      </c>
      <c r="C1491" s="61">
        <v>40634</v>
      </c>
      <c r="D1491" s="62"/>
      <c r="E1491" s="62"/>
      <c r="F1491" s="63"/>
      <c r="G1491" s="63"/>
      <c r="H1491" s="63"/>
      <c r="I1491" s="63"/>
      <c r="J1491" s="63"/>
      <c r="K1491" s="63"/>
      <c r="AA1491" s="62">
        <v>142</v>
      </c>
      <c r="AH1491" s="64">
        <v>49.913793103448278</v>
      </c>
      <c r="AI1491" s="65">
        <v>21.9</v>
      </c>
      <c r="AJ1491" s="62">
        <v>7</v>
      </c>
      <c r="AK1491" s="62">
        <v>189.40969999999999</v>
      </c>
      <c r="AL1491" s="66">
        <v>0.52400000000000002</v>
      </c>
      <c r="AM1491" s="66">
        <v>7.4857142857142858E-2</v>
      </c>
      <c r="AN1491" s="65">
        <v>74.408000000000001</v>
      </c>
      <c r="AO1491" s="65">
        <v>27.664897837861528</v>
      </c>
      <c r="AP1491" s="66">
        <v>2.6896177399999996</v>
      </c>
    </row>
    <row r="1492" spans="1:42" x14ac:dyDescent="0.25">
      <c r="A1492" s="41" t="s">
        <v>224</v>
      </c>
      <c r="B1492" s="1" t="s">
        <v>237</v>
      </c>
      <c r="C1492" s="61">
        <v>40634</v>
      </c>
      <c r="D1492" s="62"/>
      <c r="E1492" s="62"/>
      <c r="F1492" s="63"/>
      <c r="G1492" s="63"/>
      <c r="H1492" s="63"/>
      <c r="I1492" s="63"/>
      <c r="J1492" s="63"/>
      <c r="K1492" s="63"/>
      <c r="AA1492" s="62">
        <v>98</v>
      </c>
      <c r="AH1492" s="64">
        <v>38.4</v>
      </c>
      <c r="AI1492" s="65">
        <v>22.1</v>
      </c>
      <c r="AJ1492" s="62">
        <v>13</v>
      </c>
      <c r="AK1492" s="62">
        <v>208.86150000000001</v>
      </c>
      <c r="AL1492" s="66">
        <v>0.78600000000000003</v>
      </c>
      <c r="AM1492" s="66">
        <v>6.0461538461538462E-2</v>
      </c>
      <c r="AN1492" s="65">
        <v>77.028000000000006</v>
      </c>
      <c r="AO1492" s="65">
        <v>37.632593848076361</v>
      </c>
      <c r="AP1492" s="66">
        <v>2.0468427</v>
      </c>
    </row>
    <row r="1493" spans="1:42" x14ac:dyDescent="0.25">
      <c r="A1493" s="41" t="s">
        <v>224</v>
      </c>
      <c r="B1493" s="1" t="s">
        <v>237</v>
      </c>
      <c r="C1493" s="61">
        <v>40634</v>
      </c>
      <c r="D1493" s="62"/>
      <c r="E1493" s="62"/>
      <c r="F1493" s="63"/>
      <c r="G1493" s="63"/>
      <c r="H1493" s="63"/>
      <c r="I1493" s="63"/>
      <c r="J1493" s="63"/>
      <c r="K1493" s="63"/>
      <c r="AA1493" s="62"/>
      <c r="AH1493" s="64">
        <v>51.18483412322275</v>
      </c>
      <c r="AI1493" s="65">
        <v>22.12857142857143</v>
      </c>
      <c r="AJ1493" s="62"/>
      <c r="AK1493" s="62"/>
      <c r="AL1493" s="66"/>
      <c r="AM1493" s="66"/>
      <c r="AN1493" s="65"/>
      <c r="AO1493" s="65"/>
      <c r="AP1493" s="66"/>
    </row>
    <row r="1494" spans="1:42" x14ac:dyDescent="0.25">
      <c r="A1494" s="41" t="s">
        <v>224</v>
      </c>
      <c r="B1494" s="1" t="s">
        <v>237</v>
      </c>
      <c r="C1494" s="61">
        <v>40641</v>
      </c>
      <c r="D1494" s="62"/>
      <c r="E1494" s="62"/>
      <c r="F1494" s="63"/>
      <c r="G1494" s="63"/>
      <c r="H1494" s="63"/>
      <c r="I1494" s="63"/>
      <c r="J1494" s="63"/>
      <c r="K1494" s="63"/>
      <c r="AA1494" s="67">
        <v>129</v>
      </c>
      <c r="AH1494" s="64">
        <v>93.484042553191486</v>
      </c>
      <c r="AI1494" s="69">
        <v>24.87142857142857</v>
      </c>
      <c r="AJ1494" s="67">
        <v>11</v>
      </c>
      <c r="AK1494" s="62">
        <v>471.90959999999995</v>
      </c>
      <c r="AL1494" s="68">
        <v>1.357</v>
      </c>
      <c r="AM1494" s="68">
        <v>0.12336363636363636</v>
      </c>
      <c r="AN1494" s="69">
        <v>175.053</v>
      </c>
      <c r="AO1494" s="69">
        <v>28.75550741074138</v>
      </c>
      <c r="AP1494" s="68">
        <v>6.0876338399999996</v>
      </c>
    </row>
    <row r="1495" spans="1:42" x14ac:dyDescent="0.25">
      <c r="A1495" s="41" t="s">
        <v>224</v>
      </c>
      <c r="B1495" s="1" t="s">
        <v>237</v>
      </c>
      <c r="C1495" s="61">
        <v>40641</v>
      </c>
      <c r="D1495" s="62"/>
      <c r="E1495" s="62"/>
      <c r="F1495" s="63"/>
      <c r="G1495" s="63"/>
      <c r="H1495" s="63"/>
      <c r="I1495" s="63"/>
      <c r="J1495" s="63"/>
      <c r="K1495" s="63"/>
      <c r="AA1495" s="67">
        <v>110</v>
      </c>
      <c r="AH1495" s="64">
        <v>93.19946452476573</v>
      </c>
      <c r="AI1495" s="69">
        <v>26.7</v>
      </c>
      <c r="AJ1495" s="67">
        <v>18</v>
      </c>
      <c r="AK1495" s="62">
        <v>460.39</v>
      </c>
      <c r="AL1495" s="68">
        <v>1.306</v>
      </c>
      <c r="AM1495" s="68">
        <v>7.2555555555555554E-2</v>
      </c>
      <c r="AN1495" s="69">
        <v>143.66</v>
      </c>
      <c r="AO1495" s="69">
        <v>28.367253849996747</v>
      </c>
      <c r="AP1495" s="68">
        <v>5.0642899999999988</v>
      </c>
    </row>
    <row r="1496" spans="1:42" x14ac:dyDescent="0.25">
      <c r="A1496" s="41" t="s">
        <v>224</v>
      </c>
      <c r="B1496" s="1" t="s">
        <v>237</v>
      </c>
      <c r="C1496" s="61">
        <v>40641</v>
      </c>
      <c r="D1496" s="62"/>
      <c r="E1496" s="62"/>
      <c r="F1496" s="63"/>
      <c r="G1496" s="63"/>
      <c r="H1496" s="63"/>
      <c r="I1496" s="63"/>
      <c r="J1496" s="63"/>
      <c r="K1496" s="63"/>
      <c r="AA1496" s="67"/>
      <c r="AH1496" s="64">
        <v>77.251184834123222</v>
      </c>
      <c r="AI1496" s="69">
        <v>31.471428571428572</v>
      </c>
      <c r="AJ1496" s="67"/>
      <c r="AK1496" s="62"/>
      <c r="AL1496" s="68"/>
      <c r="AM1496" s="68"/>
      <c r="AN1496" s="69"/>
      <c r="AO1496" s="69"/>
      <c r="AP1496" s="68"/>
    </row>
    <row r="1497" spans="1:42" x14ac:dyDescent="0.25">
      <c r="A1497" s="41" t="s">
        <v>224</v>
      </c>
      <c r="B1497" s="1" t="s">
        <v>237</v>
      </c>
      <c r="C1497" s="61">
        <v>40641</v>
      </c>
      <c r="D1497" s="62"/>
      <c r="E1497" s="62"/>
      <c r="F1497" s="63"/>
      <c r="G1497" s="63"/>
      <c r="H1497" s="63"/>
      <c r="I1497" s="63"/>
      <c r="J1497" s="63"/>
      <c r="K1497" s="63"/>
      <c r="AA1497" s="62">
        <v>98</v>
      </c>
      <c r="AH1497" s="64">
        <v>93.305898491083681</v>
      </c>
      <c r="AI1497" s="65">
        <v>32.9</v>
      </c>
      <c r="AJ1497" s="62">
        <v>20</v>
      </c>
      <c r="AK1497" s="62">
        <v>376.32679999999999</v>
      </c>
      <c r="AL1497" s="66">
        <v>1.1739999999999999</v>
      </c>
      <c r="AM1497" s="66">
        <v>5.8699999999999995E-2</v>
      </c>
      <c r="AN1497" s="65">
        <v>115.05199999999999</v>
      </c>
      <c r="AO1497" s="65">
        <v>31.196290033024486</v>
      </c>
      <c r="AP1497" s="66">
        <v>3.6880026400000001</v>
      </c>
    </row>
    <row r="1498" spans="1:42" x14ac:dyDescent="0.25">
      <c r="A1498" s="41" t="s">
        <v>224</v>
      </c>
      <c r="B1498" s="1" t="s">
        <v>237</v>
      </c>
      <c r="C1498" s="61">
        <v>40641</v>
      </c>
      <c r="D1498" s="62"/>
      <c r="E1498" s="62"/>
      <c r="F1498" s="63"/>
      <c r="G1498" s="63"/>
      <c r="H1498" s="63"/>
      <c r="I1498" s="63"/>
      <c r="J1498" s="63"/>
      <c r="K1498" s="63"/>
      <c r="AA1498" s="62">
        <v>142</v>
      </c>
      <c r="AH1498" s="64">
        <v>95.70871261378413</v>
      </c>
      <c r="AI1498" s="65">
        <v>35.1</v>
      </c>
      <c r="AJ1498" s="62">
        <v>9</v>
      </c>
      <c r="AK1498" s="62">
        <v>218.3897</v>
      </c>
      <c r="AL1498" s="66">
        <v>0.58199999999999996</v>
      </c>
      <c r="AM1498" s="66">
        <v>6.4666666666666664E-2</v>
      </c>
      <c r="AN1498" s="65">
        <v>82.643999999999991</v>
      </c>
      <c r="AO1498" s="65">
        <v>26.649608475124971</v>
      </c>
      <c r="AP1498" s="66">
        <v>3.1011337399999999</v>
      </c>
    </row>
    <row r="1499" spans="1:42" x14ac:dyDescent="0.25">
      <c r="A1499" s="41" t="s">
        <v>227</v>
      </c>
      <c r="B1499" s="1" t="s">
        <v>237</v>
      </c>
      <c r="C1499" s="61">
        <v>40634</v>
      </c>
      <c r="D1499" s="62"/>
      <c r="E1499" s="67"/>
      <c r="F1499" s="63"/>
      <c r="G1499" s="63"/>
      <c r="H1499" s="63"/>
      <c r="I1499" s="63"/>
      <c r="J1499" s="63"/>
      <c r="K1499" s="63"/>
      <c r="AA1499" s="67">
        <v>79</v>
      </c>
      <c r="AH1499" s="64">
        <v>2.873900293255133</v>
      </c>
      <c r="AI1499" s="69">
        <v>5.4285714285714288</v>
      </c>
      <c r="AJ1499" s="67">
        <v>13</v>
      </c>
      <c r="AK1499" s="62">
        <v>52.489100000000001</v>
      </c>
      <c r="AL1499" s="68">
        <v>1.8160000000000001</v>
      </c>
      <c r="AM1499" s="68">
        <v>0.1396923076923077</v>
      </c>
      <c r="AN1499" s="69">
        <v>143.464</v>
      </c>
      <c r="AO1499" s="69">
        <v>345.97659323554797</v>
      </c>
      <c r="AP1499" s="68">
        <v>0.41466388999999998</v>
      </c>
    </row>
    <row r="1500" spans="1:42" x14ac:dyDescent="0.25">
      <c r="A1500" s="41" t="s">
        <v>227</v>
      </c>
      <c r="B1500" s="1" t="s">
        <v>237</v>
      </c>
      <c r="C1500" s="61">
        <v>40634</v>
      </c>
      <c r="D1500" s="62"/>
      <c r="E1500" s="67"/>
      <c r="F1500" s="63"/>
      <c r="G1500" s="63"/>
      <c r="H1500" s="63"/>
      <c r="I1500" s="63"/>
      <c r="J1500" s="63"/>
      <c r="K1500" s="63"/>
      <c r="AA1500" s="67"/>
      <c r="AH1500" s="64">
        <v>3.244837758112098</v>
      </c>
      <c r="AI1500" s="69">
        <v>5.4714285714285715</v>
      </c>
      <c r="AJ1500" s="67"/>
      <c r="AK1500" s="62"/>
      <c r="AL1500" s="68"/>
      <c r="AM1500" s="68"/>
      <c r="AN1500" s="69"/>
      <c r="AO1500" s="69"/>
      <c r="AP1500" s="68"/>
    </row>
    <row r="1501" spans="1:42" x14ac:dyDescent="0.25">
      <c r="A1501" s="41" t="s">
        <v>227</v>
      </c>
      <c r="B1501" s="1" t="s">
        <v>237</v>
      </c>
      <c r="C1501" s="61">
        <v>40634</v>
      </c>
      <c r="D1501" s="62"/>
      <c r="E1501" s="67"/>
      <c r="F1501" s="63"/>
      <c r="G1501" s="63"/>
      <c r="H1501" s="63"/>
      <c r="I1501" s="63"/>
      <c r="J1501" s="63"/>
      <c r="K1501" s="63"/>
      <c r="AA1501" s="67">
        <v>83</v>
      </c>
      <c r="AH1501" s="64">
        <v>1.9884726224783833</v>
      </c>
      <c r="AI1501" s="69">
        <v>5.7428571428571429</v>
      </c>
      <c r="AJ1501" s="67">
        <v>13</v>
      </c>
      <c r="AK1501" s="62">
        <v>49.246499999999997</v>
      </c>
      <c r="AL1501" s="68">
        <v>0.47099999999999997</v>
      </c>
      <c r="AM1501" s="68">
        <v>3.6230769230769226E-2</v>
      </c>
      <c r="AN1501" s="69">
        <v>39.092999999999996</v>
      </c>
      <c r="AO1501" s="69">
        <v>95.641314611190637</v>
      </c>
      <c r="AP1501" s="68">
        <v>0.40874594999999997</v>
      </c>
    </row>
    <row r="1502" spans="1:42" x14ac:dyDescent="0.25">
      <c r="A1502" s="41" t="s">
        <v>227</v>
      </c>
      <c r="B1502" s="1" t="s">
        <v>237</v>
      </c>
      <c r="C1502" s="61">
        <v>40634</v>
      </c>
      <c r="D1502" s="62"/>
      <c r="E1502" s="67"/>
      <c r="F1502" s="63"/>
      <c r="G1502" s="63"/>
      <c r="H1502" s="63"/>
      <c r="I1502" s="63"/>
      <c r="J1502" s="63"/>
      <c r="K1502" s="63"/>
      <c r="AA1502" s="67">
        <v>110</v>
      </c>
      <c r="AH1502" s="64">
        <v>1.9461077844311347</v>
      </c>
      <c r="AI1502" s="69">
        <v>5.7857142857142856</v>
      </c>
      <c r="AJ1502" s="67">
        <v>11</v>
      </c>
      <c r="AK1502" s="62">
        <v>60.2348</v>
      </c>
      <c r="AL1502" s="68">
        <v>0.54100000000000004</v>
      </c>
      <c r="AM1502" s="68">
        <v>4.9181818181818188E-2</v>
      </c>
      <c r="AN1502" s="69">
        <v>59.510000000000005</v>
      </c>
      <c r="AO1502" s="69">
        <v>89.815189890229576</v>
      </c>
      <c r="AP1502" s="68">
        <v>0.66258280000000003</v>
      </c>
    </row>
    <row r="1503" spans="1:42" x14ac:dyDescent="0.25">
      <c r="A1503" s="41" t="s">
        <v>227</v>
      </c>
      <c r="B1503" s="1" t="s">
        <v>237</v>
      </c>
      <c r="C1503" s="61">
        <v>40634</v>
      </c>
      <c r="D1503" s="62"/>
      <c r="E1503" s="67"/>
      <c r="F1503" s="63"/>
      <c r="G1503" s="63"/>
      <c r="H1503" s="63"/>
      <c r="I1503" s="63"/>
      <c r="J1503" s="63"/>
      <c r="K1503" s="63"/>
      <c r="AA1503" s="67">
        <v>115</v>
      </c>
      <c r="AH1503" s="64">
        <v>2.836468885672943</v>
      </c>
      <c r="AI1503" s="69">
        <v>5.8857142857142861</v>
      </c>
      <c r="AJ1503" s="67">
        <v>8</v>
      </c>
      <c r="AK1503" s="62">
        <v>34.587400000000002</v>
      </c>
      <c r="AL1503" s="68">
        <v>0.44500000000000001</v>
      </c>
      <c r="AM1503" s="68">
        <v>5.5625000000000001E-2</v>
      </c>
      <c r="AN1503" s="69">
        <v>51.175000000000004</v>
      </c>
      <c r="AO1503" s="69">
        <v>128.65956966987977</v>
      </c>
      <c r="AP1503" s="68">
        <v>0.39775510000000008</v>
      </c>
    </row>
    <row r="1504" spans="1:42" x14ac:dyDescent="0.25">
      <c r="A1504" s="41" t="s">
        <v>227</v>
      </c>
      <c r="B1504" s="1" t="s">
        <v>237</v>
      </c>
      <c r="C1504" s="61">
        <v>40641</v>
      </c>
      <c r="D1504" s="62"/>
      <c r="E1504" s="67"/>
      <c r="F1504" s="63"/>
      <c r="G1504" s="63"/>
      <c r="H1504" s="63"/>
      <c r="I1504" s="63"/>
      <c r="J1504" s="63"/>
      <c r="K1504" s="63"/>
      <c r="AA1504" s="67">
        <v>79</v>
      </c>
      <c r="AH1504" s="64">
        <v>27.862068965517238</v>
      </c>
      <c r="AI1504" s="69">
        <v>20</v>
      </c>
      <c r="AJ1504" s="67">
        <v>16</v>
      </c>
      <c r="AK1504" s="62">
        <v>131.0642</v>
      </c>
      <c r="AL1504" s="68">
        <v>0.55000000000000004</v>
      </c>
      <c r="AM1504" s="68">
        <v>3.4375000000000003E-2</v>
      </c>
      <c r="AN1504" s="69">
        <v>43.45</v>
      </c>
      <c r="AO1504" s="69">
        <v>41.964167179138165</v>
      </c>
      <c r="AP1504" s="68">
        <v>1.03540718</v>
      </c>
    </row>
    <row r="1505" spans="1:42" x14ac:dyDescent="0.25">
      <c r="A1505" s="41" t="s">
        <v>227</v>
      </c>
      <c r="B1505" s="1" t="s">
        <v>237</v>
      </c>
      <c r="C1505" s="61">
        <v>40641</v>
      </c>
      <c r="D1505" s="62"/>
      <c r="E1505" s="67"/>
      <c r="F1505" s="63"/>
      <c r="G1505" s="63"/>
      <c r="H1505" s="63"/>
      <c r="I1505" s="63"/>
      <c r="J1505" s="63"/>
      <c r="K1505" s="63"/>
      <c r="AA1505" s="67"/>
      <c r="AH1505" s="64">
        <v>51.360946745562131</v>
      </c>
      <c r="AI1505" s="69">
        <v>20.3</v>
      </c>
      <c r="AJ1505" s="67"/>
      <c r="AK1505" s="62"/>
      <c r="AL1505" s="68"/>
      <c r="AM1505" s="68"/>
      <c r="AN1505" s="69"/>
      <c r="AO1505" s="69"/>
      <c r="AP1505" s="68"/>
    </row>
    <row r="1506" spans="1:42" x14ac:dyDescent="0.25">
      <c r="A1506" s="41" t="s">
        <v>227</v>
      </c>
      <c r="B1506" s="1" t="s">
        <v>237</v>
      </c>
      <c r="C1506" s="61">
        <v>40641</v>
      </c>
      <c r="D1506" s="62"/>
      <c r="E1506" s="67"/>
      <c r="F1506" s="63"/>
      <c r="G1506" s="63"/>
      <c r="H1506" s="63"/>
      <c r="I1506" s="63"/>
      <c r="J1506" s="63"/>
      <c r="K1506" s="63"/>
      <c r="AA1506" s="67">
        <v>83</v>
      </c>
      <c r="AH1506" s="64">
        <v>58.425832492431887</v>
      </c>
      <c r="AI1506" s="69">
        <v>22.2</v>
      </c>
      <c r="AJ1506" s="67">
        <v>16</v>
      </c>
      <c r="AK1506" s="62">
        <v>173.05889999999999</v>
      </c>
      <c r="AL1506" s="68">
        <v>0.72399999999999998</v>
      </c>
      <c r="AM1506" s="68">
        <v>4.5249999999999999E-2</v>
      </c>
      <c r="AN1506" s="69">
        <v>60.091999999999999</v>
      </c>
      <c r="AO1506" s="69">
        <v>41.835467577801545</v>
      </c>
      <c r="AP1506" s="68">
        <v>1.43638887</v>
      </c>
    </row>
    <row r="1507" spans="1:42" x14ac:dyDescent="0.25">
      <c r="A1507" s="41" t="s">
        <v>227</v>
      </c>
      <c r="B1507" s="1" t="s">
        <v>237</v>
      </c>
      <c r="C1507" s="61">
        <v>40641</v>
      </c>
      <c r="D1507" s="62"/>
      <c r="E1507" s="67"/>
      <c r="F1507" s="63"/>
      <c r="G1507" s="63"/>
      <c r="H1507" s="63"/>
      <c r="I1507" s="63"/>
      <c r="J1507" s="63"/>
      <c r="K1507" s="63"/>
      <c r="AA1507" s="67">
        <v>110</v>
      </c>
      <c r="AH1507" s="64">
        <v>30.032502708559051</v>
      </c>
      <c r="AI1507" s="69">
        <v>22.5</v>
      </c>
      <c r="AJ1507" s="67">
        <v>19</v>
      </c>
      <c r="AK1507" s="62">
        <v>215.6404</v>
      </c>
      <c r="AL1507" s="68">
        <v>0.93200000000000005</v>
      </c>
      <c r="AM1507" s="68">
        <v>4.9052631578947369E-2</v>
      </c>
      <c r="AN1507" s="69">
        <v>102.52000000000001</v>
      </c>
      <c r="AO1507" s="69">
        <v>43.220101613612293</v>
      </c>
      <c r="AP1507" s="68">
        <v>2.3720444000000001</v>
      </c>
    </row>
    <row r="1508" spans="1:42" x14ac:dyDescent="0.25">
      <c r="A1508" s="41" t="s">
        <v>227</v>
      </c>
      <c r="B1508" s="1" t="s">
        <v>237</v>
      </c>
      <c r="C1508" s="61">
        <v>40641</v>
      </c>
      <c r="D1508" s="62"/>
      <c r="E1508" s="67"/>
      <c r="F1508" s="63"/>
      <c r="G1508" s="63"/>
      <c r="H1508" s="63"/>
      <c r="I1508" s="63"/>
      <c r="J1508" s="63"/>
      <c r="K1508" s="63"/>
      <c r="AA1508" s="67">
        <v>115</v>
      </c>
      <c r="AH1508" s="64">
        <v>22.880658436213992</v>
      </c>
      <c r="AI1508" s="69">
        <v>23.2</v>
      </c>
      <c r="AJ1508" s="67">
        <v>23</v>
      </c>
      <c r="AK1508" s="62">
        <v>230.81209999999999</v>
      </c>
      <c r="AL1508" s="68">
        <v>1.1419999999999999</v>
      </c>
      <c r="AM1508" s="68">
        <v>4.9652173913043475E-2</v>
      </c>
      <c r="AN1508" s="69">
        <v>131.32999999999998</v>
      </c>
      <c r="AO1508" s="69">
        <v>49.477475400986343</v>
      </c>
      <c r="AP1508" s="68">
        <v>2.6543391499999998</v>
      </c>
    </row>
    <row r="1509" spans="1:42" x14ac:dyDescent="0.25">
      <c r="A1509" s="41" t="s">
        <v>227</v>
      </c>
      <c r="B1509" s="1" t="s">
        <v>237</v>
      </c>
      <c r="C1509" s="61">
        <v>40648</v>
      </c>
      <c r="D1509" s="62"/>
      <c r="E1509" s="67"/>
      <c r="F1509" s="63"/>
      <c r="G1509" s="63"/>
      <c r="H1509" s="63"/>
      <c r="I1509" s="63"/>
      <c r="J1509" s="63"/>
      <c r="K1509" s="63"/>
      <c r="AA1509" s="67"/>
      <c r="AH1509" s="64">
        <v>86.181318681318686</v>
      </c>
      <c r="AI1509" s="69">
        <v>24.150000000000006</v>
      </c>
      <c r="AJ1509" s="67"/>
      <c r="AK1509" s="62"/>
      <c r="AL1509" s="68"/>
      <c r="AM1509" s="68"/>
      <c r="AN1509" s="69"/>
      <c r="AO1509" s="69"/>
      <c r="AP1509" s="68"/>
    </row>
    <row r="1510" spans="1:42" x14ac:dyDescent="0.25">
      <c r="A1510" s="41" t="s">
        <v>227</v>
      </c>
      <c r="B1510" s="1" t="s">
        <v>237</v>
      </c>
      <c r="C1510" s="61">
        <v>40648</v>
      </c>
      <c r="D1510" s="62"/>
      <c r="E1510" s="67"/>
      <c r="F1510" s="63"/>
      <c r="G1510" s="63"/>
      <c r="H1510" s="63"/>
      <c r="I1510" s="63"/>
      <c r="J1510" s="63"/>
      <c r="K1510" s="63"/>
      <c r="AA1510" s="67">
        <v>115</v>
      </c>
      <c r="AH1510" s="64">
        <v>86.419437340153451</v>
      </c>
      <c r="AI1510" s="69">
        <v>25.089999999999996</v>
      </c>
      <c r="AJ1510" s="67">
        <v>12</v>
      </c>
      <c r="AK1510" s="62">
        <v>153.16409999999999</v>
      </c>
      <c r="AL1510" s="68">
        <v>0.71399999999999997</v>
      </c>
      <c r="AM1510" s="68">
        <v>5.9499999999999997E-2</v>
      </c>
      <c r="AN1510" s="69">
        <v>82.11</v>
      </c>
      <c r="AO1510" s="69">
        <v>46.616668005100415</v>
      </c>
      <c r="AP1510" s="68">
        <v>1.7613871499999998</v>
      </c>
    </row>
    <row r="1511" spans="1:42" x14ac:dyDescent="0.25">
      <c r="A1511" s="41" t="s">
        <v>227</v>
      </c>
      <c r="B1511" s="1" t="s">
        <v>237</v>
      </c>
      <c r="C1511" s="61">
        <v>40648</v>
      </c>
      <c r="D1511" s="62"/>
      <c r="E1511" s="67"/>
      <c r="F1511" s="63"/>
      <c r="G1511" s="63"/>
      <c r="H1511" s="63"/>
      <c r="I1511" s="63"/>
      <c r="J1511" s="63"/>
      <c r="K1511" s="63"/>
      <c r="AA1511" s="67">
        <v>79</v>
      </c>
      <c r="AH1511" s="64">
        <v>88.888888888888886</v>
      </c>
      <c r="AI1511" s="69">
        <v>25.88</v>
      </c>
      <c r="AJ1511" s="67">
        <v>10</v>
      </c>
      <c r="AK1511" s="62">
        <v>204.1164</v>
      </c>
      <c r="AL1511" s="68">
        <v>0.70399999999999996</v>
      </c>
      <c r="AM1511" s="68">
        <v>7.039999999999999E-2</v>
      </c>
      <c r="AN1511" s="69">
        <v>55.616</v>
      </c>
      <c r="AO1511" s="69">
        <v>34.490124262430655</v>
      </c>
      <c r="AP1511" s="68">
        <v>1.61251956</v>
      </c>
    </row>
    <row r="1512" spans="1:42" x14ac:dyDescent="0.25">
      <c r="A1512" s="41" t="s">
        <v>227</v>
      </c>
      <c r="B1512" s="1" t="s">
        <v>237</v>
      </c>
      <c r="C1512" s="61">
        <v>40648</v>
      </c>
      <c r="D1512" s="62"/>
      <c r="E1512" s="67"/>
      <c r="F1512" s="63"/>
      <c r="G1512" s="63"/>
      <c r="H1512" s="63"/>
      <c r="I1512" s="63"/>
      <c r="J1512" s="63"/>
      <c r="K1512" s="63"/>
      <c r="AA1512" s="67">
        <v>83</v>
      </c>
      <c r="AH1512" s="64">
        <v>92.606516290726816</v>
      </c>
      <c r="AI1512" s="69">
        <v>29.060000000000002</v>
      </c>
      <c r="AJ1512" s="67">
        <v>16</v>
      </c>
      <c r="AK1512" s="62">
        <v>244.4896</v>
      </c>
      <c r="AL1512" s="68">
        <v>1.2609999999999999</v>
      </c>
      <c r="AM1512" s="68">
        <v>7.8812499999999994E-2</v>
      </c>
      <c r="AN1512" s="69">
        <v>104.663</v>
      </c>
      <c r="AO1512" s="69">
        <v>51.576835988115647</v>
      </c>
      <c r="AP1512" s="68">
        <v>2.0292636800000001</v>
      </c>
    </row>
    <row r="1513" spans="1:42" x14ac:dyDescent="0.25">
      <c r="A1513" s="41" t="s">
        <v>227</v>
      </c>
      <c r="B1513" s="1" t="s">
        <v>237</v>
      </c>
      <c r="C1513" s="61">
        <v>40648</v>
      </c>
      <c r="D1513" s="62"/>
      <c r="E1513" s="67"/>
      <c r="F1513" s="63"/>
      <c r="G1513" s="63"/>
      <c r="H1513" s="63"/>
      <c r="I1513" s="63"/>
      <c r="J1513" s="63"/>
      <c r="K1513" s="63"/>
      <c r="AA1513" s="67">
        <v>110</v>
      </c>
      <c r="AH1513" s="64">
        <v>89.566360052562416</v>
      </c>
      <c r="AI1513" s="69">
        <v>31.809999999999988</v>
      </c>
      <c r="AJ1513" s="67">
        <v>21</v>
      </c>
      <c r="AK1513" s="62">
        <v>321.45209999999997</v>
      </c>
      <c r="AL1513" s="68">
        <v>1.3160000000000001</v>
      </c>
      <c r="AM1513" s="68">
        <v>6.2666666666666676E-2</v>
      </c>
      <c r="AN1513" s="69">
        <v>144.76000000000002</v>
      </c>
      <c r="AO1513" s="69">
        <v>40.939225470917755</v>
      </c>
      <c r="AP1513" s="68">
        <v>3.5359731000000001</v>
      </c>
    </row>
    <row r="1514" spans="1:42" x14ac:dyDescent="0.25">
      <c r="A1514" s="41" t="s">
        <v>227</v>
      </c>
      <c r="B1514" s="1" t="s">
        <v>237</v>
      </c>
      <c r="C1514" s="61">
        <v>40655</v>
      </c>
      <c r="D1514" s="62"/>
      <c r="E1514" s="62"/>
      <c r="F1514" s="63"/>
      <c r="G1514" s="63"/>
      <c r="H1514" s="63"/>
      <c r="I1514" s="63"/>
      <c r="J1514" s="63"/>
      <c r="K1514" s="63"/>
      <c r="AA1514" s="62">
        <v>115</v>
      </c>
      <c r="AH1514" s="64">
        <v>89.653179190751445</v>
      </c>
      <c r="AI1514" s="65">
        <v>31.1</v>
      </c>
      <c r="AJ1514" s="62">
        <v>10</v>
      </c>
      <c r="AK1514" s="62">
        <v>774.30680000000007</v>
      </c>
      <c r="AL1514" s="66">
        <v>1.66</v>
      </c>
      <c r="AM1514" s="66">
        <v>0.16599999999999998</v>
      </c>
      <c r="AN1514" s="65">
        <v>190.89999999999998</v>
      </c>
      <c r="AO1514" s="65">
        <v>21.438530566953563</v>
      </c>
      <c r="AP1514" s="66">
        <v>8.9045281999999997</v>
      </c>
    </row>
    <row r="1515" spans="1:42" x14ac:dyDescent="0.25">
      <c r="A1515" s="41" t="s">
        <v>227</v>
      </c>
      <c r="B1515" s="1" t="s">
        <v>237</v>
      </c>
      <c r="C1515" s="61">
        <v>40655</v>
      </c>
      <c r="D1515" s="62"/>
      <c r="E1515" s="62"/>
      <c r="F1515" s="63"/>
      <c r="G1515" s="63"/>
      <c r="H1515" s="63"/>
      <c r="I1515" s="63"/>
      <c r="J1515" s="63"/>
      <c r="K1515" s="63"/>
      <c r="AA1515" s="62">
        <v>79</v>
      </c>
      <c r="AH1515" s="64">
        <v>87.342007434944236</v>
      </c>
      <c r="AI1515" s="65">
        <v>35.48571428571428</v>
      </c>
      <c r="AJ1515" s="62">
        <v>9</v>
      </c>
      <c r="AK1515" s="62">
        <v>314.89940000000001</v>
      </c>
      <c r="AL1515" s="66">
        <v>0.872</v>
      </c>
      <c r="AM1515" s="66">
        <v>9.6888888888888886E-2</v>
      </c>
      <c r="AN1515" s="65">
        <v>68.888000000000005</v>
      </c>
      <c r="AO1515" s="65">
        <v>27.69138334337887</v>
      </c>
      <c r="AP1515" s="66">
        <v>2.4877052600000003</v>
      </c>
    </row>
    <row r="1516" spans="1:42" x14ac:dyDescent="0.25">
      <c r="A1516" s="41" t="s">
        <v>227</v>
      </c>
      <c r="B1516" s="1" t="s">
        <v>237</v>
      </c>
      <c r="C1516" s="61">
        <v>40655</v>
      </c>
      <c r="D1516" s="62"/>
      <c r="E1516" s="62"/>
      <c r="F1516" s="63"/>
      <c r="G1516" s="63"/>
      <c r="H1516" s="63"/>
      <c r="I1516" s="63"/>
      <c r="J1516" s="63"/>
      <c r="K1516" s="63"/>
      <c r="AA1516" s="62">
        <v>83</v>
      </c>
      <c r="AH1516" s="64">
        <v>93.320895522388057</v>
      </c>
      <c r="AI1516" s="65">
        <v>37.75714285714286</v>
      </c>
      <c r="AJ1516" s="62">
        <v>13</v>
      </c>
      <c r="AK1516" s="62">
        <v>822.95260000000007</v>
      </c>
      <c r="AL1516" s="66">
        <v>2.62</v>
      </c>
      <c r="AM1516" s="66">
        <v>0.20153846153846156</v>
      </c>
      <c r="AN1516" s="65">
        <v>217.46</v>
      </c>
      <c r="AO1516" s="65">
        <v>31.836584512886887</v>
      </c>
      <c r="AP1516" s="66">
        <v>6.8305065800000007</v>
      </c>
    </row>
    <row r="1517" spans="1:42" x14ac:dyDescent="0.25">
      <c r="A1517" s="41" t="s">
        <v>227</v>
      </c>
      <c r="B1517" s="1" t="s">
        <v>237</v>
      </c>
      <c r="C1517" s="61">
        <v>40655</v>
      </c>
      <c r="D1517" s="62"/>
      <c r="E1517" s="62"/>
      <c r="F1517" s="63"/>
      <c r="G1517" s="63"/>
      <c r="H1517" s="63"/>
      <c r="I1517" s="63"/>
      <c r="J1517" s="63"/>
      <c r="K1517" s="63"/>
      <c r="AA1517" s="62"/>
      <c r="AH1517" s="64">
        <v>94</v>
      </c>
      <c r="AI1517" s="65">
        <v>38.128571428571419</v>
      </c>
      <c r="AJ1517" s="62"/>
      <c r="AK1517" s="62"/>
      <c r="AL1517" s="66"/>
      <c r="AM1517" s="66"/>
      <c r="AN1517" s="65"/>
      <c r="AO1517" s="65"/>
      <c r="AP1517" s="66"/>
    </row>
    <row r="1518" spans="1:42" x14ac:dyDescent="0.25">
      <c r="A1518" s="41" t="s">
        <v>227</v>
      </c>
      <c r="B1518" s="1" t="s">
        <v>237</v>
      </c>
      <c r="C1518" s="61">
        <v>40655</v>
      </c>
      <c r="D1518" s="62"/>
      <c r="E1518" s="62"/>
      <c r="F1518" s="63"/>
      <c r="G1518" s="63"/>
      <c r="H1518" s="63"/>
      <c r="I1518" s="63"/>
      <c r="J1518" s="63"/>
      <c r="K1518" s="63"/>
      <c r="AA1518" s="62">
        <v>110</v>
      </c>
      <c r="AH1518" s="64">
        <v>84.137931034482762</v>
      </c>
      <c r="AI1518" s="65">
        <v>38.299999999999997</v>
      </c>
      <c r="AJ1518" s="62">
        <v>10</v>
      </c>
      <c r="AK1518" s="62">
        <v>413.65350000000001</v>
      </c>
      <c r="AL1518" s="66">
        <v>1.4670000000000001</v>
      </c>
      <c r="AM1518" s="66">
        <v>0.1467</v>
      </c>
      <c r="AN1518" s="65">
        <v>161.37</v>
      </c>
      <c r="AO1518" s="65">
        <v>35.464464823819938</v>
      </c>
      <c r="AP1518" s="66">
        <v>4.5501885</v>
      </c>
    </row>
    <row r="1519" spans="1:42" x14ac:dyDescent="0.25">
      <c r="A1519" s="41" t="s">
        <v>227</v>
      </c>
      <c r="B1519" s="1" t="s">
        <v>237</v>
      </c>
      <c r="C1519" s="61">
        <v>40662</v>
      </c>
      <c r="D1519" s="62"/>
      <c r="E1519" s="62"/>
      <c r="F1519" s="63"/>
      <c r="G1519" s="63"/>
      <c r="H1519" s="63"/>
      <c r="I1519" s="63"/>
      <c r="J1519" s="63"/>
      <c r="K1519" s="63"/>
      <c r="AA1519" s="62">
        <v>115</v>
      </c>
      <c r="AH1519" s="64">
        <v>83.212669683257914</v>
      </c>
      <c r="AI1519" s="65">
        <v>35.421428571428564</v>
      </c>
      <c r="AJ1519" s="62">
        <v>12</v>
      </c>
      <c r="AK1519" s="62">
        <v>366.32659999999998</v>
      </c>
      <c r="AL1519" s="66">
        <v>0.83099999999999996</v>
      </c>
      <c r="AM1519" s="66">
        <v>6.9249999999999992E-2</v>
      </c>
      <c r="AN1519" s="65">
        <v>95.564999999999998</v>
      </c>
      <c r="AO1519" s="65">
        <v>22.684675368919429</v>
      </c>
      <c r="AP1519" s="66">
        <v>4.2127559000000003</v>
      </c>
    </row>
    <row r="1520" spans="1:42" x14ac:dyDescent="0.25">
      <c r="A1520" s="41" t="s">
        <v>227</v>
      </c>
      <c r="B1520" s="1" t="s">
        <v>237</v>
      </c>
      <c r="C1520" s="61">
        <v>40662</v>
      </c>
      <c r="D1520" s="62"/>
      <c r="E1520" s="62"/>
      <c r="F1520" s="63"/>
      <c r="G1520" s="63"/>
      <c r="H1520" s="63"/>
      <c r="I1520" s="63"/>
      <c r="J1520" s="63"/>
      <c r="K1520" s="63"/>
      <c r="AA1520" s="62"/>
      <c r="AH1520" s="64">
        <v>96.402116402116405</v>
      </c>
      <c r="AI1520" s="65">
        <v>44.55714285714285</v>
      </c>
      <c r="AJ1520" s="62"/>
      <c r="AK1520" s="62"/>
      <c r="AL1520" s="66"/>
      <c r="AM1520" s="66"/>
      <c r="AN1520" s="65"/>
      <c r="AO1520" s="65"/>
      <c r="AP1520" s="66"/>
    </row>
    <row r="1521" spans="1:42" x14ac:dyDescent="0.25">
      <c r="A1521" s="41" t="s">
        <v>227</v>
      </c>
      <c r="B1521" s="1" t="s">
        <v>237</v>
      </c>
      <c r="C1521" s="61">
        <v>40662</v>
      </c>
      <c r="D1521" s="62"/>
      <c r="E1521" s="62"/>
      <c r="F1521" s="63"/>
      <c r="G1521" s="63"/>
      <c r="H1521" s="63"/>
      <c r="I1521" s="63"/>
      <c r="J1521" s="63"/>
      <c r="K1521" s="63"/>
      <c r="AA1521" s="62">
        <v>110</v>
      </c>
      <c r="AH1521" s="64">
        <v>93.333333333333329</v>
      </c>
      <c r="AI1521" s="65">
        <v>44.800000000000011</v>
      </c>
      <c r="AJ1521" s="62">
        <v>16</v>
      </c>
      <c r="AK1521" s="62">
        <v>1294.7648000000002</v>
      </c>
      <c r="AL1521" s="66">
        <v>5.673</v>
      </c>
      <c r="AM1521" s="66">
        <v>0.3545625</v>
      </c>
      <c r="AN1521" s="65">
        <v>624.03</v>
      </c>
      <c r="AO1521" s="65">
        <v>43.814907541508695</v>
      </c>
      <c r="AP1521" s="66">
        <v>14.2424128</v>
      </c>
    </row>
    <row r="1522" spans="1:42" x14ac:dyDescent="0.25">
      <c r="A1522" s="41" t="s">
        <v>227</v>
      </c>
      <c r="B1522" s="1" t="s">
        <v>237</v>
      </c>
      <c r="C1522" s="61">
        <v>40662</v>
      </c>
      <c r="D1522" s="62"/>
      <c r="E1522" s="62"/>
      <c r="F1522" s="63"/>
      <c r="G1522" s="63"/>
      <c r="H1522" s="63"/>
      <c r="I1522" s="63"/>
      <c r="J1522" s="63"/>
      <c r="K1522" s="63"/>
      <c r="AA1522" s="62">
        <v>83</v>
      </c>
      <c r="AH1522" s="64">
        <v>96.703703703703709</v>
      </c>
      <c r="AI1522" s="65">
        <v>45.342857142857135</v>
      </c>
      <c r="AJ1522" s="62">
        <v>19</v>
      </c>
      <c r="AK1522" s="62">
        <v>1171.0974999999999</v>
      </c>
      <c r="AL1522" s="66">
        <v>4.4960000000000004</v>
      </c>
      <c r="AM1522" s="66">
        <v>0.23663157894736844</v>
      </c>
      <c r="AN1522" s="65">
        <v>373.16800000000006</v>
      </c>
      <c r="AO1522" s="65">
        <v>38.391338039744781</v>
      </c>
      <c r="AP1522" s="66">
        <v>9.7201092499999984</v>
      </c>
    </row>
    <row r="1523" spans="1:42" x14ac:dyDescent="0.25">
      <c r="A1523" s="41" t="s">
        <v>227</v>
      </c>
      <c r="B1523" s="1" t="s">
        <v>237</v>
      </c>
      <c r="C1523" s="61">
        <v>40662</v>
      </c>
      <c r="D1523" s="62"/>
      <c r="E1523" s="62"/>
      <c r="F1523" s="63"/>
      <c r="G1523" s="63"/>
      <c r="H1523" s="63"/>
      <c r="I1523" s="63"/>
      <c r="J1523" s="63"/>
      <c r="K1523" s="63"/>
      <c r="AA1523" s="62">
        <v>79</v>
      </c>
      <c r="AH1523" s="64">
        <v>92.731376975169297</v>
      </c>
      <c r="AI1523" s="65">
        <v>46.071428571428569</v>
      </c>
      <c r="AJ1523" s="62">
        <v>8</v>
      </c>
      <c r="AK1523" s="62">
        <v>673.07999999999993</v>
      </c>
      <c r="AL1523" s="66">
        <v>2.2589999999999999</v>
      </c>
      <c r="AM1523" s="66">
        <v>0.28237499999999999</v>
      </c>
      <c r="AN1523" s="65">
        <v>178.46099999999998</v>
      </c>
      <c r="AO1523" s="65">
        <v>33.562132287395258</v>
      </c>
      <c r="AP1523" s="66">
        <v>5.3173319999999995</v>
      </c>
    </row>
    <row r="1524" spans="1:42" x14ac:dyDescent="0.25">
      <c r="A1524" s="41" t="s">
        <v>227</v>
      </c>
      <c r="B1524" s="1" t="s">
        <v>237</v>
      </c>
      <c r="C1524" s="61">
        <v>40669</v>
      </c>
      <c r="D1524" s="62"/>
      <c r="E1524" s="62"/>
      <c r="F1524" s="63"/>
      <c r="G1524" s="63"/>
      <c r="H1524" s="63"/>
      <c r="I1524" s="63"/>
      <c r="J1524" s="63"/>
      <c r="K1524" s="63"/>
      <c r="AA1524" s="67"/>
      <c r="AH1524" s="64">
        <v>97.003058103975533</v>
      </c>
      <c r="AI1524" s="69">
        <v>38.178571428571438</v>
      </c>
      <c r="AJ1524" s="67"/>
      <c r="AK1524" s="62"/>
      <c r="AL1524" s="68"/>
      <c r="AM1524" s="68"/>
      <c r="AN1524" s="69"/>
      <c r="AO1524" s="69"/>
      <c r="AP1524" s="68"/>
    </row>
    <row r="1525" spans="1:42" x14ac:dyDescent="0.25">
      <c r="A1525" s="41" t="s">
        <v>227</v>
      </c>
      <c r="B1525" s="1" t="s">
        <v>237</v>
      </c>
      <c r="C1525" s="61">
        <v>40669</v>
      </c>
      <c r="D1525" s="62"/>
      <c r="E1525" s="62"/>
      <c r="F1525" s="63"/>
      <c r="G1525" s="63"/>
      <c r="H1525" s="63"/>
      <c r="I1525" s="63"/>
      <c r="J1525" s="63"/>
      <c r="K1525" s="63"/>
      <c r="AA1525" s="67"/>
      <c r="AH1525" s="64">
        <v>95.541922290388555</v>
      </c>
      <c r="AI1525" s="69">
        <v>46.385714285714279</v>
      </c>
      <c r="AJ1525" s="67"/>
      <c r="AK1525" s="62"/>
      <c r="AL1525" s="68"/>
      <c r="AM1525" s="68"/>
      <c r="AN1525" s="69"/>
      <c r="AO1525" s="69"/>
      <c r="AP1525" s="68"/>
    </row>
    <row r="1526" spans="1:42" x14ac:dyDescent="0.25">
      <c r="A1526" s="41" t="s">
        <v>227</v>
      </c>
      <c r="B1526" s="1" t="s">
        <v>237</v>
      </c>
      <c r="C1526" s="61">
        <v>40669</v>
      </c>
      <c r="D1526" s="62"/>
      <c r="E1526" s="62"/>
      <c r="F1526" s="63"/>
      <c r="G1526" s="63"/>
      <c r="H1526" s="63"/>
      <c r="I1526" s="63"/>
      <c r="J1526" s="63"/>
      <c r="K1526" s="63"/>
      <c r="AA1526" s="67"/>
      <c r="AH1526" s="64">
        <v>97.504690431519705</v>
      </c>
      <c r="AI1526" s="69">
        <v>48.20000000000001</v>
      </c>
      <c r="AJ1526" s="67"/>
      <c r="AK1526" s="62"/>
      <c r="AL1526" s="68"/>
      <c r="AM1526" s="68"/>
      <c r="AN1526" s="69"/>
      <c r="AO1526" s="69"/>
      <c r="AP1526" s="68"/>
    </row>
    <row r="1527" spans="1:42" x14ac:dyDescent="0.25">
      <c r="A1527" s="41" t="s">
        <v>227</v>
      </c>
      <c r="B1527" s="1" t="s">
        <v>237</v>
      </c>
      <c r="C1527" s="61">
        <v>40669</v>
      </c>
      <c r="D1527" s="62"/>
      <c r="E1527" s="62"/>
      <c r="F1527" s="63"/>
      <c r="G1527" s="63"/>
      <c r="H1527" s="63"/>
      <c r="I1527" s="63"/>
      <c r="J1527" s="63"/>
      <c r="K1527" s="63"/>
      <c r="AA1527" s="67"/>
      <c r="AH1527" s="64">
        <v>96.808080808080803</v>
      </c>
      <c r="AI1527" s="69">
        <v>49.342857142857149</v>
      </c>
      <c r="AJ1527" s="67"/>
      <c r="AK1527" s="62"/>
      <c r="AL1527" s="68"/>
      <c r="AM1527" s="68"/>
      <c r="AN1527" s="69"/>
      <c r="AO1527" s="69"/>
      <c r="AP1527" s="68"/>
    </row>
    <row r="1528" spans="1:42" x14ac:dyDescent="0.25">
      <c r="A1528" s="41" t="s">
        <v>227</v>
      </c>
      <c r="B1528" s="1" t="s">
        <v>237</v>
      </c>
      <c r="C1528" s="61">
        <v>40669</v>
      </c>
      <c r="D1528" s="62"/>
      <c r="E1528" s="62"/>
      <c r="F1528" s="63"/>
      <c r="G1528" s="63"/>
      <c r="H1528" s="63"/>
      <c r="I1528" s="63"/>
      <c r="J1528" s="63"/>
      <c r="K1528" s="63"/>
      <c r="AA1528" s="67"/>
      <c r="AH1528" s="64">
        <v>95.851703406813627</v>
      </c>
      <c r="AI1528" s="69">
        <v>52.057142857142857</v>
      </c>
      <c r="AJ1528" s="67"/>
      <c r="AK1528" s="62"/>
      <c r="AL1528" s="68"/>
      <c r="AM1528" s="68"/>
      <c r="AN1528" s="69"/>
      <c r="AO1528" s="69"/>
      <c r="AP1528" s="68"/>
    </row>
    <row r="1529" spans="1:42" x14ac:dyDescent="0.25">
      <c r="A1529" s="41" t="s">
        <v>227</v>
      </c>
      <c r="B1529" s="1" t="s">
        <v>237</v>
      </c>
      <c r="C1529" s="61">
        <v>40675</v>
      </c>
      <c r="D1529" s="62"/>
      <c r="E1529" s="62"/>
      <c r="F1529" s="63"/>
      <c r="G1529" s="63"/>
      <c r="H1529" s="63"/>
      <c r="I1529" s="63"/>
      <c r="J1529" s="63"/>
      <c r="K1529" s="63"/>
      <c r="AA1529" s="67"/>
      <c r="AH1529" s="64">
        <v>98.273244781783688</v>
      </c>
      <c r="AI1529" s="69">
        <v>46.81428571428571</v>
      </c>
      <c r="AJ1529" s="67"/>
      <c r="AK1529" s="62"/>
      <c r="AL1529" s="68"/>
      <c r="AM1529" s="68"/>
      <c r="AN1529" s="69"/>
      <c r="AO1529" s="69"/>
      <c r="AP1529" s="68"/>
    </row>
    <row r="1530" spans="1:42" x14ac:dyDescent="0.25">
      <c r="A1530" s="41" t="s">
        <v>227</v>
      </c>
      <c r="B1530" s="1" t="s">
        <v>237</v>
      </c>
      <c r="C1530" s="61">
        <v>40675</v>
      </c>
      <c r="D1530" s="62"/>
      <c r="E1530" s="62"/>
      <c r="F1530" s="63"/>
      <c r="G1530" s="63"/>
      <c r="H1530" s="63"/>
      <c r="I1530" s="63"/>
      <c r="J1530" s="63"/>
      <c r="K1530" s="63"/>
      <c r="AA1530" s="67">
        <v>115</v>
      </c>
      <c r="AH1530" s="64">
        <v>98.508946322067601</v>
      </c>
      <c r="AI1530" s="69">
        <v>49.128571428571441</v>
      </c>
      <c r="AJ1530" s="67">
        <v>14</v>
      </c>
      <c r="AK1530" s="62">
        <v>1199.7824000000001</v>
      </c>
      <c r="AL1530" s="68">
        <v>5.476</v>
      </c>
      <c r="AM1530" s="68">
        <v>0.39114285714285713</v>
      </c>
      <c r="AN1530" s="69">
        <v>629.74</v>
      </c>
      <c r="AO1530" s="69">
        <v>45.641609678555042</v>
      </c>
      <c r="AP1530" s="68">
        <v>13.797497600000002</v>
      </c>
    </row>
    <row r="1531" spans="1:42" x14ac:dyDescent="0.25">
      <c r="A1531" s="41" t="s">
        <v>227</v>
      </c>
      <c r="B1531" s="1" t="s">
        <v>237</v>
      </c>
      <c r="C1531" s="61">
        <v>40675</v>
      </c>
      <c r="D1531" s="62"/>
      <c r="E1531" s="62"/>
      <c r="F1531" s="63"/>
      <c r="G1531" s="63"/>
      <c r="H1531" s="63"/>
      <c r="I1531" s="63"/>
      <c r="J1531" s="63"/>
      <c r="K1531" s="63"/>
      <c r="AA1531" s="67">
        <v>83</v>
      </c>
      <c r="AH1531" s="64">
        <v>98.290155440414509</v>
      </c>
      <c r="AI1531" s="69">
        <v>52.25714285714286</v>
      </c>
      <c r="AJ1531" s="67">
        <v>18</v>
      </c>
      <c r="AK1531" s="62">
        <v>1759.3823636786999</v>
      </c>
      <c r="AL1531" s="68">
        <v>8.66</v>
      </c>
      <c r="AM1531" s="68">
        <v>0.4811111111111111</v>
      </c>
      <c r="AN1531" s="69">
        <v>718.78</v>
      </c>
      <c r="AO1531" s="69">
        <v>49.221818854048138</v>
      </c>
      <c r="AP1531" s="68">
        <v>14.602873618533208</v>
      </c>
    </row>
    <row r="1532" spans="1:42" x14ac:dyDescent="0.25">
      <c r="A1532" s="41" t="s">
        <v>227</v>
      </c>
      <c r="B1532" s="1" t="s">
        <v>237</v>
      </c>
      <c r="C1532" s="61">
        <v>40675</v>
      </c>
      <c r="D1532" s="62"/>
      <c r="E1532" s="62"/>
      <c r="F1532" s="63"/>
      <c r="G1532" s="63"/>
      <c r="H1532" s="63"/>
      <c r="I1532" s="63"/>
      <c r="J1532" s="63"/>
      <c r="K1532" s="63"/>
      <c r="AA1532" s="67">
        <v>110</v>
      </c>
      <c r="AH1532" s="64">
        <v>98.768115942028984</v>
      </c>
      <c r="AI1532" s="69">
        <v>52.400000000000006</v>
      </c>
      <c r="AJ1532" s="67">
        <v>13</v>
      </c>
      <c r="AK1532" s="62">
        <v>1023.8559</v>
      </c>
      <c r="AL1532" s="68">
        <v>4.2699999999999996</v>
      </c>
      <c r="AM1532" s="68">
        <v>0.32846153846153842</v>
      </c>
      <c r="AN1532" s="69">
        <v>469.69999999999993</v>
      </c>
      <c r="AO1532" s="69">
        <v>41.705087600706307</v>
      </c>
      <c r="AP1532" s="68">
        <v>11.2624149</v>
      </c>
    </row>
    <row r="1533" spans="1:42" x14ac:dyDescent="0.25">
      <c r="A1533" s="41" t="s">
        <v>227</v>
      </c>
      <c r="B1533" s="1" t="s">
        <v>237</v>
      </c>
      <c r="C1533" s="61">
        <v>40675</v>
      </c>
      <c r="D1533" s="62"/>
      <c r="E1533" s="62"/>
      <c r="F1533" s="63"/>
      <c r="G1533" s="63"/>
      <c r="H1533" s="63"/>
      <c r="I1533" s="63"/>
      <c r="J1533" s="63"/>
      <c r="K1533" s="63"/>
      <c r="AA1533" s="67">
        <v>79</v>
      </c>
      <c r="AH1533" s="64">
        <v>99.054054054054049</v>
      </c>
      <c r="AI1533" s="69">
        <v>52.74285714285714</v>
      </c>
      <c r="AJ1533" s="67">
        <v>16</v>
      </c>
      <c r="AK1533" s="62">
        <v>907.73609999999996</v>
      </c>
      <c r="AL1533" s="68">
        <v>3.0289999999999999</v>
      </c>
      <c r="AM1533" s="68">
        <v>0.18931249999999999</v>
      </c>
      <c r="AN1533" s="69">
        <v>239.291</v>
      </c>
      <c r="AO1533" s="69">
        <v>33.368729083265499</v>
      </c>
      <c r="AP1533" s="68">
        <v>7.1711151900000001</v>
      </c>
    </row>
    <row r="1534" spans="1:42" x14ac:dyDescent="0.25">
      <c r="A1534" s="41" t="s">
        <v>228</v>
      </c>
      <c r="B1534" s="1" t="s">
        <v>237</v>
      </c>
      <c r="C1534" s="61">
        <v>40634</v>
      </c>
      <c r="D1534" s="62"/>
      <c r="E1534" s="67"/>
      <c r="F1534" s="63"/>
      <c r="G1534" s="63"/>
      <c r="H1534" s="63"/>
      <c r="I1534" s="63"/>
      <c r="J1534" s="63"/>
      <c r="K1534" s="63"/>
      <c r="AA1534" s="67">
        <v>117</v>
      </c>
      <c r="AH1534" s="64">
        <v>11.454005934718097</v>
      </c>
      <c r="AI1534" s="69">
        <v>8.6285714285714281</v>
      </c>
      <c r="AJ1534" s="67">
        <v>12</v>
      </c>
      <c r="AK1534" s="62">
        <v>71.123699999999999</v>
      </c>
      <c r="AL1534" s="68">
        <v>0.497</v>
      </c>
      <c r="AM1534" s="68">
        <v>4.1416666666666664E-2</v>
      </c>
      <c r="AN1534" s="69">
        <v>58.149000000000001</v>
      </c>
      <c r="AO1534" s="69">
        <v>69.878254365281904</v>
      </c>
      <c r="AP1534" s="68">
        <v>0.83214728999999987</v>
      </c>
    </row>
    <row r="1535" spans="1:42" x14ac:dyDescent="0.25">
      <c r="A1535" s="41" t="s">
        <v>228</v>
      </c>
      <c r="B1535" s="1" t="s">
        <v>237</v>
      </c>
      <c r="C1535" s="61">
        <v>40634</v>
      </c>
      <c r="D1535" s="62"/>
      <c r="E1535" s="67"/>
      <c r="F1535" s="63"/>
      <c r="G1535" s="63"/>
      <c r="H1535" s="63"/>
      <c r="I1535" s="63"/>
      <c r="J1535" s="63"/>
      <c r="K1535" s="63"/>
      <c r="AA1535" s="67">
        <v>129</v>
      </c>
      <c r="AH1535" s="64">
        <v>9.037900874635568</v>
      </c>
      <c r="AI1535" s="69">
        <v>8.7857142857142847</v>
      </c>
      <c r="AJ1535" s="67">
        <v>11</v>
      </c>
      <c r="AK1535" s="62">
        <v>60.148600000000002</v>
      </c>
      <c r="AL1535" s="68">
        <v>0.77100000000000002</v>
      </c>
      <c r="AM1535" s="68">
        <v>7.0090909090909093E-2</v>
      </c>
      <c r="AN1535" s="69">
        <v>99.459000000000003</v>
      </c>
      <c r="AO1535" s="69">
        <v>128.18253458933376</v>
      </c>
      <c r="AP1535" s="68">
        <v>0.77591694</v>
      </c>
    </row>
    <row r="1536" spans="1:42" x14ac:dyDescent="0.25">
      <c r="A1536" s="41" t="s">
        <v>228</v>
      </c>
      <c r="B1536" s="1" t="s">
        <v>237</v>
      </c>
      <c r="C1536" s="61">
        <v>40634</v>
      </c>
      <c r="D1536" s="62"/>
      <c r="E1536" s="67"/>
      <c r="F1536" s="63"/>
      <c r="G1536" s="63"/>
      <c r="H1536" s="63"/>
      <c r="I1536" s="63"/>
      <c r="J1536" s="63"/>
      <c r="K1536" s="63"/>
      <c r="AA1536" s="67">
        <v>123</v>
      </c>
      <c r="AH1536" s="64">
        <v>9.5196506550218203</v>
      </c>
      <c r="AI1536" s="69">
        <v>8.8142857142857132</v>
      </c>
      <c r="AJ1536" s="67">
        <v>17</v>
      </c>
      <c r="AK1536" s="62">
        <v>125.15430000000001</v>
      </c>
      <c r="AL1536" s="68">
        <v>0.38900000000000001</v>
      </c>
      <c r="AM1536" s="68">
        <v>2.2882352941176472E-2</v>
      </c>
      <c r="AN1536" s="69">
        <v>47.847000000000001</v>
      </c>
      <c r="AO1536" s="69">
        <v>31.081632832431644</v>
      </c>
      <c r="AP1536" s="68">
        <v>1.53939789</v>
      </c>
    </row>
    <row r="1537" spans="1:42" x14ac:dyDescent="0.25">
      <c r="A1537" s="41" t="s">
        <v>228</v>
      </c>
      <c r="B1537" s="1" t="s">
        <v>237</v>
      </c>
      <c r="C1537" s="61">
        <v>40634</v>
      </c>
      <c r="D1537" s="62"/>
      <c r="E1537" s="67"/>
      <c r="F1537" s="63"/>
      <c r="G1537" s="63"/>
      <c r="H1537" s="63"/>
      <c r="I1537" s="63"/>
      <c r="J1537" s="63"/>
      <c r="K1537" s="63"/>
      <c r="AA1537" s="67">
        <v>121</v>
      </c>
      <c r="AH1537" s="64">
        <v>7.8635014836795278</v>
      </c>
      <c r="AI1537" s="69">
        <v>8.9</v>
      </c>
      <c r="AJ1537" s="67">
        <v>11</v>
      </c>
      <c r="AK1537" s="62">
        <v>45.155700000000003</v>
      </c>
      <c r="AL1537" s="68">
        <v>0.19600000000000001</v>
      </c>
      <c r="AM1537" s="68">
        <v>1.781818181818182E-2</v>
      </c>
      <c r="AN1537" s="69">
        <v>23.716000000000001</v>
      </c>
      <c r="AO1537" s="69">
        <v>43.405372965096326</v>
      </c>
      <c r="AP1537" s="68">
        <v>0.54638396999999994</v>
      </c>
    </row>
    <row r="1538" spans="1:42" x14ac:dyDescent="0.25">
      <c r="A1538" s="41" t="s">
        <v>228</v>
      </c>
      <c r="B1538" s="1" t="s">
        <v>237</v>
      </c>
      <c r="C1538" s="61">
        <v>40634</v>
      </c>
      <c r="D1538" s="62"/>
      <c r="E1538" s="67"/>
      <c r="F1538" s="63"/>
      <c r="G1538" s="63"/>
      <c r="H1538" s="63"/>
      <c r="I1538" s="63"/>
      <c r="J1538" s="63"/>
      <c r="K1538" s="63"/>
      <c r="AA1538" s="67"/>
      <c r="AH1538" s="64">
        <v>12.188841201716755</v>
      </c>
      <c r="AI1538" s="69">
        <v>9.1571428571428584</v>
      </c>
      <c r="AJ1538" s="67"/>
      <c r="AK1538" s="62"/>
      <c r="AL1538" s="68"/>
      <c r="AM1538" s="68"/>
      <c r="AN1538" s="69"/>
      <c r="AO1538" s="69"/>
      <c r="AP1538" s="68"/>
    </row>
    <row r="1539" spans="1:42" x14ac:dyDescent="0.25">
      <c r="A1539" s="41" t="s">
        <v>228</v>
      </c>
      <c r="B1539" s="1" t="s">
        <v>237</v>
      </c>
      <c r="C1539" s="61">
        <v>40641</v>
      </c>
      <c r="D1539" s="62"/>
      <c r="E1539" s="67"/>
      <c r="F1539" s="63"/>
      <c r="G1539" s="63"/>
      <c r="H1539" s="63"/>
      <c r="I1539" s="63"/>
      <c r="J1539" s="63"/>
      <c r="K1539" s="63"/>
      <c r="AA1539" s="67">
        <v>117</v>
      </c>
      <c r="AH1539" s="64">
        <v>38.555211558307533</v>
      </c>
      <c r="AI1539" s="69">
        <v>24.4</v>
      </c>
      <c r="AJ1539" s="67">
        <v>10</v>
      </c>
      <c r="AK1539" s="62">
        <v>67.049300000000002</v>
      </c>
      <c r="AL1539" s="68">
        <v>0.34499999999999997</v>
      </c>
      <c r="AM1539" s="68">
        <v>3.4499999999999996E-2</v>
      </c>
      <c r="AN1539" s="69">
        <v>40.364999999999995</v>
      </c>
      <c r="AO1539" s="69">
        <v>51.454675887742297</v>
      </c>
      <c r="AP1539" s="68">
        <v>0.78447681000000002</v>
      </c>
    </row>
    <row r="1540" spans="1:42" x14ac:dyDescent="0.25">
      <c r="A1540" s="41" t="s">
        <v>228</v>
      </c>
      <c r="B1540" s="1" t="s">
        <v>237</v>
      </c>
      <c r="C1540" s="61">
        <v>40641</v>
      </c>
      <c r="D1540" s="62"/>
      <c r="E1540" s="67"/>
      <c r="F1540" s="63"/>
      <c r="G1540" s="63"/>
      <c r="H1540" s="63"/>
      <c r="I1540" s="63"/>
      <c r="J1540" s="63"/>
      <c r="K1540" s="63"/>
      <c r="AA1540" s="67">
        <v>129</v>
      </c>
      <c r="AH1540" s="64">
        <v>52.946768060836504</v>
      </c>
      <c r="AI1540" s="69">
        <v>25.5</v>
      </c>
      <c r="AJ1540" s="67">
        <v>9</v>
      </c>
      <c r="AK1540" s="62">
        <v>114.2765</v>
      </c>
      <c r="AL1540" s="68">
        <v>0.59499999999999997</v>
      </c>
      <c r="AM1540" s="68">
        <v>6.6111111111111107E-2</v>
      </c>
      <c r="AN1540" s="69">
        <v>76.754999999999995</v>
      </c>
      <c r="AO1540" s="69">
        <v>52.066697877516376</v>
      </c>
      <c r="AP1540" s="68">
        <v>1.4741668499999998</v>
      </c>
    </row>
    <row r="1541" spans="1:42" x14ac:dyDescent="0.25">
      <c r="A1541" s="41" t="s">
        <v>228</v>
      </c>
      <c r="B1541" s="1" t="s">
        <v>237</v>
      </c>
      <c r="C1541" s="61">
        <v>40641</v>
      </c>
      <c r="D1541" s="62"/>
      <c r="E1541" s="67"/>
      <c r="F1541" s="63"/>
      <c r="G1541" s="63"/>
      <c r="H1541" s="63"/>
      <c r="I1541" s="63"/>
      <c r="J1541" s="63"/>
      <c r="K1541" s="63"/>
      <c r="AA1541" s="67">
        <v>123</v>
      </c>
      <c r="AH1541" s="64">
        <v>40.954400848356308</v>
      </c>
      <c r="AI1541" s="69">
        <v>25.7</v>
      </c>
      <c r="AJ1541" s="67">
        <v>13</v>
      </c>
      <c r="AK1541" s="62">
        <v>103.7411</v>
      </c>
      <c r="AL1541" s="68">
        <v>0.41299999999999998</v>
      </c>
      <c r="AM1541" s="68">
        <v>3.1769230769230765E-2</v>
      </c>
      <c r="AN1541" s="69">
        <v>50.798999999999999</v>
      </c>
      <c r="AO1541" s="69">
        <v>39.810643997412782</v>
      </c>
      <c r="AP1541" s="68">
        <v>1.2760155300000002</v>
      </c>
    </row>
    <row r="1542" spans="1:42" x14ac:dyDescent="0.25">
      <c r="A1542" s="41" t="s">
        <v>228</v>
      </c>
      <c r="B1542" s="1" t="s">
        <v>237</v>
      </c>
      <c r="C1542" s="61">
        <v>40641</v>
      </c>
      <c r="D1542" s="62"/>
      <c r="E1542" s="67"/>
      <c r="F1542" s="63"/>
      <c r="G1542" s="63"/>
      <c r="H1542" s="63"/>
      <c r="I1542" s="63"/>
      <c r="J1542" s="63"/>
      <c r="K1542" s="63"/>
      <c r="AA1542" s="67">
        <v>121</v>
      </c>
      <c r="AH1542" s="64">
        <v>51.236203090507729</v>
      </c>
      <c r="AI1542" s="69">
        <v>26.3</v>
      </c>
      <c r="AJ1542" s="67">
        <v>8</v>
      </c>
      <c r="AK1542" s="62">
        <v>78.821700000000007</v>
      </c>
      <c r="AL1542" s="68">
        <v>0.41199999999999998</v>
      </c>
      <c r="AM1542" s="68">
        <v>5.1499999999999997E-2</v>
      </c>
      <c r="AN1542" s="69">
        <v>49.851999999999997</v>
      </c>
      <c r="AO1542" s="69">
        <v>52.269869845486703</v>
      </c>
      <c r="AP1542" s="68">
        <v>0.95374257000000007</v>
      </c>
    </row>
    <row r="1543" spans="1:42" x14ac:dyDescent="0.25">
      <c r="A1543" s="41" t="s">
        <v>228</v>
      </c>
      <c r="B1543" s="1" t="s">
        <v>237</v>
      </c>
      <c r="C1543" s="61">
        <v>40641</v>
      </c>
      <c r="D1543" s="62"/>
      <c r="E1543" s="67"/>
      <c r="F1543" s="63"/>
      <c r="G1543" s="63"/>
      <c r="H1543" s="63"/>
      <c r="I1543" s="63"/>
      <c r="J1543" s="63"/>
      <c r="K1543" s="63"/>
      <c r="AA1543" s="67"/>
      <c r="AH1543" s="64">
        <v>48.62385321100917</v>
      </c>
      <c r="AI1543" s="69">
        <v>28.1</v>
      </c>
      <c r="AJ1543" s="67"/>
      <c r="AK1543" s="62"/>
      <c r="AL1543" s="68"/>
      <c r="AM1543" s="68"/>
      <c r="AN1543" s="69"/>
      <c r="AO1543" s="69"/>
      <c r="AP1543" s="68"/>
    </row>
    <row r="1544" spans="1:42" x14ac:dyDescent="0.25">
      <c r="A1544" s="41" t="s">
        <v>228</v>
      </c>
      <c r="B1544" s="1" t="s">
        <v>237</v>
      </c>
      <c r="C1544" s="61">
        <v>40648</v>
      </c>
      <c r="D1544" s="62"/>
      <c r="E1544" s="67"/>
      <c r="F1544" s="63"/>
      <c r="G1544" s="63"/>
      <c r="H1544" s="63"/>
      <c r="I1544" s="63"/>
      <c r="J1544" s="63"/>
      <c r="K1544" s="63"/>
      <c r="AA1544" s="67">
        <v>123</v>
      </c>
      <c r="AH1544" s="64">
        <v>91.848958333333329</v>
      </c>
      <c r="AI1544" s="69">
        <v>28.780000000000008</v>
      </c>
      <c r="AJ1544" s="67">
        <v>18</v>
      </c>
      <c r="AK1544" s="62">
        <v>407.5641</v>
      </c>
      <c r="AL1544" s="68">
        <v>1.2509999999999999</v>
      </c>
      <c r="AM1544" s="68">
        <v>6.9499999999999992E-2</v>
      </c>
      <c r="AN1544" s="69">
        <v>153.87299999999999</v>
      </c>
      <c r="AO1544" s="69">
        <v>30.69455823022685</v>
      </c>
      <c r="AP1544" s="68">
        <v>5.0130384299999999</v>
      </c>
    </row>
    <row r="1545" spans="1:42" x14ac:dyDescent="0.25">
      <c r="A1545" s="41" t="s">
        <v>228</v>
      </c>
      <c r="B1545" s="1" t="s">
        <v>237</v>
      </c>
      <c r="C1545" s="61">
        <v>40648</v>
      </c>
      <c r="D1545" s="62"/>
      <c r="E1545" s="67"/>
      <c r="F1545" s="63"/>
      <c r="G1545" s="63"/>
      <c r="H1545" s="63"/>
      <c r="I1545" s="63"/>
      <c r="J1545" s="63"/>
      <c r="K1545" s="63"/>
      <c r="AA1545" s="67">
        <v>129</v>
      </c>
      <c r="AH1545" s="64">
        <v>92.161458333333329</v>
      </c>
      <c r="AI1545" s="69">
        <v>29.769999999999996</v>
      </c>
      <c r="AJ1545" s="67">
        <v>8</v>
      </c>
      <c r="AK1545" s="62">
        <v>304.4486</v>
      </c>
      <c r="AL1545" s="68">
        <v>0.94699999999999995</v>
      </c>
      <c r="AM1545" s="68">
        <v>0.11837499999999999</v>
      </c>
      <c r="AN1545" s="69">
        <v>122.163</v>
      </c>
      <c r="AO1545" s="69">
        <v>31.105414838498188</v>
      </c>
      <c r="AP1545" s="68">
        <v>3.9273869400000003</v>
      </c>
    </row>
    <row r="1546" spans="1:42" x14ac:dyDescent="0.25">
      <c r="A1546" s="41" t="s">
        <v>228</v>
      </c>
      <c r="B1546" s="1" t="s">
        <v>237</v>
      </c>
      <c r="C1546" s="61">
        <v>40648</v>
      </c>
      <c r="D1546" s="62"/>
      <c r="E1546" s="67"/>
      <c r="F1546" s="63"/>
      <c r="G1546" s="63"/>
      <c r="H1546" s="63"/>
      <c r="I1546" s="63"/>
      <c r="J1546" s="63"/>
      <c r="K1546" s="63"/>
      <c r="AA1546" s="67">
        <v>117</v>
      </c>
      <c r="AH1546" s="64">
        <v>91.444141689373296</v>
      </c>
      <c r="AI1546" s="69">
        <v>30.419999999999995</v>
      </c>
      <c r="AJ1546" s="67">
        <v>9</v>
      </c>
      <c r="AK1546" s="62">
        <v>301.46640000000002</v>
      </c>
      <c r="AL1546" s="68">
        <v>0.85099999999999998</v>
      </c>
      <c r="AM1546" s="68">
        <v>9.4555555555555559E-2</v>
      </c>
      <c r="AN1546" s="69">
        <v>99.566999999999993</v>
      </c>
      <c r="AO1546" s="69">
        <v>28.228684855094958</v>
      </c>
      <c r="AP1546" s="68">
        <v>3.5271568800000002</v>
      </c>
    </row>
    <row r="1547" spans="1:42" x14ac:dyDescent="0.25">
      <c r="A1547" s="41" t="s">
        <v>228</v>
      </c>
      <c r="B1547" s="1" t="s">
        <v>237</v>
      </c>
      <c r="C1547" s="61">
        <v>40648</v>
      </c>
      <c r="D1547" s="62"/>
      <c r="E1547" s="67"/>
      <c r="F1547" s="63"/>
      <c r="G1547" s="63"/>
      <c r="H1547" s="63"/>
      <c r="I1547" s="63"/>
      <c r="J1547" s="63"/>
      <c r="K1547" s="63"/>
      <c r="AA1547" s="67"/>
      <c r="AH1547" s="64">
        <v>92.026845637583889</v>
      </c>
      <c r="AI1547" s="69">
        <v>30.48</v>
      </c>
      <c r="AJ1547" s="67"/>
      <c r="AK1547" s="62"/>
      <c r="AL1547" s="68"/>
      <c r="AM1547" s="68"/>
      <c r="AN1547" s="69"/>
      <c r="AO1547" s="69"/>
      <c r="AP1547" s="68"/>
    </row>
    <row r="1548" spans="1:42" x14ac:dyDescent="0.25">
      <c r="A1548" s="41" t="s">
        <v>228</v>
      </c>
      <c r="B1548" s="1" t="s">
        <v>237</v>
      </c>
      <c r="C1548" s="61">
        <v>40648</v>
      </c>
      <c r="D1548" s="62"/>
      <c r="E1548" s="67"/>
      <c r="F1548" s="63"/>
      <c r="G1548" s="63"/>
      <c r="H1548" s="63"/>
      <c r="I1548" s="63"/>
      <c r="J1548" s="63"/>
      <c r="K1548" s="63"/>
      <c r="AA1548" s="67">
        <v>121</v>
      </c>
      <c r="AH1548" s="64">
        <v>92.332439678284189</v>
      </c>
      <c r="AI1548" s="69">
        <v>32.04</v>
      </c>
      <c r="AJ1548" s="67">
        <v>7</v>
      </c>
      <c r="AK1548" s="62">
        <v>344.54109999999997</v>
      </c>
      <c r="AL1548" s="68">
        <v>0.35899999999999999</v>
      </c>
      <c r="AM1548" s="68">
        <v>5.1285714285714282E-2</v>
      </c>
      <c r="AN1548" s="69">
        <v>43.439</v>
      </c>
      <c r="AO1548" s="69">
        <v>10.419656755028646</v>
      </c>
      <c r="AP1548" s="68">
        <v>4.1689473100000001</v>
      </c>
    </row>
    <row r="1549" spans="1:42" x14ac:dyDescent="0.25">
      <c r="A1549" s="41" t="s">
        <v>228</v>
      </c>
      <c r="B1549" s="1" t="s">
        <v>237</v>
      </c>
      <c r="C1549" s="61">
        <v>40655</v>
      </c>
      <c r="D1549" s="62"/>
      <c r="E1549" s="62"/>
      <c r="F1549" s="63"/>
      <c r="G1549" s="63"/>
      <c r="H1549" s="63"/>
      <c r="I1549" s="63"/>
      <c r="J1549" s="63"/>
      <c r="K1549" s="63"/>
      <c r="AA1549" s="62">
        <v>117</v>
      </c>
      <c r="AH1549" s="64">
        <v>92.372881355932208</v>
      </c>
      <c r="AI1549" s="65">
        <v>33.400000000000006</v>
      </c>
      <c r="AJ1549" s="62">
        <v>8</v>
      </c>
      <c r="AK1549" s="62">
        <v>295.26409999999998</v>
      </c>
      <c r="AL1549" s="66">
        <v>1.1519999999999999</v>
      </c>
      <c r="AM1549" s="66">
        <v>0.14399999999999999</v>
      </c>
      <c r="AN1549" s="65">
        <v>134.78399999999999</v>
      </c>
      <c r="AO1549" s="65">
        <v>39.015918291455002</v>
      </c>
      <c r="AP1549" s="66">
        <v>3.4545899700000002</v>
      </c>
    </row>
    <row r="1550" spans="1:42" x14ac:dyDescent="0.25">
      <c r="A1550" s="41" t="s">
        <v>228</v>
      </c>
      <c r="B1550" s="1" t="s">
        <v>237</v>
      </c>
      <c r="C1550" s="61">
        <v>40655</v>
      </c>
      <c r="D1550" s="62"/>
      <c r="E1550" s="62"/>
      <c r="F1550" s="63"/>
      <c r="G1550" s="63"/>
      <c r="H1550" s="63"/>
      <c r="I1550" s="63"/>
      <c r="J1550" s="63"/>
      <c r="K1550" s="63"/>
      <c r="AA1550" s="62">
        <v>123</v>
      </c>
      <c r="AH1550" s="64">
        <v>84.149305555555557</v>
      </c>
      <c r="AI1550" s="65">
        <v>34.899999999999991</v>
      </c>
      <c r="AJ1550" s="62">
        <v>4</v>
      </c>
      <c r="AK1550" s="62">
        <v>197.22450000000001</v>
      </c>
      <c r="AL1550" s="66">
        <v>0.64800000000000002</v>
      </c>
      <c r="AM1550" s="66">
        <v>0.16200000000000001</v>
      </c>
      <c r="AN1550" s="65">
        <v>79.704000000000008</v>
      </c>
      <c r="AO1550" s="65">
        <v>32.855958564985592</v>
      </c>
      <c r="AP1550" s="66">
        <v>2.4258613499999999</v>
      </c>
    </row>
    <row r="1551" spans="1:42" x14ac:dyDescent="0.25">
      <c r="A1551" s="41" t="s">
        <v>228</v>
      </c>
      <c r="B1551" s="1" t="s">
        <v>237</v>
      </c>
      <c r="C1551" s="61">
        <v>40655</v>
      </c>
      <c r="D1551" s="62"/>
      <c r="E1551" s="62"/>
      <c r="F1551" s="63"/>
      <c r="G1551" s="63"/>
      <c r="H1551" s="63"/>
      <c r="I1551" s="63"/>
      <c r="J1551" s="63"/>
      <c r="K1551" s="63"/>
      <c r="AA1551" s="62">
        <v>121</v>
      </c>
      <c r="AH1551" s="64">
        <v>96.180620884289752</v>
      </c>
      <c r="AI1551" s="65">
        <v>38.071428571428569</v>
      </c>
      <c r="AJ1551" s="62">
        <v>9</v>
      </c>
      <c r="AK1551" s="62">
        <v>371.77779999999996</v>
      </c>
      <c r="AL1551" s="66">
        <v>1.423</v>
      </c>
      <c r="AM1551" s="66">
        <v>0.15811111111111112</v>
      </c>
      <c r="AN1551" s="65">
        <v>172.18299999999999</v>
      </c>
      <c r="AO1551" s="65">
        <v>38.275550611144624</v>
      </c>
      <c r="AP1551" s="66">
        <v>4.4985113799999983</v>
      </c>
    </row>
    <row r="1552" spans="1:42" x14ac:dyDescent="0.25">
      <c r="A1552" s="41" t="s">
        <v>228</v>
      </c>
      <c r="B1552" s="1" t="s">
        <v>237</v>
      </c>
      <c r="C1552" s="61">
        <v>40655</v>
      </c>
      <c r="D1552" s="62"/>
      <c r="E1552" s="62"/>
      <c r="F1552" s="63"/>
      <c r="G1552" s="63"/>
      <c r="H1552" s="63"/>
      <c r="I1552" s="63"/>
      <c r="J1552" s="63"/>
      <c r="K1552" s="63"/>
      <c r="AA1552" s="62">
        <v>129</v>
      </c>
      <c r="AH1552" s="64">
        <v>94.369098712446359</v>
      </c>
      <c r="AI1552" s="65">
        <v>40.328571428571436</v>
      </c>
      <c r="AJ1552" s="62">
        <v>9</v>
      </c>
      <c r="AK1552" s="62">
        <v>281.19760000000002</v>
      </c>
      <c r="AL1552" s="66">
        <v>1.127</v>
      </c>
      <c r="AM1552" s="66">
        <v>0.12522222222222223</v>
      </c>
      <c r="AN1552" s="65">
        <v>145.38300000000001</v>
      </c>
      <c r="AO1552" s="65">
        <v>40.078578195546477</v>
      </c>
      <c r="AP1552" s="66">
        <v>3.6274490400000001</v>
      </c>
    </row>
    <row r="1553" spans="1:42" x14ac:dyDescent="0.25">
      <c r="A1553" s="41" t="s">
        <v>228</v>
      </c>
      <c r="B1553" s="1" t="s">
        <v>237</v>
      </c>
      <c r="C1553" s="61">
        <v>40655</v>
      </c>
      <c r="D1553" s="62"/>
      <c r="E1553" s="62"/>
      <c r="F1553" s="63"/>
      <c r="G1553" s="63"/>
      <c r="H1553" s="63"/>
      <c r="I1553" s="63"/>
      <c r="J1553" s="63"/>
      <c r="K1553" s="63"/>
      <c r="AA1553" s="62"/>
      <c r="AH1553" s="64">
        <v>93.9443535188216</v>
      </c>
      <c r="AI1553" s="65">
        <v>41.785714285714292</v>
      </c>
      <c r="AJ1553" s="62"/>
      <c r="AK1553" s="62"/>
      <c r="AL1553" s="66"/>
      <c r="AM1553" s="66"/>
      <c r="AN1553" s="65"/>
      <c r="AO1553" s="65"/>
      <c r="AP1553" s="66"/>
    </row>
    <row r="1554" spans="1:42" x14ac:dyDescent="0.25">
      <c r="A1554" s="41" t="s">
        <v>228</v>
      </c>
      <c r="B1554" s="1" t="s">
        <v>237</v>
      </c>
      <c r="C1554" s="61">
        <v>40662</v>
      </c>
      <c r="D1554" s="62"/>
      <c r="E1554" s="62"/>
      <c r="F1554" s="63"/>
      <c r="G1554" s="63"/>
      <c r="H1554" s="63"/>
      <c r="I1554" s="63"/>
      <c r="J1554" s="63"/>
      <c r="K1554" s="63"/>
      <c r="AA1554" s="62">
        <v>117</v>
      </c>
      <c r="AH1554" s="64">
        <v>96.722090261282659</v>
      </c>
      <c r="AI1554" s="65">
        <v>40.657142857142844</v>
      </c>
      <c r="AJ1554" s="62">
        <v>8</v>
      </c>
      <c r="AK1554" s="62">
        <v>393.5763</v>
      </c>
      <c r="AL1554" s="66">
        <v>1.484</v>
      </c>
      <c r="AM1554" s="66">
        <v>0.1855</v>
      </c>
      <c r="AN1554" s="65">
        <v>173.62799999999999</v>
      </c>
      <c r="AO1554" s="65">
        <v>37.705522410775245</v>
      </c>
      <c r="AP1554" s="66">
        <v>4.6048427099999989</v>
      </c>
    </row>
    <row r="1555" spans="1:42" x14ac:dyDescent="0.25">
      <c r="A1555" s="41" t="s">
        <v>228</v>
      </c>
      <c r="B1555" s="1" t="s">
        <v>237</v>
      </c>
      <c r="C1555" s="61">
        <v>40662</v>
      </c>
      <c r="D1555" s="62"/>
      <c r="E1555" s="62"/>
      <c r="F1555" s="63"/>
      <c r="G1555" s="63"/>
      <c r="H1555" s="63"/>
      <c r="I1555" s="63"/>
      <c r="J1555" s="63"/>
      <c r="K1555" s="63"/>
      <c r="AA1555" s="62">
        <v>121</v>
      </c>
      <c r="AH1555" s="64">
        <v>96.937354988399079</v>
      </c>
      <c r="AI1555" s="65">
        <v>42.500000000000007</v>
      </c>
      <c r="AJ1555" s="62">
        <v>14</v>
      </c>
      <c r="AK1555" s="62">
        <v>912.11160000000007</v>
      </c>
      <c r="AL1555" s="66">
        <v>3.0289999999999999</v>
      </c>
      <c r="AM1555" s="66">
        <v>0.21635714285714286</v>
      </c>
      <c r="AN1555" s="65">
        <v>366.50900000000001</v>
      </c>
      <c r="AO1555" s="65">
        <v>33.20865560749364</v>
      </c>
      <c r="AP1555" s="66">
        <v>11.036550360000001</v>
      </c>
    </row>
    <row r="1556" spans="1:42" x14ac:dyDescent="0.25">
      <c r="A1556" s="41" t="s">
        <v>228</v>
      </c>
      <c r="B1556" s="1" t="s">
        <v>237</v>
      </c>
      <c r="C1556" s="61">
        <v>40662</v>
      </c>
      <c r="D1556" s="62"/>
      <c r="E1556" s="62"/>
      <c r="F1556" s="63"/>
      <c r="G1556" s="63"/>
      <c r="H1556" s="63"/>
      <c r="I1556" s="63"/>
      <c r="J1556" s="63"/>
      <c r="K1556" s="63"/>
      <c r="AA1556" s="62">
        <v>123</v>
      </c>
      <c r="AH1556" s="64">
        <v>93.619631901840492</v>
      </c>
      <c r="AI1556" s="65">
        <v>43.528571428571425</v>
      </c>
      <c r="AJ1556" s="62">
        <v>13</v>
      </c>
      <c r="AK1556" s="62">
        <v>1378.819</v>
      </c>
      <c r="AL1556" s="66">
        <v>4.976</v>
      </c>
      <c r="AM1556" s="66">
        <v>0.38276923076923075</v>
      </c>
      <c r="AN1556" s="65">
        <v>612.048</v>
      </c>
      <c r="AO1556" s="65">
        <v>36.088855752640484</v>
      </c>
      <c r="AP1556" s="66">
        <v>16.9594737</v>
      </c>
    </row>
    <row r="1557" spans="1:42" x14ac:dyDescent="0.25">
      <c r="A1557" s="41" t="s">
        <v>228</v>
      </c>
      <c r="B1557" s="1" t="s">
        <v>237</v>
      </c>
      <c r="C1557" s="61">
        <v>40662</v>
      </c>
      <c r="D1557" s="62"/>
      <c r="E1557" s="62"/>
      <c r="F1557" s="63"/>
      <c r="G1557" s="63"/>
      <c r="H1557" s="63"/>
      <c r="I1557" s="63"/>
      <c r="J1557" s="63"/>
      <c r="K1557" s="63"/>
      <c r="AA1557" s="62">
        <v>129</v>
      </c>
      <c r="AH1557" s="64">
        <v>96.628701594533027</v>
      </c>
      <c r="AI1557" s="65">
        <v>46.671428571428585</v>
      </c>
      <c r="AJ1557" s="62">
        <v>7</v>
      </c>
      <c r="AK1557" s="62">
        <v>959.21080000000006</v>
      </c>
      <c r="AL1557" s="66">
        <v>3.948</v>
      </c>
      <c r="AM1557" s="66">
        <v>0.56399999999999995</v>
      </c>
      <c r="AN1557" s="65">
        <v>509.29199999999997</v>
      </c>
      <c r="AO1557" s="65">
        <v>41.158835993089319</v>
      </c>
      <c r="AP1557" s="66">
        <v>12.373819319999999</v>
      </c>
    </row>
    <row r="1558" spans="1:42" x14ac:dyDescent="0.25">
      <c r="A1558" s="41" t="s">
        <v>228</v>
      </c>
      <c r="B1558" s="1" t="s">
        <v>237</v>
      </c>
      <c r="C1558" s="61">
        <v>40662</v>
      </c>
      <c r="D1558" s="62"/>
      <c r="E1558" s="62"/>
      <c r="F1558" s="63"/>
      <c r="G1558" s="63"/>
      <c r="H1558" s="63"/>
      <c r="I1558" s="63"/>
      <c r="J1558" s="63"/>
      <c r="K1558" s="63"/>
      <c r="AA1558" s="62"/>
      <c r="AH1558" s="64">
        <v>95.991189427312776</v>
      </c>
      <c r="AI1558" s="65">
        <v>48.657142857142865</v>
      </c>
      <c r="AJ1558" s="62"/>
      <c r="AK1558" s="62"/>
      <c r="AL1558" s="66"/>
      <c r="AM1558" s="66"/>
      <c r="AN1558" s="65"/>
      <c r="AO1558" s="65"/>
      <c r="AP1558" s="66"/>
    </row>
    <row r="1559" spans="1:42" x14ac:dyDescent="0.25">
      <c r="A1559" s="41" t="s">
        <v>228</v>
      </c>
      <c r="B1559" s="1" t="s">
        <v>237</v>
      </c>
      <c r="C1559" s="61">
        <v>40669</v>
      </c>
      <c r="D1559" s="62"/>
      <c r="E1559" s="62"/>
      <c r="F1559" s="63"/>
      <c r="G1559" s="63"/>
      <c r="H1559" s="63"/>
      <c r="I1559" s="63"/>
      <c r="J1559" s="63"/>
      <c r="K1559" s="63"/>
      <c r="AA1559" s="67"/>
      <c r="AH1559" s="64">
        <v>95.515409139213602</v>
      </c>
      <c r="AI1559" s="69">
        <v>46.171428571428564</v>
      </c>
      <c r="AJ1559" s="62"/>
      <c r="AK1559" s="62"/>
      <c r="AL1559" s="68"/>
      <c r="AM1559" s="68"/>
      <c r="AN1559" s="69"/>
      <c r="AO1559" s="69"/>
      <c r="AP1559" s="66"/>
    </row>
    <row r="1560" spans="1:42" x14ac:dyDescent="0.25">
      <c r="A1560" s="41" t="s">
        <v>228</v>
      </c>
      <c r="B1560" s="1" t="s">
        <v>237</v>
      </c>
      <c r="C1560" s="61">
        <v>40669</v>
      </c>
      <c r="D1560" s="62"/>
      <c r="E1560" s="62"/>
      <c r="F1560" s="63"/>
      <c r="G1560" s="63"/>
      <c r="H1560" s="63"/>
      <c r="I1560" s="63"/>
      <c r="J1560" s="63"/>
      <c r="K1560" s="63"/>
      <c r="AA1560" s="67"/>
      <c r="AH1560" s="64">
        <v>96.356107660455493</v>
      </c>
      <c r="AI1560" s="69">
        <v>48.771428571428586</v>
      </c>
      <c r="AJ1560" s="62"/>
      <c r="AK1560" s="62"/>
      <c r="AL1560" s="68"/>
      <c r="AM1560" s="68"/>
      <c r="AN1560" s="69"/>
      <c r="AO1560" s="69"/>
      <c r="AP1560" s="66"/>
    </row>
    <row r="1561" spans="1:42" x14ac:dyDescent="0.25">
      <c r="A1561" s="41" t="s">
        <v>228</v>
      </c>
      <c r="B1561" s="1" t="s">
        <v>237</v>
      </c>
      <c r="C1561" s="61">
        <v>40669</v>
      </c>
      <c r="D1561" s="62"/>
      <c r="E1561" s="62"/>
      <c r="F1561" s="63"/>
      <c r="G1561" s="63"/>
      <c r="H1561" s="63"/>
      <c r="I1561" s="63"/>
      <c r="J1561" s="63"/>
      <c r="K1561" s="63"/>
      <c r="AA1561" s="67"/>
      <c r="AH1561" s="64">
        <v>96.206261510128911</v>
      </c>
      <c r="AI1561" s="69">
        <v>50.542857142857137</v>
      </c>
      <c r="AJ1561" s="62"/>
      <c r="AK1561" s="62"/>
      <c r="AL1561" s="68"/>
      <c r="AM1561" s="68"/>
      <c r="AN1561" s="69"/>
      <c r="AO1561" s="69"/>
      <c r="AP1561" s="66"/>
    </row>
    <row r="1562" spans="1:42" x14ac:dyDescent="0.25">
      <c r="A1562" s="41" t="s">
        <v>228</v>
      </c>
      <c r="B1562" s="1" t="s">
        <v>237</v>
      </c>
      <c r="C1562" s="61">
        <v>40669</v>
      </c>
      <c r="D1562" s="62"/>
      <c r="E1562" s="62"/>
      <c r="F1562" s="63"/>
      <c r="G1562" s="63"/>
      <c r="H1562" s="63"/>
      <c r="I1562" s="63"/>
      <c r="J1562" s="63"/>
      <c r="K1562" s="63"/>
      <c r="AA1562" s="67"/>
      <c r="AH1562" s="64">
        <v>95.455399061032864</v>
      </c>
      <c r="AI1562" s="69">
        <v>52.142857142857146</v>
      </c>
      <c r="AJ1562" s="62"/>
      <c r="AK1562" s="62"/>
      <c r="AL1562" s="68"/>
      <c r="AM1562" s="68"/>
      <c r="AN1562" s="69"/>
      <c r="AO1562" s="69"/>
      <c r="AP1562" s="66"/>
    </row>
    <row r="1563" spans="1:42" x14ac:dyDescent="0.25">
      <c r="A1563" s="41" t="s">
        <v>228</v>
      </c>
      <c r="B1563" s="1" t="s">
        <v>237</v>
      </c>
      <c r="C1563" s="61">
        <v>40669</v>
      </c>
      <c r="D1563" s="62"/>
      <c r="E1563" s="62"/>
      <c r="F1563" s="63"/>
      <c r="G1563" s="63"/>
      <c r="H1563" s="63"/>
      <c r="I1563" s="63"/>
      <c r="J1563" s="63"/>
      <c r="K1563" s="63"/>
      <c r="AA1563" s="67"/>
      <c r="AH1563" s="64">
        <v>96.950207468879668</v>
      </c>
      <c r="AI1563" s="69">
        <v>53.314285714285724</v>
      </c>
      <c r="AJ1563" s="67"/>
      <c r="AK1563" s="62"/>
      <c r="AL1563" s="68"/>
      <c r="AM1563" s="68"/>
      <c r="AN1563" s="69"/>
      <c r="AO1563" s="69"/>
      <c r="AP1563" s="68"/>
    </row>
    <row r="1564" spans="1:42" x14ac:dyDescent="0.25">
      <c r="A1564" s="41" t="s">
        <v>228</v>
      </c>
      <c r="B1564" s="1" t="s">
        <v>237</v>
      </c>
      <c r="C1564" s="61">
        <v>40675</v>
      </c>
      <c r="D1564" s="62"/>
      <c r="E1564" s="62"/>
      <c r="F1564" s="63"/>
      <c r="G1564" s="63"/>
      <c r="H1564" s="63"/>
      <c r="I1564" s="63"/>
      <c r="J1564" s="63"/>
      <c r="K1564" s="63"/>
      <c r="AA1564" s="67">
        <v>123</v>
      </c>
      <c r="AH1564" s="64">
        <v>98.455672068636801</v>
      </c>
      <c r="AI1564" s="69">
        <v>49.628571428571441</v>
      </c>
      <c r="AJ1564" s="67">
        <v>12</v>
      </c>
      <c r="AK1564" s="62">
        <v>1214.7622000000001</v>
      </c>
      <c r="AL1564" s="68">
        <v>5.3140000000000001</v>
      </c>
      <c r="AM1564" s="68">
        <v>0.44283333333333336</v>
      </c>
      <c r="AN1564" s="69">
        <v>653.62199999999996</v>
      </c>
      <c r="AO1564" s="69">
        <v>43.745187329668305</v>
      </c>
      <c r="AP1564" s="68">
        <v>14.94157506</v>
      </c>
    </row>
    <row r="1565" spans="1:42" x14ac:dyDescent="0.25">
      <c r="A1565" s="41" t="s">
        <v>228</v>
      </c>
      <c r="B1565" s="1" t="s">
        <v>237</v>
      </c>
      <c r="C1565" s="61">
        <v>40675</v>
      </c>
      <c r="D1565" s="62"/>
      <c r="E1565" s="62"/>
      <c r="F1565" s="63"/>
      <c r="G1565" s="63"/>
      <c r="H1565" s="63"/>
      <c r="I1565" s="63"/>
      <c r="J1565" s="63"/>
      <c r="K1565" s="63"/>
      <c r="AA1565" s="67">
        <v>121</v>
      </c>
      <c r="AH1565" s="64">
        <v>98.519134775374383</v>
      </c>
      <c r="AI1565" s="69">
        <v>51.228571428571428</v>
      </c>
      <c r="AJ1565" s="67">
        <v>17</v>
      </c>
      <c r="AK1565" s="62">
        <v>1943.5443999999998</v>
      </c>
      <c r="AL1565" s="68">
        <v>8.59</v>
      </c>
      <c r="AM1565" s="68">
        <v>0.50529411764705878</v>
      </c>
      <c r="AN1565" s="69">
        <v>1039.3899999999999</v>
      </c>
      <c r="AO1565" s="69">
        <v>44.197601042713508</v>
      </c>
      <c r="AP1565" s="68">
        <v>23.516887239999999</v>
      </c>
    </row>
    <row r="1566" spans="1:42" x14ac:dyDescent="0.25">
      <c r="A1566" s="41" t="s">
        <v>228</v>
      </c>
      <c r="B1566" s="1" t="s">
        <v>237</v>
      </c>
      <c r="C1566" s="61">
        <v>40675</v>
      </c>
      <c r="D1566" s="62"/>
      <c r="E1566" s="62"/>
      <c r="F1566" s="63"/>
      <c r="G1566" s="63"/>
      <c r="H1566" s="63"/>
      <c r="I1566" s="63"/>
      <c r="J1566" s="63"/>
      <c r="K1566" s="63"/>
      <c r="AA1566" s="67">
        <v>129</v>
      </c>
      <c r="AH1566" s="64">
        <v>98.734835355285966</v>
      </c>
      <c r="AI1566" s="69">
        <v>57.457142857142856</v>
      </c>
      <c r="AJ1566" s="67">
        <v>14</v>
      </c>
      <c r="AK1566" s="62">
        <v>1141.7392</v>
      </c>
      <c r="AL1566" s="68">
        <v>5.468</v>
      </c>
      <c r="AM1566" s="68">
        <v>0.39057142857142857</v>
      </c>
      <c r="AN1566" s="69">
        <v>705.37199999999996</v>
      </c>
      <c r="AO1566" s="69">
        <v>47.891847805523362</v>
      </c>
      <c r="AP1566" s="68">
        <v>14.728435679999999</v>
      </c>
    </row>
    <row r="1567" spans="1:42" x14ac:dyDescent="0.25">
      <c r="A1567" s="41" t="s">
        <v>228</v>
      </c>
      <c r="B1567" s="1" t="s">
        <v>237</v>
      </c>
      <c r="C1567" s="61">
        <v>40675</v>
      </c>
      <c r="D1567" s="62"/>
      <c r="E1567" s="62"/>
      <c r="F1567" s="63"/>
      <c r="G1567" s="63"/>
      <c r="H1567" s="63"/>
      <c r="I1567" s="63"/>
      <c r="J1567" s="63"/>
      <c r="K1567" s="63"/>
      <c r="AA1567" s="67"/>
      <c r="AH1567" s="64">
        <v>98.554216867469876</v>
      </c>
      <c r="AI1567" s="69">
        <v>58.885714285714293</v>
      </c>
      <c r="AJ1567" s="67"/>
      <c r="AK1567" s="62"/>
      <c r="AL1567" s="68"/>
      <c r="AM1567" s="68"/>
      <c r="AN1567" s="69"/>
      <c r="AO1567" s="69"/>
      <c r="AP1567" s="68"/>
    </row>
    <row r="1568" spans="1:42" x14ac:dyDescent="0.25">
      <c r="A1568" s="41" t="s">
        <v>228</v>
      </c>
      <c r="B1568" s="1" t="s">
        <v>237</v>
      </c>
      <c r="C1568" s="61">
        <v>40675</v>
      </c>
      <c r="D1568" s="62"/>
      <c r="E1568" s="62"/>
      <c r="F1568" s="63"/>
      <c r="G1568" s="63"/>
      <c r="H1568" s="63"/>
      <c r="I1568" s="63"/>
      <c r="J1568" s="63"/>
      <c r="K1568" s="63"/>
      <c r="AA1568" s="67">
        <v>117</v>
      </c>
      <c r="AH1568" s="64">
        <v>98.524271844660191</v>
      </c>
      <c r="AI1568" s="69">
        <v>61.257142857142853</v>
      </c>
      <c r="AJ1568" s="67">
        <v>21</v>
      </c>
      <c r="AK1568" s="62">
        <v>1811.0994999999998</v>
      </c>
      <c r="AL1568" s="68">
        <v>6.6159999999999997</v>
      </c>
      <c r="AM1568" s="68">
        <v>0.31504761904761902</v>
      </c>
      <c r="AN1568" s="69">
        <v>774.072</v>
      </c>
      <c r="AO1568" s="69">
        <v>36.530295546986785</v>
      </c>
      <c r="AP1568" s="68">
        <v>21.189864150000002</v>
      </c>
    </row>
    <row r="1569" spans="1:27" x14ac:dyDescent="0.25">
      <c r="A1569" s="1" t="s">
        <v>221</v>
      </c>
      <c r="B1569" s="1" t="s">
        <v>239</v>
      </c>
      <c r="C1569" s="2">
        <v>40506</v>
      </c>
      <c r="D1569" s="55"/>
      <c r="AA1569" s="49">
        <v>176.66666666666669</v>
      </c>
    </row>
    <row r="1570" spans="1:27" x14ac:dyDescent="0.25">
      <c r="A1570" s="1" t="s">
        <v>221</v>
      </c>
      <c r="B1570" s="1" t="s">
        <v>239</v>
      </c>
      <c r="C1570" s="2">
        <v>40610</v>
      </c>
      <c r="D1570" s="55"/>
      <c r="AA1570" s="49">
        <v>113.75</v>
      </c>
    </row>
    <row r="1571" spans="1:27" x14ac:dyDescent="0.25">
      <c r="A1571" s="1" t="s">
        <v>221</v>
      </c>
      <c r="B1571" s="1" t="s">
        <v>239</v>
      </c>
      <c r="C1571" s="2">
        <v>40703</v>
      </c>
      <c r="D1571" s="55"/>
      <c r="AA1571" s="49">
        <v>90.833333333333343</v>
      </c>
    </row>
    <row r="1572" spans="1:27" x14ac:dyDescent="0.25">
      <c r="A1572" s="1" t="s">
        <v>221</v>
      </c>
      <c r="B1572" s="1" t="s">
        <v>239</v>
      </c>
      <c r="C1572" s="2">
        <v>40791</v>
      </c>
      <c r="D1572" s="55"/>
      <c r="AA1572" s="49">
        <v>81.666666666666657</v>
      </c>
    </row>
    <row r="1573" spans="1:27" x14ac:dyDescent="0.25">
      <c r="A1573" s="1" t="s">
        <v>221</v>
      </c>
      <c r="B1573" s="1" t="s">
        <v>239</v>
      </c>
      <c r="C1573" s="2">
        <v>40883</v>
      </c>
      <c r="D1573" s="55"/>
      <c r="AA1573" s="49">
        <v>85.833333333333343</v>
      </c>
    </row>
    <row r="1574" spans="1:27" x14ac:dyDescent="0.25">
      <c r="A1574" s="1" t="s">
        <v>221</v>
      </c>
      <c r="B1574" s="1" t="s">
        <v>239</v>
      </c>
      <c r="C1574" s="2">
        <v>40974</v>
      </c>
      <c r="D1574" s="55"/>
      <c r="AA1574" s="49">
        <v>69.166666666666657</v>
      </c>
    </row>
    <row r="1575" spans="1:27" x14ac:dyDescent="0.25">
      <c r="A1575" s="1" t="s">
        <v>221</v>
      </c>
      <c r="B1575" s="1" t="s">
        <v>239</v>
      </c>
      <c r="C1575" s="2">
        <v>41067</v>
      </c>
      <c r="D1575" s="55"/>
      <c r="AA1575" s="49">
        <v>88.750000000000014</v>
      </c>
    </row>
    <row r="1576" spans="1:27" x14ac:dyDescent="0.25">
      <c r="A1576" s="1" t="s">
        <v>222</v>
      </c>
      <c r="B1576" s="1" t="s">
        <v>239</v>
      </c>
      <c r="C1576" s="2">
        <v>40506</v>
      </c>
      <c r="D1576" s="55"/>
      <c r="AA1576" s="49">
        <v>203.64583333333334</v>
      </c>
    </row>
    <row r="1577" spans="1:27" x14ac:dyDescent="0.25">
      <c r="A1577" s="1" t="s">
        <v>222</v>
      </c>
      <c r="B1577" s="1" t="s">
        <v>239</v>
      </c>
      <c r="C1577" s="2">
        <v>40610</v>
      </c>
      <c r="D1577" s="55"/>
      <c r="AA1577" s="49">
        <v>129.16666666666663</v>
      </c>
    </row>
    <row r="1578" spans="1:27" x14ac:dyDescent="0.25">
      <c r="A1578" s="1" t="s">
        <v>222</v>
      </c>
      <c r="B1578" s="1" t="s">
        <v>239</v>
      </c>
      <c r="C1578" s="2">
        <v>40703</v>
      </c>
      <c r="D1578" s="55"/>
      <c r="AA1578" s="49">
        <v>107.29166666666667</v>
      </c>
    </row>
    <row r="1579" spans="1:27" x14ac:dyDescent="0.25">
      <c r="A1579" s="1" t="s">
        <v>222</v>
      </c>
      <c r="B1579" s="1" t="s">
        <v>239</v>
      </c>
      <c r="C1579" s="2">
        <v>40791</v>
      </c>
      <c r="D1579" s="55"/>
      <c r="AA1579" s="49">
        <v>95.833333333333329</v>
      </c>
    </row>
    <row r="1580" spans="1:27" x14ac:dyDescent="0.25">
      <c r="A1580" s="1" t="s">
        <v>222</v>
      </c>
      <c r="B1580" s="1" t="s">
        <v>239</v>
      </c>
      <c r="C1580" s="2">
        <v>40883</v>
      </c>
      <c r="D1580" s="55"/>
      <c r="AA1580" s="49">
        <v>88.541666666666671</v>
      </c>
    </row>
    <row r="1581" spans="1:27" x14ac:dyDescent="0.25">
      <c r="A1581" s="1" t="s">
        <v>222</v>
      </c>
      <c r="B1581" s="1" t="s">
        <v>239</v>
      </c>
      <c r="C1581" s="2">
        <v>40974</v>
      </c>
      <c r="D1581" s="55"/>
      <c r="AA1581" s="49">
        <v>77.083333333333329</v>
      </c>
    </row>
    <row r="1582" spans="1:27" x14ac:dyDescent="0.25">
      <c r="A1582" s="1" t="s">
        <v>222</v>
      </c>
      <c r="B1582" s="1" t="s">
        <v>239</v>
      </c>
      <c r="C1582" s="2">
        <v>41067</v>
      </c>
      <c r="D1582" s="55"/>
      <c r="AA1582" s="49">
        <v>78.645833333333343</v>
      </c>
    </row>
    <row r="1583" spans="1:27" x14ac:dyDescent="0.25">
      <c r="A1583" s="1" t="s">
        <v>223</v>
      </c>
      <c r="B1583" s="1" t="s">
        <v>239</v>
      </c>
      <c r="C1583" s="2">
        <v>40506</v>
      </c>
      <c r="D1583" s="55"/>
      <c r="AA1583" s="49">
        <v>195.00000000000003</v>
      </c>
    </row>
    <row r="1584" spans="1:27" x14ac:dyDescent="0.25">
      <c r="A1584" s="1" t="s">
        <v>223</v>
      </c>
      <c r="B1584" s="1" t="s">
        <v>239</v>
      </c>
      <c r="C1584" s="2">
        <v>40610</v>
      </c>
      <c r="D1584" s="55"/>
      <c r="AA1584" s="49">
        <v>113.33333333333333</v>
      </c>
    </row>
    <row r="1585" spans="1:27" x14ac:dyDescent="0.25">
      <c r="A1585" s="1" t="s">
        <v>223</v>
      </c>
      <c r="B1585" s="1" t="s">
        <v>239</v>
      </c>
      <c r="C1585" s="2">
        <v>40703</v>
      </c>
      <c r="D1585" s="55"/>
      <c r="AA1585" s="49">
        <v>108.33333333333333</v>
      </c>
    </row>
    <row r="1586" spans="1:27" x14ac:dyDescent="0.25">
      <c r="A1586" s="1" t="s">
        <v>223</v>
      </c>
      <c r="B1586" s="1" t="s">
        <v>239</v>
      </c>
      <c r="C1586" s="2">
        <v>40791</v>
      </c>
      <c r="D1586" s="55"/>
      <c r="AA1586" s="49">
        <v>108.33333333333333</v>
      </c>
    </row>
    <row r="1587" spans="1:27" x14ac:dyDescent="0.25">
      <c r="A1587" s="1" t="s">
        <v>223</v>
      </c>
      <c r="B1587" s="1" t="s">
        <v>239</v>
      </c>
      <c r="C1587" s="2">
        <v>40883</v>
      </c>
      <c r="D1587" s="55"/>
      <c r="AA1587" s="49">
        <v>122.5</v>
      </c>
    </row>
    <row r="1588" spans="1:27" x14ac:dyDescent="0.25">
      <c r="A1588" s="1" t="s">
        <v>223</v>
      </c>
      <c r="B1588" s="1" t="s">
        <v>239</v>
      </c>
      <c r="C1588" s="2">
        <v>40974</v>
      </c>
      <c r="D1588" s="55"/>
      <c r="AA1588" s="49">
        <v>74.999999999999986</v>
      </c>
    </row>
    <row r="1589" spans="1:27" x14ac:dyDescent="0.25">
      <c r="A1589" s="1" t="s">
        <v>223</v>
      </c>
      <c r="B1589" s="1" t="s">
        <v>239</v>
      </c>
      <c r="C1589" s="2">
        <v>41067</v>
      </c>
      <c r="D1589" s="55"/>
      <c r="AA1589" s="49">
        <v>82.291666666666671</v>
      </c>
    </row>
    <row r="1590" spans="1:27" x14ac:dyDescent="0.25">
      <c r="A1590" s="1" t="s">
        <v>224</v>
      </c>
      <c r="B1590" s="1" t="s">
        <v>239</v>
      </c>
      <c r="C1590" s="2">
        <v>40506</v>
      </c>
      <c r="D1590" s="55"/>
      <c r="AA1590" s="49">
        <v>199.58333333333334</v>
      </c>
    </row>
    <row r="1591" spans="1:27" x14ac:dyDescent="0.25">
      <c r="A1591" s="1" t="s">
        <v>224</v>
      </c>
      <c r="B1591" s="1" t="s">
        <v>239</v>
      </c>
      <c r="C1591" s="2">
        <v>40610</v>
      </c>
      <c r="D1591" s="55"/>
      <c r="AA1591" s="49">
        <v>125.83333333333334</v>
      </c>
    </row>
    <row r="1592" spans="1:27" x14ac:dyDescent="0.25">
      <c r="A1592" s="1" t="s">
        <v>224</v>
      </c>
      <c r="B1592" s="1" t="s">
        <v>239</v>
      </c>
      <c r="C1592" s="2">
        <v>40703</v>
      </c>
      <c r="D1592" s="55"/>
      <c r="AA1592" s="49">
        <v>117.91666666666667</v>
      </c>
    </row>
    <row r="1593" spans="1:27" x14ac:dyDescent="0.25">
      <c r="A1593" s="1" t="s">
        <v>224</v>
      </c>
      <c r="B1593" s="1" t="s">
        <v>239</v>
      </c>
      <c r="C1593" s="2">
        <v>40791</v>
      </c>
      <c r="D1593" s="55"/>
      <c r="AA1593" s="49">
        <v>97.500000000000014</v>
      </c>
    </row>
    <row r="1594" spans="1:27" x14ac:dyDescent="0.25">
      <c r="A1594" s="1" t="s">
        <v>224</v>
      </c>
      <c r="B1594" s="1" t="s">
        <v>239</v>
      </c>
      <c r="C1594" s="2">
        <v>40883</v>
      </c>
      <c r="D1594" s="55"/>
      <c r="AA1594" s="49">
        <v>114.58333333333333</v>
      </c>
    </row>
    <row r="1595" spans="1:27" x14ac:dyDescent="0.25">
      <c r="A1595" s="1" t="s">
        <v>224</v>
      </c>
      <c r="B1595" s="1" t="s">
        <v>239</v>
      </c>
      <c r="C1595" s="2">
        <v>40974</v>
      </c>
      <c r="D1595" s="55"/>
      <c r="AA1595" s="49">
        <v>83.333333333333343</v>
      </c>
    </row>
    <row r="1596" spans="1:27" x14ac:dyDescent="0.25">
      <c r="A1596" s="1" t="s">
        <v>224</v>
      </c>
      <c r="B1596" s="1" t="s">
        <v>239</v>
      </c>
      <c r="C1596" s="2">
        <v>41067</v>
      </c>
      <c r="D1596" s="55"/>
      <c r="AA1596" s="49">
        <v>83.333333333333343</v>
      </c>
    </row>
    <row r="1597" spans="1:27" x14ac:dyDescent="0.25">
      <c r="A1597" s="1" t="s">
        <v>225</v>
      </c>
      <c r="B1597" s="1" t="s">
        <v>239</v>
      </c>
      <c r="C1597" s="2">
        <v>40506</v>
      </c>
      <c r="D1597" s="55"/>
      <c r="AA1597" s="49">
        <v>199.99999999999997</v>
      </c>
    </row>
    <row r="1598" spans="1:27" x14ac:dyDescent="0.25">
      <c r="A1598" s="1" t="s">
        <v>225</v>
      </c>
      <c r="B1598" s="1" t="s">
        <v>239</v>
      </c>
      <c r="C1598" s="2">
        <v>40610</v>
      </c>
      <c r="D1598" s="55"/>
      <c r="AA1598" s="49">
        <v>118.33333333333334</v>
      </c>
    </row>
    <row r="1599" spans="1:27" x14ac:dyDescent="0.25">
      <c r="A1599" s="1" t="s">
        <v>225</v>
      </c>
      <c r="B1599" s="1" t="s">
        <v>239</v>
      </c>
      <c r="C1599" s="2">
        <v>40703</v>
      </c>
      <c r="D1599" s="55"/>
      <c r="AA1599" s="49">
        <v>105</v>
      </c>
    </row>
    <row r="1600" spans="1:27" x14ac:dyDescent="0.25">
      <c r="A1600" s="1" t="s">
        <v>225</v>
      </c>
      <c r="B1600" s="1" t="s">
        <v>239</v>
      </c>
      <c r="C1600" s="2">
        <v>40791</v>
      </c>
      <c r="D1600" s="55"/>
      <c r="AA1600" s="49">
        <v>101.24999999999997</v>
      </c>
    </row>
    <row r="1601" spans="1:27" x14ac:dyDescent="0.25">
      <c r="A1601" s="1" t="s">
        <v>225</v>
      </c>
      <c r="B1601" s="1" t="s">
        <v>239</v>
      </c>
      <c r="C1601" s="2">
        <v>40883</v>
      </c>
      <c r="D1601" s="55"/>
      <c r="AA1601" s="49">
        <v>113.33333333333337</v>
      </c>
    </row>
    <row r="1602" spans="1:27" x14ac:dyDescent="0.25">
      <c r="A1602" s="1" t="s">
        <v>225</v>
      </c>
      <c r="B1602" s="1" t="s">
        <v>239</v>
      </c>
      <c r="C1602" s="2">
        <v>40974</v>
      </c>
      <c r="D1602" s="55"/>
      <c r="AA1602" s="49">
        <v>69.583333333333329</v>
      </c>
    </row>
    <row r="1603" spans="1:27" x14ac:dyDescent="0.25">
      <c r="A1603" s="1" t="s">
        <v>225</v>
      </c>
      <c r="B1603" s="1" t="s">
        <v>239</v>
      </c>
      <c r="C1603" s="2">
        <v>41067</v>
      </c>
      <c r="D1603" s="55"/>
      <c r="AA1603" s="49">
        <v>70.416666666666657</v>
      </c>
    </row>
    <row r="1604" spans="1:27" x14ac:dyDescent="0.25">
      <c r="A1604" s="1" t="s">
        <v>226</v>
      </c>
      <c r="B1604" s="1" t="s">
        <v>239</v>
      </c>
      <c r="C1604" s="2">
        <v>40506</v>
      </c>
      <c r="D1604" s="55"/>
      <c r="AA1604" s="49">
        <v>206.25000000000006</v>
      </c>
    </row>
    <row r="1605" spans="1:27" x14ac:dyDescent="0.25">
      <c r="A1605" s="1" t="s">
        <v>226</v>
      </c>
      <c r="B1605" s="1" t="s">
        <v>239</v>
      </c>
      <c r="C1605" s="2">
        <v>40610</v>
      </c>
      <c r="D1605" s="55"/>
      <c r="AA1605" s="49">
        <v>117.91666666666667</v>
      </c>
    </row>
    <row r="1606" spans="1:27" x14ac:dyDescent="0.25">
      <c r="A1606" s="1" t="s">
        <v>226</v>
      </c>
      <c r="B1606" s="1" t="s">
        <v>239</v>
      </c>
      <c r="C1606" s="2">
        <v>40703</v>
      </c>
      <c r="D1606" s="55"/>
      <c r="AA1606" s="49">
        <v>117.08333333333334</v>
      </c>
    </row>
    <row r="1607" spans="1:27" x14ac:dyDescent="0.25">
      <c r="A1607" s="1" t="s">
        <v>226</v>
      </c>
      <c r="B1607" s="1" t="s">
        <v>239</v>
      </c>
      <c r="C1607" s="2">
        <v>40791</v>
      </c>
      <c r="D1607" s="55"/>
      <c r="AA1607" s="49">
        <v>110.41666666666663</v>
      </c>
    </row>
    <row r="1608" spans="1:27" x14ac:dyDescent="0.25">
      <c r="A1608" s="1" t="s">
        <v>226</v>
      </c>
      <c r="B1608" s="1" t="s">
        <v>239</v>
      </c>
      <c r="C1608" s="2">
        <v>40883</v>
      </c>
      <c r="D1608" s="55"/>
      <c r="AA1608" s="49">
        <v>87.916666666666657</v>
      </c>
    </row>
    <row r="1609" spans="1:27" x14ac:dyDescent="0.25">
      <c r="A1609" s="1" t="s">
        <v>226</v>
      </c>
      <c r="B1609" s="1" t="s">
        <v>239</v>
      </c>
      <c r="C1609" s="2">
        <v>40974</v>
      </c>
      <c r="D1609" s="55"/>
      <c r="AA1609" s="49">
        <v>81.666666666666671</v>
      </c>
    </row>
    <row r="1610" spans="1:27" x14ac:dyDescent="0.25">
      <c r="A1610" s="1" t="s">
        <v>226</v>
      </c>
      <c r="B1610" s="1" t="s">
        <v>239</v>
      </c>
      <c r="C1610" s="2">
        <v>41067</v>
      </c>
      <c r="D1610" s="55"/>
      <c r="AA1610" s="49">
        <v>73.749999999999972</v>
      </c>
    </row>
    <row r="1611" spans="1:27" x14ac:dyDescent="0.25">
      <c r="A1611" s="1" t="s">
        <v>227</v>
      </c>
      <c r="B1611" s="1" t="s">
        <v>239</v>
      </c>
      <c r="C1611" s="2">
        <v>40506</v>
      </c>
      <c r="D1611" s="55"/>
      <c r="AA1611" s="49">
        <v>217.91666666666666</v>
      </c>
    </row>
    <row r="1612" spans="1:27" x14ac:dyDescent="0.25">
      <c r="A1612" s="1" t="s">
        <v>227</v>
      </c>
      <c r="B1612" s="1" t="s">
        <v>239</v>
      </c>
      <c r="C1612" s="2">
        <v>40610</v>
      </c>
      <c r="D1612" s="55"/>
      <c r="AA1612" s="49">
        <v>105</v>
      </c>
    </row>
    <row r="1613" spans="1:27" x14ac:dyDescent="0.25">
      <c r="A1613" s="1" t="s">
        <v>227</v>
      </c>
      <c r="B1613" s="1" t="s">
        <v>239</v>
      </c>
      <c r="C1613" s="2">
        <v>40703</v>
      </c>
      <c r="D1613" s="55"/>
      <c r="AA1613" s="49">
        <v>93.333333333333329</v>
      </c>
    </row>
    <row r="1614" spans="1:27" x14ac:dyDescent="0.25">
      <c r="A1614" s="1" t="s">
        <v>227</v>
      </c>
      <c r="B1614" s="1" t="s">
        <v>239</v>
      </c>
      <c r="C1614" s="2">
        <v>40791</v>
      </c>
      <c r="D1614" s="55"/>
      <c r="AA1614" s="49">
        <v>99.583333333333329</v>
      </c>
    </row>
    <row r="1615" spans="1:27" x14ac:dyDescent="0.25">
      <c r="A1615" s="1" t="s">
        <v>227</v>
      </c>
      <c r="B1615" s="1" t="s">
        <v>239</v>
      </c>
      <c r="C1615" s="2">
        <v>40883</v>
      </c>
      <c r="D1615" s="55"/>
      <c r="AA1615" s="49">
        <v>89.583333333333329</v>
      </c>
    </row>
    <row r="1616" spans="1:27" x14ac:dyDescent="0.25">
      <c r="A1616" s="1" t="s">
        <v>227</v>
      </c>
      <c r="B1616" s="1" t="s">
        <v>239</v>
      </c>
      <c r="C1616" s="2">
        <v>40974</v>
      </c>
      <c r="D1616" s="55"/>
      <c r="AA1616" s="49">
        <v>65.416666666666671</v>
      </c>
    </row>
    <row r="1617" spans="1:30" x14ac:dyDescent="0.25">
      <c r="A1617" s="1" t="s">
        <v>227</v>
      </c>
      <c r="B1617" s="1" t="s">
        <v>239</v>
      </c>
      <c r="C1617" s="2">
        <v>41067</v>
      </c>
      <c r="D1617" s="55"/>
      <c r="AA1617" s="49">
        <v>52.5</v>
      </c>
    </row>
    <row r="1618" spans="1:30" x14ac:dyDescent="0.25">
      <c r="A1618" s="1" t="s">
        <v>228</v>
      </c>
      <c r="B1618" s="1" t="s">
        <v>239</v>
      </c>
      <c r="C1618" s="2">
        <v>40506</v>
      </c>
      <c r="D1618" s="55"/>
      <c r="AA1618" s="49">
        <v>183.33333333333331</v>
      </c>
    </row>
    <row r="1619" spans="1:30" x14ac:dyDescent="0.25">
      <c r="A1619" s="1" t="s">
        <v>228</v>
      </c>
      <c r="B1619" s="1" t="s">
        <v>239</v>
      </c>
      <c r="C1619" s="2">
        <v>40610</v>
      </c>
      <c r="D1619" s="55"/>
      <c r="AA1619" s="49">
        <v>114.58333333333334</v>
      </c>
    </row>
    <row r="1620" spans="1:30" x14ac:dyDescent="0.25">
      <c r="A1620" s="1" t="s">
        <v>228</v>
      </c>
      <c r="B1620" s="1" t="s">
        <v>239</v>
      </c>
      <c r="C1620" s="2">
        <v>40703</v>
      </c>
      <c r="D1620" s="55"/>
      <c r="AA1620" s="49">
        <v>85.416666666666643</v>
      </c>
    </row>
    <row r="1621" spans="1:30" x14ac:dyDescent="0.25">
      <c r="A1621" s="1" t="s">
        <v>228</v>
      </c>
      <c r="B1621" s="1" t="s">
        <v>239</v>
      </c>
      <c r="C1621" s="2">
        <v>40791</v>
      </c>
      <c r="D1621" s="55"/>
      <c r="AA1621" s="49">
        <v>98.958333333333329</v>
      </c>
    </row>
    <row r="1622" spans="1:30" x14ac:dyDescent="0.25">
      <c r="A1622" s="1" t="s">
        <v>228</v>
      </c>
      <c r="B1622" s="1" t="s">
        <v>239</v>
      </c>
      <c r="C1622" s="2">
        <v>40883</v>
      </c>
      <c r="D1622" s="55"/>
      <c r="AA1622" s="49">
        <v>71.354166666666671</v>
      </c>
    </row>
    <row r="1623" spans="1:30" x14ac:dyDescent="0.25">
      <c r="A1623" s="1" t="s">
        <v>228</v>
      </c>
      <c r="B1623" s="1" t="s">
        <v>239</v>
      </c>
      <c r="C1623" s="2">
        <v>40974</v>
      </c>
      <c r="D1623" s="55"/>
      <c r="AA1623" s="49">
        <v>66.666666666666671</v>
      </c>
    </row>
    <row r="1624" spans="1:30" x14ac:dyDescent="0.25">
      <c r="A1624" s="1" t="s">
        <v>228</v>
      </c>
      <c r="B1624" s="1" t="s">
        <v>239</v>
      </c>
      <c r="C1624" s="2">
        <v>41067</v>
      </c>
      <c r="D1624" s="55"/>
      <c r="AA1624" s="49">
        <v>60.416666666666664</v>
      </c>
    </row>
    <row r="1625" spans="1:30" x14ac:dyDescent="0.25">
      <c r="A1625" s="1" t="s">
        <v>240</v>
      </c>
      <c r="B1625" s="49" t="s">
        <v>241</v>
      </c>
      <c r="C1625" s="4">
        <v>40561</v>
      </c>
      <c r="D1625" s="50"/>
      <c r="J1625" s="1">
        <v>306.5</v>
      </c>
      <c r="K1625" s="49">
        <v>3065</v>
      </c>
      <c r="AA1625" s="1">
        <v>30</v>
      </c>
      <c r="AC1625" s="49"/>
    </row>
    <row r="1626" spans="1:30" x14ac:dyDescent="0.25">
      <c r="A1626" s="1" t="s">
        <v>240</v>
      </c>
      <c r="B1626" s="49" t="s">
        <v>241</v>
      </c>
      <c r="C1626" s="4">
        <v>40561</v>
      </c>
      <c r="D1626" s="50"/>
      <c r="J1626" s="1">
        <v>224</v>
      </c>
      <c r="K1626" s="49">
        <v>2240</v>
      </c>
      <c r="AA1626" s="1">
        <v>30</v>
      </c>
      <c r="AC1626" s="49"/>
    </row>
    <row r="1627" spans="1:30" x14ac:dyDescent="0.25">
      <c r="A1627" s="1" t="s">
        <v>240</v>
      </c>
      <c r="B1627" s="49" t="s">
        <v>241</v>
      </c>
      <c r="C1627" s="4">
        <v>40561</v>
      </c>
      <c r="D1627" s="50"/>
      <c r="J1627" s="1">
        <v>273.5</v>
      </c>
      <c r="K1627" s="49">
        <v>2735</v>
      </c>
      <c r="AA1627" s="1">
        <v>50</v>
      </c>
      <c r="AC1627" s="49"/>
    </row>
    <row r="1628" spans="1:30" x14ac:dyDescent="0.25">
      <c r="A1628" s="1" t="s">
        <v>240</v>
      </c>
      <c r="B1628" s="49" t="s">
        <v>241</v>
      </c>
      <c r="C1628" s="4">
        <v>40561</v>
      </c>
      <c r="D1628" s="50"/>
      <c r="J1628" s="1">
        <v>271.5</v>
      </c>
      <c r="K1628" s="49">
        <v>2715</v>
      </c>
      <c r="AA1628" s="1">
        <v>50</v>
      </c>
      <c r="AC1628" s="49"/>
    </row>
    <row r="1629" spans="1:30" x14ac:dyDescent="0.25">
      <c r="A1629" s="1" t="s">
        <v>240</v>
      </c>
      <c r="B1629" s="49" t="s">
        <v>241</v>
      </c>
      <c r="C1629" s="4">
        <v>40561</v>
      </c>
      <c r="D1629" s="50"/>
      <c r="J1629" s="1">
        <v>334.50000000000006</v>
      </c>
      <c r="K1629" s="49">
        <v>3345.0000000000005</v>
      </c>
      <c r="AA1629" s="1">
        <v>40</v>
      </c>
      <c r="AC1629" s="49">
        <v>35.25</v>
      </c>
      <c r="AD1629" s="1">
        <v>3.5249999999999999</v>
      </c>
    </row>
    <row r="1630" spans="1:30" x14ac:dyDescent="0.25">
      <c r="A1630" s="1" t="s">
        <v>240</v>
      </c>
      <c r="B1630" s="49" t="s">
        <v>241</v>
      </c>
      <c r="C1630" s="4">
        <v>40604</v>
      </c>
      <c r="D1630" s="50"/>
      <c r="J1630" s="1">
        <v>298</v>
      </c>
      <c r="K1630" s="49">
        <v>2980</v>
      </c>
      <c r="AA1630" s="1">
        <v>65</v>
      </c>
      <c r="AC1630" s="49"/>
    </row>
    <row r="1631" spans="1:30" x14ac:dyDescent="0.25">
      <c r="A1631" s="1" t="s">
        <v>240</v>
      </c>
      <c r="B1631" s="49" t="s">
        <v>241</v>
      </c>
      <c r="C1631" s="4">
        <v>40604</v>
      </c>
      <c r="D1631" s="50"/>
      <c r="J1631" s="1">
        <v>350</v>
      </c>
      <c r="K1631" s="49">
        <v>3500</v>
      </c>
      <c r="AA1631" s="1">
        <v>65</v>
      </c>
      <c r="AC1631" s="49"/>
    </row>
    <row r="1632" spans="1:30" x14ac:dyDescent="0.25">
      <c r="A1632" s="1" t="s">
        <v>240</v>
      </c>
      <c r="B1632" s="49" t="s">
        <v>241</v>
      </c>
      <c r="C1632" s="4">
        <v>40604</v>
      </c>
      <c r="D1632" s="50"/>
      <c r="J1632" s="1">
        <v>396.5</v>
      </c>
      <c r="K1632" s="49">
        <v>3965</v>
      </c>
      <c r="AA1632" s="1">
        <v>80</v>
      </c>
      <c r="AC1632" s="49"/>
    </row>
    <row r="1633" spans="1:44" x14ac:dyDescent="0.25">
      <c r="A1633" s="1" t="s">
        <v>240</v>
      </c>
      <c r="B1633" s="49" t="s">
        <v>241</v>
      </c>
      <c r="C1633" s="4">
        <v>40604</v>
      </c>
      <c r="D1633" s="50"/>
      <c r="J1633" s="1">
        <v>273.5</v>
      </c>
      <c r="K1633" s="49">
        <v>2735</v>
      </c>
      <c r="AA1633" s="1">
        <v>35</v>
      </c>
      <c r="AC1633" s="49"/>
    </row>
    <row r="1634" spans="1:44" x14ac:dyDescent="0.25">
      <c r="A1634" s="1" t="s">
        <v>240</v>
      </c>
      <c r="B1634" s="49" t="s">
        <v>241</v>
      </c>
      <c r="C1634" s="4">
        <v>40604</v>
      </c>
      <c r="D1634" s="50"/>
      <c r="J1634" s="1">
        <v>283</v>
      </c>
      <c r="K1634" s="49">
        <v>2830</v>
      </c>
      <c r="AA1634" s="1">
        <v>65</v>
      </c>
      <c r="AC1634" s="49">
        <v>26.032520325203251</v>
      </c>
      <c r="AD1634" s="1">
        <v>2.603252032520325</v>
      </c>
    </row>
    <row r="1635" spans="1:44" x14ac:dyDescent="0.25">
      <c r="A1635" s="1" t="s">
        <v>240</v>
      </c>
      <c r="B1635" s="49" t="s">
        <v>241</v>
      </c>
      <c r="C1635" s="4">
        <v>40634</v>
      </c>
      <c r="D1635" s="50"/>
      <c r="J1635" s="1">
        <v>193.99999999999997</v>
      </c>
      <c r="K1635" s="49">
        <v>1939.9999999999998</v>
      </c>
      <c r="AA1635" s="1">
        <v>20</v>
      </c>
      <c r="AC1635" s="49"/>
    </row>
    <row r="1636" spans="1:44" x14ac:dyDescent="0.25">
      <c r="A1636" s="1" t="s">
        <v>240</v>
      </c>
      <c r="B1636" s="49" t="s">
        <v>241</v>
      </c>
      <c r="C1636" s="4">
        <v>40634</v>
      </c>
      <c r="D1636" s="50"/>
      <c r="J1636" s="1">
        <v>126</v>
      </c>
      <c r="K1636" s="49">
        <v>1260</v>
      </c>
      <c r="AA1636" s="1">
        <v>20</v>
      </c>
      <c r="AC1636" s="49"/>
    </row>
    <row r="1637" spans="1:44" x14ac:dyDescent="0.25">
      <c r="A1637" s="1" t="s">
        <v>240</v>
      </c>
      <c r="B1637" s="49" t="s">
        <v>241</v>
      </c>
      <c r="C1637" s="4">
        <v>40634</v>
      </c>
      <c r="D1637" s="50"/>
      <c r="J1637" s="1">
        <v>55.05</v>
      </c>
      <c r="K1637" s="49">
        <v>550.5</v>
      </c>
      <c r="AA1637" s="1">
        <v>35</v>
      </c>
      <c r="AC1637" s="49"/>
    </row>
    <row r="1638" spans="1:44" x14ac:dyDescent="0.25">
      <c r="A1638" s="1" t="s">
        <v>240</v>
      </c>
      <c r="B1638" s="49" t="s">
        <v>241</v>
      </c>
      <c r="C1638" s="4">
        <v>40634</v>
      </c>
      <c r="D1638" s="50"/>
      <c r="J1638" s="1">
        <v>247.7</v>
      </c>
      <c r="K1638" s="49">
        <v>2477</v>
      </c>
      <c r="AA1638" s="1">
        <v>25</v>
      </c>
      <c r="AC1638" s="49"/>
    </row>
    <row r="1639" spans="1:44" x14ac:dyDescent="0.25">
      <c r="A1639" s="1" t="s">
        <v>240</v>
      </c>
      <c r="B1639" s="49" t="s">
        <v>241</v>
      </c>
      <c r="C1639" s="4">
        <v>40634</v>
      </c>
      <c r="D1639" s="50"/>
      <c r="J1639" s="1">
        <v>144.4</v>
      </c>
      <c r="K1639" s="49">
        <v>1444</v>
      </c>
      <c r="AA1639" s="1">
        <v>25</v>
      </c>
      <c r="AC1639" s="49">
        <v>10.028104575163399</v>
      </c>
      <c r="AD1639" s="1">
        <v>1.0028104575163399</v>
      </c>
    </row>
    <row r="1640" spans="1:44" x14ac:dyDescent="0.25">
      <c r="A1640" s="60" t="s">
        <v>244</v>
      </c>
      <c r="B1640" s="1" t="s">
        <v>246</v>
      </c>
      <c r="C1640" s="70">
        <v>39744</v>
      </c>
      <c r="I1640" s="60" t="s">
        <v>245</v>
      </c>
      <c r="J1640" s="60">
        <v>0</v>
      </c>
      <c r="K1640" s="60">
        <v>0</v>
      </c>
      <c r="AA1640" s="60">
        <v>0</v>
      </c>
      <c r="AQ1640" s="60">
        <v>0</v>
      </c>
      <c r="AR1640" s="60">
        <v>0</v>
      </c>
    </row>
    <row r="1641" spans="1:44" x14ac:dyDescent="0.25">
      <c r="A1641" s="60" t="s">
        <v>244</v>
      </c>
      <c r="B1641" s="1" t="s">
        <v>246</v>
      </c>
      <c r="C1641" s="70">
        <v>39832</v>
      </c>
      <c r="I1641" s="60" t="s">
        <v>245</v>
      </c>
      <c r="J1641" s="60">
        <v>658.17</v>
      </c>
      <c r="K1641" s="60">
        <v>6581.7</v>
      </c>
      <c r="AA1641" s="60">
        <v>146.69999999999999</v>
      </c>
      <c r="AQ1641" s="60">
        <v>658.17</v>
      </c>
      <c r="AR1641" s="60">
        <v>6581.7</v>
      </c>
    </row>
    <row r="1642" spans="1:44" x14ac:dyDescent="0.25">
      <c r="A1642" s="60" t="s">
        <v>244</v>
      </c>
      <c r="B1642" s="1" t="s">
        <v>246</v>
      </c>
      <c r="C1642" s="70">
        <v>39867</v>
      </c>
      <c r="I1642" s="60" t="s">
        <v>245</v>
      </c>
      <c r="J1642" s="60">
        <v>299.33000000000004</v>
      </c>
      <c r="K1642" s="60">
        <v>2993.3</v>
      </c>
      <c r="AA1642" s="60">
        <v>150</v>
      </c>
      <c r="AQ1642" s="60">
        <v>957.5</v>
      </c>
      <c r="AR1642" s="60">
        <v>9575</v>
      </c>
    </row>
    <row r="1643" spans="1:44" x14ac:dyDescent="0.25">
      <c r="A1643" s="60" t="s">
        <v>244</v>
      </c>
      <c r="B1643" s="1" t="s">
        <v>246</v>
      </c>
      <c r="C1643" s="70">
        <v>39904</v>
      </c>
      <c r="I1643" s="60" t="s">
        <v>245</v>
      </c>
      <c r="J1643" s="60">
        <v>368.4</v>
      </c>
      <c r="K1643" s="60">
        <v>3684</v>
      </c>
      <c r="AA1643" s="60">
        <v>80</v>
      </c>
      <c r="AQ1643" s="60">
        <v>1325.9</v>
      </c>
      <c r="AR1643" s="60">
        <v>13259</v>
      </c>
    </row>
    <row r="1644" spans="1:44" x14ac:dyDescent="0.25">
      <c r="A1644" s="60" t="s">
        <v>244</v>
      </c>
      <c r="B1644" s="1" t="s">
        <v>246</v>
      </c>
      <c r="C1644" s="70">
        <v>39941</v>
      </c>
      <c r="I1644" s="60" t="s">
        <v>245</v>
      </c>
      <c r="J1644" s="60">
        <v>190.8</v>
      </c>
      <c r="K1644" s="60">
        <v>1908</v>
      </c>
      <c r="AA1644" s="60">
        <v>59</v>
      </c>
      <c r="AQ1644" s="60">
        <v>1516.7</v>
      </c>
      <c r="AR1644" s="60">
        <v>15167</v>
      </c>
    </row>
    <row r="1645" spans="1:44" x14ac:dyDescent="0.25">
      <c r="A1645" s="60" t="s">
        <v>244</v>
      </c>
      <c r="B1645" s="1" t="s">
        <v>246</v>
      </c>
      <c r="C1645" s="70">
        <v>40070</v>
      </c>
      <c r="I1645" s="60" t="s">
        <v>245</v>
      </c>
      <c r="J1645" s="60">
        <v>207.5</v>
      </c>
      <c r="K1645" s="60">
        <v>2075</v>
      </c>
      <c r="AA1645" s="60">
        <v>64</v>
      </c>
      <c r="AQ1645" s="60">
        <v>207.5</v>
      </c>
      <c r="AR1645" s="60">
        <v>2075</v>
      </c>
    </row>
    <row r="1646" spans="1:44" x14ac:dyDescent="0.25">
      <c r="A1646" s="60" t="s">
        <v>244</v>
      </c>
      <c r="B1646" s="1" t="s">
        <v>246</v>
      </c>
      <c r="C1646" s="70">
        <v>40108</v>
      </c>
      <c r="I1646" s="60" t="s">
        <v>245</v>
      </c>
      <c r="J1646" s="60">
        <v>283.60000000000002</v>
      </c>
      <c r="K1646" s="60">
        <v>2836</v>
      </c>
      <c r="AA1646" s="60">
        <v>65</v>
      </c>
      <c r="AQ1646" s="60">
        <v>491.1</v>
      </c>
      <c r="AR1646" s="60">
        <v>4911</v>
      </c>
    </row>
    <row r="1647" spans="1:44" x14ac:dyDescent="0.25">
      <c r="A1647" s="60" t="s">
        <v>244</v>
      </c>
      <c r="B1647" s="1" t="s">
        <v>246</v>
      </c>
      <c r="C1647" s="70">
        <v>40142</v>
      </c>
      <c r="I1647" s="60" t="s">
        <v>245</v>
      </c>
      <c r="J1647" s="60">
        <v>261.60000000000002</v>
      </c>
      <c r="K1647" s="60">
        <v>2616</v>
      </c>
      <c r="AA1647" s="60">
        <v>42</v>
      </c>
      <c r="AQ1647" s="60">
        <v>752.7</v>
      </c>
      <c r="AR1647" s="60">
        <v>7527</v>
      </c>
    </row>
    <row r="1648" spans="1:44" x14ac:dyDescent="0.25">
      <c r="A1648" s="60" t="s">
        <v>244</v>
      </c>
      <c r="B1648" s="1" t="s">
        <v>246</v>
      </c>
      <c r="C1648" s="70">
        <v>40168</v>
      </c>
      <c r="I1648" s="60" t="s">
        <v>245</v>
      </c>
      <c r="J1648" s="60">
        <v>92.3</v>
      </c>
      <c r="K1648" s="60">
        <v>923</v>
      </c>
      <c r="AA1648" s="60">
        <v>35</v>
      </c>
      <c r="AQ1648" s="60">
        <v>845</v>
      </c>
      <c r="AR1648" s="60">
        <v>8450</v>
      </c>
    </row>
    <row r="1649" spans="1:45" x14ac:dyDescent="0.25">
      <c r="A1649" s="60" t="s">
        <v>244</v>
      </c>
      <c r="B1649" s="1" t="s">
        <v>246</v>
      </c>
      <c r="C1649" s="70">
        <v>40193</v>
      </c>
      <c r="I1649" s="60" t="s">
        <v>245</v>
      </c>
      <c r="J1649" s="60">
        <v>61.7</v>
      </c>
      <c r="K1649" s="60">
        <v>617</v>
      </c>
      <c r="AA1649" s="60">
        <v>37</v>
      </c>
      <c r="AQ1649" s="60">
        <v>906.7</v>
      </c>
      <c r="AR1649" s="60">
        <v>9067</v>
      </c>
    </row>
    <row r="1650" spans="1:45" x14ac:dyDescent="0.25">
      <c r="A1650" s="60" t="s">
        <v>244</v>
      </c>
      <c r="B1650" s="1" t="s">
        <v>246</v>
      </c>
      <c r="C1650" s="70">
        <v>40221</v>
      </c>
      <c r="I1650" s="60" t="s">
        <v>245</v>
      </c>
      <c r="J1650" s="60">
        <v>121.8</v>
      </c>
      <c r="K1650" s="60">
        <v>1218</v>
      </c>
      <c r="AA1650" s="60">
        <v>24</v>
      </c>
      <c r="AQ1650" s="60">
        <v>1028.5</v>
      </c>
      <c r="AR1650" s="60">
        <v>10285</v>
      </c>
    </row>
    <row r="1651" spans="1:45" x14ac:dyDescent="0.25">
      <c r="A1651" s="60" t="s">
        <v>244</v>
      </c>
      <c r="B1651" s="1" t="s">
        <v>246</v>
      </c>
      <c r="C1651" s="70">
        <v>40259</v>
      </c>
      <c r="I1651" s="60" t="s">
        <v>245</v>
      </c>
      <c r="J1651" s="60">
        <v>107.8</v>
      </c>
      <c r="K1651" s="60">
        <v>1078</v>
      </c>
      <c r="AA1651" s="60">
        <v>14</v>
      </c>
      <c r="AQ1651" s="60">
        <v>1136.3</v>
      </c>
      <c r="AR1651" s="60">
        <v>11363</v>
      </c>
    </row>
    <row r="1652" spans="1:45" x14ac:dyDescent="0.25">
      <c r="A1652" t="s">
        <v>247</v>
      </c>
      <c r="B1652" s="1" t="s">
        <v>249</v>
      </c>
      <c r="C1652" s="71">
        <v>34444</v>
      </c>
      <c r="AS1652">
        <v>74</v>
      </c>
    </row>
    <row r="1653" spans="1:45" x14ac:dyDescent="0.25">
      <c r="A1653" t="s">
        <v>247</v>
      </c>
      <c r="B1653" s="1" t="s">
        <v>249</v>
      </c>
      <c r="C1653" s="71">
        <v>34466</v>
      </c>
      <c r="AS1653">
        <v>218.2</v>
      </c>
    </row>
    <row r="1654" spans="1:45" x14ac:dyDescent="0.25">
      <c r="A1654" t="s">
        <v>247</v>
      </c>
      <c r="B1654" s="1" t="s">
        <v>249</v>
      </c>
      <c r="C1654" s="71">
        <v>34488</v>
      </c>
      <c r="AS1654">
        <v>116.19999999999996</v>
      </c>
    </row>
    <row r="1655" spans="1:45" x14ac:dyDescent="0.25">
      <c r="A1655" t="s">
        <v>247</v>
      </c>
      <c r="B1655" s="1" t="s">
        <v>249</v>
      </c>
      <c r="C1655" s="71">
        <v>34508</v>
      </c>
      <c r="AS1655">
        <v>46.000000000000043</v>
      </c>
    </row>
    <row r="1656" spans="1:45" x14ac:dyDescent="0.25">
      <c r="A1656" t="s">
        <v>247</v>
      </c>
      <c r="B1656" s="1" t="s">
        <v>249</v>
      </c>
      <c r="C1656" s="71">
        <v>34530</v>
      </c>
      <c r="AS1656">
        <v>36.6</v>
      </c>
    </row>
    <row r="1657" spans="1:45" x14ac:dyDescent="0.25">
      <c r="A1657" t="s">
        <v>247</v>
      </c>
      <c r="B1657" s="1" t="s">
        <v>249</v>
      </c>
      <c r="C1657" s="71">
        <v>34552</v>
      </c>
      <c r="AS1657">
        <v>84.4</v>
      </c>
    </row>
    <row r="1658" spans="1:45" x14ac:dyDescent="0.25">
      <c r="A1658" t="s">
        <v>247</v>
      </c>
      <c r="B1658" s="1" t="s">
        <v>249</v>
      </c>
      <c r="C1658" s="71">
        <v>34575</v>
      </c>
      <c r="AS1658">
        <v>109.9</v>
      </c>
    </row>
    <row r="1659" spans="1:45" x14ac:dyDescent="0.25">
      <c r="A1659" t="s">
        <v>247</v>
      </c>
      <c r="B1659" s="1" t="s">
        <v>249</v>
      </c>
      <c r="C1659" s="71">
        <v>34600</v>
      </c>
      <c r="AS1659">
        <v>0.6</v>
      </c>
    </row>
    <row r="1660" spans="1:45" x14ac:dyDescent="0.25">
      <c r="A1660" t="s">
        <v>247</v>
      </c>
      <c r="B1660" s="1" t="s">
        <v>249</v>
      </c>
      <c r="C1660" s="71">
        <v>34809</v>
      </c>
      <c r="AS1660">
        <v>195.1</v>
      </c>
    </row>
    <row r="1661" spans="1:45" x14ac:dyDescent="0.25">
      <c r="A1661" t="s">
        <v>247</v>
      </c>
      <c r="B1661" s="1" t="s">
        <v>249</v>
      </c>
      <c r="C1661" s="71">
        <v>34831</v>
      </c>
      <c r="AS1661">
        <v>97.1</v>
      </c>
    </row>
    <row r="1662" spans="1:45" x14ac:dyDescent="0.25">
      <c r="A1662" t="s">
        <v>247</v>
      </c>
      <c r="B1662" s="1" t="s">
        <v>249</v>
      </c>
      <c r="C1662" s="71">
        <v>34853</v>
      </c>
      <c r="AS1662">
        <v>81.2</v>
      </c>
    </row>
    <row r="1663" spans="1:45" x14ac:dyDescent="0.25">
      <c r="A1663" t="s">
        <v>247</v>
      </c>
      <c r="B1663" s="1" t="s">
        <v>249</v>
      </c>
      <c r="C1663" s="71">
        <v>34873</v>
      </c>
      <c r="AS1663">
        <v>55.5</v>
      </c>
    </row>
    <row r="1664" spans="1:45" x14ac:dyDescent="0.25">
      <c r="A1664" t="s">
        <v>247</v>
      </c>
      <c r="B1664" s="1" t="s">
        <v>249</v>
      </c>
      <c r="C1664" s="71">
        <v>34895</v>
      </c>
      <c r="AS1664">
        <v>74.8</v>
      </c>
    </row>
    <row r="1665" spans="1:45" x14ac:dyDescent="0.25">
      <c r="A1665" t="s">
        <v>247</v>
      </c>
      <c r="B1665" s="1" t="s">
        <v>249</v>
      </c>
      <c r="C1665" s="71">
        <v>34917</v>
      </c>
      <c r="AS1665">
        <v>36.700000000000003</v>
      </c>
    </row>
    <row r="1666" spans="1:45" x14ac:dyDescent="0.25">
      <c r="A1666" t="s">
        <v>247</v>
      </c>
      <c r="B1666" s="1" t="s">
        <v>249</v>
      </c>
      <c r="C1666" s="71">
        <v>34940</v>
      </c>
      <c r="AS1666">
        <v>43</v>
      </c>
    </row>
    <row r="1667" spans="1:45" x14ac:dyDescent="0.25">
      <c r="A1667" t="s">
        <v>247</v>
      </c>
      <c r="B1667" s="1" t="s">
        <v>249</v>
      </c>
      <c r="C1667" s="71">
        <v>34965</v>
      </c>
      <c r="AS1667">
        <v>24.1</v>
      </c>
    </row>
    <row r="1668" spans="1:45" x14ac:dyDescent="0.25">
      <c r="A1668" t="s">
        <v>248</v>
      </c>
      <c r="B1668" s="1" t="s">
        <v>249</v>
      </c>
      <c r="C1668" s="71">
        <v>34486</v>
      </c>
      <c r="AS1668">
        <v>332.3</v>
      </c>
    </row>
    <row r="1669" spans="1:45" x14ac:dyDescent="0.25">
      <c r="A1669" t="s">
        <v>248</v>
      </c>
      <c r="B1669" s="1" t="s">
        <v>249</v>
      </c>
      <c r="C1669" s="71">
        <v>34521</v>
      </c>
      <c r="AS1669">
        <v>299.5</v>
      </c>
    </row>
    <row r="1670" spans="1:45" x14ac:dyDescent="0.25">
      <c r="A1670" t="s">
        <v>248</v>
      </c>
      <c r="B1670" s="1" t="s">
        <v>249</v>
      </c>
      <c r="C1670" s="71">
        <v>34563</v>
      </c>
      <c r="AS1670">
        <v>147.1</v>
      </c>
    </row>
    <row r="1671" spans="1:45" x14ac:dyDescent="0.25">
      <c r="A1671" t="s">
        <v>248</v>
      </c>
      <c r="B1671" s="1" t="s">
        <v>249</v>
      </c>
      <c r="C1671" s="71">
        <v>34604</v>
      </c>
      <c r="AS1671">
        <v>112.1</v>
      </c>
    </row>
    <row r="1672" spans="1:45" x14ac:dyDescent="0.25">
      <c r="A1672" t="s">
        <v>248</v>
      </c>
      <c r="B1672" s="1" t="s">
        <v>249</v>
      </c>
      <c r="C1672" s="71">
        <v>34851</v>
      </c>
      <c r="AS1672">
        <v>297.3</v>
      </c>
    </row>
    <row r="1673" spans="1:45" x14ac:dyDescent="0.25">
      <c r="A1673" t="s">
        <v>248</v>
      </c>
      <c r="B1673" s="1" t="s">
        <v>249</v>
      </c>
      <c r="C1673" s="71">
        <v>34886</v>
      </c>
      <c r="AS1673">
        <v>203.8</v>
      </c>
    </row>
    <row r="1674" spans="1:45" x14ac:dyDescent="0.25">
      <c r="A1674" t="s">
        <v>248</v>
      </c>
      <c r="B1674" s="1" t="s">
        <v>249</v>
      </c>
      <c r="C1674" s="71">
        <v>34928</v>
      </c>
      <c r="AS1674">
        <v>140.80000000000001</v>
      </c>
    </row>
    <row r="1675" spans="1:45" x14ac:dyDescent="0.25">
      <c r="A1675" t="s">
        <v>248</v>
      </c>
      <c r="B1675" s="1" t="s">
        <v>249</v>
      </c>
      <c r="C1675" s="71">
        <v>34969</v>
      </c>
      <c r="AS1675">
        <v>48.4</v>
      </c>
    </row>
  </sheetData>
  <sortState ref="A2:J751">
    <sortCondition ref="A2:A751"/>
    <sortCondition ref="C2:C751"/>
  </sortState>
  <dataValidations disablePrompts="1" count="1">
    <dataValidation type="decimal" allowBlank="1" showInputMessage="1" showErrorMessage="1" sqref="X752:X1157 X1">
      <formula1>0.08</formula1>
      <formula2>0.3</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Observed</vt:lpstr>
    </vt:vector>
  </TitlesOfParts>
  <Company>AgResearch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McAuliffe, Russel</cp:lastModifiedBy>
  <dcterms:created xsi:type="dcterms:W3CDTF">2016-04-27T08:58:31Z</dcterms:created>
  <dcterms:modified xsi:type="dcterms:W3CDTF">2016-07-07T04:20:00Z</dcterms:modified>
</cp:coreProperties>
</file>