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filterPrivacy="1"/>
  <bookViews>
    <workbookView xWindow="0" yWindow="0" windowWidth="22260" windowHeight="12648" firstSheet="1" activeTab="3" xr2:uid="{00000000-000D-0000-FFFF-FFFF00000000}"/>
  </bookViews>
  <sheets>
    <sheet name="Sheet1" sheetId="2" r:id="rId1"/>
    <sheet name="HermRS SW Data" sheetId="8" r:id="rId2"/>
    <sheet name="MCVPDateEstimates" sheetId="3" r:id="rId3"/>
    <sheet name="Observed" sheetId="1" r:id="rId4"/>
    <sheet name="Roma1988" sheetId="7" r:id="rId5"/>
    <sheet name="Hermitage1990" sheetId="6" r:id="rId6"/>
    <sheet name="WellcampData" sheetId="5" r:id="rId7"/>
    <sheet name="HRSData" sheetId="4" r:id="rId8"/>
  </sheets>
  <calcPr calcId="171027"/>
  <pivotCaches>
    <pivotCache cacheId="20" r:id="rId9"/>
    <pivotCache cacheId="21" r:id="rId10"/>
    <pivotCache cacheId="22" r:id="rId11"/>
    <pivotCache cacheId="23" r:id="rId12"/>
    <pivotCache cacheId="24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878" i="1" l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877" i="1"/>
  <c r="D43" i="3" l="1"/>
  <c r="E43" i="3"/>
  <c r="D44" i="3"/>
  <c r="E44" i="3"/>
  <c r="D45" i="3"/>
  <c r="E45" i="3"/>
  <c r="E46" i="3"/>
  <c r="D47" i="3"/>
  <c r="E47" i="3"/>
  <c r="E48" i="3"/>
  <c r="E49" i="3"/>
  <c r="E42" i="3"/>
  <c r="D42" i="3"/>
  <c r="E35" i="3"/>
  <c r="D36" i="3"/>
  <c r="E36" i="3"/>
  <c r="D37" i="3"/>
  <c r="E37" i="3"/>
  <c r="D38" i="3"/>
  <c r="E38" i="3"/>
  <c r="E39" i="3"/>
  <c r="E40" i="3"/>
  <c r="D41" i="3"/>
  <c r="E41" i="3"/>
  <c r="D34" i="3"/>
  <c r="E34" i="3"/>
  <c r="E27" i="3"/>
  <c r="E28" i="3"/>
  <c r="E29" i="3"/>
  <c r="E30" i="3"/>
  <c r="E31" i="3"/>
  <c r="E32" i="3"/>
  <c r="E33" i="3"/>
  <c r="E26" i="3"/>
  <c r="E19" i="3"/>
  <c r="D20" i="3"/>
  <c r="E20" i="3"/>
  <c r="D21" i="3"/>
  <c r="E21" i="3"/>
  <c r="D22" i="3"/>
  <c r="E22" i="3"/>
  <c r="D23" i="3"/>
  <c r="E23" i="3"/>
  <c r="D24" i="3"/>
  <c r="E24" i="3"/>
  <c r="E25" i="3"/>
  <c r="E18" i="3"/>
  <c r="D18" i="3"/>
  <c r="D12" i="3"/>
  <c r="D17" i="3"/>
  <c r="E11" i="3"/>
  <c r="E12" i="3"/>
  <c r="E13" i="3"/>
  <c r="E14" i="3"/>
  <c r="E15" i="3"/>
  <c r="E16" i="3"/>
  <c r="E17" i="3"/>
  <c r="E10" i="3"/>
  <c r="D10" i="3"/>
  <c r="E3" i="3"/>
  <c r="D4" i="3"/>
  <c r="E4" i="3"/>
  <c r="E5" i="3"/>
  <c r="E6" i="3"/>
  <c r="E7" i="3"/>
  <c r="E8" i="3"/>
  <c r="D9" i="3"/>
  <c r="E9" i="3"/>
  <c r="E2" i="3"/>
  <c r="D2" i="3"/>
  <c r="A540" i="1" l="1"/>
  <c r="A541" i="1"/>
  <c r="A536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7" i="1"/>
  <c r="A538" i="1"/>
  <c r="A539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2" i="1" l="1"/>
</calcChain>
</file>

<file path=xl/sharedStrings.xml><?xml version="1.0" encoding="utf-8"?>
<sst xmlns="http://schemas.openxmlformats.org/spreadsheetml/2006/main" count="3851" uniqueCount="269">
  <si>
    <t>TOS</t>
  </si>
  <si>
    <t>Site</t>
  </si>
  <si>
    <t>Birchip</t>
  </si>
  <si>
    <t>Baudin</t>
  </si>
  <si>
    <t>Buloke</t>
  </si>
  <si>
    <t>Capstan</t>
  </si>
  <si>
    <t>Commander</t>
  </si>
  <si>
    <t>Fleet</t>
  </si>
  <si>
    <t>Hindmarsh</t>
  </si>
  <si>
    <t>Keel</t>
  </si>
  <si>
    <t>Oxford</t>
  </si>
  <si>
    <t>Gatton</t>
  </si>
  <si>
    <t>Tarlee</t>
  </si>
  <si>
    <t>SimulationName</t>
  </si>
  <si>
    <t>Clock.Today</t>
  </si>
  <si>
    <t>Cv</t>
  </si>
  <si>
    <t>16-may</t>
  </si>
  <si>
    <t>26-jun</t>
  </si>
  <si>
    <t>13-may</t>
  </si>
  <si>
    <t>28-jun</t>
  </si>
  <si>
    <t>20-may</t>
  </si>
  <si>
    <t>15-jul</t>
  </si>
  <si>
    <t>Barley.Phenology.Zadok.Stage</t>
  </si>
  <si>
    <t>Sowing</t>
  </si>
  <si>
    <t>Grand Total</t>
  </si>
  <si>
    <t>16-Jun</t>
  </si>
  <si>
    <t>29-Jun</t>
  </si>
  <si>
    <t>6-Jul</t>
  </si>
  <si>
    <t>13-Jul</t>
  </si>
  <si>
    <t>28-Jul</t>
  </si>
  <si>
    <t>4-Aug</t>
  </si>
  <si>
    <t>9-Aug</t>
  </si>
  <si>
    <t>10-Aug</t>
  </si>
  <si>
    <t>17-Aug</t>
  </si>
  <si>
    <t>26-Aug</t>
  </si>
  <si>
    <t>6-Sep</t>
  </si>
  <si>
    <t>20-Sep</t>
  </si>
  <si>
    <t>3-Oct</t>
  </si>
  <si>
    <t>12-Oct</t>
  </si>
  <si>
    <t>18-Oct</t>
  </si>
  <si>
    <t>25-Oct</t>
  </si>
  <si>
    <t>1-Nov</t>
  </si>
  <si>
    <t>8-Nov</t>
  </si>
  <si>
    <t>Average of Barley.Phenology.Zadok.Stage</t>
  </si>
  <si>
    <t>MCVPGattonCvBaudinTOS16-may</t>
  </si>
  <si>
    <t>MCVPGattonCvBulokeTOS16-may</t>
  </si>
  <si>
    <t>MCVPGattonCvCapstanTOS16-may</t>
  </si>
  <si>
    <t>MCVPGattonCvCommanderTOS16-may</t>
  </si>
  <si>
    <t>MCVPGattonCvFleetTOS16-may</t>
  </si>
  <si>
    <t>MCVPGattonCvHindmarshTOS16-may</t>
  </si>
  <si>
    <t>MCVPGattonCvKeelTOS16-may</t>
  </si>
  <si>
    <t>MCVPGattonCvOxfordTOS16-may</t>
  </si>
  <si>
    <t>MCVPGattonCvBaudinTOS26-jun</t>
  </si>
  <si>
    <t>MCVPGattonCvBulokeTOS26-jun</t>
  </si>
  <si>
    <t>MCVPGattonCvCapstanTOS26-jun</t>
  </si>
  <si>
    <t>MCVPGattonCvCommanderTOS26-jun</t>
  </si>
  <si>
    <t>MCVPGattonCvFleetTOS26-jun</t>
  </si>
  <si>
    <t>MCVPGattonCvHindmarshTOS26-jun</t>
  </si>
  <si>
    <t>MCVPGattonCvKeelTOS26-jun</t>
  </si>
  <si>
    <t>MCVPGattonCvOxfordTOS26-jun</t>
  </si>
  <si>
    <t>MCVPBirchipCvBaudinTOS13-may</t>
  </si>
  <si>
    <t>MCVPBirchipCvBulokeTOS13-may</t>
  </si>
  <si>
    <t>MCVPBirchipCvCapstanTOS13-may</t>
  </si>
  <si>
    <t>MCVPBirchipCvCommanderTOS13-may</t>
  </si>
  <si>
    <t>MCVPBirchipCvFleetTOS13-may</t>
  </si>
  <si>
    <t>MCVPBirchipCvHindmarshTOS13-may</t>
  </si>
  <si>
    <t>MCVPBirchipCvKeelTOS13-may</t>
  </si>
  <si>
    <t>MCVPBirchipCvOxfordTOS13-may</t>
  </si>
  <si>
    <t>MCVPBirchipCvBaudinTOS28-jun</t>
  </si>
  <si>
    <t>MCVPBirchipCvBulokeTOS28-jun</t>
  </si>
  <si>
    <t>MCVPBirchipCvCapstanTOS28-jun</t>
  </si>
  <si>
    <t>MCVPBirchipCvCommanderTOS28-jun</t>
  </si>
  <si>
    <t>MCVPBirchipCvFleetTOS28-jun</t>
  </si>
  <si>
    <t>MCVPBirchipCvHindmarshTOS28-jun</t>
  </si>
  <si>
    <t>MCVPBirchipCvKeelTOS28-jun</t>
  </si>
  <si>
    <t>MCVPBirchipCvOxfordTOS28-jun</t>
  </si>
  <si>
    <t>MCVPTarleeCvBaudinTOS20-may</t>
  </si>
  <si>
    <t>MCVPTarleeCvBulokeTOS20-may</t>
  </si>
  <si>
    <t>MCVPTarleeCvCapstanTOS20-may</t>
  </si>
  <si>
    <t>MCVPTarleeCvCommanderTOS20-may</t>
  </si>
  <si>
    <t>MCVPTarleeCvFleetTOS20-may</t>
  </si>
  <si>
    <t>MCVPTarleeCvHindmarshTOS20-may</t>
  </si>
  <si>
    <t>MCVPTarleeCvKeelTOS20-may</t>
  </si>
  <si>
    <t>MCVPTarleeCvOxfordTOS20-may</t>
  </si>
  <si>
    <t>MCVPTarleeCvBaudinTOS15-jul</t>
  </si>
  <si>
    <t>MCVPTarleeCvBulokeTOS15-jul</t>
  </si>
  <si>
    <t>MCVPTarleeCvCapstanTOS15-jul</t>
  </si>
  <si>
    <t>MCVPTarleeCvCommanderTOS15-jul</t>
  </si>
  <si>
    <t>MCVPTarleeCvFleetTOS15-jul</t>
  </si>
  <si>
    <t>MCVPTarleeCvHindmarshTOS15-jul</t>
  </si>
  <si>
    <t>MCVPTarleeCvKeelTOS15-jul</t>
  </si>
  <si>
    <t>MCVPTarleeCvOxfordTOS15-jul</t>
  </si>
  <si>
    <t>MatDate</t>
  </si>
  <si>
    <t>FlagDate</t>
  </si>
  <si>
    <t>FLDAS</t>
  </si>
  <si>
    <t>MATDAS</t>
  </si>
  <si>
    <t>Barley.Phenology.CurrentStageName</t>
  </si>
  <si>
    <t>HarvestRipe</t>
  </si>
  <si>
    <t>Barley.Phenology.FlagLeafDAS.Value()</t>
  </si>
  <si>
    <t>Barley.Phenology.MaturityDAS.Value()</t>
  </si>
  <si>
    <t>Barley.Structure.HaunStage.Value()</t>
  </si>
  <si>
    <t>Treatment</t>
  </si>
  <si>
    <t>Date</t>
  </si>
  <si>
    <t>Average of PhenologyStage</t>
  </si>
  <si>
    <t>Average of Popn</t>
  </si>
  <si>
    <t>Average of Biomass</t>
  </si>
  <si>
    <t>Average of LAI</t>
  </si>
  <si>
    <t>Average of Height</t>
  </si>
  <si>
    <t>Average of HeadWt</t>
  </si>
  <si>
    <t>Average of HeadPSM</t>
  </si>
  <si>
    <t>Average of Gleaf</t>
  </si>
  <si>
    <t>Average of Dleaf</t>
  </si>
  <si>
    <t>Average of GY</t>
  </si>
  <si>
    <t>Average of 100SeedWt</t>
  </si>
  <si>
    <t>DD</t>
  </si>
  <si>
    <t>DI</t>
  </si>
  <si>
    <t>II</t>
  </si>
  <si>
    <t>StemWt</t>
  </si>
  <si>
    <t>Grimmett</t>
  </si>
  <si>
    <t>Barley.Leaf.LAI</t>
  </si>
  <si>
    <t>Barley.AboveGround.Wt</t>
  </si>
  <si>
    <t>Barley.Ear.Wt</t>
  </si>
  <si>
    <t>Barley.Leaf.Live.Wt</t>
  </si>
  <si>
    <t>Barley.Leaf.Dead.Wt</t>
  </si>
  <si>
    <t>Barley.Stem.Wt</t>
  </si>
  <si>
    <t>Barley.Grain.Wt</t>
  </si>
  <si>
    <t>Barley.Grain.GrainSize</t>
  </si>
  <si>
    <t>HermitageRSIrrDD</t>
  </si>
  <si>
    <t>HermitageRSIrrDI</t>
  </si>
  <si>
    <t>HermitageRSIrrII</t>
  </si>
  <si>
    <t>PlotDataID</t>
  </si>
  <si>
    <t>PlotID</t>
  </si>
  <si>
    <t>TraitID</t>
  </si>
  <si>
    <t>Sample</t>
  </si>
  <si>
    <t>Value</t>
  </si>
  <si>
    <t>UnitID</t>
  </si>
  <si>
    <t>s18</t>
  </si>
  <si>
    <t>s20</t>
  </si>
  <si>
    <t>s21</t>
  </si>
  <si>
    <t>s22</t>
  </si>
  <si>
    <t>s23</t>
  </si>
  <si>
    <t>s24</t>
  </si>
  <si>
    <t>s25</t>
  </si>
  <si>
    <t>s26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</si>
  <si>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</si>
  <si>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</si>
  <si>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</si>
  <si>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</si>
  <si>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</si>
  <si>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</si>
  <si>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</si>
  <si>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</si>
  <si>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</si>
  <si>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</si>
  <si>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</si>
  <si>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</si>
  <si>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</si>
  <si>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</si>
  <si>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</si>
  <si>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</si>
  <si>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</si>
  <si>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Row Labels</t>
  </si>
  <si>
    <t>5-Jul</t>
  </si>
  <si>
    <t>8-Jul</t>
  </si>
  <si>
    <t>15-Jul</t>
  </si>
  <si>
    <t>19-Jul</t>
  </si>
  <si>
    <t>22-Jul</t>
  </si>
  <si>
    <t>24-Jul</t>
  </si>
  <si>
    <t>12-Aug</t>
  </si>
  <si>
    <t>2-Sep</t>
  </si>
  <si>
    <t>1-Oct</t>
  </si>
  <si>
    <t>6-Oct</t>
  </si>
  <si>
    <t>19-Oct</t>
  </si>
  <si>
    <t>20-Oct</t>
  </si>
  <si>
    <t>2-Nov</t>
  </si>
  <si>
    <t>15-Nov</t>
  </si>
  <si>
    <t>16-Nov</t>
  </si>
  <si>
    <t>22-Nov</t>
  </si>
  <si>
    <t>29-Nov</t>
  </si>
  <si>
    <t>6-Dec</t>
  </si>
  <si>
    <t>13-Dec</t>
  </si>
  <si>
    <t>21-Dec</t>
  </si>
  <si>
    <t>Average of Value</t>
  </si>
  <si>
    <t>Column Labels</t>
  </si>
  <si>
    <t>Wellcamp</t>
  </si>
  <si>
    <t>HI</t>
  </si>
  <si>
    <t>4-May</t>
  </si>
  <si>
    <t>10-May</t>
  </si>
  <si>
    <t>17-May</t>
  </si>
  <si>
    <t>24-May</t>
  </si>
  <si>
    <t>14-Jun</t>
  </si>
  <si>
    <t>26-Jun</t>
  </si>
  <si>
    <t>28-Jun</t>
  </si>
  <si>
    <t>9-Jul</t>
  </si>
  <si>
    <t>20-Aug</t>
  </si>
  <si>
    <t>21-Aug</t>
  </si>
  <si>
    <t>22-Aug</t>
  </si>
  <si>
    <t>3-Sep</t>
  </si>
  <si>
    <t>8-Sep</t>
  </si>
  <si>
    <t>10-Sep</t>
  </si>
  <si>
    <t>16-Sep</t>
  </si>
  <si>
    <t>24-Sep</t>
  </si>
  <si>
    <t>8-Oct</t>
  </si>
  <si>
    <t>23-Oct</t>
  </si>
  <si>
    <t>5-Nov</t>
  </si>
  <si>
    <t>14-Nov</t>
  </si>
  <si>
    <t>25-Nov</t>
  </si>
  <si>
    <t>2-Dec</t>
  </si>
  <si>
    <t>Hermitage1990TOS26-apr</t>
  </si>
  <si>
    <t>Hermitage1990TOS5-jun</t>
  </si>
  <si>
    <t>Hermitage1990TOS7-aug</t>
  </si>
  <si>
    <t>Sum of Value</t>
  </si>
  <si>
    <t>19-Mar</t>
  </si>
  <si>
    <t>22-Apr</t>
  </si>
  <si>
    <t>9-Jun</t>
  </si>
  <si>
    <t>1-Sep</t>
  </si>
  <si>
    <t>17-Sep</t>
  </si>
  <si>
    <t>26-Apr</t>
  </si>
  <si>
    <t>21-May</t>
  </si>
  <si>
    <t>23-Jul</t>
  </si>
  <si>
    <t>25-May</t>
  </si>
  <si>
    <t>14-Jul</t>
  </si>
  <si>
    <t>18-Jul</t>
  </si>
  <si>
    <t>19-May</t>
  </si>
  <si>
    <t>13-Jun</t>
  </si>
  <si>
    <t>15-Aug</t>
  </si>
  <si>
    <t>16-Aug</t>
  </si>
  <si>
    <t>4-Oct</t>
  </si>
  <si>
    <t>8-Jun</t>
  </si>
  <si>
    <t>11-Aug</t>
  </si>
  <si>
    <t>17-Jun</t>
  </si>
  <si>
    <t>17-Jul</t>
  </si>
  <si>
    <t>21-Sep</t>
  </si>
  <si>
    <t>Roma1988Sow12-marPop36</t>
  </si>
  <si>
    <t>Roma1988Sow21-aprPop36</t>
  </si>
  <si>
    <t>Roma1988Sow11-mayPop36</t>
  </si>
  <si>
    <t>Roma1988Sow8-junPop36</t>
  </si>
  <si>
    <t>Roma1988Sow12-marPop62</t>
  </si>
  <si>
    <t>Roma1988Sow21-aprPop62</t>
  </si>
  <si>
    <t>Roma1988Sow11-mayPop62</t>
  </si>
  <si>
    <t>Roma1988Sow8-junPop62</t>
  </si>
  <si>
    <t>Roma1988Sow12-marPop160</t>
  </si>
  <si>
    <t>Roma1988Sow21-aprPop160</t>
  </si>
  <si>
    <t>Roma1988Sow11-mayPop160</t>
  </si>
  <si>
    <t>Roma1988Sow8-junPop160</t>
  </si>
  <si>
    <t>SoilLayerID</t>
  </si>
  <si>
    <t>DepthFrom</t>
  </si>
  <si>
    <t>DepthTo</t>
  </si>
  <si>
    <t>25-Jun</t>
  </si>
  <si>
    <t>7-Aug</t>
  </si>
  <si>
    <t>4-Sep</t>
  </si>
  <si>
    <t>7-Oct</t>
  </si>
  <si>
    <t>14-Oct</t>
  </si>
  <si>
    <t>28-Oct</t>
  </si>
  <si>
    <t>7-Nov</t>
  </si>
  <si>
    <t>11-Nov</t>
  </si>
  <si>
    <t>19-Nov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</si>
  <si>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</si>
  <si>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</si>
  <si>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</si>
  <si>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</si>
  <si>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</si>
  <si>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</si>
  <si>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</si>
  <si>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</si>
  <si>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Soil.SoilWater.SW(9)</t>
  </si>
  <si>
    <t>Soil.SoilWater.SW(10)</t>
  </si>
  <si>
    <t>Treat</t>
  </si>
  <si>
    <t>ProfileWater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</si>
</sst>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"/>
    <numFmt numFmtId="165" formatCode="[$-F800]dddd\,\ mmmm\ dd\,\ 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42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right"/>
    </xf>
    <xf numFmtId="14" fontId="0" fillId="0" borderId="0" xfId="0" applyNumberFormat="1" applyFill="1" applyAlignment="1">
      <alignment horizontal="right"/>
    </xf>
    <xf numFmtId="49" fontId="0" fillId="0" borderId="0" xfId="0" applyNumberFormat="1" applyFill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5" fontId="0" fillId="0" borderId="0" xfId="0" applyNumberFormat="1"/>
    <xf numFmtId="1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2" borderId="2" xfId="0" applyFont="1" applyFill="1" applyBorder="1"/>
    <xf numFmtId="0" fontId="1" fillId="0" borderId="0" xfId="0" applyFont="1"/>
    <xf numFmtId="0" fontId="1" fillId="0" borderId="2" xfId="0" applyFont="1" applyBorder="1"/>
    <xf numFmtId="16" fontId="0" fillId="0" borderId="0" xfId="0" applyNumberFormat="1"/>
    <xf numFmtId="0" fontId="0" fillId="0" borderId="0" xfId="0" applyFont="1"/>
    <xf numFmtId="0" fontId="2" fillId="3" borderId="3" xfId="1" applyFont="1" applyFill="1" applyBorder="1" applyAlignment="1">
      <alignment horizontal="center"/>
    </xf>
    <xf numFmtId="0" fontId="2" fillId="0" borderId="4" xfId="1" applyFont="1" applyFill="1" applyBorder="1" applyAlignment="1">
      <alignment horizontal="right" wrapText="1"/>
    </xf>
    <xf numFmtId="164" fontId="2" fillId="0" borderId="4" xfId="1" applyNumberFormat="1" applyFont="1" applyFill="1" applyBorder="1" applyAlignment="1">
      <alignment horizontal="right" wrapText="1"/>
    </xf>
    <xf numFmtId="0" fontId="2" fillId="0" borderId="4" xfId="1" applyFont="1" applyFill="1" applyBorder="1" applyAlignment="1">
      <alignment wrapText="1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0" fillId="0" borderId="0" xfId="0" applyFont="1" applyFill="1"/>
    <xf numFmtId="0" fontId="2" fillId="3" borderId="3" xfId="2" applyFont="1" applyFill="1" applyBorder="1" applyAlignment="1">
      <alignment horizontal="center"/>
    </xf>
    <xf numFmtId="0" fontId="2" fillId="0" borderId="4" xfId="2" applyFont="1" applyFill="1" applyBorder="1" applyAlignment="1">
      <alignment horizontal="right" wrapText="1"/>
    </xf>
    <xf numFmtId="164" fontId="2" fillId="0" borderId="4" xfId="2" applyNumberFormat="1" applyFont="1" applyFill="1" applyBorder="1" applyAlignment="1">
      <alignment horizontal="right" wrapText="1"/>
    </xf>
    <xf numFmtId="0" fontId="2" fillId="0" borderId="4" xfId="2" applyFont="1" applyFill="1" applyBorder="1" applyAlignment="1">
      <alignment wrapText="1"/>
    </xf>
    <xf numFmtId="164" fontId="0" fillId="0" borderId="0" xfId="0" applyNumberFormat="1"/>
    <xf numFmtId="0" fontId="2" fillId="3" borderId="3" xfId="3" applyFont="1" applyFill="1" applyBorder="1" applyAlignment="1">
      <alignment horizontal="center"/>
    </xf>
    <xf numFmtId="0" fontId="2" fillId="0" borderId="4" xfId="3" applyFont="1" applyFill="1" applyBorder="1" applyAlignment="1">
      <alignment horizontal="right" wrapText="1"/>
    </xf>
    <xf numFmtId="164" fontId="2" fillId="0" borderId="4" xfId="3" applyNumberFormat="1" applyFont="1" applyFill="1" applyBorder="1" applyAlignment="1">
      <alignment horizontal="right" wrapText="1"/>
    </xf>
    <xf numFmtId="0" fontId="2" fillId="0" borderId="4" xfId="3" applyFont="1" applyFill="1" applyBorder="1" applyAlignment="1">
      <alignment wrapText="1"/>
    </xf>
    <xf numFmtId="15" fontId="0" fillId="0" borderId="0" xfId="0" applyNumberFormat="1" applyFill="1"/>
    <xf numFmtId="0" fontId="2" fillId="3" borderId="3" xfId="4" applyFont="1" applyFill="1" applyBorder="1" applyAlignment="1">
      <alignment horizontal="center"/>
    </xf>
    <xf numFmtId="0" fontId="2" fillId="0" borderId="4" xfId="4" applyFont="1" applyFill="1" applyBorder="1" applyAlignment="1">
      <alignment horizontal="right" wrapText="1"/>
    </xf>
    <xf numFmtId="164" fontId="2" fillId="0" borderId="4" xfId="4" applyNumberFormat="1" applyFont="1" applyFill="1" applyBorder="1" applyAlignment="1">
      <alignment horizontal="right" wrapText="1"/>
    </xf>
    <xf numFmtId="0" fontId="1" fillId="0" borderId="0" xfId="0" applyFont="1" applyBorder="1"/>
    <xf numFmtId="164" fontId="0" fillId="0" borderId="0" xfId="0" applyNumberFormat="1" applyFill="1"/>
    <xf numFmtId="0" fontId="1" fillId="0" borderId="5" xfId="0" applyFont="1" applyFill="1" applyBorder="1" applyAlignment="1">
      <alignment horizontal="center" vertical="top"/>
    </xf>
  </cellXfs>
  <cellStyles count="5">
    <cellStyle name="Normal" xfId="0" builtinId="0"/>
    <cellStyle name="Normal_Hermitage1990" xfId="2" xr:uid="{CEF3E27C-748E-4643-91E9-54970E54654A}"/>
    <cellStyle name="Normal_HermRS SW Data" xfId="4" xr:uid="{134A3552-850F-49B5-9E75-8AFE82105C07}"/>
    <cellStyle name="Normal_Roma1988" xfId="3" xr:uid="{1EF3A13D-DB08-460D-98CB-13D91E27E0EA}"/>
    <cellStyle name="Normal_WellcampData" xfId="1" xr:uid="{CF3A24DD-AEB1-4337-B4B0-096CEC1C8F17}"/>
  </cellStyles>
  <dxfs count="1">
    <dxf>
      <numFmt numFmtId="165" formatCode="[$-F800]dddd\,\ mmmm\ dd\,\ 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[Observed.xlsx]Sheet1!PivotTable1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Baudin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Sheet1!$A$6:$A$24</c:f>
              <c:strCache>
                <c:ptCount val="18"/>
                <c:pt idx="0">
                  <c:v>16-Jun</c:v>
                </c:pt>
                <c:pt idx="1">
                  <c:v>29-Jun</c:v>
                </c:pt>
                <c:pt idx="2">
                  <c:v>6-Jul</c:v>
                </c:pt>
                <c:pt idx="3">
                  <c:v>13-Jul</c:v>
                </c:pt>
                <c:pt idx="4">
                  <c:v>28-Jul</c:v>
                </c:pt>
                <c:pt idx="5">
                  <c:v>4-Aug</c:v>
                </c:pt>
                <c:pt idx="6">
                  <c:v>9-Aug</c:v>
                </c:pt>
                <c:pt idx="7">
                  <c:v>10-Aug</c:v>
                </c:pt>
                <c:pt idx="8">
                  <c:v>17-Aug</c:v>
                </c:pt>
                <c:pt idx="9">
                  <c:v>26-Aug</c:v>
                </c:pt>
                <c:pt idx="10">
                  <c:v>6-Sep</c:v>
                </c:pt>
                <c:pt idx="11">
                  <c:v>20-Sep</c:v>
                </c:pt>
                <c:pt idx="12">
                  <c:v>3-Oct</c:v>
                </c:pt>
                <c:pt idx="13">
                  <c:v>12-Oct</c:v>
                </c:pt>
                <c:pt idx="14">
                  <c:v>18-Oct</c:v>
                </c:pt>
                <c:pt idx="15">
                  <c:v>25-Oct</c:v>
                </c:pt>
                <c:pt idx="16">
                  <c:v>1-Nov</c:v>
                </c:pt>
                <c:pt idx="17">
                  <c:v>8-Nov</c:v>
                </c:pt>
              </c:strCache>
            </c:strRef>
          </c:cat>
          <c:val>
            <c:numRef>
              <c:f>Sheet1!$B$6:$B$24</c:f>
              <c:numCache>
                <c:formatCode>General</c:formatCode>
                <c:ptCount val="18"/>
                <c:pt idx="0">
                  <c:v>15</c:v>
                </c:pt>
                <c:pt idx="1">
                  <c:v>17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30</c:v>
                </c:pt>
                <c:pt idx="6">
                  <c:v>37</c:v>
                </c:pt>
                <c:pt idx="7">
                  <c:v>34</c:v>
                </c:pt>
                <c:pt idx="8">
                  <c:v>60</c:v>
                </c:pt>
                <c:pt idx="9">
                  <c:v>60</c:v>
                </c:pt>
                <c:pt idx="10">
                  <c:v>79</c:v>
                </c:pt>
                <c:pt idx="11">
                  <c:v>83</c:v>
                </c:pt>
                <c:pt idx="12">
                  <c:v>85</c:v>
                </c:pt>
                <c:pt idx="13">
                  <c:v>87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E2-48D9-85F9-08E22D215375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Buloke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Sheet1!$A$6:$A$24</c:f>
              <c:strCache>
                <c:ptCount val="18"/>
                <c:pt idx="0">
                  <c:v>16-Jun</c:v>
                </c:pt>
                <c:pt idx="1">
                  <c:v>29-Jun</c:v>
                </c:pt>
                <c:pt idx="2">
                  <c:v>6-Jul</c:v>
                </c:pt>
                <c:pt idx="3">
                  <c:v>13-Jul</c:v>
                </c:pt>
                <c:pt idx="4">
                  <c:v>28-Jul</c:v>
                </c:pt>
                <c:pt idx="5">
                  <c:v>4-Aug</c:v>
                </c:pt>
                <c:pt idx="6">
                  <c:v>9-Aug</c:v>
                </c:pt>
                <c:pt idx="7">
                  <c:v>10-Aug</c:v>
                </c:pt>
                <c:pt idx="8">
                  <c:v>17-Aug</c:v>
                </c:pt>
                <c:pt idx="9">
                  <c:v>26-Aug</c:v>
                </c:pt>
                <c:pt idx="10">
                  <c:v>6-Sep</c:v>
                </c:pt>
                <c:pt idx="11">
                  <c:v>20-Sep</c:v>
                </c:pt>
                <c:pt idx="12">
                  <c:v>3-Oct</c:v>
                </c:pt>
                <c:pt idx="13">
                  <c:v>12-Oct</c:v>
                </c:pt>
                <c:pt idx="14">
                  <c:v>18-Oct</c:v>
                </c:pt>
                <c:pt idx="15">
                  <c:v>25-Oct</c:v>
                </c:pt>
                <c:pt idx="16">
                  <c:v>1-Nov</c:v>
                </c:pt>
                <c:pt idx="17">
                  <c:v>8-Nov</c:v>
                </c:pt>
              </c:strCache>
            </c:strRef>
          </c:cat>
          <c:val>
            <c:numRef>
              <c:f>Sheet1!$C$6:$C$24</c:f>
              <c:numCache>
                <c:formatCode>General</c:formatCode>
                <c:ptCount val="18"/>
                <c:pt idx="0">
                  <c:v>15</c:v>
                </c:pt>
                <c:pt idx="1">
                  <c:v>31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30</c:v>
                </c:pt>
                <c:pt idx="6">
                  <c:v>41</c:v>
                </c:pt>
                <c:pt idx="7">
                  <c:v>35</c:v>
                </c:pt>
                <c:pt idx="8">
                  <c:v>60</c:v>
                </c:pt>
                <c:pt idx="9">
                  <c:v>70</c:v>
                </c:pt>
                <c:pt idx="10">
                  <c:v>81</c:v>
                </c:pt>
                <c:pt idx="11">
                  <c:v>83</c:v>
                </c:pt>
                <c:pt idx="12">
                  <c:v>87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E2-48D9-85F9-08E22D215375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Capstan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Sheet1!$A$6:$A$24</c:f>
              <c:strCache>
                <c:ptCount val="18"/>
                <c:pt idx="0">
                  <c:v>16-Jun</c:v>
                </c:pt>
                <c:pt idx="1">
                  <c:v>29-Jun</c:v>
                </c:pt>
                <c:pt idx="2">
                  <c:v>6-Jul</c:v>
                </c:pt>
                <c:pt idx="3">
                  <c:v>13-Jul</c:v>
                </c:pt>
                <c:pt idx="4">
                  <c:v>28-Jul</c:v>
                </c:pt>
                <c:pt idx="5">
                  <c:v>4-Aug</c:v>
                </c:pt>
                <c:pt idx="6">
                  <c:v>9-Aug</c:v>
                </c:pt>
                <c:pt idx="7">
                  <c:v>10-Aug</c:v>
                </c:pt>
                <c:pt idx="8">
                  <c:v>17-Aug</c:v>
                </c:pt>
                <c:pt idx="9">
                  <c:v>26-Aug</c:v>
                </c:pt>
                <c:pt idx="10">
                  <c:v>6-Sep</c:v>
                </c:pt>
                <c:pt idx="11">
                  <c:v>20-Sep</c:v>
                </c:pt>
                <c:pt idx="12">
                  <c:v>3-Oct</c:v>
                </c:pt>
                <c:pt idx="13">
                  <c:v>12-Oct</c:v>
                </c:pt>
                <c:pt idx="14">
                  <c:v>18-Oct</c:v>
                </c:pt>
                <c:pt idx="15">
                  <c:v>25-Oct</c:v>
                </c:pt>
                <c:pt idx="16">
                  <c:v>1-Nov</c:v>
                </c:pt>
                <c:pt idx="17">
                  <c:v>8-Nov</c:v>
                </c:pt>
              </c:strCache>
            </c:strRef>
          </c:cat>
          <c:val>
            <c:numRef>
              <c:f>Sheet1!$D$6:$D$24</c:f>
              <c:numCache>
                <c:formatCode>General</c:formatCode>
                <c:ptCount val="18"/>
                <c:pt idx="0">
                  <c:v>15</c:v>
                </c:pt>
                <c:pt idx="1">
                  <c:v>16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30</c:v>
                </c:pt>
                <c:pt idx="6">
                  <c:v>37</c:v>
                </c:pt>
                <c:pt idx="7">
                  <c:v>34</c:v>
                </c:pt>
                <c:pt idx="8">
                  <c:v>60</c:v>
                </c:pt>
                <c:pt idx="9">
                  <c:v>60</c:v>
                </c:pt>
                <c:pt idx="10">
                  <c:v>71</c:v>
                </c:pt>
                <c:pt idx="11">
                  <c:v>81</c:v>
                </c:pt>
                <c:pt idx="12">
                  <c:v>83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E2-48D9-85F9-08E22D215375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Commander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Sheet1!$A$6:$A$24</c:f>
              <c:strCache>
                <c:ptCount val="18"/>
                <c:pt idx="0">
                  <c:v>16-Jun</c:v>
                </c:pt>
                <c:pt idx="1">
                  <c:v>29-Jun</c:v>
                </c:pt>
                <c:pt idx="2">
                  <c:v>6-Jul</c:v>
                </c:pt>
                <c:pt idx="3">
                  <c:v>13-Jul</c:v>
                </c:pt>
                <c:pt idx="4">
                  <c:v>28-Jul</c:v>
                </c:pt>
                <c:pt idx="5">
                  <c:v>4-Aug</c:v>
                </c:pt>
                <c:pt idx="6">
                  <c:v>9-Aug</c:v>
                </c:pt>
                <c:pt idx="7">
                  <c:v>10-Aug</c:v>
                </c:pt>
                <c:pt idx="8">
                  <c:v>17-Aug</c:v>
                </c:pt>
                <c:pt idx="9">
                  <c:v>26-Aug</c:v>
                </c:pt>
                <c:pt idx="10">
                  <c:v>6-Sep</c:v>
                </c:pt>
                <c:pt idx="11">
                  <c:v>20-Sep</c:v>
                </c:pt>
                <c:pt idx="12">
                  <c:v>3-Oct</c:v>
                </c:pt>
                <c:pt idx="13">
                  <c:v>12-Oct</c:v>
                </c:pt>
                <c:pt idx="14">
                  <c:v>18-Oct</c:v>
                </c:pt>
                <c:pt idx="15">
                  <c:v>25-Oct</c:v>
                </c:pt>
                <c:pt idx="16">
                  <c:v>1-Nov</c:v>
                </c:pt>
                <c:pt idx="17">
                  <c:v>8-Nov</c:v>
                </c:pt>
              </c:strCache>
            </c:strRef>
          </c:cat>
          <c:val>
            <c:numRef>
              <c:f>Sheet1!$E$6:$E$24</c:f>
              <c:numCache>
                <c:formatCode>General</c:formatCode>
                <c:ptCount val="18"/>
                <c:pt idx="0">
                  <c:v>15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30</c:v>
                </c:pt>
                <c:pt idx="6">
                  <c:v>43</c:v>
                </c:pt>
                <c:pt idx="7">
                  <c:v>35</c:v>
                </c:pt>
                <c:pt idx="8">
                  <c:v>60</c:v>
                </c:pt>
                <c:pt idx="9">
                  <c:v>70</c:v>
                </c:pt>
                <c:pt idx="10">
                  <c:v>81</c:v>
                </c:pt>
                <c:pt idx="11">
                  <c:v>83</c:v>
                </c:pt>
                <c:pt idx="12">
                  <c:v>87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E2-48D9-85F9-08E22D215375}"/>
            </c:ext>
          </c:extLst>
        </c:ser>
        <c:ser>
          <c:idx val="4"/>
          <c:order val="4"/>
          <c:tx>
            <c:strRef>
              <c:f>Sheet1!$F$4:$F$5</c:f>
              <c:strCache>
                <c:ptCount val="1"/>
                <c:pt idx="0">
                  <c:v>Fleet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Sheet1!$A$6:$A$24</c:f>
              <c:strCache>
                <c:ptCount val="18"/>
                <c:pt idx="0">
                  <c:v>16-Jun</c:v>
                </c:pt>
                <c:pt idx="1">
                  <c:v>29-Jun</c:v>
                </c:pt>
                <c:pt idx="2">
                  <c:v>6-Jul</c:v>
                </c:pt>
                <c:pt idx="3">
                  <c:v>13-Jul</c:v>
                </c:pt>
                <c:pt idx="4">
                  <c:v>28-Jul</c:v>
                </c:pt>
                <c:pt idx="5">
                  <c:v>4-Aug</c:v>
                </c:pt>
                <c:pt idx="6">
                  <c:v>9-Aug</c:v>
                </c:pt>
                <c:pt idx="7">
                  <c:v>10-Aug</c:v>
                </c:pt>
                <c:pt idx="8">
                  <c:v>17-Aug</c:v>
                </c:pt>
                <c:pt idx="9">
                  <c:v>26-Aug</c:v>
                </c:pt>
                <c:pt idx="10">
                  <c:v>6-Sep</c:v>
                </c:pt>
                <c:pt idx="11">
                  <c:v>20-Sep</c:v>
                </c:pt>
                <c:pt idx="12">
                  <c:v>3-Oct</c:v>
                </c:pt>
                <c:pt idx="13">
                  <c:v>12-Oct</c:v>
                </c:pt>
                <c:pt idx="14">
                  <c:v>18-Oct</c:v>
                </c:pt>
                <c:pt idx="15">
                  <c:v>25-Oct</c:v>
                </c:pt>
                <c:pt idx="16">
                  <c:v>1-Nov</c:v>
                </c:pt>
                <c:pt idx="17">
                  <c:v>8-Nov</c:v>
                </c:pt>
              </c:strCache>
            </c:strRef>
          </c:cat>
          <c:val>
            <c:numRef>
              <c:f>Sheet1!$F$6:$F$24</c:f>
              <c:numCache>
                <c:formatCode>General</c:formatCode>
                <c:ptCount val="18"/>
                <c:pt idx="0">
                  <c:v>15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32</c:v>
                </c:pt>
                <c:pt idx="5">
                  <c:v>30</c:v>
                </c:pt>
                <c:pt idx="6">
                  <c:v>41</c:v>
                </c:pt>
                <c:pt idx="7">
                  <c:v>34</c:v>
                </c:pt>
                <c:pt idx="8">
                  <c:v>60</c:v>
                </c:pt>
                <c:pt idx="9">
                  <c:v>70</c:v>
                </c:pt>
                <c:pt idx="10">
                  <c:v>81</c:v>
                </c:pt>
                <c:pt idx="11">
                  <c:v>83</c:v>
                </c:pt>
                <c:pt idx="12">
                  <c:v>87</c:v>
                </c:pt>
                <c:pt idx="13">
                  <c:v>87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E2-48D9-85F9-08E22D215375}"/>
            </c:ext>
          </c:extLst>
        </c:ser>
        <c:ser>
          <c:idx val="5"/>
          <c:order val="5"/>
          <c:tx>
            <c:strRef>
              <c:f>Sheet1!$G$4:$G$5</c:f>
              <c:strCache>
                <c:ptCount val="1"/>
                <c:pt idx="0">
                  <c:v>Hindmarsh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Sheet1!$A$6:$A$24</c:f>
              <c:strCache>
                <c:ptCount val="18"/>
                <c:pt idx="0">
                  <c:v>16-Jun</c:v>
                </c:pt>
                <c:pt idx="1">
                  <c:v>29-Jun</c:v>
                </c:pt>
                <c:pt idx="2">
                  <c:v>6-Jul</c:v>
                </c:pt>
                <c:pt idx="3">
                  <c:v>13-Jul</c:v>
                </c:pt>
                <c:pt idx="4">
                  <c:v>28-Jul</c:v>
                </c:pt>
                <c:pt idx="5">
                  <c:v>4-Aug</c:v>
                </c:pt>
                <c:pt idx="6">
                  <c:v>9-Aug</c:v>
                </c:pt>
                <c:pt idx="7">
                  <c:v>10-Aug</c:v>
                </c:pt>
                <c:pt idx="8">
                  <c:v>17-Aug</c:v>
                </c:pt>
                <c:pt idx="9">
                  <c:v>26-Aug</c:v>
                </c:pt>
                <c:pt idx="10">
                  <c:v>6-Sep</c:v>
                </c:pt>
                <c:pt idx="11">
                  <c:v>20-Sep</c:v>
                </c:pt>
                <c:pt idx="12">
                  <c:v>3-Oct</c:v>
                </c:pt>
                <c:pt idx="13">
                  <c:v>12-Oct</c:v>
                </c:pt>
                <c:pt idx="14">
                  <c:v>18-Oct</c:v>
                </c:pt>
                <c:pt idx="15">
                  <c:v>25-Oct</c:v>
                </c:pt>
                <c:pt idx="16">
                  <c:v>1-Nov</c:v>
                </c:pt>
                <c:pt idx="17">
                  <c:v>8-Nov</c:v>
                </c:pt>
              </c:strCache>
            </c:strRef>
          </c:cat>
          <c:val>
            <c:numRef>
              <c:f>Sheet1!$G$6:$G$24</c:f>
              <c:numCache>
                <c:formatCode>General</c:formatCode>
                <c:ptCount val="18"/>
                <c:pt idx="0">
                  <c:v>15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30</c:v>
                </c:pt>
                <c:pt idx="6">
                  <c:v>44</c:v>
                </c:pt>
                <c:pt idx="7">
                  <c:v>34</c:v>
                </c:pt>
                <c:pt idx="8">
                  <c:v>60</c:v>
                </c:pt>
                <c:pt idx="9">
                  <c:v>70</c:v>
                </c:pt>
                <c:pt idx="10">
                  <c:v>81</c:v>
                </c:pt>
                <c:pt idx="11">
                  <c:v>83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E2-48D9-85F9-08E22D215375}"/>
            </c:ext>
          </c:extLst>
        </c:ser>
        <c:ser>
          <c:idx val="6"/>
          <c:order val="6"/>
          <c:tx>
            <c:strRef>
              <c:f>Sheet1!$H$4:$H$5</c:f>
              <c:strCache>
                <c:ptCount val="1"/>
                <c:pt idx="0">
                  <c:v>Keel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Sheet1!$A$6:$A$24</c:f>
              <c:strCache>
                <c:ptCount val="18"/>
                <c:pt idx="0">
                  <c:v>16-Jun</c:v>
                </c:pt>
                <c:pt idx="1">
                  <c:v>29-Jun</c:v>
                </c:pt>
                <c:pt idx="2">
                  <c:v>6-Jul</c:v>
                </c:pt>
                <c:pt idx="3">
                  <c:v>13-Jul</c:v>
                </c:pt>
                <c:pt idx="4">
                  <c:v>28-Jul</c:v>
                </c:pt>
                <c:pt idx="5">
                  <c:v>4-Aug</c:v>
                </c:pt>
                <c:pt idx="6">
                  <c:v>9-Aug</c:v>
                </c:pt>
                <c:pt idx="7">
                  <c:v>10-Aug</c:v>
                </c:pt>
                <c:pt idx="8">
                  <c:v>17-Aug</c:v>
                </c:pt>
                <c:pt idx="9">
                  <c:v>26-Aug</c:v>
                </c:pt>
                <c:pt idx="10">
                  <c:v>6-Sep</c:v>
                </c:pt>
                <c:pt idx="11">
                  <c:v>20-Sep</c:v>
                </c:pt>
                <c:pt idx="12">
                  <c:v>3-Oct</c:v>
                </c:pt>
                <c:pt idx="13">
                  <c:v>12-Oct</c:v>
                </c:pt>
                <c:pt idx="14">
                  <c:v>18-Oct</c:v>
                </c:pt>
                <c:pt idx="15">
                  <c:v>25-Oct</c:v>
                </c:pt>
                <c:pt idx="16">
                  <c:v>1-Nov</c:v>
                </c:pt>
                <c:pt idx="17">
                  <c:v>8-Nov</c:v>
                </c:pt>
              </c:strCache>
            </c:strRef>
          </c:cat>
          <c:val>
            <c:numRef>
              <c:f>Sheet1!$H$6:$H$24</c:f>
              <c:numCache>
                <c:formatCode>General</c:formatCode>
                <c:ptCount val="18"/>
                <c:pt idx="0">
                  <c:v>15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41</c:v>
                </c:pt>
                <c:pt idx="6">
                  <c:v>49</c:v>
                </c:pt>
                <c:pt idx="7">
                  <c:v>35</c:v>
                </c:pt>
                <c:pt idx="8">
                  <c:v>65</c:v>
                </c:pt>
                <c:pt idx="9">
                  <c:v>81</c:v>
                </c:pt>
                <c:pt idx="10">
                  <c:v>81</c:v>
                </c:pt>
                <c:pt idx="11">
                  <c:v>87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E2-48D9-85F9-08E22D215375}"/>
            </c:ext>
          </c:extLst>
        </c:ser>
        <c:ser>
          <c:idx val="7"/>
          <c:order val="7"/>
          <c:tx>
            <c:strRef>
              <c:f>Sheet1!$I$4:$I$5</c:f>
              <c:strCache>
                <c:ptCount val="1"/>
                <c:pt idx="0">
                  <c:v>Oxford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Sheet1!$A$6:$A$24</c:f>
              <c:strCache>
                <c:ptCount val="18"/>
                <c:pt idx="0">
                  <c:v>16-Jun</c:v>
                </c:pt>
                <c:pt idx="1">
                  <c:v>29-Jun</c:v>
                </c:pt>
                <c:pt idx="2">
                  <c:v>6-Jul</c:v>
                </c:pt>
                <c:pt idx="3">
                  <c:v>13-Jul</c:v>
                </c:pt>
                <c:pt idx="4">
                  <c:v>28-Jul</c:v>
                </c:pt>
                <c:pt idx="5">
                  <c:v>4-Aug</c:v>
                </c:pt>
                <c:pt idx="6">
                  <c:v>9-Aug</c:v>
                </c:pt>
                <c:pt idx="7">
                  <c:v>10-Aug</c:v>
                </c:pt>
                <c:pt idx="8">
                  <c:v>17-Aug</c:v>
                </c:pt>
                <c:pt idx="9">
                  <c:v>26-Aug</c:v>
                </c:pt>
                <c:pt idx="10">
                  <c:v>6-Sep</c:v>
                </c:pt>
                <c:pt idx="11">
                  <c:v>20-Sep</c:v>
                </c:pt>
                <c:pt idx="12">
                  <c:v>3-Oct</c:v>
                </c:pt>
                <c:pt idx="13">
                  <c:v>12-Oct</c:v>
                </c:pt>
                <c:pt idx="14">
                  <c:v>18-Oct</c:v>
                </c:pt>
                <c:pt idx="15">
                  <c:v>25-Oct</c:v>
                </c:pt>
                <c:pt idx="16">
                  <c:v>1-Nov</c:v>
                </c:pt>
                <c:pt idx="17">
                  <c:v>8-Nov</c:v>
                </c:pt>
              </c:strCache>
            </c:strRef>
          </c:cat>
          <c:val>
            <c:numRef>
              <c:f>Sheet1!$I$6:$I$24</c:f>
              <c:numCache>
                <c:formatCode>General</c:formatCode>
                <c:ptCount val="18"/>
                <c:pt idx="0">
                  <c:v>14</c:v>
                </c:pt>
                <c:pt idx="1">
                  <c:v>16</c:v>
                </c:pt>
                <c:pt idx="2">
                  <c:v>30</c:v>
                </c:pt>
                <c:pt idx="3">
                  <c:v>30</c:v>
                </c:pt>
                <c:pt idx="4">
                  <c:v>32</c:v>
                </c:pt>
                <c:pt idx="5">
                  <c:v>30</c:v>
                </c:pt>
                <c:pt idx="6">
                  <c:v>39</c:v>
                </c:pt>
                <c:pt idx="7">
                  <c:v>34</c:v>
                </c:pt>
                <c:pt idx="8">
                  <c:v>60</c:v>
                </c:pt>
                <c:pt idx="9">
                  <c:v>60</c:v>
                </c:pt>
                <c:pt idx="10">
                  <c:v>79</c:v>
                </c:pt>
                <c:pt idx="11">
                  <c:v>81</c:v>
                </c:pt>
                <c:pt idx="12">
                  <c:v>85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7E2-48D9-85F9-08E22D215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121664"/>
        <c:axId val="605114448"/>
      </c:lineChart>
      <c:catAx>
        <c:axId val="60512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114448"/>
        <c:crosses val="autoZero"/>
        <c:auto val="1"/>
        <c:lblAlgn val="ctr"/>
        <c:lblOffset val="100"/>
        <c:noMultiLvlLbl val="0"/>
      </c:catAx>
      <c:valAx>
        <c:axId val="60511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12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</xdr:row>
      <xdr:rowOff>89534</xdr:rowOff>
    </xdr:from>
    <xdr:to>
      <xdr:col>9</xdr:col>
      <xdr:colOff>201930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BC091C-C5AD-49C9-91D5-C9BF71F12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2977.41434560185" createdVersion="6" refreshedVersion="6" minRefreshableVersion="3" recordCount="669" xr:uid="{08B6ED2B-CB85-4509-982C-A049D9849EA8}">
  <cacheSource type="worksheet">
    <worksheetSource ref="A1:I670" sheet="Observed"/>
  </cacheSource>
  <cacheFields count="9">
    <cacheField name="SimulationName" numFmtId="0">
      <sharedItems/>
    </cacheField>
    <cacheField name="Clock.Today" numFmtId="14">
      <sharedItems containsSemiMixedTypes="0" containsNonDate="0" containsDate="1" containsString="0" minDate="2011-06-09T00:00:00" maxDate="2011-12-02T00:00:00" count="45">
        <d v="2011-06-09T00:00:00"/>
        <d v="2011-06-15T00:00:00"/>
        <d v="2011-06-22T00:00:00"/>
        <d v="2011-07-01T00:00:00"/>
        <d v="2011-07-12T00:00:00"/>
        <d v="2011-07-22T00:00:00"/>
        <d v="2011-08-01T00:00:00"/>
        <d v="2011-08-10T00:00:00"/>
        <d v="2011-08-18T00:00:00"/>
        <d v="2011-08-29T00:00:00"/>
        <d v="2011-09-08T00:00:00"/>
        <d v="2011-09-21T00:00:00"/>
        <d v="2011-10-03T00:00:00"/>
        <d v="2011-10-10T00:00:00"/>
        <d v="2011-10-17T00:00:00"/>
        <d v="2011-10-25T00:00:00"/>
        <d v="2011-11-03T00:00:00"/>
        <d v="2011-11-10T00:00:00"/>
        <d v="2011-11-18T00:00:00"/>
        <d v="2011-11-24T00:00:00"/>
        <d v="2011-09-19T00:00:00"/>
        <d v="2011-12-01T00:00:00"/>
        <d v="2011-06-16T00:00:00"/>
        <d v="2011-06-29T00:00:00"/>
        <d v="2011-07-06T00:00:00"/>
        <d v="2011-07-13T00:00:00"/>
        <d v="2011-07-28T00:00:00"/>
        <d v="2011-08-04T00:00:00"/>
        <d v="2011-08-09T00:00:00"/>
        <d v="2011-08-17T00:00:00"/>
        <d v="2011-08-26T00:00:00"/>
        <d v="2011-09-06T00:00:00"/>
        <d v="2011-09-20T00:00:00"/>
        <d v="2011-10-12T00:00:00"/>
        <d v="2011-10-18T00:00:00"/>
        <d v="2011-11-01T00:00:00"/>
        <d v="2011-11-08T00:00:00"/>
        <d v="2011-08-03T00:00:00"/>
        <d v="2011-07-11T00:00:00"/>
        <d v="2011-07-29T00:00:00"/>
        <d v="2011-08-16T00:00:00"/>
        <d v="2011-08-27T00:00:00"/>
        <d v="2011-09-07T00:00:00"/>
        <d v="2011-09-24T00:00:00"/>
        <d v="2011-10-20T00:00:00"/>
      </sharedItems>
      <fieldGroup par="8" base="1">
        <rangePr groupBy="days" startDate="2011-06-09T00:00:00" endDate="2011-12-02T00:00:00"/>
        <groupItems count="368">
          <s v="&lt;9/06/2011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/12/2011"/>
        </groupItems>
      </fieldGroup>
    </cacheField>
    <cacheField name="Cv" numFmtId="0">
      <sharedItems count="8">
        <s v="Baudin"/>
        <s v="Buloke"/>
        <s v="Capstan"/>
        <s v="Commander"/>
        <s v="Fleet"/>
        <s v="Hindmarsh"/>
        <s v="Keel"/>
        <s v="Oxford"/>
      </sharedItems>
    </cacheField>
    <cacheField name="TOS" numFmtId="49">
      <sharedItems/>
    </cacheField>
    <cacheField name="Sowing" numFmtId="0">
      <sharedItems containsSemiMixedTypes="0" containsString="0" containsNumber="1" containsInteger="1" minValue="1" maxValue="2" count="2">
        <n v="1"/>
        <n v="2"/>
      </sharedItems>
    </cacheField>
    <cacheField name="Site" numFmtId="0">
      <sharedItems count="3">
        <s v="Birchip"/>
        <s v="Gatton"/>
        <s v="Tarlee"/>
      </sharedItems>
    </cacheField>
    <cacheField name="Barley.Structure.HaunStage.Value" numFmtId="0">
      <sharedItems containsString="0" containsBlank="1" containsNumber="1" minValue="1" maxValue="11.3"/>
    </cacheField>
    <cacheField name="Barley.Phenology.Zadok.Stage" numFmtId="0">
      <sharedItems containsString="0" containsBlank="1" containsNumber="1" minValue="11" maxValue="92"/>
    </cacheField>
    <cacheField name="Months" numFmtId="0" databaseField="0">
      <fieldGroup base="1">
        <rangePr groupBy="months" startDate="2011-06-09T00:00:00" endDate="2011-12-02T00:00:00"/>
        <groupItems count="14">
          <s v="&lt;9/06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2/201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2977.852570254632" createdVersion="6" refreshedVersion="6" minRefreshableVersion="3" recordCount="29" xr:uid="{CCFE9E50-5D53-43FD-ABF1-2979AD02F89A}">
  <cacheSource type="worksheet">
    <worksheetSource ref="A1:G30" sheet="WellcampData"/>
  </cacheSource>
  <cacheFields count="8">
    <cacheField name="PlotDataID" numFmtId="0">
      <sharedItems containsSemiMixedTypes="0" containsString="0" containsNumber="1" containsInteger="1" minValue="3338" maxValue="3603"/>
    </cacheField>
    <cacheField name="PlotID" numFmtId="0">
      <sharedItems containsSemiMixedTypes="0" containsString="0" containsNumber="1" containsInteger="1" minValue="163" maxValue="163"/>
    </cacheField>
    <cacheField name="TraitID" numFmtId="0">
      <sharedItems containsSemiMixedTypes="0" containsString="0" containsNumber="1" containsInteger="1" minValue="89" maxValue="228" count="5">
        <n v="94"/>
        <n v="99"/>
        <n v="228"/>
        <n v="198"/>
        <n v="89"/>
      </sharedItems>
    </cacheField>
    <cacheField name="Date" numFmtId="164">
      <sharedItems containsSemiMixedTypes="0" containsNonDate="0" containsDate="1" containsString="0" minDate="1993-07-05T00:00:00" maxDate="1993-12-22T00:00:00" count="24">
        <d v="1993-11-08T00:00:00"/>
        <d v="1993-11-15T00:00:00"/>
        <d v="1993-11-16T00:00:00"/>
        <d v="1993-11-22T00:00:00"/>
        <d v="1993-11-29T00:00:00"/>
        <d v="1993-12-06T00:00:00"/>
        <d v="1993-12-13T00:00:00"/>
        <d v="1993-12-21T00:00:00"/>
        <d v="1993-07-05T00:00:00"/>
        <d v="1993-07-08T00:00:00"/>
        <d v="1993-07-15T00:00:00"/>
        <d v="1993-07-19T00:00:00"/>
        <d v="1993-07-22T00:00:00"/>
        <d v="1993-07-24T00:00:00"/>
        <d v="1993-08-12T00:00:00"/>
        <d v="1993-08-26T00:00:00"/>
        <d v="1993-09-02T00:00:00"/>
        <d v="1993-10-01T00:00:00"/>
        <d v="1993-10-06T00:00:00"/>
        <d v="1993-10-19T00:00:00"/>
        <d v="1993-10-20T00:00:00"/>
        <d v="1993-10-25T00:00:00"/>
        <d v="1993-11-01T00:00:00"/>
        <d v="1993-11-02T00:00:00"/>
      </sharedItems>
      <fieldGroup par="7" base="3">
        <rangePr groupBy="days" startDate="1993-07-05T00:00:00" endDate="1993-12-22T00:00:00"/>
        <groupItems count="368">
          <s v="&lt;5/07/199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2/12/1993"/>
        </groupItems>
      </fieldGroup>
    </cacheField>
    <cacheField name="Sample" numFmtId="0">
      <sharedItems/>
    </cacheField>
    <cacheField name="Value" numFmtId="0">
      <sharedItems containsSemiMixedTypes="0" containsString="0" containsNumber="1" minValue="0" maxValue="1785"/>
    </cacheField>
    <cacheField name="UnitID" numFmtId="0">
      <sharedItems containsSemiMixedTypes="0" containsString="0" containsNumber="1" containsInteger="1" minValue="16" maxValue="27"/>
    </cacheField>
    <cacheField name="Months" numFmtId="0" databaseField="0">
      <fieldGroup base="3">
        <rangePr groupBy="months" startDate="1993-07-05T00:00:00" endDate="1993-12-22T00:00:00"/>
        <groupItems count="14">
          <s v="&lt;5/07/199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2/12/199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2977.882799421299" createdVersion="6" refreshedVersion="6" minRefreshableVersion="3" recordCount="158" xr:uid="{5D705415-E37E-47FE-B1A5-8B87135680D7}">
  <cacheSource type="worksheet">
    <worksheetSource ref="A1:G159" sheet="Hermitage1990"/>
  </cacheSource>
  <cacheFields count="8">
    <cacheField name="PlotDataID" numFmtId="0">
      <sharedItems containsSemiMixedTypes="0" containsString="0" containsNumber="1" containsInteger="1" minValue="2025" maxValue="2388"/>
    </cacheField>
    <cacheField name="PlotID" numFmtId="0">
      <sharedItems containsSemiMixedTypes="0" containsString="0" containsNumber="1" containsInteger="1" minValue="97" maxValue="129" count="3">
        <n v="97"/>
        <n v="113"/>
        <n v="129"/>
      </sharedItems>
    </cacheField>
    <cacheField name="TraitID" numFmtId="0">
      <sharedItems containsSemiMixedTypes="0" containsString="0" containsNumber="1" containsInteger="1" minValue="26" maxValue="228" count="11">
        <n v="198"/>
        <n v="92"/>
        <n v="200"/>
        <n v="89"/>
        <n v="94"/>
        <n v="228"/>
        <n v="27"/>
        <n v="26"/>
        <n v="99"/>
        <n v="222"/>
        <n v="220"/>
      </sharedItems>
    </cacheField>
    <cacheField name="Date" numFmtId="164">
      <sharedItems containsSemiMixedTypes="0" containsNonDate="0" containsDate="1" containsString="0" minDate="1990-05-04T00:00:00" maxDate="1990-12-03T00:00:00" count="26">
        <d v="1990-05-04T00:00:00"/>
        <d v="1990-10-23T00:00:00"/>
        <d v="1990-05-10T00:00:00"/>
        <d v="1990-05-17T00:00:00"/>
        <d v="1990-05-24T00:00:00"/>
        <d v="1990-06-14T00:00:00"/>
        <d v="1990-06-28T00:00:00"/>
        <d v="1990-08-20T00:00:00"/>
        <d v="1990-08-22T00:00:00"/>
        <d v="1990-09-24T00:00:00"/>
        <d v="1990-06-16T00:00:00"/>
        <d v="1990-06-26T00:00:00"/>
        <d v="1990-07-09T00:00:00"/>
        <d v="1990-07-13T00:00:00"/>
        <d v="1990-07-24T00:00:00"/>
        <d v="1990-09-10T00:00:00"/>
        <d v="1990-11-14T00:00:00"/>
        <d v="1990-08-21T00:00:00"/>
        <d v="1990-09-03T00:00:00"/>
        <d v="1990-09-08T00:00:00"/>
        <d v="1990-09-16T00:00:00"/>
        <d v="1990-10-08T00:00:00"/>
        <d v="1990-10-18T00:00:00"/>
        <d v="1990-11-05T00:00:00"/>
        <d v="1990-11-25T00:00:00"/>
        <d v="1990-12-02T00:00:00"/>
      </sharedItems>
      <fieldGroup par="7" base="3">
        <rangePr groupBy="days" startDate="1990-05-04T00:00:00" endDate="1990-12-03T00:00:00"/>
        <groupItems count="368">
          <s v="&lt;4/05/199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12/1990"/>
        </groupItems>
      </fieldGroup>
    </cacheField>
    <cacheField name="Sample" numFmtId="0">
      <sharedItems/>
    </cacheField>
    <cacheField name="Value" numFmtId="0">
      <sharedItems containsSemiMixedTypes="0" containsString="0" containsNumber="1" minValue="0" maxValue="1785"/>
    </cacheField>
    <cacheField name="UnitID" numFmtId="0">
      <sharedItems containsSemiMixedTypes="0" containsString="0" containsNumber="1" containsInteger="1" minValue="16" maxValue="29"/>
    </cacheField>
    <cacheField name="Months" numFmtId="0" databaseField="0">
      <fieldGroup base="3">
        <rangePr groupBy="months" startDate="1990-05-04T00:00:00" endDate="1990-12-03T00:00:00"/>
        <groupItems count="14">
          <s v="&lt;4/05/199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2/199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2978.404872106483" createdVersion="6" refreshedVersion="6" minRefreshableVersion="3" recordCount="116" xr:uid="{DBE6AB8C-04AE-4522-978E-7B8C801ECE33}">
  <cacheSource type="worksheet">
    <worksheetSource ref="A1:G117" sheet="Roma1988"/>
  </cacheSource>
  <cacheFields count="8">
    <cacheField name="PlotDataID" numFmtId="0">
      <sharedItems containsSemiMixedTypes="0" containsString="0" containsNumber="1" containsInteger="1" minValue="3409" maxValue="3695"/>
    </cacheField>
    <cacheField name="PlotID" numFmtId="0">
      <sharedItems containsSemiMixedTypes="0" containsString="0" containsNumber="1" containsInteger="1" minValue="170" maxValue="181" count="12">
        <n v="170"/>
        <n v="179"/>
        <n v="180"/>
        <n v="181"/>
        <n v="171"/>
        <n v="172"/>
        <n v="173"/>
        <n v="174"/>
        <n v="175"/>
        <n v="176"/>
        <n v="177"/>
        <n v="178"/>
      </sharedItems>
    </cacheField>
    <cacheField name="TraitID" numFmtId="0">
      <sharedItems containsSemiMixedTypes="0" containsString="0" containsNumber="1" containsInteger="1" minValue="89" maxValue="228" count="5">
        <n v="198"/>
        <n v="99"/>
        <n v="228"/>
        <n v="89"/>
        <n v="94"/>
      </sharedItems>
    </cacheField>
    <cacheField name="Date" numFmtId="164">
      <sharedItems containsSemiMixedTypes="0" containsNonDate="0" containsDate="1" containsString="0" minDate="1988-03-19T00:00:00" maxDate="1988-10-19T00:00:00" count="29">
        <d v="1988-03-19T00:00:00"/>
        <d v="1988-04-22T00:00:00"/>
        <d v="1988-06-09T00:00:00"/>
        <d v="1988-06-14T00:00:00"/>
        <d v="1988-09-01T00:00:00"/>
        <d v="1988-06-17T00:00:00"/>
        <d v="1988-07-17T00:00:00"/>
        <d v="1988-09-08T00:00:00"/>
        <d v="1988-09-21T00:00:00"/>
        <d v="1988-10-18T00:00:00"/>
        <d v="1988-07-19T00:00:00"/>
        <d v="1988-09-17T00:00:00"/>
        <d v="1988-09-16T00:00:00"/>
        <d v="1988-04-26T00:00:00"/>
        <d v="1988-05-21T00:00:00"/>
        <d v="1988-07-23T00:00:00"/>
        <d v="1988-09-20T00:00:00"/>
        <d v="1988-05-25T00:00:00"/>
        <d v="1988-07-14T00:00:00"/>
        <d v="1988-07-13T00:00:00"/>
        <d v="1988-07-18T00:00:00"/>
        <d v="1988-05-19T00:00:00"/>
        <d v="1988-06-13T00:00:00"/>
        <d v="1988-08-15T00:00:00"/>
        <d v="1988-08-16T00:00:00"/>
        <d v="1988-10-04T00:00:00"/>
        <d v="1988-06-08T00:00:00"/>
        <d v="1988-08-11T00:00:00"/>
        <d v="1988-08-10T00:00:00"/>
      </sharedItems>
      <fieldGroup par="7" base="3">
        <rangePr groupBy="days" startDate="1988-03-19T00:00:00" endDate="1988-10-19T00:00:00"/>
        <groupItems count="368">
          <s v="&lt;19/03/1988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9/10/1988"/>
        </groupItems>
      </fieldGroup>
    </cacheField>
    <cacheField name="Sample" numFmtId="0">
      <sharedItems/>
    </cacheField>
    <cacheField name="Value" numFmtId="0">
      <sharedItems containsSemiMixedTypes="0" containsString="0" containsNumber="1" minValue="0.18" maxValue="1299.1600000000001"/>
    </cacheField>
    <cacheField name="UnitID" numFmtId="0">
      <sharedItems containsSemiMixedTypes="0" containsString="0" containsNumber="1" containsInteger="1" minValue="16" maxValue="27"/>
    </cacheField>
    <cacheField name="Months" numFmtId="0" databaseField="0">
      <fieldGroup base="3">
        <rangePr groupBy="months" startDate="1988-03-19T00:00:00" endDate="1988-10-19T00:00:00"/>
        <groupItems count="14">
          <s v="&lt;19/03/198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9/10/198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2978.434216550922" createdVersion="6" refreshedVersion="6" minRefreshableVersion="3" recordCount="720" xr:uid="{7B746C97-FB39-4384-80C1-1EA0FE708192}">
  <cacheSource type="worksheet">
    <worksheetSource ref="A1:H721" sheet="HermRS SW Data"/>
  </cacheSource>
  <cacheFields count="9">
    <cacheField name="SoilLayerID" numFmtId="0">
      <sharedItems containsSemiMixedTypes="0" containsString="0" containsNumber="1" containsInteger="1" minValue="551" maxValue="1492"/>
    </cacheField>
    <cacheField name="PlotID" numFmtId="0">
      <sharedItems containsSemiMixedTypes="0" containsString="0" containsNumber="1" containsInteger="1" minValue="157" maxValue="162" count="6">
        <n v="157"/>
        <n v="158"/>
        <n v="159"/>
        <n v="160"/>
        <n v="161"/>
        <n v="162"/>
      </sharedItems>
    </cacheField>
    <cacheField name="Treat" numFmtId="0">
      <sharedItems count="3">
        <s v="DD"/>
        <s v="DI"/>
        <s v="II"/>
      </sharedItems>
    </cacheField>
    <cacheField name="TraitID" numFmtId="0">
      <sharedItems containsSemiMixedTypes="0" containsString="0" containsNumber="1" containsInteger="1" minValue="286" maxValue="286"/>
    </cacheField>
    <cacheField name="Date" numFmtId="164">
      <sharedItems containsSemiMixedTypes="0" containsNonDate="0" containsDate="1" containsString="0" minDate="1991-06-25T00:00:00" maxDate="1991-11-20T00:00:00" count="13">
        <d v="1991-06-25T00:00:00"/>
        <d v="1991-10-01T00:00:00"/>
        <d v="1991-10-07T00:00:00"/>
        <d v="1991-10-14T00:00:00"/>
        <d v="1991-10-28T00:00:00"/>
        <d v="1991-11-07T00:00:00"/>
        <d v="1991-07-23T00:00:00"/>
        <d v="1991-08-07T00:00:00"/>
        <d v="1991-08-22T00:00:00"/>
        <d v="1991-09-04T00:00:00"/>
        <d v="1991-09-24T00:00:00"/>
        <d v="1991-11-11T00:00:00"/>
        <d v="1991-11-19T00:00:00"/>
      </sharedItems>
      <fieldGroup par="8" base="4">
        <rangePr groupBy="days" startDate="1991-06-25T00:00:00" endDate="1991-11-20T00:00:00"/>
        <groupItems count="368">
          <s v="&lt;25/06/1991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/11/1991"/>
        </groupItems>
      </fieldGroup>
    </cacheField>
    <cacheField name="DepthFrom" numFmtId="0">
      <sharedItems containsSemiMixedTypes="0" containsString="0" containsNumber="1" containsInteger="1" minValue="0" maxValue="1600"/>
    </cacheField>
    <cacheField name="DepthTo" numFmtId="0">
      <sharedItems containsSemiMixedTypes="0" containsString="0" containsNumber="1" containsInteger="1" minValue="100" maxValue="1800" count="10">
        <n v="100"/>
        <n v="200"/>
        <n v="400"/>
        <n v="600"/>
        <n v="800"/>
        <n v="1000"/>
        <n v="1200"/>
        <n v="1400"/>
        <n v="1600"/>
        <n v="1800"/>
      </sharedItems>
    </cacheField>
    <cacheField name="Value" numFmtId="0">
      <sharedItems containsSemiMixedTypes="0" containsString="0" containsNumber="1" minValue="0" maxValue="0.49274120913038999"/>
    </cacheField>
    <cacheField name="Months" numFmtId="0" databaseField="0">
      <fieldGroup base="4">
        <rangePr groupBy="months" startDate="1991-06-25T00:00:00" endDate="1991-11-20T00:00:00"/>
        <groupItems count="14">
          <s v="&lt;25/06/199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/11/199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9">
  <r>
    <s v="MCVPBirchipCvBaudinTOS13-may"/>
    <x v="0"/>
    <x v="0"/>
    <s v="13-may"/>
    <x v="0"/>
    <x v="0"/>
    <n v="2.1"/>
    <n v="12"/>
  </r>
  <r>
    <s v="MCVPBirchipCvBulokeTOS13-may"/>
    <x v="0"/>
    <x v="1"/>
    <s v="13-may"/>
    <x v="0"/>
    <x v="0"/>
    <n v="1.9"/>
    <n v="12"/>
  </r>
  <r>
    <s v="MCVPBirchipCvCapstanTOS13-may"/>
    <x v="0"/>
    <x v="2"/>
    <s v="13-may"/>
    <x v="0"/>
    <x v="0"/>
    <n v="2"/>
    <n v="12"/>
  </r>
  <r>
    <s v="MCVPBirchipCvCommanderTOS13-may"/>
    <x v="0"/>
    <x v="3"/>
    <s v="13-may"/>
    <x v="0"/>
    <x v="0"/>
    <n v="1.6"/>
    <n v="12"/>
  </r>
  <r>
    <s v="MCVPBirchipCvFleetTOS13-may"/>
    <x v="0"/>
    <x v="4"/>
    <s v="13-may"/>
    <x v="0"/>
    <x v="0"/>
    <n v="1.7"/>
    <n v="12"/>
  </r>
  <r>
    <s v="MCVPBirchipCvHindmarshTOS13-may"/>
    <x v="0"/>
    <x v="5"/>
    <s v="13-may"/>
    <x v="0"/>
    <x v="0"/>
    <n v="1.7"/>
    <n v="12"/>
  </r>
  <r>
    <s v="MCVPBirchipCvKeelTOS13-may"/>
    <x v="0"/>
    <x v="6"/>
    <s v="13-may"/>
    <x v="0"/>
    <x v="0"/>
    <n v="1.9"/>
    <n v="12"/>
  </r>
  <r>
    <s v="MCVPBirchipCvOxfordTOS13-may"/>
    <x v="0"/>
    <x v="7"/>
    <s v="13-may"/>
    <x v="0"/>
    <x v="0"/>
    <n v="2"/>
    <n v="12"/>
  </r>
  <r>
    <s v="MCVPBirchipCvBaudinTOS13-may"/>
    <x v="1"/>
    <x v="0"/>
    <s v="13-may"/>
    <x v="0"/>
    <x v="0"/>
    <n v="2.7"/>
    <n v="13"/>
  </r>
  <r>
    <s v="MCVPBirchipCvBulokeTOS13-may"/>
    <x v="1"/>
    <x v="1"/>
    <s v="13-may"/>
    <x v="0"/>
    <x v="0"/>
    <n v="2.5"/>
    <n v="13"/>
  </r>
  <r>
    <s v="MCVPBirchipCvCapstanTOS13-may"/>
    <x v="1"/>
    <x v="2"/>
    <s v="13-may"/>
    <x v="0"/>
    <x v="0"/>
    <n v="2.4"/>
    <n v="12"/>
  </r>
  <r>
    <s v="MCVPBirchipCvCommanderTOS13-may"/>
    <x v="1"/>
    <x v="3"/>
    <s v="13-may"/>
    <x v="0"/>
    <x v="0"/>
    <n v="2.1"/>
    <n v="12"/>
  </r>
  <r>
    <s v="MCVPBirchipCvFleetTOS13-may"/>
    <x v="1"/>
    <x v="4"/>
    <s v="13-may"/>
    <x v="0"/>
    <x v="0"/>
    <n v="2.2999999999999998"/>
    <n v="12"/>
  </r>
  <r>
    <s v="MCVPBirchipCvHindmarshTOS13-may"/>
    <x v="1"/>
    <x v="5"/>
    <s v="13-may"/>
    <x v="0"/>
    <x v="0"/>
    <n v="2.2999999999999998"/>
    <n v="12"/>
  </r>
  <r>
    <s v="MCVPBirchipCvKeelTOS13-may"/>
    <x v="1"/>
    <x v="6"/>
    <s v="13-may"/>
    <x v="0"/>
    <x v="0"/>
    <n v="2.2000000000000002"/>
    <n v="12"/>
  </r>
  <r>
    <s v="MCVPBirchipCvOxfordTOS13-may"/>
    <x v="1"/>
    <x v="7"/>
    <s v="13-may"/>
    <x v="0"/>
    <x v="0"/>
    <n v="2.4"/>
    <n v="12"/>
  </r>
  <r>
    <s v="MCVPBirchipCvBaudinTOS13-may"/>
    <x v="2"/>
    <x v="0"/>
    <s v="13-may"/>
    <x v="0"/>
    <x v="0"/>
    <n v="3.6"/>
    <n v="13"/>
  </r>
  <r>
    <s v="MCVPBirchipCvBulokeTOS13-may"/>
    <x v="2"/>
    <x v="1"/>
    <s v="13-may"/>
    <x v="0"/>
    <x v="0"/>
    <n v="3.1"/>
    <n v="13"/>
  </r>
  <r>
    <s v="MCVPBirchipCvCapstanTOS13-may"/>
    <x v="2"/>
    <x v="2"/>
    <s v="13-may"/>
    <x v="0"/>
    <x v="0"/>
    <n v="3.4"/>
    <n v="13"/>
  </r>
  <r>
    <s v="MCVPBirchipCvCommanderTOS13-may"/>
    <x v="2"/>
    <x v="3"/>
    <s v="13-may"/>
    <x v="0"/>
    <x v="0"/>
    <n v="2.6"/>
    <n v="12"/>
  </r>
  <r>
    <s v="MCVPBirchipCvFleetTOS13-may"/>
    <x v="2"/>
    <x v="4"/>
    <s v="13-may"/>
    <x v="0"/>
    <x v="0"/>
    <n v="2.9"/>
    <n v="13"/>
  </r>
  <r>
    <s v="MCVPBirchipCvHindmarshTOS13-may"/>
    <x v="2"/>
    <x v="5"/>
    <s v="13-may"/>
    <x v="0"/>
    <x v="0"/>
    <n v="2.7"/>
    <n v="12"/>
  </r>
  <r>
    <s v="MCVPBirchipCvKeelTOS13-may"/>
    <x v="2"/>
    <x v="6"/>
    <s v="13-may"/>
    <x v="0"/>
    <x v="0"/>
    <n v="3"/>
    <n v="13"/>
  </r>
  <r>
    <s v="MCVPBirchipCvOxfordTOS13-may"/>
    <x v="2"/>
    <x v="7"/>
    <s v="13-may"/>
    <x v="0"/>
    <x v="0"/>
    <n v="3"/>
    <n v="13"/>
  </r>
  <r>
    <s v="MCVPBirchipCvBaudinTOS13-may"/>
    <x v="3"/>
    <x v="0"/>
    <s v="13-may"/>
    <x v="0"/>
    <x v="0"/>
    <n v="4.5999999999999996"/>
    <n v="15"/>
  </r>
  <r>
    <s v="MCVPBirchipCvBulokeTOS13-may"/>
    <x v="3"/>
    <x v="1"/>
    <s v="13-may"/>
    <x v="0"/>
    <x v="0"/>
    <n v="4.0999999999999996"/>
    <n v="14"/>
  </r>
  <r>
    <s v="MCVPBirchipCvCapstanTOS13-may"/>
    <x v="3"/>
    <x v="2"/>
    <s v="13-may"/>
    <x v="0"/>
    <x v="0"/>
    <n v="4.3"/>
    <n v="15"/>
  </r>
  <r>
    <s v="MCVPBirchipCvCommanderTOS13-may"/>
    <x v="3"/>
    <x v="3"/>
    <s v="13-may"/>
    <x v="0"/>
    <x v="0"/>
    <n v="3.8"/>
    <n v="14"/>
  </r>
  <r>
    <s v="MCVPBirchipCvFleetTOS13-may"/>
    <x v="3"/>
    <x v="4"/>
    <s v="13-may"/>
    <x v="0"/>
    <x v="0"/>
    <n v="4"/>
    <n v="14"/>
  </r>
  <r>
    <s v="MCVPBirchipCvHindmarshTOS13-may"/>
    <x v="3"/>
    <x v="5"/>
    <s v="13-may"/>
    <x v="0"/>
    <x v="0"/>
    <n v="3.9"/>
    <n v="14"/>
  </r>
  <r>
    <s v="MCVPBirchipCvKeelTOS13-may"/>
    <x v="3"/>
    <x v="6"/>
    <s v="13-may"/>
    <x v="0"/>
    <x v="0"/>
    <n v="4.0999999999999996"/>
    <n v="14"/>
  </r>
  <r>
    <s v="MCVPBirchipCvOxfordTOS13-may"/>
    <x v="3"/>
    <x v="7"/>
    <s v="13-may"/>
    <x v="0"/>
    <x v="0"/>
    <n v="4.2"/>
    <n v="14"/>
  </r>
  <r>
    <s v="MCVPBirchipCvBaudinTOS13-may"/>
    <x v="4"/>
    <x v="0"/>
    <s v="13-may"/>
    <x v="0"/>
    <x v="0"/>
    <n v="5.2"/>
    <n v="15"/>
  </r>
  <r>
    <s v="MCVPBirchipCvBulokeTOS13-may"/>
    <x v="4"/>
    <x v="1"/>
    <s v="13-may"/>
    <x v="0"/>
    <x v="0"/>
    <n v="5.3"/>
    <n v="15"/>
  </r>
  <r>
    <s v="MCVPBirchipCvCapstanTOS13-may"/>
    <x v="4"/>
    <x v="2"/>
    <s v="13-may"/>
    <x v="0"/>
    <x v="0"/>
    <n v="5.2"/>
    <n v="16"/>
  </r>
  <r>
    <s v="MCVPBirchipCvCommanderTOS13-may"/>
    <x v="4"/>
    <x v="3"/>
    <s v="13-may"/>
    <x v="0"/>
    <x v="0"/>
    <n v="5"/>
    <n v="15"/>
  </r>
  <r>
    <s v="MCVPBirchipCvFleetTOS13-may"/>
    <x v="4"/>
    <x v="4"/>
    <s v="13-may"/>
    <x v="0"/>
    <x v="0"/>
    <n v="4.8"/>
    <n v="15"/>
  </r>
  <r>
    <s v="MCVPBirchipCvHindmarshTOS13-may"/>
    <x v="4"/>
    <x v="5"/>
    <s v="13-may"/>
    <x v="0"/>
    <x v="0"/>
    <n v="4.5999999999999996"/>
    <n v="15"/>
  </r>
  <r>
    <s v="MCVPBirchipCvKeelTOS13-may"/>
    <x v="4"/>
    <x v="6"/>
    <s v="13-may"/>
    <x v="0"/>
    <x v="0"/>
    <n v="4.8"/>
    <n v="15"/>
  </r>
  <r>
    <s v="MCVPBirchipCvOxfordTOS13-may"/>
    <x v="4"/>
    <x v="7"/>
    <s v="13-may"/>
    <x v="0"/>
    <x v="0"/>
    <n v="5.3"/>
    <n v="15"/>
  </r>
  <r>
    <s v="MCVPBirchipCvBaudinTOS13-may"/>
    <x v="5"/>
    <x v="0"/>
    <s v="13-may"/>
    <x v="0"/>
    <x v="0"/>
    <n v="5.6"/>
    <n v="16"/>
  </r>
  <r>
    <s v="MCVPBirchipCvBulokeTOS13-may"/>
    <x v="5"/>
    <x v="1"/>
    <s v="13-may"/>
    <x v="0"/>
    <x v="0"/>
    <n v="5.2"/>
    <n v="22.5"/>
  </r>
  <r>
    <s v="MCVPBirchipCvCapstanTOS13-may"/>
    <x v="5"/>
    <x v="2"/>
    <s v="13-may"/>
    <x v="0"/>
    <x v="0"/>
    <n v="5.3"/>
    <n v="16"/>
  </r>
  <r>
    <s v="MCVPBirchipCvCommanderTOS13-may"/>
    <x v="5"/>
    <x v="3"/>
    <s v="13-may"/>
    <x v="0"/>
    <x v="0"/>
    <n v="5.2"/>
    <n v="30"/>
  </r>
  <r>
    <s v="MCVPBirchipCvFleetTOS13-may"/>
    <x v="5"/>
    <x v="4"/>
    <s v="13-may"/>
    <x v="0"/>
    <x v="0"/>
    <n v="5.0999999999999996"/>
    <n v="15"/>
  </r>
  <r>
    <s v="MCVPBirchipCvHindmarshTOS13-may"/>
    <x v="5"/>
    <x v="5"/>
    <s v="13-may"/>
    <x v="0"/>
    <x v="0"/>
    <n v="4.7"/>
    <n v="30"/>
  </r>
  <r>
    <s v="MCVPBirchipCvKeelTOS13-may"/>
    <x v="5"/>
    <x v="6"/>
    <s v="13-may"/>
    <x v="0"/>
    <x v="0"/>
    <n v="5"/>
    <n v="22.5"/>
  </r>
  <r>
    <s v="MCVPBirchipCvOxfordTOS13-may"/>
    <x v="5"/>
    <x v="7"/>
    <s v="13-may"/>
    <x v="0"/>
    <x v="0"/>
    <n v="5.0999999999999996"/>
    <n v="15"/>
  </r>
  <r>
    <s v="MCVPBirchipCvBaudinTOS13-may"/>
    <x v="6"/>
    <x v="0"/>
    <s v="13-may"/>
    <x v="0"/>
    <x v="0"/>
    <n v="5.7"/>
    <n v="16"/>
  </r>
  <r>
    <s v="MCVPBirchipCvBulokeTOS13-may"/>
    <x v="6"/>
    <x v="1"/>
    <s v="13-may"/>
    <x v="0"/>
    <x v="0"/>
    <n v="5.6"/>
    <n v="31"/>
  </r>
  <r>
    <s v="MCVPBirchipCvCapstanTOS13-may"/>
    <x v="6"/>
    <x v="2"/>
    <s v="13-may"/>
    <x v="0"/>
    <x v="0"/>
    <n v="6"/>
    <n v="30"/>
  </r>
  <r>
    <s v="MCVPBirchipCvCommanderTOS13-may"/>
    <x v="6"/>
    <x v="3"/>
    <s v="13-may"/>
    <x v="0"/>
    <x v="0"/>
    <m/>
    <n v="30"/>
  </r>
  <r>
    <s v="MCVPBirchipCvFleetTOS13-may"/>
    <x v="6"/>
    <x v="4"/>
    <s v="13-may"/>
    <x v="0"/>
    <x v="0"/>
    <n v="5"/>
    <n v="31"/>
  </r>
  <r>
    <s v="MCVPBirchipCvHindmarshTOS13-may"/>
    <x v="6"/>
    <x v="5"/>
    <s v="13-may"/>
    <x v="0"/>
    <x v="0"/>
    <m/>
    <n v="30"/>
  </r>
  <r>
    <s v="MCVPBirchipCvKeelTOS13-may"/>
    <x v="6"/>
    <x v="6"/>
    <s v="13-may"/>
    <x v="0"/>
    <x v="0"/>
    <n v="5.6"/>
    <n v="30"/>
  </r>
  <r>
    <s v="MCVPBirchipCvOxfordTOS13-may"/>
    <x v="6"/>
    <x v="7"/>
    <s v="13-may"/>
    <x v="0"/>
    <x v="0"/>
    <n v="5.3"/>
    <n v="30"/>
  </r>
  <r>
    <s v="MCVPBirchipCvBaudinTOS13-may"/>
    <x v="7"/>
    <x v="0"/>
    <s v="13-may"/>
    <x v="0"/>
    <x v="0"/>
    <m/>
    <n v="30.5"/>
  </r>
  <r>
    <s v="MCVPBirchipCvBulokeTOS13-may"/>
    <x v="7"/>
    <x v="1"/>
    <s v="13-may"/>
    <x v="0"/>
    <x v="0"/>
    <m/>
    <n v="31"/>
  </r>
  <r>
    <s v="MCVPBirchipCvCapstanTOS13-may"/>
    <x v="7"/>
    <x v="2"/>
    <s v="13-may"/>
    <x v="0"/>
    <x v="0"/>
    <m/>
    <n v="31"/>
  </r>
  <r>
    <s v="MCVPBirchipCvCommanderTOS13-may"/>
    <x v="7"/>
    <x v="3"/>
    <s v="13-may"/>
    <x v="0"/>
    <x v="0"/>
    <m/>
    <n v="30.5"/>
  </r>
  <r>
    <s v="MCVPBirchipCvFleetTOS13-may"/>
    <x v="7"/>
    <x v="4"/>
    <s v="13-may"/>
    <x v="0"/>
    <x v="0"/>
    <m/>
    <n v="30"/>
  </r>
  <r>
    <s v="MCVPBirchipCvHindmarshTOS13-may"/>
    <x v="7"/>
    <x v="5"/>
    <s v="13-may"/>
    <x v="0"/>
    <x v="0"/>
    <m/>
    <n v="31"/>
  </r>
  <r>
    <s v="MCVPBirchipCvKeelTOS13-may"/>
    <x v="7"/>
    <x v="6"/>
    <s v="13-may"/>
    <x v="0"/>
    <x v="0"/>
    <m/>
    <n v="31"/>
  </r>
  <r>
    <s v="MCVPBirchipCvOxfordTOS13-may"/>
    <x v="7"/>
    <x v="7"/>
    <s v="13-may"/>
    <x v="0"/>
    <x v="0"/>
    <m/>
    <n v="30"/>
  </r>
  <r>
    <s v="MCVPBirchipCvBaudinTOS13-may"/>
    <x v="8"/>
    <x v="0"/>
    <s v="13-may"/>
    <x v="0"/>
    <x v="0"/>
    <m/>
    <n v="31"/>
  </r>
  <r>
    <s v="MCVPBirchipCvBulokeTOS13-may"/>
    <x v="8"/>
    <x v="1"/>
    <s v="13-may"/>
    <x v="0"/>
    <x v="0"/>
    <m/>
    <n v="37"/>
  </r>
  <r>
    <s v="MCVPBirchipCvCapstanTOS13-may"/>
    <x v="8"/>
    <x v="2"/>
    <s v="13-may"/>
    <x v="0"/>
    <x v="0"/>
    <m/>
    <n v="32"/>
  </r>
  <r>
    <s v="MCVPBirchipCvCommanderTOS13-may"/>
    <x v="8"/>
    <x v="3"/>
    <s v="13-may"/>
    <x v="0"/>
    <x v="0"/>
    <m/>
    <n v="37"/>
  </r>
  <r>
    <s v="MCVPBirchipCvFleetTOS13-may"/>
    <x v="8"/>
    <x v="4"/>
    <s v="13-may"/>
    <x v="0"/>
    <x v="0"/>
    <m/>
    <n v="37"/>
  </r>
  <r>
    <s v="MCVPBirchipCvHindmarshTOS13-may"/>
    <x v="8"/>
    <x v="5"/>
    <s v="13-may"/>
    <x v="0"/>
    <x v="0"/>
    <m/>
    <n v="37"/>
  </r>
  <r>
    <s v="MCVPBirchipCvKeelTOS13-may"/>
    <x v="8"/>
    <x v="6"/>
    <s v="13-may"/>
    <x v="0"/>
    <x v="0"/>
    <m/>
    <n v="31"/>
  </r>
  <r>
    <s v="MCVPBirchipCvOxfordTOS13-may"/>
    <x v="8"/>
    <x v="7"/>
    <s v="13-may"/>
    <x v="0"/>
    <x v="0"/>
    <m/>
    <n v="31"/>
  </r>
  <r>
    <s v="MCVPBirchipCvBaudinTOS13-may"/>
    <x v="9"/>
    <x v="0"/>
    <s v="13-may"/>
    <x v="0"/>
    <x v="0"/>
    <m/>
    <n v="32"/>
  </r>
  <r>
    <s v="MCVPBirchipCvBulokeTOS13-may"/>
    <x v="9"/>
    <x v="1"/>
    <s v="13-may"/>
    <x v="0"/>
    <x v="0"/>
    <m/>
    <n v="32"/>
  </r>
  <r>
    <s v="MCVPBirchipCvCapstanTOS13-may"/>
    <x v="9"/>
    <x v="2"/>
    <s v="13-may"/>
    <x v="0"/>
    <x v="0"/>
    <m/>
    <n v="32"/>
  </r>
  <r>
    <s v="MCVPBirchipCvCommanderTOS13-may"/>
    <x v="9"/>
    <x v="3"/>
    <s v="13-may"/>
    <x v="0"/>
    <x v="0"/>
    <m/>
    <n v="37"/>
  </r>
  <r>
    <s v="MCVPBirchipCvFleetTOS13-may"/>
    <x v="9"/>
    <x v="4"/>
    <s v="13-may"/>
    <x v="0"/>
    <x v="0"/>
    <m/>
    <n v="32"/>
  </r>
  <r>
    <s v="MCVPBirchipCvHindmarshTOS13-may"/>
    <x v="9"/>
    <x v="5"/>
    <s v="13-may"/>
    <x v="0"/>
    <x v="0"/>
    <m/>
    <n v="33"/>
  </r>
  <r>
    <s v="MCVPBirchipCvKeelTOS13-may"/>
    <x v="9"/>
    <x v="6"/>
    <s v="13-may"/>
    <x v="0"/>
    <x v="0"/>
    <m/>
    <n v="33"/>
  </r>
  <r>
    <s v="MCVPBirchipCvOxfordTOS13-may"/>
    <x v="9"/>
    <x v="7"/>
    <s v="13-may"/>
    <x v="0"/>
    <x v="0"/>
    <m/>
    <n v="32"/>
  </r>
  <r>
    <s v="MCVPBirchipCvBaudinTOS13-may"/>
    <x v="10"/>
    <x v="0"/>
    <s v="13-may"/>
    <x v="0"/>
    <x v="0"/>
    <m/>
    <n v="37"/>
  </r>
  <r>
    <s v="MCVPBirchipCvBulokeTOS13-may"/>
    <x v="10"/>
    <x v="1"/>
    <s v="13-may"/>
    <x v="0"/>
    <x v="0"/>
    <m/>
    <n v="32"/>
  </r>
  <r>
    <s v="MCVPBirchipCvCapstanTOS13-may"/>
    <x v="10"/>
    <x v="2"/>
    <s v="13-may"/>
    <x v="0"/>
    <x v="0"/>
    <m/>
    <n v="37"/>
  </r>
  <r>
    <s v="MCVPBirchipCvCommanderTOS13-may"/>
    <x v="10"/>
    <x v="3"/>
    <s v="13-may"/>
    <x v="0"/>
    <x v="0"/>
    <m/>
    <n v="39"/>
  </r>
  <r>
    <s v="MCVPBirchipCvFleetTOS13-may"/>
    <x v="10"/>
    <x v="4"/>
    <s v="13-may"/>
    <x v="0"/>
    <x v="0"/>
    <m/>
    <n v="37"/>
  </r>
  <r>
    <s v="MCVPBirchipCvHindmarshTOS13-may"/>
    <x v="10"/>
    <x v="5"/>
    <s v="13-may"/>
    <x v="0"/>
    <x v="0"/>
    <m/>
    <n v="37"/>
  </r>
  <r>
    <s v="MCVPBirchipCvKeelTOS13-may"/>
    <x v="10"/>
    <x v="6"/>
    <s v="13-may"/>
    <x v="0"/>
    <x v="0"/>
    <m/>
    <n v="39"/>
  </r>
  <r>
    <s v="MCVPBirchipCvOxfordTOS13-may"/>
    <x v="10"/>
    <x v="7"/>
    <s v="13-may"/>
    <x v="0"/>
    <x v="0"/>
    <m/>
    <n v="33"/>
  </r>
  <r>
    <s v="MCVPBirchipCvBaudinTOS13-may"/>
    <x v="11"/>
    <x v="0"/>
    <s v="13-may"/>
    <x v="0"/>
    <x v="0"/>
    <m/>
    <n v="51"/>
  </r>
  <r>
    <s v="MCVPBirchipCvBulokeTOS13-may"/>
    <x v="11"/>
    <x v="1"/>
    <s v="13-may"/>
    <x v="0"/>
    <x v="0"/>
    <m/>
    <n v="45"/>
  </r>
  <r>
    <s v="MCVPBirchipCvCapstanTOS13-may"/>
    <x v="11"/>
    <x v="2"/>
    <s v="13-may"/>
    <x v="0"/>
    <x v="0"/>
    <m/>
    <n v="49"/>
  </r>
  <r>
    <s v="MCVPBirchipCvCommanderTOS13-may"/>
    <x v="11"/>
    <x v="3"/>
    <s v="13-may"/>
    <x v="0"/>
    <x v="0"/>
    <m/>
    <n v="49"/>
  </r>
  <r>
    <s v="MCVPBirchipCvFleetTOS13-may"/>
    <x v="11"/>
    <x v="4"/>
    <s v="13-may"/>
    <x v="0"/>
    <x v="0"/>
    <m/>
    <n v="49"/>
  </r>
  <r>
    <s v="MCVPBirchipCvHindmarshTOS13-may"/>
    <x v="11"/>
    <x v="5"/>
    <s v="13-may"/>
    <x v="0"/>
    <x v="0"/>
    <m/>
    <n v="61"/>
  </r>
  <r>
    <s v="MCVPBirchipCvKeelTOS13-may"/>
    <x v="11"/>
    <x v="6"/>
    <s v="13-may"/>
    <x v="0"/>
    <x v="0"/>
    <m/>
    <n v="57"/>
  </r>
  <r>
    <s v="MCVPBirchipCvOxfordTOS13-may"/>
    <x v="11"/>
    <x v="7"/>
    <s v="13-may"/>
    <x v="0"/>
    <x v="0"/>
    <m/>
    <n v="70"/>
  </r>
  <r>
    <s v="MCVPBirchipCvBaudinTOS13-may"/>
    <x v="12"/>
    <x v="0"/>
    <s v="13-may"/>
    <x v="0"/>
    <x v="0"/>
    <m/>
    <n v="55"/>
  </r>
  <r>
    <s v="MCVPBirchipCvBulokeTOS13-may"/>
    <x v="12"/>
    <x v="1"/>
    <s v="13-may"/>
    <x v="0"/>
    <x v="0"/>
    <m/>
    <n v="64"/>
  </r>
  <r>
    <s v="MCVPBirchipCvCapstanTOS13-may"/>
    <x v="12"/>
    <x v="2"/>
    <s v="13-may"/>
    <x v="0"/>
    <x v="0"/>
    <m/>
    <n v="54"/>
  </r>
  <r>
    <s v="MCVPBirchipCvCommanderTOS13-may"/>
    <x v="12"/>
    <x v="3"/>
    <s v="13-may"/>
    <x v="0"/>
    <x v="0"/>
    <m/>
    <n v="53"/>
  </r>
  <r>
    <s v="MCVPBirchipCvFleetTOS13-may"/>
    <x v="12"/>
    <x v="4"/>
    <s v="13-may"/>
    <x v="0"/>
    <x v="0"/>
    <m/>
    <n v="55"/>
  </r>
  <r>
    <s v="MCVPBirchipCvHindmarshTOS13-may"/>
    <x v="12"/>
    <x v="5"/>
    <s v="13-may"/>
    <x v="0"/>
    <x v="0"/>
    <m/>
    <n v="58"/>
  </r>
  <r>
    <s v="MCVPBirchipCvKeelTOS13-may"/>
    <x v="12"/>
    <x v="6"/>
    <s v="13-may"/>
    <x v="0"/>
    <x v="0"/>
    <m/>
    <n v="70"/>
  </r>
  <r>
    <s v="MCVPBirchipCvOxfordTOS13-may"/>
    <x v="12"/>
    <x v="7"/>
    <s v="13-may"/>
    <x v="0"/>
    <x v="0"/>
    <m/>
    <n v="53"/>
  </r>
  <r>
    <s v="MCVPBirchipCvBaudinTOS13-may"/>
    <x v="13"/>
    <x v="0"/>
    <s v="13-may"/>
    <x v="0"/>
    <x v="0"/>
    <m/>
    <n v="79"/>
  </r>
  <r>
    <s v="MCVPBirchipCvBulokeTOS13-may"/>
    <x v="13"/>
    <x v="1"/>
    <s v="13-may"/>
    <x v="0"/>
    <x v="0"/>
    <m/>
    <n v="71"/>
  </r>
  <r>
    <s v="MCVPBirchipCvCapstanTOS13-may"/>
    <x v="13"/>
    <x v="2"/>
    <s v="13-may"/>
    <x v="0"/>
    <x v="0"/>
    <m/>
    <n v="71"/>
  </r>
  <r>
    <s v="MCVPBirchipCvCommanderTOS13-may"/>
    <x v="13"/>
    <x v="3"/>
    <s v="13-may"/>
    <x v="0"/>
    <x v="0"/>
    <m/>
    <n v="71"/>
  </r>
  <r>
    <s v="MCVPBirchipCvFleetTOS13-may"/>
    <x v="13"/>
    <x v="4"/>
    <s v="13-may"/>
    <x v="0"/>
    <x v="0"/>
    <m/>
    <n v="79"/>
  </r>
  <r>
    <s v="MCVPBirchipCvHindmarshTOS13-may"/>
    <x v="13"/>
    <x v="5"/>
    <s v="13-may"/>
    <x v="0"/>
    <x v="0"/>
    <m/>
    <n v="79"/>
  </r>
  <r>
    <s v="MCVPBirchipCvKeelTOS13-may"/>
    <x v="13"/>
    <x v="6"/>
    <s v="13-may"/>
    <x v="0"/>
    <x v="0"/>
    <m/>
    <n v="81"/>
  </r>
  <r>
    <s v="MCVPBirchipCvOxfordTOS13-may"/>
    <x v="13"/>
    <x v="7"/>
    <s v="13-may"/>
    <x v="0"/>
    <x v="0"/>
    <m/>
    <n v="69"/>
  </r>
  <r>
    <s v="MCVPBirchipCvBaudinTOS13-may"/>
    <x v="14"/>
    <x v="0"/>
    <s v="13-may"/>
    <x v="0"/>
    <x v="0"/>
    <m/>
    <n v="79"/>
  </r>
  <r>
    <s v="MCVPBirchipCvBulokeTOS13-may"/>
    <x v="14"/>
    <x v="1"/>
    <s v="13-may"/>
    <x v="0"/>
    <x v="0"/>
    <m/>
    <n v="79"/>
  </r>
  <r>
    <s v="MCVPBirchipCvCapstanTOS13-may"/>
    <x v="14"/>
    <x v="2"/>
    <s v="13-may"/>
    <x v="0"/>
    <x v="0"/>
    <m/>
    <n v="79"/>
  </r>
  <r>
    <s v="MCVPBirchipCvCommanderTOS13-may"/>
    <x v="14"/>
    <x v="3"/>
    <s v="13-may"/>
    <x v="0"/>
    <x v="0"/>
    <m/>
    <n v="79"/>
  </r>
  <r>
    <s v="MCVPBirchipCvFleetTOS13-may"/>
    <x v="14"/>
    <x v="4"/>
    <s v="13-may"/>
    <x v="0"/>
    <x v="0"/>
    <m/>
    <n v="79"/>
  </r>
  <r>
    <s v="MCVPBirchipCvHindmarshTOS13-may"/>
    <x v="14"/>
    <x v="5"/>
    <s v="13-may"/>
    <x v="0"/>
    <x v="0"/>
    <m/>
    <n v="80"/>
  </r>
  <r>
    <s v="MCVPBirchipCvKeelTOS13-may"/>
    <x v="14"/>
    <x v="6"/>
    <s v="13-may"/>
    <x v="0"/>
    <x v="0"/>
    <m/>
    <n v="79"/>
  </r>
  <r>
    <s v="MCVPBirchipCvOxfordTOS13-may"/>
    <x v="14"/>
    <x v="7"/>
    <s v="13-may"/>
    <x v="0"/>
    <x v="0"/>
    <m/>
    <n v="71"/>
  </r>
  <r>
    <s v="MCVPBirchipCvBaudinTOS13-may"/>
    <x v="15"/>
    <x v="0"/>
    <s v="13-may"/>
    <x v="0"/>
    <x v="0"/>
    <m/>
    <n v="83"/>
  </r>
  <r>
    <s v="MCVPBirchipCvBulokeTOS13-may"/>
    <x v="15"/>
    <x v="1"/>
    <s v="13-may"/>
    <x v="0"/>
    <x v="0"/>
    <m/>
    <n v="82"/>
  </r>
  <r>
    <s v="MCVPBirchipCvCapstanTOS13-may"/>
    <x v="15"/>
    <x v="2"/>
    <s v="13-may"/>
    <x v="0"/>
    <x v="0"/>
    <m/>
    <n v="81"/>
  </r>
  <r>
    <s v="MCVPBirchipCvCommanderTOS13-may"/>
    <x v="15"/>
    <x v="3"/>
    <s v="13-may"/>
    <x v="0"/>
    <x v="0"/>
    <m/>
    <n v="81"/>
  </r>
  <r>
    <s v="MCVPBirchipCvFleetTOS13-may"/>
    <x v="15"/>
    <x v="4"/>
    <s v="13-may"/>
    <x v="0"/>
    <x v="0"/>
    <m/>
    <n v="83"/>
  </r>
  <r>
    <s v="MCVPBirchipCvHindmarshTOS13-may"/>
    <x v="15"/>
    <x v="5"/>
    <s v="13-may"/>
    <x v="0"/>
    <x v="0"/>
    <m/>
    <n v="82"/>
  </r>
  <r>
    <s v="MCVPBirchipCvKeelTOS13-may"/>
    <x v="15"/>
    <x v="6"/>
    <s v="13-may"/>
    <x v="0"/>
    <x v="0"/>
    <m/>
    <n v="83"/>
  </r>
  <r>
    <s v="MCVPBirchipCvOxfordTOS13-may"/>
    <x v="15"/>
    <x v="7"/>
    <s v="13-may"/>
    <x v="0"/>
    <x v="0"/>
    <m/>
    <n v="81"/>
  </r>
  <r>
    <s v="MCVPBirchipCvBaudinTOS13-may"/>
    <x v="16"/>
    <x v="0"/>
    <s v="13-may"/>
    <x v="0"/>
    <x v="0"/>
    <m/>
    <n v="83"/>
  </r>
  <r>
    <s v="MCVPBirchipCvBulokeTOS13-may"/>
    <x v="16"/>
    <x v="1"/>
    <s v="13-may"/>
    <x v="0"/>
    <x v="0"/>
    <m/>
    <n v="83"/>
  </r>
  <r>
    <s v="MCVPBirchipCvCapstanTOS13-may"/>
    <x v="16"/>
    <x v="2"/>
    <s v="13-may"/>
    <x v="0"/>
    <x v="0"/>
    <m/>
    <n v="83"/>
  </r>
  <r>
    <s v="MCVPBirchipCvCommanderTOS13-may"/>
    <x v="16"/>
    <x v="3"/>
    <s v="13-may"/>
    <x v="0"/>
    <x v="0"/>
    <m/>
    <n v="83"/>
  </r>
  <r>
    <s v="MCVPBirchipCvFleetTOS13-may"/>
    <x v="16"/>
    <x v="4"/>
    <s v="13-may"/>
    <x v="0"/>
    <x v="0"/>
    <m/>
    <n v="83"/>
  </r>
  <r>
    <s v="MCVPBirchipCvHindmarshTOS13-may"/>
    <x v="16"/>
    <x v="5"/>
    <s v="13-may"/>
    <x v="0"/>
    <x v="0"/>
    <m/>
    <n v="83"/>
  </r>
  <r>
    <s v="MCVPBirchipCvKeelTOS13-may"/>
    <x v="16"/>
    <x v="6"/>
    <s v="13-may"/>
    <x v="0"/>
    <x v="0"/>
    <m/>
    <n v="90"/>
  </r>
  <r>
    <s v="MCVPBirchipCvOxfordTOS13-may"/>
    <x v="16"/>
    <x v="7"/>
    <s v="13-may"/>
    <x v="0"/>
    <x v="0"/>
    <m/>
    <n v="83"/>
  </r>
  <r>
    <s v="MCVPBirchipCvBaudinTOS13-may"/>
    <x v="17"/>
    <x v="0"/>
    <s v="13-may"/>
    <x v="0"/>
    <x v="0"/>
    <m/>
    <n v="87"/>
  </r>
  <r>
    <s v="MCVPBirchipCvBulokeTOS13-may"/>
    <x v="17"/>
    <x v="1"/>
    <s v="13-may"/>
    <x v="0"/>
    <x v="0"/>
    <m/>
    <n v="87"/>
  </r>
  <r>
    <s v="MCVPBirchipCvCapstanTOS13-may"/>
    <x v="17"/>
    <x v="2"/>
    <s v="13-may"/>
    <x v="0"/>
    <x v="0"/>
    <m/>
    <n v="87"/>
  </r>
  <r>
    <s v="MCVPBirchipCvCommanderTOS13-may"/>
    <x v="17"/>
    <x v="3"/>
    <s v="13-may"/>
    <x v="0"/>
    <x v="0"/>
    <m/>
    <n v="87"/>
  </r>
  <r>
    <s v="MCVPBirchipCvFleetTOS13-may"/>
    <x v="17"/>
    <x v="4"/>
    <s v="13-may"/>
    <x v="0"/>
    <x v="0"/>
    <m/>
    <n v="87"/>
  </r>
  <r>
    <s v="MCVPBirchipCvHindmarshTOS13-may"/>
    <x v="17"/>
    <x v="5"/>
    <s v="13-may"/>
    <x v="0"/>
    <x v="0"/>
    <m/>
    <n v="87"/>
  </r>
  <r>
    <s v="MCVPBirchipCvKeelTOS13-may"/>
    <x v="17"/>
    <x v="6"/>
    <s v="13-may"/>
    <x v="0"/>
    <x v="0"/>
    <m/>
    <n v="87"/>
  </r>
  <r>
    <s v="MCVPBirchipCvOxfordTOS13-may"/>
    <x v="17"/>
    <x v="7"/>
    <s v="13-may"/>
    <x v="0"/>
    <x v="0"/>
    <m/>
    <n v="87"/>
  </r>
  <r>
    <s v="MCVPBirchipCvBaudinTOS13-may"/>
    <x v="18"/>
    <x v="0"/>
    <s v="13-may"/>
    <x v="0"/>
    <x v="0"/>
    <m/>
    <n v="90"/>
  </r>
  <r>
    <s v="MCVPBirchipCvBulokeTOS13-may"/>
    <x v="18"/>
    <x v="1"/>
    <s v="13-may"/>
    <x v="0"/>
    <x v="0"/>
    <m/>
    <n v="90"/>
  </r>
  <r>
    <s v="MCVPBirchipCvCapstanTOS13-may"/>
    <x v="18"/>
    <x v="2"/>
    <s v="13-may"/>
    <x v="0"/>
    <x v="0"/>
    <m/>
    <n v="90"/>
  </r>
  <r>
    <s v="MCVPBirchipCvCommanderTOS13-may"/>
    <x v="18"/>
    <x v="3"/>
    <s v="13-may"/>
    <x v="0"/>
    <x v="0"/>
    <m/>
    <n v="90"/>
  </r>
  <r>
    <s v="MCVPBirchipCvFleetTOS13-may"/>
    <x v="18"/>
    <x v="4"/>
    <s v="13-may"/>
    <x v="0"/>
    <x v="0"/>
    <m/>
    <n v="90"/>
  </r>
  <r>
    <s v="MCVPBirchipCvHindmarshTOS13-may"/>
    <x v="18"/>
    <x v="5"/>
    <s v="13-may"/>
    <x v="0"/>
    <x v="0"/>
    <m/>
    <n v="90"/>
  </r>
  <r>
    <s v="MCVPBirchipCvKeelTOS13-may"/>
    <x v="18"/>
    <x v="6"/>
    <s v="13-may"/>
    <x v="0"/>
    <x v="0"/>
    <m/>
    <n v="90"/>
  </r>
  <r>
    <s v="MCVPBirchipCvOxfordTOS13-may"/>
    <x v="18"/>
    <x v="7"/>
    <s v="13-may"/>
    <x v="0"/>
    <x v="0"/>
    <m/>
    <n v="90"/>
  </r>
  <r>
    <s v="MCVPBirchipCvBaudinTOS13-may"/>
    <x v="19"/>
    <x v="0"/>
    <s v="13-may"/>
    <x v="0"/>
    <x v="0"/>
    <m/>
    <n v="90"/>
  </r>
  <r>
    <s v="MCVPBirchipCvHindmarshTOS13-may"/>
    <x v="19"/>
    <x v="5"/>
    <s v="13-may"/>
    <x v="0"/>
    <x v="0"/>
    <m/>
    <n v="90"/>
  </r>
  <r>
    <s v="MCVPBirchipCvBaudinTOS28-jun"/>
    <x v="5"/>
    <x v="0"/>
    <s v="28-jun"/>
    <x v="1"/>
    <x v="0"/>
    <n v="1.4"/>
    <n v="11"/>
  </r>
  <r>
    <s v="MCVPBirchipCvBulokeTOS28-jun"/>
    <x v="5"/>
    <x v="1"/>
    <s v="28-jun"/>
    <x v="1"/>
    <x v="0"/>
    <n v="1.1000000000000001"/>
    <n v="11"/>
  </r>
  <r>
    <s v="MCVPBirchipCvCapstanTOS28-jun"/>
    <x v="5"/>
    <x v="2"/>
    <s v="28-jun"/>
    <x v="1"/>
    <x v="0"/>
    <n v="1.1000000000000001"/>
    <n v="11"/>
  </r>
  <r>
    <s v="MCVPBirchipCvCommanderTOS28-jun"/>
    <x v="5"/>
    <x v="3"/>
    <s v="28-jun"/>
    <x v="1"/>
    <x v="0"/>
    <n v="1"/>
    <n v="11"/>
  </r>
  <r>
    <s v="MCVPBirchipCvFleetTOS28-jun"/>
    <x v="5"/>
    <x v="4"/>
    <s v="28-jun"/>
    <x v="1"/>
    <x v="0"/>
    <n v="1"/>
    <n v="11"/>
  </r>
  <r>
    <s v="MCVPBirchipCvHindmarshTOS28-jun"/>
    <x v="5"/>
    <x v="5"/>
    <s v="28-jun"/>
    <x v="1"/>
    <x v="0"/>
    <n v="1.2"/>
    <n v="11"/>
  </r>
  <r>
    <s v="MCVPBirchipCvKeelTOS28-jun"/>
    <x v="5"/>
    <x v="6"/>
    <s v="28-jun"/>
    <x v="1"/>
    <x v="0"/>
    <n v="1.3"/>
    <n v="11"/>
  </r>
  <r>
    <s v="MCVPBirchipCvOxfordTOS28-jun"/>
    <x v="5"/>
    <x v="7"/>
    <s v="28-jun"/>
    <x v="1"/>
    <x v="0"/>
    <n v="1.2"/>
    <n v="11"/>
  </r>
  <r>
    <s v="MCVPBirchipCvBaudinTOS28-jun"/>
    <x v="6"/>
    <x v="0"/>
    <s v="28-jun"/>
    <x v="1"/>
    <x v="0"/>
    <n v="2.1"/>
    <n v="12"/>
  </r>
  <r>
    <s v="MCVPBirchipCvBulokeTOS28-jun"/>
    <x v="6"/>
    <x v="1"/>
    <s v="28-jun"/>
    <x v="1"/>
    <x v="0"/>
    <n v="2"/>
    <n v="12"/>
  </r>
  <r>
    <s v="MCVPBirchipCvCapstanTOS28-jun"/>
    <x v="6"/>
    <x v="2"/>
    <s v="28-jun"/>
    <x v="1"/>
    <x v="0"/>
    <n v="2"/>
    <n v="12"/>
  </r>
  <r>
    <s v="MCVPBirchipCvCommanderTOS28-jun"/>
    <x v="6"/>
    <x v="3"/>
    <s v="28-jun"/>
    <x v="1"/>
    <x v="0"/>
    <n v="1.7"/>
    <n v="12"/>
  </r>
  <r>
    <s v="MCVPBirchipCvFleetTOS28-jun"/>
    <x v="6"/>
    <x v="4"/>
    <s v="28-jun"/>
    <x v="1"/>
    <x v="0"/>
    <n v="1.9"/>
    <n v="12"/>
  </r>
  <r>
    <s v="MCVPBirchipCvHindmarshTOS28-jun"/>
    <x v="6"/>
    <x v="5"/>
    <s v="28-jun"/>
    <x v="1"/>
    <x v="0"/>
    <n v="2"/>
    <n v="12"/>
  </r>
  <r>
    <s v="MCVPBirchipCvKeelTOS28-jun"/>
    <x v="6"/>
    <x v="6"/>
    <s v="28-jun"/>
    <x v="1"/>
    <x v="0"/>
    <n v="2"/>
    <n v="12"/>
  </r>
  <r>
    <s v="MCVPBirchipCvOxfordTOS28-jun"/>
    <x v="6"/>
    <x v="7"/>
    <s v="28-jun"/>
    <x v="1"/>
    <x v="0"/>
    <n v="2.1"/>
    <n v="12"/>
  </r>
  <r>
    <s v="MCVPBirchipCvBaudinTOS28-jun"/>
    <x v="7"/>
    <x v="0"/>
    <s v="28-jun"/>
    <x v="1"/>
    <x v="0"/>
    <n v="2.9"/>
    <n v="13"/>
  </r>
  <r>
    <s v="MCVPBirchipCvBulokeTOS28-jun"/>
    <x v="7"/>
    <x v="1"/>
    <s v="28-jun"/>
    <x v="1"/>
    <x v="0"/>
    <n v="2.7"/>
    <n v="13"/>
  </r>
  <r>
    <s v="MCVPBirchipCvCapstanTOS28-jun"/>
    <x v="7"/>
    <x v="2"/>
    <s v="28-jun"/>
    <x v="1"/>
    <x v="0"/>
    <n v="3.1"/>
    <n v="13"/>
  </r>
  <r>
    <s v="MCVPBirchipCvCommanderTOS28-jun"/>
    <x v="7"/>
    <x v="3"/>
    <s v="28-jun"/>
    <x v="1"/>
    <x v="0"/>
    <n v="2.6"/>
    <n v="13"/>
  </r>
  <r>
    <s v="MCVPBirchipCvFleetTOS28-jun"/>
    <x v="7"/>
    <x v="4"/>
    <s v="28-jun"/>
    <x v="1"/>
    <x v="0"/>
    <n v="2.7"/>
    <n v="13"/>
  </r>
  <r>
    <s v="MCVPBirchipCvHindmarshTOS28-jun"/>
    <x v="7"/>
    <x v="5"/>
    <s v="28-jun"/>
    <x v="1"/>
    <x v="0"/>
    <n v="2.9"/>
    <n v="13"/>
  </r>
  <r>
    <s v="MCVPBirchipCvKeelTOS28-jun"/>
    <x v="7"/>
    <x v="6"/>
    <s v="28-jun"/>
    <x v="1"/>
    <x v="0"/>
    <n v="2.9"/>
    <n v="13"/>
  </r>
  <r>
    <s v="MCVPBirchipCvOxfordTOS28-jun"/>
    <x v="7"/>
    <x v="7"/>
    <s v="28-jun"/>
    <x v="1"/>
    <x v="0"/>
    <n v="2.9"/>
    <n v="13"/>
  </r>
  <r>
    <s v="MCVPBirchipCvBaudinTOS28-jun"/>
    <x v="8"/>
    <x v="0"/>
    <s v="28-jun"/>
    <x v="1"/>
    <x v="0"/>
    <n v="4"/>
    <n v="14"/>
  </r>
  <r>
    <s v="MCVPBirchipCvBulokeTOS28-jun"/>
    <x v="8"/>
    <x v="1"/>
    <s v="28-jun"/>
    <x v="1"/>
    <x v="0"/>
    <n v="4"/>
    <n v="14"/>
  </r>
  <r>
    <s v="MCVPBirchipCvCapstanTOS28-jun"/>
    <x v="8"/>
    <x v="2"/>
    <s v="28-jun"/>
    <x v="1"/>
    <x v="0"/>
    <n v="4.0999999999999996"/>
    <n v="14"/>
  </r>
  <r>
    <s v="MCVPBirchipCvCommanderTOS28-jun"/>
    <x v="8"/>
    <x v="3"/>
    <s v="28-jun"/>
    <x v="1"/>
    <x v="0"/>
    <n v="3.9"/>
    <n v="14"/>
  </r>
  <r>
    <s v="MCVPBirchipCvFleetTOS28-jun"/>
    <x v="8"/>
    <x v="4"/>
    <s v="28-jun"/>
    <x v="1"/>
    <x v="0"/>
    <n v="4.0999999999999996"/>
    <n v="14"/>
  </r>
  <r>
    <s v="MCVPBirchipCvHindmarshTOS28-jun"/>
    <x v="8"/>
    <x v="5"/>
    <s v="28-jun"/>
    <x v="1"/>
    <x v="0"/>
    <n v="3.6"/>
    <n v="14"/>
  </r>
  <r>
    <s v="MCVPBirchipCvKeelTOS28-jun"/>
    <x v="8"/>
    <x v="6"/>
    <s v="28-jun"/>
    <x v="1"/>
    <x v="0"/>
    <n v="4.3"/>
    <n v="15"/>
  </r>
  <r>
    <s v="MCVPBirchipCvOxfordTOS28-jun"/>
    <x v="8"/>
    <x v="7"/>
    <s v="28-jun"/>
    <x v="1"/>
    <x v="0"/>
    <n v="4.0999999999999996"/>
    <n v="14"/>
  </r>
  <r>
    <s v="MCVPBirchipCvBaudinTOS28-jun"/>
    <x v="9"/>
    <x v="0"/>
    <s v="28-jun"/>
    <x v="1"/>
    <x v="0"/>
    <n v="5.6"/>
    <n v="15"/>
  </r>
  <r>
    <s v="MCVPBirchipCvBulokeTOS28-jun"/>
    <x v="9"/>
    <x v="1"/>
    <s v="28-jun"/>
    <x v="1"/>
    <x v="0"/>
    <n v="5.3"/>
    <n v="15"/>
  </r>
  <r>
    <s v="MCVPBirchipCvCapstanTOS28-jun"/>
    <x v="9"/>
    <x v="2"/>
    <s v="28-jun"/>
    <x v="1"/>
    <x v="0"/>
    <n v="5.3"/>
    <n v="15"/>
  </r>
  <r>
    <s v="MCVPBirchipCvCommanderTOS28-jun"/>
    <x v="9"/>
    <x v="3"/>
    <s v="28-jun"/>
    <x v="1"/>
    <x v="0"/>
    <n v="4.9000000000000004"/>
    <n v="15"/>
  </r>
  <r>
    <s v="MCVPBirchipCvFleetTOS28-jun"/>
    <x v="9"/>
    <x v="4"/>
    <s v="28-jun"/>
    <x v="1"/>
    <x v="0"/>
    <n v="5.5"/>
    <n v="16"/>
  </r>
  <r>
    <s v="MCVPBirchipCvHindmarshTOS28-jun"/>
    <x v="9"/>
    <x v="5"/>
    <s v="28-jun"/>
    <x v="1"/>
    <x v="0"/>
    <n v="5.7"/>
    <n v="15"/>
  </r>
  <r>
    <s v="MCVPBirchipCvKeelTOS28-jun"/>
    <x v="9"/>
    <x v="6"/>
    <s v="28-jun"/>
    <x v="1"/>
    <x v="0"/>
    <n v="5.0999999999999996"/>
    <n v="15"/>
  </r>
  <r>
    <s v="MCVPBirchipCvOxfordTOS28-jun"/>
    <x v="9"/>
    <x v="7"/>
    <s v="28-jun"/>
    <x v="1"/>
    <x v="0"/>
    <n v="5.2"/>
    <n v="15"/>
  </r>
  <r>
    <s v="MCVPBirchipCvBaudinTOS28-jun"/>
    <x v="10"/>
    <x v="0"/>
    <s v="28-jun"/>
    <x v="1"/>
    <x v="0"/>
    <n v="6.1"/>
    <n v="16"/>
  </r>
  <r>
    <s v="MCVPBirchipCvBulokeTOS28-jun"/>
    <x v="10"/>
    <x v="1"/>
    <s v="28-jun"/>
    <x v="1"/>
    <x v="0"/>
    <n v="5.7"/>
    <n v="16"/>
  </r>
  <r>
    <s v="MCVPBirchipCvCapstanTOS28-jun"/>
    <x v="10"/>
    <x v="2"/>
    <s v="28-jun"/>
    <x v="1"/>
    <x v="0"/>
    <n v="3.7"/>
    <n v="15"/>
  </r>
  <r>
    <s v="MCVPBirchipCvCommanderTOS28-jun"/>
    <x v="10"/>
    <x v="3"/>
    <s v="28-jun"/>
    <x v="1"/>
    <x v="0"/>
    <n v="5.9"/>
    <n v="16"/>
  </r>
  <r>
    <s v="MCVPBirchipCvFleetTOS28-jun"/>
    <x v="10"/>
    <x v="4"/>
    <s v="28-jun"/>
    <x v="1"/>
    <x v="0"/>
    <n v="5.9"/>
    <n v="16"/>
  </r>
  <r>
    <s v="MCVPBirchipCvHindmarshTOS28-jun"/>
    <x v="10"/>
    <x v="5"/>
    <s v="28-jun"/>
    <x v="1"/>
    <x v="0"/>
    <n v="6"/>
    <n v="16"/>
  </r>
  <r>
    <s v="MCVPBirchipCvKeelTOS28-jun"/>
    <x v="10"/>
    <x v="6"/>
    <s v="28-jun"/>
    <x v="1"/>
    <x v="0"/>
    <n v="6.4"/>
    <n v="16"/>
  </r>
  <r>
    <s v="MCVPBirchipCvOxfordTOS28-jun"/>
    <x v="10"/>
    <x v="7"/>
    <s v="28-jun"/>
    <x v="1"/>
    <x v="0"/>
    <n v="5.4"/>
    <n v="15"/>
  </r>
  <r>
    <s v="MCVPBirchipCvBaudinTOS28-jun"/>
    <x v="20"/>
    <x v="0"/>
    <s v="28-jun"/>
    <x v="1"/>
    <x v="0"/>
    <m/>
    <n v="32"/>
  </r>
  <r>
    <s v="MCVPBirchipCvBulokeTOS28-jun"/>
    <x v="20"/>
    <x v="1"/>
    <s v="28-jun"/>
    <x v="1"/>
    <x v="0"/>
    <m/>
    <n v="33"/>
  </r>
  <r>
    <s v="MCVPBirchipCvCapstanTOS28-jun"/>
    <x v="20"/>
    <x v="2"/>
    <s v="28-jun"/>
    <x v="1"/>
    <x v="0"/>
    <m/>
    <n v="32"/>
  </r>
  <r>
    <s v="MCVPBirchipCvCommanderTOS28-jun"/>
    <x v="20"/>
    <x v="3"/>
    <s v="28-jun"/>
    <x v="1"/>
    <x v="0"/>
    <m/>
    <n v="32"/>
  </r>
  <r>
    <s v="MCVPBirchipCvFleetTOS28-jun"/>
    <x v="20"/>
    <x v="4"/>
    <s v="28-jun"/>
    <x v="1"/>
    <x v="0"/>
    <m/>
    <n v="33"/>
  </r>
  <r>
    <s v="MCVPBirchipCvHindmarshTOS28-jun"/>
    <x v="20"/>
    <x v="5"/>
    <s v="28-jun"/>
    <x v="1"/>
    <x v="0"/>
    <m/>
    <n v="33"/>
  </r>
  <r>
    <s v="MCVPBirchipCvKeelTOS28-jun"/>
    <x v="20"/>
    <x v="6"/>
    <s v="28-jun"/>
    <x v="1"/>
    <x v="0"/>
    <m/>
    <n v="33"/>
  </r>
  <r>
    <s v="MCVPBirchipCvOxfordTOS28-jun"/>
    <x v="20"/>
    <x v="7"/>
    <s v="28-jun"/>
    <x v="1"/>
    <x v="0"/>
    <m/>
    <n v="30"/>
  </r>
  <r>
    <s v="MCVPBirchipCvBaudinTOS28-jun"/>
    <x v="12"/>
    <x v="0"/>
    <s v="28-jun"/>
    <x v="1"/>
    <x v="0"/>
    <m/>
    <n v="43"/>
  </r>
  <r>
    <s v="MCVPBirchipCvBulokeTOS28-jun"/>
    <x v="12"/>
    <x v="1"/>
    <s v="28-jun"/>
    <x v="1"/>
    <x v="0"/>
    <m/>
    <n v="41"/>
  </r>
  <r>
    <s v="MCVPBirchipCvCapstanTOS28-jun"/>
    <x v="12"/>
    <x v="2"/>
    <s v="28-jun"/>
    <x v="1"/>
    <x v="0"/>
    <m/>
    <n v="41"/>
  </r>
  <r>
    <s v="MCVPBirchipCvCommanderTOS28-jun"/>
    <x v="12"/>
    <x v="3"/>
    <s v="28-jun"/>
    <x v="1"/>
    <x v="0"/>
    <m/>
    <n v="43"/>
  </r>
  <r>
    <s v="MCVPBirchipCvFleetTOS28-jun"/>
    <x v="12"/>
    <x v="4"/>
    <s v="28-jun"/>
    <x v="1"/>
    <x v="0"/>
    <m/>
    <n v="49"/>
  </r>
  <r>
    <s v="MCVPBirchipCvHindmarshTOS28-jun"/>
    <x v="12"/>
    <x v="5"/>
    <s v="28-jun"/>
    <x v="1"/>
    <x v="0"/>
    <m/>
    <n v="45"/>
  </r>
  <r>
    <s v="MCVPBirchipCvKeelTOS28-jun"/>
    <x v="12"/>
    <x v="6"/>
    <s v="28-jun"/>
    <x v="1"/>
    <x v="0"/>
    <m/>
    <n v="49"/>
  </r>
  <r>
    <s v="MCVPBirchipCvOxfordTOS28-jun"/>
    <x v="12"/>
    <x v="7"/>
    <s v="28-jun"/>
    <x v="1"/>
    <x v="0"/>
    <m/>
    <n v="32"/>
  </r>
  <r>
    <s v="MCVPBirchipCvBaudinTOS28-jun"/>
    <x v="13"/>
    <x v="0"/>
    <s v="28-jun"/>
    <x v="1"/>
    <x v="0"/>
    <m/>
    <n v="62"/>
  </r>
  <r>
    <s v="MCVPBirchipCvBulokeTOS28-jun"/>
    <x v="13"/>
    <x v="1"/>
    <s v="28-jun"/>
    <x v="1"/>
    <x v="0"/>
    <m/>
    <n v="49"/>
  </r>
  <r>
    <s v="MCVPBirchipCvCapstanTOS28-jun"/>
    <x v="13"/>
    <x v="2"/>
    <s v="28-jun"/>
    <x v="1"/>
    <x v="0"/>
    <m/>
    <n v="49"/>
  </r>
  <r>
    <s v="MCVPBirchipCvCommanderTOS28-jun"/>
    <x v="13"/>
    <x v="3"/>
    <s v="28-jun"/>
    <x v="1"/>
    <x v="0"/>
    <m/>
    <n v="49"/>
  </r>
  <r>
    <s v="MCVPBirchipCvFleetTOS28-jun"/>
    <x v="13"/>
    <x v="4"/>
    <s v="28-jun"/>
    <x v="1"/>
    <x v="0"/>
    <m/>
    <n v="55"/>
  </r>
  <r>
    <s v="MCVPBirchipCvHindmarshTOS28-jun"/>
    <x v="13"/>
    <x v="5"/>
    <s v="28-jun"/>
    <x v="1"/>
    <x v="0"/>
    <m/>
    <n v="53"/>
  </r>
  <r>
    <s v="MCVPBirchipCvKeelTOS28-jun"/>
    <x v="13"/>
    <x v="6"/>
    <s v="28-jun"/>
    <x v="1"/>
    <x v="0"/>
    <m/>
    <n v="69"/>
  </r>
  <r>
    <s v="MCVPBirchipCvOxfordTOS28-jun"/>
    <x v="13"/>
    <x v="7"/>
    <s v="28-jun"/>
    <x v="1"/>
    <x v="0"/>
    <m/>
    <n v="43"/>
  </r>
  <r>
    <s v="MCVPBirchipCvBaudinTOS28-jun"/>
    <x v="14"/>
    <x v="0"/>
    <s v="28-jun"/>
    <x v="1"/>
    <x v="0"/>
    <m/>
    <n v="70"/>
  </r>
  <r>
    <s v="MCVPBirchipCvBulokeTOS28-jun"/>
    <x v="14"/>
    <x v="1"/>
    <s v="28-jun"/>
    <x v="1"/>
    <x v="0"/>
    <m/>
    <n v="70"/>
  </r>
  <r>
    <s v="MCVPBirchipCvCapstanTOS28-jun"/>
    <x v="14"/>
    <x v="2"/>
    <s v="28-jun"/>
    <x v="1"/>
    <x v="0"/>
    <m/>
    <n v="70"/>
  </r>
  <r>
    <s v="MCVPBirchipCvCommanderTOS28-jun"/>
    <x v="14"/>
    <x v="3"/>
    <s v="28-jun"/>
    <x v="1"/>
    <x v="0"/>
    <m/>
    <n v="61"/>
  </r>
  <r>
    <s v="MCVPBirchipCvFleetTOS28-jun"/>
    <x v="14"/>
    <x v="4"/>
    <s v="28-jun"/>
    <x v="1"/>
    <x v="0"/>
    <m/>
    <n v="70"/>
  </r>
  <r>
    <s v="MCVPBirchipCvHindmarshTOS28-jun"/>
    <x v="14"/>
    <x v="5"/>
    <s v="28-jun"/>
    <x v="1"/>
    <x v="0"/>
    <m/>
    <n v="70"/>
  </r>
  <r>
    <s v="MCVPBirchipCvKeelTOS28-jun"/>
    <x v="14"/>
    <x v="6"/>
    <s v="28-jun"/>
    <x v="1"/>
    <x v="0"/>
    <m/>
    <n v="71"/>
  </r>
  <r>
    <s v="MCVPBirchipCvOxfordTOS28-jun"/>
    <x v="14"/>
    <x v="7"/>
    <s v="28-jun"/>
    <x v="1"/>
    <x v="0"/>
    <m/>
    <n v="49"/>
  </r>
  <r>
    <s v="MCVPBirchipCvBaudinTOS28-jun"/>
    <x v="15"/>
    <x v="0"/>
    <s v="28-jun"/>
    <x v="1"/>
    <x v="0"/>
    <m/>
    <n v="81"/>
  </r>
  <r>
    <s v="MCVPBirchipCvBulokeTOS28-jun"/>
    <x v="15"/>
    <x v="1"/>
    <s v="28-jun"/>
    <x v="1"/>
    <x v="0"/>
    <m/>
    <n v="79"/>
  </r>
  <r>
    <s v="MCVPBirchipCvCapstanTOS28-jun"/>
    <x v="15"/>
    <x v="2"/>
    <s v="28-jun"/>
    <x v="1"/>
    <x v="0"/>
    <m/>
    <n v="70"/>
  </r>
  <r>
    <s v="MCVPBirchipCvCommanderTOS28-jun"/>
    <x v="15"/>
    <x v="3"/>
    <s v="28-jun"/>
    <x v="1"/>
    <x v="0"/>
    <m/>
    <n v="79"/>
  </r>
  <r>
    <s v="MCVPBirchipCvFleetTOS28-jun"/>
    <x v="15"/>
    <x v="4"/>
    <s v="28-jun"/>
    <x v="1"/>
    <x v="0"/>
    <m/>
    <n v="81"/>
  </r>
  <r>
    <s v="MCVPBirchipCvHindmarshTOS28-jun"/>
    <x v="15"/>
    <x v="5"/>
    <s v="28-jun"/>
    <x v="1"/>
    <x v="0"/>
    <m/>
    <n v="81"/>
  </r>
  <r>
    <s v="MCVPBirchipCvKeelTOS28-jun"/>
    <x v="15"/>
    <x v="6"/>
    <s v="28-jun"/>
    <x v="1"/>
    <x v="0"/>
    <m/>
    <n v="81"/>
  </r>
  <r>
    <s v="MCVPBirchipCvOxfordTOS28-jun"/>
    <x v="15"/>
    <x v="7"/>
    <s v="28-jun"/>
    <x v="1"/>
    <x v="0"/>
    <m/>
    <n v="70"/>
  </r>
  <r>
    <s v="MCVPBirchipCvBaudinTOS28-jun"/>
    <x v="16"/>
    <x v="0"/>
    <s v="28-jun"/>
    <x v="1"/>
    <x v="0"/>
    <m/>
    <n v="81"/>
  </r>
  <r>
    <s v="MCVPBirchipCvBulokeTOS28-jun"/>
    <x v="16"/>
    <x v="1"/>
    <s v="28-jun"/>
    <x v="1"/>
    <x v="0"/>
    <m/>
    <n v="81"/>
  </r>
  <r>
    <s v="MCVPBirchipCvCapstanTOS28-jun"/>
    <x v="16"/>
    <x v="2"/>
    <s v="28-jun"/>
    <x v="1"/>
    <x v="0"/>
    <m/>
    <n v="81"/>
  </r>
  <r>
    <s v="MCVPBirchipCvCommanderTOS28-jun"/>
    <x v="16"/>
    <x v="3"/>
    <s v="28-jun"/>
    <x v="1"/>
    <x v="0"/>
    <m/>
    <n v="81"/>
  </r>
  <r>
    <s v="MCVPBirchipCvFleetTOS28-jun"/>
    <x v="16"/>
    <x v="4"/>
    <s v="28-jun"/>
    <x v="1"/>
    <x v="0"/>
    <m/>
    <n v="81"/>
  </r>
  <r>
    <s v="MCVPBirchipCvHindmarshTOS28-jun"/>
    <x v="16"/>
    <x v="5"/>
    <s v="28-jun"/>
    <x v="1"/>
    <x v="0"/>
    <m/>
    <n v="81"/>
  </r>
  <r>
    <s v="MCVPBirchipCvKeelTOS28-jun"/>
    <x v="16"/>
    <x v="6"/>
    <s v="28-jun"/>
    <x v="1"/>
    <x v="0"/>
    <m/>
    <n v="83"/>
  </r>
  <r>
    <s v="MCVPBirchipCvOxfordTOS28-jun"/>
    <x v="16"/>
    <x v="7"/>
    <s v="28-jun"/>
    <x v="1"/>
    <x v="0"/>
    <m/>
    <n v="81"/>
  </r>
  <r>
    <s v="MCVPBirchipCvBaudinTOS28-jun"/>
    <x v="17"/>
    <x v="0"/>
    <s v="28-jun"/>
    <x v="1"/>
    <x v="0"/>
    <m/>
    <n v="83"/>
  </r>
  <r>
    <s v="MCVPBirchipCvBulokeTOS28-jun"/>
    <x v="17"/>
    <x v="1"/>
    <s v="28-jun"/>
    <x v="1"/>
    <x v="0"/>
    <m/>
    <n v="83"/>
  </r>
  <r>
    <s v="MCVPBirchipCvCapstanTOS28-jun"/>
    <x v="17"/>
    <x v="2"/>
    <s v="28-jun"/>
    <x v="1"/>
    <x v="0"/>
    <m/>
    <n v="81"/>
  </r>
  <r>
    <s v="MCVPBirchipCvCommanderTOS28-jun"/>
    <x v="17"/>
    <x v="3"/>
    <s v="28-jun"/>
    <x v="1"/>
    <x v="0"/>
    <m/>
    <n v="81"/>
  </r>
  <r>
    <s v="MCVPBirchipCvFleetTOS28-jun"/>
    <x v="17"/>
    <x v="4"/>
    <s v="28-jun"/>
    <x v="1"/>
    <x v="0"/>
    <m/>
    <n v="83"/>
  </r>
  <r>
    <s v="MCVPBirchipCvHindmarshTOS28-jun"/>
    <x v="17"/>
    <x v="5"/>
    <s v="28-jun"/>
    <x v="1"/>
    <x v="0"/>
    <m/>
    <n v="83"/>
  </r>
  <r>
    <s v="MCVPBirchipCvKeelTOS28-jun"/>
    <x v="17"/>
    <x v="6"/>
    <s v="28-jun"/>
    <x v="1"/>
    <x v="0"/>
    <m/>
    <n v="87"/>
  </r>
  <r>
    <s v="MCVPBirchipCvOxfordTOS28-jun"/>
    <x v="17"/>
    <x v="7"/>
    <s v="28-jun"/>
    <x v="1"/>
    <x v="0"/>
    <m/>
    <n v="83"/>
  </r>
  <r>
    <s v="MCVPBirchipCvBaudinTOS28-jun"/>
    <x v="18"/>
    <x v="0"/>
    <s v="28-jun"/>
    <x v="1"/>
    <x v="0"/>
    <m/>
    <n v="87"/>
  </r>
  <r>
    <s v="MCVPBirchipCvBulokeTOS28-jun"/>
    <x v="18"/>
    <x v="1"/>
    <s v="28-jun"/>
    <x v="1"/>
    <x v="0"/>
    <m/>
    <n v="87"/>
  </r>
  <r>
    <s v="MCVPBirchipCvCapstanTOS28-jun"/>
    <x v="18"/>
    <x v="2"/>
    <s v="28-jun"/>
    <x v="1"/>
    <x v="0"/>
    <m/>
    <n v="87"/>
  </r>
  <r>
    <s v="MCVPBirchipCvCommanderTOS28-jun"/>
    <x v="18"/>
    <x v="3"/>
    <s v="28-jun"/>
    <x v="1"/>
    <x v="0"/>
    <m/>
    <n v="87"/>
  </r>
  <r>
    <s v="MCVPBirchipCvFleetTOS28-jun"/>
    <x v="18"/>
    <x v="4"/>
    <s v="28-jun"/>
    <x v="1"/>
    <x v="0"/>
    <m/>
    <n v="87"/>
  </r>
  <r>
    <s v="MCVPBirchipCvHindmarshTOS28-jun"/>
    <x v="18"/>
    <x v="5"/>
    <s v="28-jun"/>
    <x v="1"/>
    <x v="0"/>
    <m/>
    <n v="85"/>
  </r>
  <r>
    <s v="MCVPBirchipCvKeelTOS28-jun"/>
    <x v="18"/>
    <x v="6"/>
    <s v="28-jun"/>
    <x v="1"/>
    <x v="0"/>
    <m/>
    <n v="90"/>
  </r>
  <r>
    <s v="MCVPBirchipCvOxfordTOS28-jun"/>
    <x v="18"/>
    <x v="7"/>
    <s v="28-jun"/>
    <x v="1"/>
    <x v="0"/>
    <m/>
    <n v="85"/>
  </r>
  <r>
    <s v="MCVPBirchipCvBaudinTOS28-jun"/>
    <x v="19"/>
    <x v="0"/>
    <s v="28-jun"/>
    <x v="1"/>
    <x v="0"/>
    <m/>
    <n v="90"/>
  </r>
  <r>
    <s v="MCVPBirchipCvBulokeTOS28-jun"/>
    <x v="19"/>
    <x v="1"/>
    <s v="28-jun"/>
    <x v="1"/>
    <x v="0"/>
    <m/>
    <n v="90"/>
  </r>
  <r>
    <s v="MCVPBirchipCvCapstanTOS28-jun"/>
    <x v="19"/>
    <x v="2"/>
    <s v="28-jun"/>
    <x v="1"/>
    <x v="0"/>
    <m/>
    <n v="90"/>
  </r>
  <r>
    <s v="MCVPBirchipCvCommanderTOS28-jun"/>
    <x v="19"/>
    <x v="3"/>
    <s v="28-jun"/>
    <x v="1"/>
    <x v="0"/>
    <m/>
    <n v="90"/>
  </r>
  <r>
    <s v="MCVPBirchipCvFleetTOS28-jun"/>
    <x v="19"/>
    <x v="4"/>
    <s v="28-jun"/>
    <x v="1"/>
    <x v="0"/>
    <m/>
    <n v="90"/>
  </r>
  <r>
    <s v="MCVPBirchipCvHindmarshTOS28-jun"/>
    <x v="19"/>
    <x v="5"/>
    <s v="28-jun"/>
    <x v="1"/>
    <x v="0"/>
    <m/>
    <n v="87"/>
  </r>
  <r>
    <s v="MCVPBirchipCvKeelTOS28-jun"/>
    <x v="19"/>
    <x v="6"/>
    <s v="28-jun"/>
    <x v="1"/>
    <x v="0"/>
    <m/>
    <n v="90"/>
  </r>
  <r>
    <s v="MCVPBirchipCvOxfordTOS28-jun"/>
    <x v="19"/>
    <x v="7"/>
    <s v="28-jun"/>
    <x v="1"/>
    <x v="0"/>
    <m/>
    <n v="87"/>
  </r>
  <r>
    <s v="MCVPBirchipCvBulokeTOS28-jun"/>
    <x v="21"/>
    <x v="1"/>
    <s v="28-jun"/>
    <x v="1"/>
    <x v="0"/>
    <m/>
    <n v="90"/>
  </r>
  <r>
    <s v="MCVPBirchipCvHindmarshTOS28-jun"/>
    <x v="21"/>
    <x v="5"/>
    <s v="28-jun"/>
    <x v="1"/>
    <x v="0"/>
    <m/>
    <n v="90"/>
  </r>
  <r>
    <s v="MCVPBirchipCvOxfordTOS28-jun"/>
    <x v="21"/>
    <x v="7"/>
    <s v="28-jun"/>
    <x v="1"/>
    <x v="0"/>
    <m/>
    <n v="90"/>
  </r>
  <r>
    <s v="MCVPGattonCvBaudinTOS16-may"/>
    <x v="22"/>
    <x v="0"/>
    <s v="16-may"/>
    <x v="0"/>
    <x v="1"/>
    <n v="4.9000000000000004"/>
    <n v="15"/>
  </r>
  <r>
    <s v="MCVPGattonCvBulokeTOS16-may"/>
    <x v="22"/>
    <x v="1"/>
    <s v="16-may"/>
    <x v="0"/>
    <x v="1"/>
    <n v="5"/>
    <n v="15"/>
  </r>
  <r>
    <s v="MCVPGattonCvCapstanTOS16-may"/>
    <x v="22"/>
    <x v="2"/>
    <s v="16-may"/>
    <x v="0"/>
    <x v="1"/>
    <n v="4.5999999999999996"/>
    <n v="15"/>
  </r>
  <r>
    <s v="MCVPGattonCvCommanderTOS16-may"/>
    <x v="22"/>
    <x v="3"/>
    <s v="16-may"/>
    <x v="0"/>
    <x v="1"/>
    <n v="4.7"/>
    <n v="15"/>
  </r>
  <r>
    <s v="MCVPGattonCvFleetTOS16-may"/>
    <x v="22"/>
    <x v="4"/>
    <s v="16-may"/>
    <x v="0"/>
    <x v="1"/>
    <n v="4.8"/>
    <n v="15"/>
  </r>
  <r>
    <s v="MCVPGattonCvHindmarshTOS16-may"/>
    <x v="22"/>
    <x v="5"/>
    <s v="16-may"/>
    <x v="0"/>
    <x v="1"/>
    <n v="4.9000000000000004"/>
    <n v="15"/>
  </r>
  <r>
    <s v="MCVPGattonCvKeelTOS16-may"/>
    <x v="22"/>
    <x v="6"/>
    <s v="16-may"/>
    <x v="0"/>
    <x v="1"/>
    <n v="5"/>
    <n v="15"/>
  </r>
  <r>
    <s v="MCVPGattonCvOxfordTOS16-may"/>
    <x v="22"/>
    <x v="7"/>
    <s v="16-may"/>
    <x v="0"/>
    <x v="1"/>
    <n v="4.5"/>
    <n v="14"/>
  </r>
  <r>
    <s v="MCVPGattonCvBaudinTOS16-may"/>
    <x v="23"/>
    <x v="0"/>
    <s v="16-may"/>
    <x v="0"/>
    <x v="1"/>
    <n v="6.4"/>
    <n v="17"/>
  </r>
  <r>
    <s v="MCVPGattonCvBulokeTOS16-may"/>
    <x v="23"/>
    <x v="1"/>
    <s v="16-may"/>
    <x v="0"/>
    <x v="1"/>
    <n v="6.3"/>
    <n v="31"/>
  </r>
  <r>
    <s v="MCVPGattonCvCapstanTOS16-may"/>
    <x v="23"/>
    <x v="2"/>
    <s v="16-may"/>
    <x v="0"/>
    <x v="1"/>
    <n v="6.4"/>
    <n v="16"/>
  </r>
  <r>
    <s v="MCVPGattonCvCommanderTOS16-may"/>
    <x v="23"/>
    <x v="3"/>
    <s v="16-may"/>
    <x v="0"/>
    <x v="1"/>
    <n v="6"/>
    <n v="30"/>
  </r>
  <r>
    <s v="MCVPGattonCvFleetTOS16-may"/>
    <x v="23"/>
    <x v="4"/>
    <s v="16-may"/>
    <x v="0"/>
    <x v="1"/>
    <n v="5.8"/>
    <n v="30"/>
  </r>
  <r>
    <s v="MCVPGattonCvHindmarshTOS16-may"/>
    <x v="23"/>
    <x v="5"/>
    <s v="16-may"/>
    <x v="0"/>
    <x v="1"/>
    <n v="5.6"/>
    <n v="30"/>
  </r>
  <r>
    <s v="MCVPGattonCvKeelTOS16-may"/>
    <x v="23"/>
    <x v="6"/>
    <s v="16-may"/>
    <x v="0"/>
    <x v="1"/>
    <n v="6.3"/>
    <n v="30"/>
  </r>
  <r>
    <s v="MCVPGattonCvOxfordTOS16-may"/>
    <x v="23"/>
    <x v="7"/>
    <s v="16-may"/>
    <x v="0"/>
    <x v="1"/>
    <n v="6"/>
    <n v="16"/>
  </r>
  <r>
    <s v="MCVPGattonCvBaudinTOS16-may"/>
    <x v="24"/>
    <x v="0"/>
    <s v="16-may"/>
    <x v="0"/>
    <x v="1"/>
    <n v="7.2"/>
    <n v="30"/>
  </r>
  <r>
    <s v="MCVPGattonCvBulokeTOS16-may"/>
    <x v="24"/>
    <x v="1"/>
    <s v="16-may"/>
    <x v="0"/>
    <x v="1"/>
    <n v="7.6"/>
    <n v="31"/>
  </r>
  <r>
    <s v="MCVPGattonCvCapstanTOS16-may"/>
    <x v="24"/>
    <x v="2"/>
    <s v="16-may"/>
    <x v="0"/>
    <x v="1"/>
    <n v="7.2"/>
    <n v="30"/>
  </r>
  <r>
    <s v="MCVPGattonCvCommanderTOS16-may"/>
    <x v="24"/>
    <x v="3"/>
    <s v="16-may"/>
    <x v="0"/>
    <x v="1"/>
    <n v="6.9"/>
    <n v="31"/>
  </r>
  <r>
    <s v="MCVPGattonCvFleetTOS16-may"/>
    <x v="24"/>
    <x v="4"/>
    <s v="16-may"/>
    <x v="0"/>
    <x v="1"/>
    <n v="7.2"/>
    <n v="31"/>
  </r>
  <r>
    <s v="MCVPGattonCvHindmarshTOS16-may"/>
    <x v="24"/>
    <x v="5"/>
    <s v="16-may"/>
    <x v="0"/>
    <x v="1"/>
    <n v="7.2"/>
    <n v="31"/>
  </r>
  <r>
    <s v="MCVPGattonCvKeelTOS16-may"/>
    <x v="24"/>
    <x v="6"/>
    <s v="16-may"/>
    <x v="0"/>
    <x v="1"/>
    <n v="7.3"/>
    <n v="31"/>
  </r>
  <r>
    <s v="MCVPGattonCvOxfordTOS16-may"/>
    <x v="24"/>
    <x v="7"/>
    <s v="16-may"/>
    <x v="0"/>
    <x v="1"/>
    <n v="7"/>
    <n v="30"/>
  </r>
  <r>
    <s v="MCVPGattonCvBaudinTOS16-may"/>
    <x v="25"/>
    <x v="0"/>
    <s v="16-may"/>
    <x v="0"/>
    <x v="1"/>
    <n v="8.1"/>
    <n v="31"/>
  </r>
  <r>
    <s v="MCVPGattonCvBulokeTOS16-may"/>
    <x v="25"/>
    <x v="1"/>
    <s v="16-may"/>
    <x v="0"/>
    <x v="1"/>
    <n v="8.1999999999999993"/>
    <n v="32"/>
  </r>
  <r>
    <s v="MCVPGattonCvCapstanTOS16-may"/>
    <x v="25"/>
    <x v="2"/>
    <s v="16-may"/>
    <x v="0"/>
    <x v="1"/>
    <n v="8.3000000000000007"/>
    <n v="31"/>
  </r>
  <r>
    <s v="MCVPGattonCvCommanderTOS16-may"/>
    <x v="25"/>
    <x v="3"/>
    <s v="16-may"/>
    <x v="0"/>
    <x v="1"/>
    <n v="8.3000000000000007"/>
    <n v="32"/>
  </r>
  <r>
    <s v="MCVPGattonCvFleetTOS16-may"/>
    <x v="25"/>
    <x v="4"/>
    <s v="16-may"/>
    <x v="0"/>
    <x v="1"/>
    <n v="7.9"/>
    <n v="32"/>
  </r>
  <r>
    <s v="MCVPGattonCvHindmarshTOS16-may"/>
    <x v="25"/>
    <x v="5"/>
    <s v="16-may"/>
    <x v="0"/>
    <x v="1"/>
    <n v="7.8"/>
    <n v="32"/>
  </r>
  <r>
    <s v="MCVPGattonCvKeelTOS16-may"/>
    <x v="25"/>
    <x v="6"/>
    <s v="16-may"/>
    <x v="0"/>
    <x v="1"/>
    <n v="8.6"/>
    <n v="32"/>
  </r>
  <r>
    <s v="MCVPGattonCvOxfordTOS16-may"/>
    <x v="25"/>
    <x v="7"/>
    <s v="16-may"/>
    <x v="0"/>
    <x v="1"/>
    <n v="7.3"/>
    <n v="30"/>
  </r>
  <r>
    <s v="MCVPGattonCvBaudinTOS16-may"/>
    <x v="26"/>
    <x v="0"/>
    <s v="16-may"/>
    <x v="0"/>
    <x v="1"/>
    <n v="8.6"/>
    <n v="32"/>
  </r>
  <r>
    <s v="MCVPGattonCvBulokeTOS16-may"/>
    <x v="26"/>
    <x v="1"/>
    <s v="16-may"/>
    <x v="0"/>
    <x v="1"/>
    <n v="9.3000000000000007"/>
    <n v="33"/>
  </r>
  <r>
    <s v="MCVPGattonCvCapstanTOS16-may"/>
    <x v="26"/>
    <x v="2"/>
    <s v="16-may"/>
    <x v="0"/>
    <x v="1"/>
    <n v="9.6999999999999993"/>
    <n v="32"/>
  </r>
  <r>
    <s v="MCVPGattonCvCommanderTOS16-may"/>
    <x v="26"/>
    <x v="3"/>
    <s v="16-may"/>
    <x v="0"/>
    <x v="1"/>
    <n v="9.4"/>
    <n v="33"/>
  </r>
  <r>
    <s v="MCVPGattonCvFleetTOS16-may"/>
    <x v="26"/>
    <x v="4"/>
    <s v="16-may"/>
    <x v="0"/>
    <x v="1"/>
    <n v="8.6999999999999993"/>
    <n v="32"/>
  </r>
  <r>
    <s v="MCVPGattonCvHindmarshTOS16-may"/>
    <x v="26"/>
    <x v="5"/>
    <s v="16-may"/>
    <x v="0"/>
    <x v="1"/>
    <n v="8.6999999999999993"/>
    <n v="33"/>
  </r>
  <r>
    <s v="MCVPGattonCvKeelTOS16-may"/>
    <x v="26"/>
    <x v="6"/>
    <s v="16-may"/>
    <x v="0"/>
    <x v="1"/>
    <n v="9.6999999999999993"/>
    <n v="33"/>
  </r>
  <r>
    <s v="MCVPGattonCvOxfordTOS16-may"/>
    <x v="26"/>
    <x v="7"/>
    <s v="16-may"/>
    <x v="0"/>
    <x v="1"/>
    <n v="9.6"/>
    <n v="32"/>
  </r>
  <r>
    <s v="MCVPGattonCvBaudinTOS16-may"/>
    <x v="27"/>
    <x v="0"/>
    <s v="16-may"/>
    <x v="0"/>
    <x v="1"/>
    <m/>
    <n v="30"/>
  </r>
  <r>
    <s v="MCVPGattonCvBulokeTOS16-may"/>
    <x v="27"/>
    <x v="1"/>
    <s v="16-may"/>
    <x v="0"/>
    <x v="1"/>
    <m/>
    <n v="30"/>
  </r>
  <r>
    <s v="MCVPGattonCvCapstanTOS16-may"/>
    <x v="27"/>
    <x v="2"/>
    <s v="16-may"/>
    <x v="0"/>
    <x v="1"/>
    <m/>
    <n v="30"/>
  </r>
  <r>
    <s v="MCVPGattonCvCommanderTOS16-may"/>
    <x v="27"/>
    <x v="3"/>
    <s v="16-may"/>
    <x v="0"/>
    <x v="1"/>
    <m/>
    <n v="30"/>
  </r>
  <r>
    <s v="MCVPGattonCvFleetTOS16-may"/>
    <x v="27"/>
    <x v="4"/>
    <s v="16-may"/>
    <x v="0"/>
    <x v="1"/>
    <m/>
    <n v="30"/>
  </r>
  <r>
    <s v="MCVPGattonCvHindmarshTOS16-may"/>
    <x v="27"/>
    <x v="5"/>
    <s v="16-may"/>
    <x v="0"/>
    <x v="1"/>
    <m/>
    <n v="30"/>
  </r>
  <r>
    <s v="MCVPGattonCvKeelTOS16-may"/>
    <x v="27"/>
    <x v="6"/>
    <s v="16-may"/>
    <x v="0"/>
    <x v="1"/>
    <m/>
    <n v="41"/>
  </r>
  <r>
    <s v="MCVPGattonCvOxfordTOS16-may"/>
    <x v="27"/>
    <x v="7"/>
    <s v="16-may"/>
    <x v="0"/>
    <x v="1"/>
    <m/>
    <n v="30"/>
  </r>
  <r>
    <s v="MCVPGattonCvBaudinTOS16-may"/>
    <x v="28"/>
    <x v="0"/>
    <s v="16-may"/>
    <x v="0"/>
    <x v="1"/>
    <m/>
    <n v="37"/>
  </r>
  <r>
    <s v="MCVPGattonCvBulokeTOS16-may"/>
    <x v="28"/>
    <x v="1"/>
    <s v="16-may"/>
    <x v="0"/>
    <x v="1"/>
    <m/>
    <n v="41"/>
  </r>
  <r>
    <s v="MCVPGattonCvCapstanTOS16-may"/>
    <x v="28"/>
    <x v="2"/>
    <s v="16-may"/>
    <x v="0"/>
    <x v="1"/>
    <m/>
    <n v="37"/>
  </r>
  <r>
    <s v="MCVPGattonCvCommanderTOS16-may"/>
    <x v="28"/>
    <x v="3"/>
    <s v="16-may"/>
    <x v="0"/>
    <x v="1"/>
    <m/>
    <n v="43"/>
  </r>
  <r>
    <s v="MCVPGattonCvFleetTOS16-may"/>
    <x v="28"/>
    <x v="4"/>
    <s v="16-may"/>
    <x v="0"/>
    <x v="1"/>
    <m/>
    <n v="41"/>
  </r>
  <r>
    <s v="MCVPGattonCvHindmarshTOS16-may"/>
    <x v="28"/>
    <x v="5"/>
    <s v="16-may"/>
    <x v="0"/>
    <x v="1"/>
    <m/>
    <n v="44"/>
  </r>
  <r>
    <s v="MCVPGattonCvKeelTOS16-may"/>
    <x v="28"/>
    <x v="6"/>
    <s v="16-may"/>
    <x v="0"/>
    <x v="1"/>
    <m/>
    <n v="49"/>
  </r>
  <r>
    <s v="MCVPGattonCvOxfordTOS16-may"/>
    <x v="28"/>
    <x v="7"/>
    <s v="16-may"/>
    <x v="0"/>
    <x v="1"/>
    <m/>
    <n v="39"/>
  </r>
  <r>
    <s v="MCVPGattonCvBaudinTOS16-may"/>
    <x v="7"/>
    <x v="0"/>
    <s v="16-may"/>
    <x v="0"/>
    <x v="1"/>
    <n v="10.5"/>
    <n v="34"/>
  </r>
  <r>
    <s v="MCVPGattonCvBulokeTOS16-may"/>
    <x v="7"/>
    <x v="1"/>
    <s v="16-may"/>
    <x v="0"/>
    <x v="1"/>
    <n v="9.9"/>
    <n v="35"/>
  </r>
  <r>
    <s v="MCVPGattonCvCapstanTOS16-may"/>
    <x v="7"/>
    <x v="2"/>
    <s v="16-may"/>
    <x v="0"/>
    <x v="1"/>
    <n v="11.3"/>
    <n v="34"/>
  </r>
  <r>
    <s v="MCVPGattonCvCommanderTOS16-may"/>
    <x v="7"/>
    <x v="3"/>
    <s v="16-may"/>
    <x v="0"/>
    <x v="1"/>
    <n v="10.7"/>
    <n v="35"/>
  </r>
  <r>
    <s v="MCVPGattonCvFleetTOS16-may"/>
    <x v="7"/>
    <x v="4"/>
    <s v="16-may"/>
    <x v="0"/>
    <x v="1"/>
    <n v="11"/>
    <n v="34"/>
  </r>
  <r>
    <s v="MCVPGattonCvHindmarshTOS16-may"/>
    <x v="7"/>
    <x v="5"/>
    <s v="16-may"/>
    <x v="0"/>
    <x v="1"/>
    <n v="10.6"/>
    <n v="34"/>
  </r>
  <r>
    <s v="MCVPGattonCvKeelTOS16-may"/>
    <x v="7"/>
    <x v="6"/>
    <s v="16-may"/>
    <x v="0"/>
    <x v="1"/>
    <n v="11.3"/>
    <n v="35"/>
  </r>
  <r>
    <s v="MCVPGattonCvOxfordTOS16-may"/>
    <x v="7"/>
    <x v="7"/>
    <s v="16-may"/>
    <x v="0"/>
    <x v="1"/>
    <n v="10.4"/>
    <n v="34"/>
  </r>
  <r>
    <s v="MCVPGattonCvBaudinTOS16-may"/>
    <x v="29"/>
    <x v="0"/>
    <s v="16-may"/>
    <x v="0"/>
    <x v="1"/>
    <m/>
    <n v="60"/>
  </r>
  <r>
    <s v="MCVPGattonCvBulokeTOS16-may"/>
    <x v="29"/>
    <x v="1"/>
    <s v="16-may"/>
    <x v="0"/>
    <x v="1"/>
    <m/>
    <n v="60"/>
  </r>
  <r>
    <s v="MCVPGattonCvCapstanTOS16-may"/>
    <x v="29"/>
    <x v="2"/>
    <s v="16-may"/>
    <x v="0"/>
    <x v="1"/>
    <m/>
    <n v="60"/>
  </r>
  <r>
    <s v="MCVPGattonCvCommanderTOS16-may"/>
    <x v="29"/>
    <x v="3"/>
    <s v="16-may"/>
    <x v="0"/>
    <x v="1"/>
    <m/>
    <n v="60"/>
  </r>
  <r>
    <s v="MCVPGattonCvFleetTOS16-may"/>
    <x v="29"/>
    <x v="4"/>
    <s v="16-may"/>
    <x v="0"/>
    <x v="1"/>
    <m/>
    <n v="60"/>
  </r>
  <r>
    <s v="MCVPGattonCvHindmarshTOS16-may"/>
    <x v="29"/>
    <x v="5"/>
    <s v="16-may"/>
    <x v="0"/>
    <x v="1"/>
    <m/>
    <n v="60"/>
  </r>
  <r>
    <s v="MCVPGattonCvKeelTOS16-may"/>
    <x v="29"/>
    <x v="6"/>
    <s v="16-may"/>
    <x v="0"/>
    <x v="1"/>
    <m/>
    <n v="65"/>
  </r>
  <r>
    <s v="MCVPGattonCvOxfordTOS16-may"/>
    <x v="29"/>
    <x v="7"/>
    <s v="16-may"/>
    <x v="0"/>
    <x v="1"/>
    <m/>
    <n v="60"/>
  </r>
  <r>
    <s v="MCVPGattonCvBaudinTOS16-may"/>
    <x v="30"/>
    <x v="0"/>
    <s v="16-may"/>
    <x v="0"/>
    <x v="1"/>
    <m/>
    <n v="60"/>
  </r>
  <r>
    <s v="MCVPGattonCvBulokeTOS16-may"/>
    <x v="30"/>
    <x v="1"/>
    <s v="16-may"/>
    <x v="0"/>
    <x v="1"/>
    <m/>
    <n v="70"/>
  </r>
  <r>
    <s v="MCVPGattonCvCapstanTOS16-may"/>
    <x v="30"/>
    <x v="2"/>
    <s v="16-may"/>
    <x v="0"/>
    <x v="1"/>
    <m/>
    <n v="60"/>
  </r>
  <r>
    <s v="MCVPGattonCvCommanderTOS16-may"/>
    <x v="30"/>
    <x v="3"/>
    <s v="16-may"/>
    <x v="0"/>
    <x v="1"/>
    <m/>
    <n v="70"/>
  </r>
  <r>
    <s v="MCVPGattonCvFleetTOS16-may"/>
    <x v="30"/>
    <x v="4"/>
    <s v="16-may"/>
    <x v="0"/>
    <x v="1"/>
    <m/>
    <n v="70"/>
  </r>
  <r>
    <s v="MCVPGattonCvHindmarshTOS16-may"/>
    <x v="30"/>
    <x v="5"/>
    <s v="16-may"/>
    <x v="0"/>
    <x v="1"/>
    <m/>
    <n v="70"/>
  </r>
  <r>
    <s v="MCVPGattonCvKeelTOS16-may"/>
    <x v="30"/>
    <x v="6"/>
    <s v="16-may"/>
    <x v="0"/>
    <x v="1"/>
    <m/>
    <n v="81"/>
  </r>
  <r>
    <s v="MCVPGattonCvOxfordTOS16-may"/>
    <x v="30"/>
    <x v="7"/>
    <s v="16-may"/>
    <x v="0"/>
    <x v="1"/>
    <m/>
    <n v="60"/>
  </r>
  <r>
    <s v="MCVPGattonCvBaudinTOS16-may"/>
    <x v="31"/>
    <x v="0"/>
    <s v="16-may"/>
    <x v="0"/>
    <x v="1"/>
    <m/>
    <n v="79"/>
  </r>
  <r>
    <s v="MCVPGattonCvBulokeTOS16-may"/>
    <x v="31"/>
    <x v="1"/>
    <s v="16-may"/>
    <x v="0"/>
    <x v="1"/>
    <m/>
    <n v="81"/>
  </r>
  <r>
    <s v="MCVPGattonCvCapstanTOS16-may"/>
    <x v="31"/>
    <x v="2"/>
    <s v="16-may"/>
    <x v="0"/>
    <x v="1"/>
    <m/>
    <n v="71"/>
  </r>
  <r>
    <s v="MCVPGattonCvCommanderTOS16-may"/>
    <x v="31"/>
    <x v="3"/>
    <s v="16-may"/>
    <x v="0"/>
    <x v="1"/>
    <m/>
    <n v="81"/>
  </r>
  <r>
    <s v="MCVPGattonCvFleetTOS16-may"/>
    <x v="31"/>
    <x v="4"/>
    <s v="16-may"/>
    <x v="0"/>
    <x v="1"/>
    <m/>
    <n v="81"/>
  </r>
  <r>
    <s v="MCVPGattonCvHindmarshTOS16-may"/>
    <x v="31"/>
    <x v="5"/>
    <s v="16-may"/>
    <x v="0"/>
    <x v="1"/>
    <m/>
    <n v="81"/>
  </r>
  <r>
    <s v="MCVPGattonCvKeelTOS16-may"/>
    <x v="31"/>
    <x v="6"/>
    <s v="16-may"/>
    <x v="0"/>
    <x v="1"/>
    <m/>
    <n v="81"/>
  </r>
  <r>
    <s v="MCVPGattonCvOxfordTOS16-may"/>
    <x v="31"/>
    <x v="7"/>
    <s v="16-may"/>
    <x v="0"/>
    <x v="1"/>
    <m/>
    <n v="79"/>
  </r>
  <r>
    <s v="MCVPGattonCvBaudinTOS16-may"/>
    <x v="32"/>
    <x v="0"/>
    <s v="16-may"/>
    <x v="0"/>
    <x v="1"/>
    <m/>
    <n v="83"/>
  </r>
  <r>
    <s v="MCVPGattonCvBulokeTOS16-may"/>
    <x v="32"/>
    <x v="1"/>
    <s v="16-may"/>
    <x v="0"/>
    <x v="1"/>
    <m/>
    <n v="83"/>
  </r>
  <r>
    <s v="MCVPGattonCvCapstanTOS16-may"/>
    <x v="32"/>
    <x v="2"/>
    <s v="16-may"/>
    <x v="0"/>
    <x v="1"/>
    <m/>
    <n v="81"/>
  </r>
  <r>
    <s v="MCVPGattonCvCommanderTOS16-may"/>
    <x v="32"/>
    <x v="3"/>
    <s v="16-may"/>
    <x v="0"/>
    <x v="1"/>
    <m/>
    <n v="83"/>
  </r>
  <r>
    <s v="MCVPGattonCvFleetTOS16-may"/>
    <x v="32"/>
    <x v="4"/>
    <s v="16-may"/>
    <x v="0"/>
    <x v="1"/>
    <m/>
    <n v="83"/>
  </r>
  <r>
    <s v="MCVPGattonCvHindmarshTOS16-may"/>
    <x v="32"/>
    <x v="5"/>
    <s v="16-may"/>
    <x v="0"/>
    <x v="1"/>
    <m/>
    <n v="83"/>
  </r>
  <r>
    <s v="MCVPGattonCvKeelTOS16-may"/>
    <x v="32"/>
    <x v="6"/>
    <s v="16-may"/>
    <x v="0"/>
    <x v="1"/>
    <m/>
    <n v="87"/>
  </r>
  <r>
    <s v="MCVPGattonCvOxfordTOS16-may"/>
    <x v="32"/>
    <x v="7"/>
    <s v="16-may"/>
    <x v="0"/>
    <x v="1"/>
    <m/>
    <n v="81"/>
  </r>
  <r>
    <s v="MCVPGattonCvBaudinTOS16-may"/>
    <x v="12"/>
    <x v="0"/>
    <s v="16-may"/>
    <x v="0"/>
    <x v="1"/>
    <m/>
    <n v="85"/>
  </r>
  <r>
    <s v="MCVPGattonCvBulokeTOS16-may"/>
    <x v="12"/>
    <x v="1"/>
    <s v="16-may"/>
    <x v="0"/>
    <x v="1"/>
    <m/>
    <n v="87"/>
  </r>
  <r>
    <s v="MCVPGattonCvCapstanTOS16-may"/>
    <x v="12"/>
    <x v="2"/>
    <s v="16-may"/>
    <x v="0"/>
    <x v="1"/>
    <m/>
    <n v="83"/>
  </r>
  <r>
    <s v="MCVPGattonCvCommanderTOS16-may"/>
    <x v="12"/>
    <x v="3"/>
    <s v="16-may"/>
    <x v="0"/>
    <x v="1"/>
    <m/>
    <n v="87"/>
  </r>
  <r>
    <s v="MCVPGattonCvFleetTOS16-may"/>
    <x v="12"/>
    <x v="4"/>
    <s v="16-may"/>
    <x v="0"/>
    <x v="1"/>
    <m/>
    <n v="87"/>
  </r>
  <r>
    <s v="MCVPGattonCvHindmarshTOS16-may"/>
    <x v="12"/>
    <x v="5"/>
    <s v="16-may"/>
    <x v="0"/>
    <x v="1"/>
    <m/>
    <n v="90"/>
  </r>
  <r>
    <s v="MCVPGattonCvKeelTOS16-may"/>
    <x v="12"/>
    <x v="6"/>
    <s v="16-may"/>
    <x v="0"/>
    <x v="1"/>
    <m/>
    <n v="90"/>
  </r>
  <r>
    <s v="MCVPGattonCvOxfordTOS16-may"/>
    <x v="12"/>
    <x v="7"/>
    <s v="16-may"/>
    <x v="0"/>
    <x v="1"/>
    <m/>
    <n v="85"/>
  </r>
  <r>
    <s v="MCVPGattonCvBaudinTOS16-may"/>
    <x v="33"/>
    <x v="0"/>
    <s v="16-may"/>
    <x v="0"/>
    <x v="1"/>
    <m/>
    <n v="87"/>
  </r>
  <r>
    <s v="MCVPGattonCvBulokeTOS16-may"/>
    <x v="33"/>
    <x v="1"/>
    <s v="16-may"/>
    <x v="0"/>
    <x v="1"/>
    <m/>
    <n v="90"/>
  </r>
  <r>
    <s v="MCVPGattonCvCapstanTOS16-may"/>
    <x v="33"/>
    <x v="2"/>
    <s v="16-may"/>
    <x v="0"/>
    <x v="1"/>
    <m/>
    <n v="90"/>
  </r>
  <r>
    <s v="MCVPGattonCvCommanderTOS16-may"/>
    <x v="33"/>
    <x v="3"/>
    <s v="16-may"/>
    <x v="0"/>
    <x v="1"/>
    <m/>
    <n v="90"/>
  </r>
  <r>
    <s v="MCVPGattonCvFleetTOS16-may"/>
    <x v="33"/>
    <x v="4"/>
    <s v="16-may"/>
    <x v="0"/>
    <x v="1"/>
    <m/>
    <n v="87"/>
  </r>
  <r>
    <s v="MCVPGattonCvHindmarshTOS16-may"/>
    <x v="33"/>
    <x v="5"/>
    <s v="16-may"/>
    <x v="0"/>
    <x v="1"/>
    <m/>
    <n v="90"/>
  </r>
  <r>
    <s v="MCVPGattonCvKeelTOS16-may"/>
    <x v="33"/>
    <x v="6"/>
    <s v="16-may"/>
    <x v="0"/>
    <x v="1"/>
    <m/>
    <n v="90"/>
  </r>
  <r>
    <s v="MCVPGattonCvOxfordTOS16-may"/>
    <x v="33"/>
    <x v="7"/>
    <s v="16-may"/>
    <x v="0"/>
    <x v="1"/>
    <m/>
    <n v="90"/>
  </r>
  <r>
    <s v="MCVPGattonCvBaudinTOS16-may"/>
    <x v="34"/>
    <x v="0"/>
    <s v="16-may"/>
    <x v="0"/>
    <x v="1"/>
    <m/>
    <n v="90"/>
  </r>
  <r>
    <s v="MCVPGattonCvBulokeTOS16-may"/>
    <x v="34"/>
    <x v="1"/>
    <s v="16-may"/>
    <x v="0"/>
    <x v="1"/>
    <m/>
    <n v="90"/>
  </r>
  <r>
    <s v="MCVPGattonCvCapstanTOS16-may"/>
    <x v="34"/>
    <x v="2"/>
    <s v="16-may"/>
    <x v="0"/>
    <x v="1"/>
    <m/>
    <n v="90"/>
  </r>
  <r>
    <s v="MCVPGattonCvCommanderTOS16-may"/>
    <x v="34"/>
    <x v="3"/>
    <s v="16-may"/>
    <x v="0"/>
    <x v="1"/>
    <m/>
    <n v="90"/>
  </r>
  <r>
    <s v="MCVPGattonCvFleetTOS16-may"/>
    <x v="34"/>
    <x v="4"/>
    <s v="16-may"/>
    <x v="0"/>
    <x v="1"/>
    <m/>
    <n v="90"/>
  </r>
  <r>
    <s v="MCVPGattonCvHindmarshTOS16-may"/>
    <x v="34"/>
    <x v="5"/>
    <s v="16-may"/>
    <x v="0"/>
    <x v="1"/>
    <m/>
    <n v="90"/>
  </r>
  <r>
    <s v="MCVPGattonCvKeelTOS16-may"/>
    <x v="34"/>
    <x v="6"/>
    <s v="16-may"/>
    <x v="0"/>
    <x v="1"/>
    <m/>
    <n v="90"/>
  </r>
  <r>
    <s v="MCVPGattonCvOxfordTOS16-may"/>
    <x v="34"/>
    <x v="7"/>
    <s v="16-may"/>
    <x v="0"/>
    <x v="1"/>
    <m/>
    <n v="90"/>
  </r>
  <r>
    <s v="MCVPGattonCvBaudinTOS16-may"/>
    <x v="15"/>
    <x v="0"/>
    <s v="16-may"/>
    <x v="0"/>
    <x v="1"/>
    <m/>
    <n v="90"/>
  </r>
  <r>
    <s v="MCVPGattonCvBulokeTOS16-may"/>
    <x v="15"/>
    <x v="1"/>
    <s v="16-may"/>
    <x v="0"/>
    <x v="1"/>
    <m/>
    <n v="90"/>
  </r>
  <r>
    <s v="MCVPGattonCvCapstanTOS16-may"/>
    <x v="15"/>
    <x v="2"/>
    <s v="16-may"/>
    <x v="0"/>
    <x v="1"/>
    <m/>
    <n v="90"/>
  </r>
  <r>
    <s v="MCVPGattonCvCommanderTOS16-may"/>
    <x v="15"/>
    <x v="3"/>
    <s v="16-may"/>
    <x v="0"/>
    <x v="1"/>
    <m/>
    <n v="90"/>
  </r>
  <r>
    <s v="MCVPGattonCvFleetTOS16-may"/>
    <x v="15"/>
    <x v="4"/>
    <s v="16-may"/>
    <x v="0"/>
    <x v="1"/>
    <m/>
    <n v="90"/>
  </r>
  <r>
    <s v="MCVPGattonCvHindmarshTOS16-may"/>
    <x v="15"/>
    <x v="5"/>
    <s v="16-may"/>
    <x v="0"/>
    <x v="1"/>
    <m/>
    <n v="90"/>
  </r>
  <r>
    <s v="MCVPGattonCvKeelTOS16-may"/>
    <x v="15"/>
    <x v="6"/>
    <s v="16-may"/>
    <x v="0"/>
    <x v="1"/>
    <m/>
    <n v="90"/>
  </r>
  <r>
    <s v="MCVPGattonCvOxfordTOS16-may"/>
    <x v="15"/>
    <x v="7"/>
    <s v="16-may"/>
    <x v="0"/>
    <x v="1"/>
    <m/>
    <n v="90"/>
  </r>
  <r>
    <s v="MCVPGattonCvBaudinTOS16-may"/>
    <x v="35"/>
    <x v="0"/>
    <s v="16-may"/>
    <x v="0"/>
    <x v="1"/>
    <m/>
    <n v="90"/>
  </r>
  <r>
    <s v="MCVPGattonCvBulokeTOS16-may"/>
    <x v="35"/>
    <x v="1"/>
    <s v="16-may"/>
    <x v="0"/>
    <x v="1"/>
    <m/>
    <n v="90"/>
  </r>
  <r>
    <s v="MCVPGattonCvCapstanTOS16-may"/>
    <x v="35"/>
    <x v="2"/>
    <s v="16-may"/>
    <x v="0"/>
    <x v="1"/>
    <m/>
    <n v="90"/>
  </r>
  <r>
    <s v="MCVPGattonCvCommanderTOS16-may"/>
    <x v="35"/>
    <x v="3"/>
    <s v="16-may"/>
    <x v="0"/>
    <x v="1"/>
    <m/>
    <n v="90"/>
  </r>
  <r>
    <s v="MCVPGattonCvFleetTOS16-may"/>
    <x v="35"/>
    <x v="4"/>
    <s v="16-may"/>
    <x v="0"/>
    <x v="1"/>
    <m/>
    <n v="90"/>
  </r>
  <r>
    <s v="MCVPGattonCvHindmarshTOS16-may"/>
    <x v="35"/>
    <x v="5"/>
    <s v="16-may"/>
    <x v="0"/>
    <x v="1"/>
    <m/>
    <n v="90"/>
  </r>
  <r>
    <s v="MCVPGattonCvKeelTOS16-may"/>
    <x v="35"/>
    <x v="6"/>
    <s v="16-may"/>
    <x v="0"/>
    <x v="1"/>
    <m/>
    <n v="90"/>
  </r>
  <r>
    <s v="MCVPGattonCvOxfordTOS16-may"/>
    <x v="35"/>
    <x v="7"/>
    <s v="16-may"/>
    <x v="0"/>
    <x v="1"/>
    <m/>
    <n v="90"/>
  </r>
  <r>
    <s v="MCVPGattonCvBaudinTOS16-may"/>
    <x v="36"/>
    <x v="0"/>
    <s v="16-may"/>
    <x v="0"/>
    <x v="1"/>
    <m/>
    <n v="90"/>
  </r>
  <r>
    <s v="MCVPGattonCvBulokeTOS16-may"/>
    <x v="36"/>
    <x v="1"/>
    <s v="16-may"/>
    <x v="0"/>
    <x v="1"/>
    <m/>
    <n v="90"/>
  </r>
  <r>
    <s v="MCVPGattonCvCapstanTOS16-may"/>
    <x v="36"/>
    <x v="2"/>
    <s v="16-may"/>
    <x v="0"/>
    <x v="1"/>
    <m/>
    <n v="90"/>
  </r>
  <r>
    <s v="MCVPGattonCvCommanderTOS16-may"/>
    <x v="36"/>
    <x v="3"/>
    <s v="16-may"/>
    <x v="0"/>
    <x v="1"/>
    <m/>
    <n v="90"/>
  </r>
  <r>
    <s v="MCVPGattonCvFleetTOS16-may"/>
    <x v="36"/>
    <x v="4"/>
    <s v="16-may"/>
    <x v="0"/>
    <x v="1"/>
    <m/>
    <n v="90"/>
  </r>
  <r>
    <s v="MCVPGattonCvHindmarshTOS16-may"/>
    <x v="36"/>
    <x v="5"/>
    <s v="16-may"/>
    <x v="0"/>
    <x v="1"/>
    <m/>
    <n v="90"/>
  </r>
  <r>
    <s v="MCVPGattonCvKeelTOS16-may"/>
    <x v="36"/>
    <x v="6"/>
    <s v="16-may"/>
    <x v="0"/>
    <x v="1"/>
    <m/>
    <n v="90"/>
  </r>
  <r>
    <s v="MCVPGattonCvOxfordTOS16-may"/>
    <x v="36"/>
    <x v="7"/>
    <s v="16-may"/>
    <x v="0"/>
    <x v="1"/>
    <m/>
    <n v="90"/>
  </r>
  <r>
    <s v="MCVPGattonCvBaudinTOS26-jun"/>
    <x v="25"/>
    <x v="0"/>
    <s v="26-jun"/>
    <x v="1"/>
    <x v="1"/>
    <n v="2.8"/>
    <n v="13"/>
  </r>
  <r>
    <s v="MCVPGattonCvBulokeTOS26-jun"/>
    <x v="25"/>
    <x v="1"/>
    <s v="26-jun"/>
    <x v="1"/>
    <x v="1"/>
    <n v="2.7"/>
    <n v="12"/>
  </r>
  <r>
    <s v="MCVPGattonCvCapstanTOS26-jun"/>
    <x v="25"/>
    <x v="2"/>
    <s v="26-jun"/>
    <x v="1"/>
    <x v="1"/>
    <n v="2.6"/>
    <n v="12"/>
  </r>
  <r>
    <s v="MCVPGattonCvCommanderTOS26-jun"/>
    <x v="25"/>
    <x v="3"/>
    <s v="26-jun"/>
    <x v="1"/>
    <x v="1"/>
    <n v="2.2999999999999998"/>
    <n v="12"/>
  </r>
  <r>
    <s v="MCVPGattonCvFleetTOS26-jun"/>
    <x v="25"/>
    <x v="4"/>
    <s v="26-jun"/>
    <x v="1"/>
    <x v="1"/>
    <n v="2.5"/>
    <n v="13"/>
  </r>
  <r>
    <s v="MCVPGattonCvHindmarshTOS26-jun"/>
    <x v="25"/>
    <x v="5"/>
    <s v="26-jun"/>
    <x v="1"/>
    <x v="1"/>
    <n v="2.6"/>
    <n v="13"/>
  </r>
  <r>
    <s v="MCVPGattonCvKeelTOS26-jun"/>
    <x v="25"/>
    <x v="6"/>
    <s v="26-jun"/>
    <x v="1"/>
    <x v="1"/>
    <n v="2.6"/>
    <n v="13"/>
  </r>
  <r>
    <s v="MCVPGattonCvOxfordTOS26-jun"/>
    <x v="25"/>
    <x v="7"/>
    <s v="26-jun"/>
    <x v="1"/>
    <x v="1"/>
    <n v="2.6"/>
    <n v="13"/>
  </r>
  <r>
    <s v="MCVPGattonCvBaudinTOS26-jun"/>
    <x v="26"/>
    <x v="0"/>
    <s v="26-jun"/>
    <x v="1"/>
    <x v="1"/>
    <n v="5.7"/>
    <n v="16"/>
  </r>
  <r>
    <s v="MCVPGattonCvBulokeTOS26-jun"/>
    <x v="26"/>
    <x v="1"/>
    <s v="26-jun"/>
    <x v="1"/>
    <x v="1"/>
    <n v="5.4"/>
    <n v="15"/>
  </r>
  <r>
    <s v="MCVPGattonCvCapstanTOS26-jun"/>
    <x v="26"/>
    <x v="2"/>
    <s v="26-jun"/>
    <x v="1"/>
    <x v="1"/>
    <n v="5"/>
    <n v="15"/>
  </r>
  <r>
    <s v="MCVPGattonCvCommanderTOS26-jun"/>
    <x v="26"/>
    <x v="3"/>
    <s v="26-jun"/>
    <x v="1"/>
    <x v="1"/>
    <n v="5"/>
    <n v="15"/>
  </r>
  <r>
    <s v="MCVPGattonCvFleetTOS26-jun"/>
    <x v="26"/>
    <x v="4"/>
    <s v="26-jun"/>
    <x v="1"/>
    <x v="1"/>
    <n v="5.4"/>
    <n v="30"/>
  </r>
  <r>
    <s v="MCVPGattonCvHindmarshTOS26-jun"/>
    <x v="26"/>
    <x v="5"/>
    <s v="26-jun"/>
    <x v="1"/>
    <x v="1"/>
    <n v="5.2"/>
    <n v="15"/>
  </r>
  <r>
    <s v="MCVPGattonCvKeelTOS26-jun"/>
    <x v="26"/>
    <x v="6"/>
    <s v="26-jun"/>
    <x v="1"/>
    <x v="1"/>
    <n v="5.5"/>
    <n v="16"/>
  </r>
  <r>
    <s v="MCVPGattonCvOxfordTOS26-jun"/>
    <x v="26"/>
    <x v="7"/>
    <s v="26-jun"/>
    <x v="1"/>
    <x v="1"/>
    <n v="5.5"/>
    <n v="16"/>
  </r>
  <r>
    <s v="MCVPGattonCvBaudinTOS26-jun"/>
    <x v="37"/>
    <x v="0"/>
    <s v="26-jun"/>
    <x v="1"/>
    <x v="1"/>
    <m/>
    <n v="30"/>
  </r>
  <r>
    <s v="MCVPGattonCvBulokeTOS26-jun"/>
    <x v="37"/>
    <x v="1"/>
    <s v="26-jun"/>
    <x v="1"/>
    <x v="1"/>
    <m/>
    <n v="30"/>
  </r>
  <r>
    <s v="MCVPGattonCvCapstanTOS26-jun"/>
    <x v="37"/>
    <x v="2"/>
    <s v="26-jun"/>
    <x v="1"/>
    <x v="1"/>
    <m/>
    <n v="30"/>
  </r>
  <r>
    <s v="MCVPGattonCvCommanderTOS26-jun"/>
    <x v="37"/>
    <x v="3"/>
    <s v="26-jun"/>
    <x v="1"/>
    <x v="1"/>
    <m/>
    <n v="30"/>
  </r>
  <r>
    <s v="MCVPGattonCvFleetTOS26-jun"/>
    <x v="37"/>
    <x v="4"/>
    <s v="26-jun"/>
    <x v="1"/>
    <x v="1"/>
    <m/>
    <n v="30"/>
  </r>
  <r>
    <s v="MCVPGattonCvHindmarshTOS26-jun"/>
    <x v="37"/>
    <x v="5"/>
    <s v="26-jun"/>
    <x v="1"/>
    <x v="1"/>
    <m/>
    <n v="30"/>
  </r>
  <r>
    <s v="MCVPGattonCvKeelTOS26-jun"/>
    <x v="37"/>
    <x v="6"/>
    <s v="26-jun"/>
    <x v="1"/>
    <x v="1"/>
    <m/>
    <n v="30"/>
  </r>
  <r>
    <s v="MCVPGattonCvOxfordTOS26-jun"/>
    <x v="37"/>
    <x v="7"/>
    <s v="26-jun"/>
    <x v="1"/>
    <x v="1"/>
    <m/>
    <n v="30"/>
  </r>
  <r>
    <s v="MCVPGattonCvBaudinTOS26-jun"/>
    <x v="28"/>
    <x v="0"/>
    <s v="26-jun"/>
    <x v="1"/>
    <x v="1"/>
    <n v="8.1999999999999993"/>
    <n v="30"/>
  </r>
  <r>
    <s v="MCVPGattonCvBulokeTOS26-jun"/>
    <x v="28"/>
    <x v="1"/>
    <s v="26-jun"/>
    <x v="1"/>
    <x v="1"/>
    <n v="6.2"/>
    <n v="32"/>
  </r>
  <r>
    <s v="MCVPGattonCvCapstanTOS26-jun"/>
    <x v="28"/>
    <x v="2"/>
    <s v="26-jun"/>
    <x v="1"/>
    <x v="1"/>
    <n v="7.7"/>
    <n v="30"/>
  </r>
  <r>
    <s v="MCVPGattonCvCommanderTOS26-jun"/>
    <x v="28"/>
    <x v="3"/>
    <s v="26-jun"/>
    <x v="1"/>
    <x v="1"/>
    <n v="6.8"/>
    <n v="31"/>
  </r>
  <r>
    <s v="MCVPGattonCvFleetTOS26-jun"/>
    <x v="28"/>
    <x v="4"/>
    <s v="26-jun"/>
    <x v="1"/>
    <x v="1"/>
    <n v="7"/>
    <n v="32"/>
  </r>
  <r>
    <s v="MCVPGattonCvHindmarshTOS26-jun"/>
    <x v="28"/>
    <x v="5"/>
    <s v="26-jun"/>
    <x v="1"/>
    <x v="1"/>
    <n v="6.3"/>
    <n v="31"/>
  </r>
  <r>
    <s v="MCVPGattonCvKeelTOS26-jun"/>
    <x v="28"/>
    <x v="6"/>
    <s v="26-jun"/>
    <x v="1"/>
    <x v="1"/>
    <n v="7.3"/>
    <n v="32"/>
  </r>
  <r>
    <s v="MCVPGattonCvOxfordTOS26-jun"/>
    <x v="28"/>
    <x v="7"/>
    <s v="26-jun"/>
    <x v="1"/>
    <x v="1"/>
    <n v="6.5"/>
    <n v="30"/>
  </r>
  <r>
    <s v="MCVPGattonCvBaudinTOS26-jun"/>
    <x v="29"/>
    <x v="0"/>
    <s v="26-jun"/>
    <x v="1"/>
    <x v="1"/>
    <m/>
    <n v="30"/>
  </r>
  <r>
    <s v="MCVPGattonCvBulokeTOS26-jun"/>
    <x v="29"/>
    <x v="1"/>
    <s v="26-jun"/>
    <x v="1"/>
    <x v="1"/>
    <m/>
    <n v="32"/>
  </r>
  <r>
    <s v="MCVPGattonCvCapstanTOS26-jun"/>
    <x v="29"/>
    <x v="2"/>
    <s v="26-jun"/>
    <x v="1"/>
    <x v="1"/>
    <m/>
    <n v="30"/>
  </r>
  <r>
    <s v="MCVPGattonCvCommanderTOS26-jun"/>
    <x v="29"/>
    <x v="3"/>
    <s v="26-jun"/>
    <x v="1"/>
    <x v="1"/>
    <m/>
    <n v="32"/>
  </r>
  <r>
    <s v="MCVPGattonCvFleetTOS26-jun"/>
    <x v="29"/>
    <x v="4"/>
    <s v="26-jun"/>
    <x v="1"/>
    <x v="1"/>
    <m/>
    <n v="32"/>
  </r>
  <r>
    <s v="MCVPGattonCvHindmarshTOS26-jun"/>
    <x v="29"/>
    <x v="5"/>
    <s v="26-jun"/>
    <x v="1"/>
    <x v="1"/>
    <m/>
    <n v="31"/>
  </r>
  <r>
    <s v="MCVPGattonCvKeelTOS26-jun"/>
    <x v="29"/>
    <x v="6"/>
    <s v="26-jun"/>
    <x v="1"/>
    <x v="1"/>
    <m/>
    <n v="32"/>
  </r>
  <r>
    <s v="MCVPGattonCvOxfordTOS26-jun"/>
    <x v="29"/>
    <x v="7"/>
    <s v="26-jun"/>
    <x v="1"/>
    <x v="1"/>
    <m/>
    <n v="31"/>
  </r>
  <r>
    <s v="MCVPGattonCvBaudinTOS26-jun"/>
    <x v="30"/>
    <x v="0"/>
    <s v="26-jun"/>
    <x v="1"/>
    <x v="1"/>
    <m/>
    <n v="32"/>
  </r>
  <r>
    <s v="MCVPGattonCvBulokeTOS26-jun"/>
    <x v="30"/>
    <x v="1"/>
    <s v="26-jun"/>
    <x v="1"/>
    <x v="1"/>
    <m/>
    <n v="33"/>
  </r>
  <r>
    <s v="MCVPGattonCvCapstanTOS26-jun"/>
    <x v="30"/>
    <x v="2"/>
    <s v="26-jun"/>
    <x v="1"/>
    <x v="1"/>
    <m/>
    <n v="32"/>
  </r>
  <r>
    <s v="MCVPGattonCvCommanderTOS26-jun"/>
    <x v="30"/>
    <x v="3"/>
    <s v="26-jun"/>
    <x v="1"/>
    <x v="1"/>
    <m/>
    <n v="34"/>
  </r>
  <r>
    <s v="MCVPGattonCvFleetTOS26-jun"/>
    <x v="30"/>
    <x v="4"/>
    <s v="26-jun"/>
    <x v="1"/>
    <x v="1"/>
    <m/>
    <n v="34"/>
  </r>
  <r>
    <s v="MCVPGattonCvHindmarshTOS26-jun"/>
    <x v="30"/>
    <x v="5"/>
    <s v="26-jun"/>
    <x v="1"/>
    <x v="1"/>
    <m/>
    <n v="33"/>
  </r>
  <r>
    <s v="MCVPGattonCvKeelTOS26-jun"/>
    <x v="30"/>
    <x v="6"/>
    <s v="26-jun"/>
    <x v="1"/>
    <x v="1"/>
    <m/>
    <n v="36.5"/>
  </r>
  <r>
    <s v="MCVPGattonCvOxfordTOS26-jun"/>
    <x v="30"/>
    <x v="7"/>
    <s v="26-jun"/>
    <x v="1"/>
    <x v="1"/>
    <m/>
    <n v="33"/>
  </r>
  <r>
    <s v="MCVPGattonCvBaudinTOS26-jun"/>
    <x v="31"/>
    <x v="0"/>
    <s v="26-jun"/>
    <x v="1"/>
    <x v="1"/>
    <m/>
    <n v="39"/>
  </r>
  <r>
    <s v="MCVPGattonCvBulokeTOS26-jun"/>
    <x v="31"/>
    <x v="1"/>
    <s v="26-jun"/>
    <x v="1"/>
    <x v="1"/>
    <m/>
    <n v="43"/>
  </r>
  <r>
    <s v="MCVPGattonCvCapstanTOS26-jun"/>
    <x v="31"/>
    <x v="2"/>
    <s v="26-jun"/>
    <x v="1"/>
    <x v="1"/>
    <m/>
    <n v="39"/>
  </r>
  <r>
    <s v="MCVPGattonCvCommanderTOS26-jun"/>
    <x v="31"/>
    <x v="3"/>
    <s v="26-jun"/>
    <x v="1"/>
    <x v="1"/>
    <m/>
    <n v="43"/>
  </r>
  <r>
    <s v="MCVPGattonCvFleetTOS26-jun"/>
    <x v="31"/>
    <x v="4"/>
    <s v="26-jun"/>
    <x v="1"/>
    <x v="1"/>
    <m/>
    <n v="49"/>
  </r>
  <r>
    <s v="MCVPGattonCvHindmarshTOS26-jun"/>
    <x v="31"/>
    <x v="5"/>
    <s v="26-jun"/>
    <x v="1"/>
    <x v="1"/>
    <m/>
    <n v="43"/>
  </r>
  <r>
    <s v="MCVPGattonCvKeelTOS26-jun"/>
    <x v="31"/>
    <x v="6"/>
    <s v="26-jun"/>
    <x v="1"/>
    <x v="1"/>
    <m/>
    <n v="49"/>
  </r>
  <r>
    <s v="MCVPGattonCvOxfordTOS26-jun"/>
    <x v="31"/>
    <x v="7"/>
    <s v="26-jun"/>
    <x v="1"/>
    <x v="1"/>
    <m/>
    <n v="37"/>
  </r>
  <r>
    <s v="MCVPGattonCvBaudinTOS26-jun"/>
    <x v="32"/>
    <x v="0"/>
    <s v="26-jun"/>
    <x v="1"/>
    <x v="1"/>
    <m/>
    <n v="70"/>
  </r>
  <r>
    <s v="MCVPGattonCvBulokeTOS26-jun"/>
    <x v="32"/>
    <x v="1"/>
    <s v="26-jun"/>
    <x v="1"/>
    <x v="1"/>
    <m/>
    <n v="70"/>
  </r>
  <r>
    <s v="MCVPGattonCvCapstanTOS26-jun"/>
    <x v="32"/>
    <x v="2"/>
    <s v="26-jun"/>
    <x v="1"/>
    <x v="1"/>
    <m/>
    <n v="70"/>
  </r>
  <r>
    <s v="MCVPGattonCvCommanderTOS26-jun"/>
    <x v="32"/>
    <x v="3"/>
    <s v="26-jun"/>
    <x v="1"/>
    <x v="1"/>
    <m/>
    <n v="70"/>
  </r>
  <r>
    <s v="MCVPGattonCvFleetTOS26-jun"/>
    <x v="32"/>
    <x v="4"/>
    <s v="26-jun"/>
    <x v="1"/>
    <x v="1"/>
    <m/>
    <n v="70"/>
  </r>
  <r>
    <s v="MCVPGattonCvHindmarshTOS26-jun"/>
    <x v="32"/>
    <x v="5"/>
    <s v="26-jun"/>
    <x v="1"/>
    <x v="1"/>
    <m/>
    <n v="70"/>
  </r>
  <r>
    <s v="MCVPGattonCvKeelTOS26-jun"/>
    <x v="32"/>
    <x v="6"/>
    <s v="26-jun"/>
    <x v="1"/>
    <x v="1"/>
    <m/>
    <n v="81"/>
  </r>
  <r>
    <s v="MCVPGattonCvOxfordTOS26-jun"/>
    <x v="32"/>
    <x v="7"/>
    <s v="26-jun"/>
    <x v="1"/>
    <x v="1"/>
    <m/>
    <n v="70"/>
  </r>
  <r>
    <s v="MCVPGattonCvBaudinTOS26-jun"/>
    <x v="12"/>
    <x v="0"/>
    <s v="26-jun"/>
    <x v="1"/>
    <x v="1"/>
    <m/>
    <n v="81"/>
  </r>
  <r>
    <s v="MCVPGattonCvBulokeTOS26-jun"/>
    <x v="12"/>
    <x v="1"/>
    <s v="26-jun"/>
    <x v="1"/>
    <x v="1"/>
    <m/>
    <n v="83"/>
  </r>
  <r>
    <s v="MCVPGattonCvCapstanTOS26-jun"/>
    <x v="12"/>
    <x v="2"/>
    <s v="26-jun"/>
    <x v="1"/>
    <x v="1"/>
    <m/>
    <n v="81"/>
  </r>
  <r>
    <s v="MCVPGattonCvCommanderTOS26-jun"/>
    <x v="12"/>
    <x v="3"/>
    <s v="26-jun"/>
    <x v="1"/>
    <x v="1"/>
    <m/>
    <n v="83"/>
  </r>
  <r>
    <s v="MCVPGattonCvFleetTOS26-jun"/>
    <x v="12"/>
    <x v="4"/>
    <s v="26-jun"/>
    <x v="1"/>
    <x v="1"/>
    <m/>
    <n v="83"/>
  </r>
  <r>
    <s v="MCVPGattonCvHindmarshTOS26-jun"/>
    <x v="12"/>
    <x v="5"/>
    <s v="26-jun"/>
    <x v="1"/>
    <x v="1"/>
    <m/>
    <n v="83"/>
  </r>
  <r>
    <s v="MCVPGattonCvKeelTOS26-jun"/>
    <x v="12"/>
    <x v="6"/>
    <s v="26-jun"/>
    <x v="1"/>
    <x v="1"/>
    <m/>
    <n v="83"/>
  </r>
  <r>
    <s v="MCVPGattonCvOxfordTOS26-jun"/>
    <x v="12"/>
    <x v="7"/>
    <s v="26-jun"/>
    <x v="1"/>
    <x v="1"/>
    <m/>
    <n v="81"/>
  </r>
  <r>
    <s v="MCVPGattonCvBaudinTOS26-jun"/>
    <x v="33"/>
    <x v="0"/>
    <s v="26-jun"/>
    <x v="1"/>
    <x v="1"/>
    <m/>
    <n v="83"/>
  </r>
  <r>
    <s v="MCVPGattonCvBulokeTOS26-jun"/>
    <x v="33"/>
    <x v="1"/>
    <s v="26-jun"/>
    <x v="1"/>
    <x v="1"/>
    <m/>
    <n v="83"/>
  </r>
  <r>
    <s v="MCVPGattonCvCapstanTOS26-jun"/>
    <x v="33"/>
    <x v="2"/>
    <s v="26-jun"/>
    <x v="1"/>
    <x v="1"/>
    <m/>
    <n v="81"/>
  </r>
  <r>
    <s v="MCVPGattonCvCommanderTOS26-jun"/>
    <x v="33"/>
    <x v="3"/>
    <s v="26-jun"/>
    <x v="1"/>
    <x v="1"/>
    <m/>
    <n v="81"/>
  </r>
  <r>
    <s v="MCVPGattonCvFleetTOS26-jun"/>
    <x v="33"/>
    <x v="4"/>
    <s v="26-jun"/>
    <x v="1"/>
    <x v="1"/>
    <m/>
    <n v="81"/>
  </r>
  <r>
    <s v="MCVPGattonCvHindmarshTOS26-jun"/>
    <x v="33"/>
    <x v="5"/>
    <s v="26-jun"/>
    <x v="1"/>
    <x v="1"/>
    <m/>
    <n v="83"/>
  </r>
  <r>
    <s v="MCVPGattonCvKeelTOS26-jun"/>
    <x v="33"/>
    <x v="6"/>
    <s v="26-jun"/>
    <x v="1"/>
    <x v="1"/>
    <m/>
    <n v="83"/>
  </r>
  <r>
    <s v="MCVPGattonCvOxfordTOS26-jun"/>
    <x v="33"/>
    <x v="7"/>
    <s v="26-jun"/>
    <x v="1"/>
    <x v="1"/>
    <m/>
    <n v="81"/>
  </r>
  <r>
    <s v="MCVPGattonCvBaudinTOS26-jun"/>
    <x v="34"/>
    <x v="0"/>
    <s v="26-jun"/>
    <x v="1"/>
    <x v="1"/>
    <m/>
    <n v="83"/>
  </r>
  <r>
    <s v="MCVPGattonCvBulokeTOS26-jun"/>
    <x v="34"/>
    <x v="1"/>
    <s v="26-jun"/>
    <x v="1"/>
    <x v="1"/>
    <m/>
    <n v="85"/>
  </r>
  <r>
    <s v="MCVPGattonCvCapstanTOS26-jun"/>
    <x v="34"/>
    <x v="2"/>
    <s v="26-jun"/>
    <x v="1"/>
    <x v="1"/>
    <m/>
    <n v="81"/>
  </r>
  <r>
    <s v="MCVPGattonCvCommanderTOS26-jun"/>
    <x v="34"/>
    <x v="3"/>
    <s v="26-jun"/>
    <x v="1"/>
    <x v="1"/>
    <m/>
    <n v="83"/>
  </r>
  <r>
    <s v="MCVPGattonCvFleetTOS26-jun"/>
    <x v="34"/>
    <x v="4"/>
    <s v="26-jun"/>
    <x v="1"/>
    <x v="1"/>
    <m/>
    <n v="87"/>
  </r>
  <r>
    <s v="MCVPGattonCvHindmarshTOS26-jun"/>
    <x v="34"/>
    <x v="5"/>
    <s v="26-jun"/>
    <x v="1"/>
    <x v="1"/>
    <m/>
    <n v="83"/>
  </r>
  <r>
    <s v="MCVPGattonCvKeelTOS26-jun"/>
    <x v="34"/>
    <x v="6"/>
    <s v="26-jun"/>
    <x v="1"/>
    <x v="1"/>
    <m/>
    <n v="87"/>
  </r>
  <r>
    <s v="MCVPGattonCvOxfordTOS26-jun"/>
    <x v="34"/>
    <x v="7"/>
    <s v="26-jun"/>
    <x v="1"/>
    <x v="1"/>
    <m/>
    <n v="83"/>
  </r>
  <r>
    <s v="MCVPGattonCvBaudinTOS26-jun"/>
    <x v="15"/>
    <x v="0"/>
    <s v="26-jun"/>
    <x v="1"/>
    <x v="1"/>
    <m/>
    <n v="87"/>
  </r>
  <r>
    <s v="MCVPGattonCvBulokeTOS26-jun"/>
    <x v="15"/>
    <x v="1"/>
    <s v="26-jun"/>
    <x v="1"/>
    <x v="1"/>
    <m/>
    <n v="87"/>
  </r>
  <r>
    <s v="MCVPGattonCvCapstanTOS26-jun"/>
    <x v="15"/>
    <x v="2"/>
    <s v="26-jun"/>
    <x v="1"/>
    <x v="1"/>
    <m/>
    <n v="83"/>
  </r>
  <r>
    <s v="MCVPGattonCvCommanderTOS26-jun"/>
    <x v="15"/>
    <x v="3"/>
    <s v="26-jun"/>
    <x v="1"/>
    <x v="1"/>
    <m/>
    <n v="87"/>
  </r>
  <r>
    <s v="MCVPGattonCvFleetTOS26-jun"/>
    <x v="15"/>
    <x v="4"/>
    <s v="26-jun"/>
    <x v="1"/>
    <x v="1"/>
    <m/>
    <n v="90"/>
  </r>
  <r>
    <s v="MCVPGattonCvHindmarshTOS26-jun"/>
    <x v="15"/>
    <x v="5"/>
    <s v="26-jun"/>
    <x v="1"/>
    <x v="1"/>
    <m/>
    <n v="85"/>
  </r>
  <r>
    <s v="MCVPGattonCvKeelTOS26-jun"/>
    <x v="15"/>
    <x v="6"/>
    <s v="26-jun"/>
    <x v="1"/>
    <x v="1"/>
    <m/>
    <n v="90"/>
  </r>
  <r>
    <s v="MCVPGattonCvOxfordTOS26-jun"/>
    <x v="15"/>
    <x v="7"/>
    <s v="26-jun"/>
    <x v="1"/>
    <x v="1"/>
    <m/>
    <n v="83"/>
  </r>
  <r>
    <s v="MCVPGattonCvBaudinTOS26-jun"/>
    <x v="35"/>
    <x v="0"/>
    <s v="26-jun"/>
    <x v="1"/>
    <x v="1"/>
    <m/>
    <n v="90"/>
  </r>
  <r>
    <s v="MCVPGattonCvBulokeTOS26-jun"/>
    <x v="35"/>
    <x v="1"/>
    <s v="26-jun"/>
    <x v="1"/>
    <x v="1"/>
    <m/>
    <n v="90"/>
  </r>
  <r>
    <s v="MCVPGattonCvCapstanTOS26-jun"/>
    <x v="35"/>
    <x v="2"/>
    <s v="26-jun"/>
    <x v="1"/>
    <x v="1"/>
    <m/>
    <n v="90"/>
  </r>
  <r>
    <s v="MCVPGattonCvCommanderTOS26-jun"/>
    <x v="35"/>
    <x v="3"/>
    <s v="26-jun"/>
    <x v="1"/>
    <x v="1"/>
    <m/>
    <n v="90"/>
  </r>
  <r>
    <s v="MCVPGattonCvFleetTOS26-jun"/>
    <x v="35"/>
    <x v="4"/>
    <s v="26-jun"/>
    <x v="1"/>
    <x v="1"/>
    <m/>
    <n v="90"/>
  </r>
  <r>
    <s v="MCVPGattonCvHindmarshTOS26-jun"/>
    <x v="35"/>
    <x v="5"/>
    <s v="26-jun"/>
    <x v="1"/>
    <x v="1"/>
    <m/>
    <n v="90"/>
  </r>
  <r>
    <s v="MCVPGattonCvKeelTOS26-jun"/>
    <x v="35"/>
    <x v="6"/>
    <s v="26-jun"/>
    <x v="1"/>
    <x v="1"/>
    <m/>
    <n v="90"/>
  </r>
  <r>
    <s v="MCVPGattonCvOxfordTOS26-jun"/>
    <x v="35"/>
    <x v="7"/>
    <s v="26-jun"/>
    <x v="1"/>
    <x v="1"/>
    <m/>
    <n v="87"/>
  </r>
  <r>
    <s v="MCVPGattonCvBaudinTOS26-jun"/>
    <x v="36"/>
    <x v="0"/>
    <s v="26-jun"/>
    <x v="1"/>
    <x v="1"/>
    <m/>
    <n v="90"/>
  </r>
  <r>
    <s v="MCVPGattonCvBulokeTOS26-jun"/>
    <x v="36"/>
    <x v="1"/>
    <s v="26-jun"/>
    <x v="1"/>
    <x v="1"/>
    <m/>
    <n v="90"/>
  </r>
  <r>
    <s v="MCVPGattonCvCapstanTOS26-jun"/>
    <x v="36"/>
    <x v="2"/>
    <s v="26-jun"/>
    <x v="1"/>
    <x v="1"/>
    <m/>
    <n v="90"/>
  </r>
  <r>
    <s v="MCVPGattonCvCommanderTOS26-jun"/>
    <x v="36"/>
    <x v="3"/>
    <s v="26-jun"/>
    <x v="1"/>
    <x v="1"/>
    <m/>
    <n v="90"/>
  </r>
  <r>
    <s v="MCVPGattonCvFleetTOS26-jun"/>
    <x v="36"/>
    <x v="4"/>
    <s v="26-jun"/>
    <x v="1"/>
    <x v="1"/>
    <m/>
    <n v="90"/>
  </r>
  <r>
    <s v="MCVPGattonCvHindmarshTOS26-jun"/>
    <x v="36"/>
    <x v="5"/>
    <s v="26-jun"/>
    <x v="1"/>
    <x v="1"/>
    <m/>
    <n v="90"/>
  </r>
  <r>
    <s v="MCVPGattonCvKeelTOS26-jun"/>
    <x v="36"/>
    <x v="6"/>
    <s v="26-jun"/>
    <x v="1"/>
    <x v="1"/>
    <m/>
    <n v="90"/>
  </r>
  <r>
    <s v="MCVPGattonCvOxfordTOS26-jun"/>
    <x v="36"/>
    <x v="7"/>
    <s v="26-jun"/>
    <x v="1"/>
    <x v="1"/>
    <m/>
    <n v="90"/>
  </r>
  <r>
    <s v="MCVPTarleeCvBaudinTOS20-may"/>
    <x v="38"/>
    <x v="0"/>
    <s v="20-may"/>
    <x v="0"/>
    <x v="2"/>
    <n v="5.5"/>
    <n v="16"/>
  </r>
  <r>
    <s v="MCVPTarleeCvBulokeTOS20-may"/>
    <x v="38"/>
    <x v="1"/>
    <s v="20-may"/>
    <x v="0"/>
    <x v="2"/>
    <m/>
    <m/>
  </r>
  <r>
    <s v="MCVPTarleeCvCapstanTOS20-may"/>
    <x v="38"/>
    <x v="2"/>
    <s v="20-may"/>
    <x v="0"/>
    <x v="2"/>
    <n v="4.4000000000000004"/>
    <n v="14"/>
  </r>
  <r>
    <s v="MCVPTarleeCvCommanderTOS20-may"/>
    <x v="38"/>
    <x v="3"/>
    <s v="20-may"/>
    <x v="0"/>
    <x v="2"/>
    <n v="5.6"/>
    <n v="16"/>
  </r>
  <r>
    <s v="MCVPTarleeCvFleetTOS20-may"/>
    <x v="38"/>
    <x v="4"/>
    <s v="20-may"/>
    <x v="0"/>
    <x v="2"/>
    <n v="5.2"/>
    <n v="15"/>
  </r>
  <r>
    <s v="MCVPTarleeCvHindmarshTOS20-may"/>
    <x v="38"/>
    <x v="5"/>
    <s v="20-may"/>
    <x v="0"/>
    <x v="2"/>
    <m/>
    <m/>
  </r>
  <r>
    <s v="MCVPTarleeCvKeelTOS20-may"/>
    <x v="38"/>
    <x v="6"/>
    <s v="20-may"/>
    <x v="0"/>
    <x v="2"/>
    <m/>
    <m/>
  </r>
  <r>
    <s v="MCVPTarleeCvOxfordTOS20-may"/>
    <x v="38"/>
    <x v="7"/>
    <s v="20-may"/>
    <x v="0"/>
    <x v="2"/>
    <n v="4.8"/>
    <n v="15"/>
  </r>
  <r>
    <s v="MCVPTarleeCvBaudinTOS20-may"/>
    <x v="5"/>
    <x v="0"/>
    <s v="20-may"/>
    <x v="0"/>
    <x v="2"/>
    <n v="5.4"/>
    <n v="16"/>
  </r>
  <r>
    <s v="MCVPTarleeCvBulokeTOS20-may"/>
    <x v="5"/>
    <x v="1"/>
    <s v="20-may"/>
    <x v="0"/>
    <x v="2"/>
    <n v="5"/>
    <n v="15"/>
  </r>
  <r>
    <s v="MCVPTarleeCvCapstanTOS20-may"/>
    <x v="5"/>
    <x v="2"/>
    <s v="20-may"/>
    <x v="0"/>
    <x v="2"/>
    <n v="5.7"/>
    <n v="16"/>
  </r>
  <r>
    <s v="MCVPTarleeCvCommanderTOS20-may"/>
    <x v="5"/>
    <x v="3"/>
    <s v="20-may"/>
    <x v="0"/>
    <x v="2"/>
    <n v="5.9"/>
    <n v="16"/>
  </r>
  <r>
    <s v="MCVPTarleeCvFleetTOS20-may"/>
    <x v="5"/>
    <x v="4"/>
    <s v="20-may"/>
    <x v="0"/>
    <x v="2"/>
    <n v="6"/>
    <n v="16"/>
  </r>
  <r>
    <s v="MCVPTarleeCvHindmarshTOS20-may"/>
    <x v="5"/>
    <x v="5"/>
    <s v="20-may"/>
    <x v="0"/>
    <x v="2"/>
    <n v="5.3"/>
    <n v="16"/>
  </r>
  <r>
    <s v="MCVPTarleeCvKeelTOS20-may"/>
    <x v="5"/>
    <x v="6"/>
    <s v="20-may"/>
    <x v="0"/>
    <x v="2"/>
    <n v="5.4"/>
    <n v="15"/>
  </r>
  <r>
    <s v="MCVPTarleeCvOxfordTOS20-may"/>
    <x v="5"/>
    <x v="7"/>
    <s v="20-may"/>
    <x v="0"/>
    <x v="2"/>
    <n v="5.7"/>
    <n v="16"/>
  </r>
  <r>
    <s v="MCVPTarleeCvBaudinTOS20-may"/>
    <x v="39"/>
    <x v="0"/>
    <s v="20-may"/>
    <x v="0"/>
    <x v="2"/>
    <n v="6.4"/>
    <n v="30"/>
  </r>
  <r>
    <s v="MCVPTarleeCvBulokeTOS20-may"/>
    <x v="39"/>
    <x v="1"/>
    <s v="20-may"/>
    <x v="0"/>
    <x v="2"/>
    <n v="6.1"/>
    <n v="30"/>
  </r>
  <r>
    <s v="MCVPTarleeCvCapstanTOS20-may"/>
    <x v="39"/>
    <x v="2"/>
    <s v="20-may"/>
    <x v="0"/>
    <x v="2"/>
    <n v="6.3"/>
    <n v="30"/>
  </r>
  <r>
    <s v="MCVPTarleeCvCommanderTOS20-may"/>
    <x v="39"/>
    <x v="3"/>
    <s v="20-may"/>
    <x v="0"/>
    <x v="2"/>
    <n v="5.9"/>
    <n v="30"/>
  </r>
  <r>
    <s v="MCVPTarleeCvFleetTOS20-may"/>
    <x v="39"/>
    <x v="4"/>
    <s v="20-may"/>
    <x v="0"/>
    <x v="2"/>
    <n v="6.4"/>
    <n v="30"/>
  </r>
  <r>
    <s v="MCVPTarleeCvHindmarshTOS20-may"/>
    <x v="39"/>
    <x v="5"/>
    <s v="20-may"/>
    <x v="0"/>
    <x v="2"/>
    <n v="6"/>
    <n v="30"/>
  </r>
  <r>
    <s v="MCVPTarleeCvKeelTOS20-may"/>
    <x v="39"/>
    <x v="6"/>
    <s v="20-may"/>
    <x v="0"/>
    <x v="2"/>
    <n v="6.4"/>
    <n v="30"/>
  </r>
  <r>
    <s v="MCVPTarleeCvOxfordTOS20-may"/>
    <x v="39"/>
    <x v="7"/>
    <s v="20-may"/>
    <x v="0"/>
    <x v="2"/>
    <n v="5.9"/>
    <n v="16"/>
  </r>
  <r>
    <s v="MCVPTarleeCvBaudinTOS20-may"/>
    <x v="40"/>
    <x v="0"/>
    <s v="20-may"/>
    <x v="0"/>
    <x v="2"/>
    <n v="7.7"/>
    <n v="32"/>
  </r>
  <r>
    <s v="MCVPTarleeCvBulokeTOS20-may"/>
    <x v="40"/>
    <x v="1"/>
    <s v="20-may"/>
    <x v="0"/>
    <x v="2"/>
    <n v="7.6"/>
    <n v="31"/>
  </r>
  <r>
    <s v="MCVPTarleeCvCapstanTOS20-may"/>
    <x v="40"/>
    <x v="2"/>
    <s v="20-may"/>
    <x v="0"/>
    <x v="2"/>
    <n v="7.2"/>
    <n v="32"/>
  </r>
  <r>
    <s v="MCVPTarleeCvCommanderTOS20-may"/>
    <x v="40"/>
    <x v="3"/>
    <s v="20-may"/>
    <x v="0"/>
    <x v="2"/>
    <n v="6.9"/>
    <n v="32"/>
  </r>
  <r>
    <s v="MCVPTarleeCvFleetTOS20-may"/>
    <x v="40"/>
    <x v="4"/>
    <s v="20-may"/>
    <x v="0"/>
    <x v="2"/>
    <n v="7.5"/>
    <n v="33"/>
  </r>
  <r>
    <s v="MCVPTarleeCvHindmarshTOS20-may"/>
    <x v="40"/>
    <x v="5"/>
    <s v="20-may"/>
    <x v="0"/>
    <x v="2"/>
    <n v="6.9"/>
    <n v="31"/>
  </r>
  <r>
    <s v="MCVPTarleeCvKeelTOS20-may"/>
    <x v="40"/>
    <x v="6"/>
    <s v="20-may"/>
    <x v="0"/>
    <x v="2"/>
    <n v="7.3"/>
    <n v="32"/>
  </r>
  <r>
    <s v="MCVPTarleeCvOxfordTOS20-may"/>
    <x v="40"/>
    <x v="7"/>
    <s v="20-may"/>
    <x v="0"/>
    <x v="2"/>
    <n v="7.3"/>
    <n v="32"/>
  </r>
  <r>
    <s v="MCVPTarleeCvBaudinTOS20-may"/>
    <x v="41"/>
    <x v="0"/>
    <s v="20-may"/>
    <x v="0"/>
    <x v="2"/>
    <m/>
    <n v="31"/>
  </r>
  <r>
    <s v="MCVPTarleeCvBulokeTOS20-may"/>
    <x v="41"/>
    <x v="1"/>
    <s v="20-may"/>
    <x v="0"/>
    <x v="2"/>
    <m/>
    <n v="37"/>
  </r>
  <r>
    <s v="MCVPTarleeCvCapstanTOS20-may"/>
    <x v="41"/>
    <x v="2"/>
    <s v="20-may"/>
    <x v="0"/>
    <x v="2"/>
    <m/>
    <n v="32"/>
  </r>
  <r>
    <s v="MCVPTarleeCvCommanderTOS20-may"/>
    <x v="41"/>
    <x v="3"/>
    <s v="20-may"/>
    <x v="0"/>
    <x v="2"/>
    <m/>
    <n v="37"/>
  </r>
  <r>
    <s v="MCVPTarleeCvFleetTOS20-may"/>
    <x v="41"/>
    <x v="4"/>
    <s v="20-may"/>
    <x v="0"/>
    <x v="2"/>
    <m/>
    <n v="37"/>
  </r>
  <r>
    <s v="MCVPTarleeCvHindmarshTOS20-may"/>
    <x v="41"/>
    <x v="5"/>
    <s v="20-may"/>
    <x v="0"/>
    <x v="2"/>
    <m/>
    <n v="37"/>
  </r>
  <r>
    <s v="MCVPTarleeCvKeelTOS20-may"/>
    <x v="41"/>
    <x v="6"/>
    <s v="20-may"/>
    <x v="0"/>
    <x v="2"/>
    <m/>
    <n v="39"/>
  </r>
  <r>
    <s v="MCVPTarleeCvOxfordTOS20-may"/>
    <x v="41"/>
    <x v="7"/>
    <s v="20-may"/>
    <x v="0"/>
    <x v="2"/>
    <m/>
    <n v="37"/>
  </r>
  <r>
    <s v="MCVPTarleeCvBaudinTOS20-may"/>
    <x v="42"/>
    <x v="0"/>
    <s v="20-may"/>
    <x v="0"/>
    <x v="2"/>
    <m/>
    <n v="39"/>
  </r>
  <r>
    <s v="MCVPTarleeCvBulokeTOS20-may"/>
    <x v="42"/>
    <x v="1"/>
    <s v="20-may"/>
    <x v="0"/>
    <x v="2"/>
    <m/>
    <n v="43"/>
  </r>
  <r>
    <s v="MCVPTarleeCvCapstanTOS20-may"/>
    <x v="42"/>
    <x v="2"/>
    <s v="20-may"/>
    <x v="0"/>
    <x v="2"/>
    <m/>
    <n v="39"/>
  </r>
  <r>
    <s v="MCVPTarleeCvCommanderTOS20-may"/>
    <x v="42"/>
    <x v="3"/>
    <s v="20-may"/>
    <x v="0"/>
    <x v="2"/>
    <m/>
    <n v="39"/>
  </r>
  <r>
    <s v="MCVPTarleeCvFleetTOS20-may"/>
    <x v="42"/>
    <x v="4"/>
    <s v="20-may"/>
    <x v="0"/>
    <x v="2"/>
    <m/>
    <n v="39"/>
  </r>
  <r>
    <s v="MCVPTarleeCvHindmarshTOS20-may"/>
    <x v="42"/>
    <x v="5"/>
    <s v="20-may"/>
    <x v="0"/>
    <x v="2"/>
    <m/>
    <n v="43"/>
  </r>
  <r>
    <s v="MCVPTarleeCvKeelTOS20-may"/>
    <x v="42"/>
    <x v="6"/>
    <s v="20-may"/>
    <x v="0"/>
    <x v="2"/>
    <m/>
    <n v="53"/>
  </r>
  <r>
    <s v="MCVPTarleeCvOxfordTOS20-may"/>
    <x v="42"/>
    <x v="7"/>
    <s v="20-may"/>
    <x v="0"/>
    <x v="2"/>
    <m/>
    <n v="39"/>
  </r>
  <r>
    <s v="MCVPTarleeCvBaudinTOS20-may"/>
    <x v="43"/>
    <x v="0"/>
    <s v="20-may"/>
    <x v="0"/>
    <x v="2"/>
    <m/>
    <n v="67"/>
  </r>
  <r>
    <s v="MCVPTarleeCvBulokeTOS20-may"/>
    <x v="43"/>
    <x v="1"/>
    <s v="20-may"/>
    <x v="0"/>
    <x v="2"/>
    <m/>
    <n v="69"/>
  </r>
  <r>
    <s v="MCVPTarleeCvCapstanTOS20-may"/>
    <x v="43"/>
    <x v="2"/>
    <s v="20-may"/>
    <x v="0"/>
    <x v="2"/>
    <m/>
    <n v="61"/>
  </r>
  <r>
    <s v="MCVPTarleeCvCommanderTOS20-may"/>
    <x v="43"/>
    <x v="3"/>
    <s v="20-may"/>
    <x v="0"/>
    <x v="2"/>
    <m/>
    <n v="67"/>
  </r>
  <r>
    <s v="MCVPTarleeCvFleetTOS20-may"/>
    <x v="43"/>
    <x v="4"/>
    <s v="20-may"/>
    <x v="0"/>
    <x v="2"/>
    <m/>
    <n v="69"/>
  </r>
  <r>
    <s v="MCVPTarleeCvHindmarshTOS20-may"/>
    <x v="43"/>
    <x v="5"/>
    <s v="20-may"/>
    <x v="0"/>
    <x v="2"/>
    <m/>
    <n v="65"/>
  </r>
  <r>
    <s v="MCVPTarleeCvKeelTOS20-may"/>
    <x v="43"/>
    <x v="6"/>
    <s v="20-may"/>
    <x v="0"/>
    <x v="2"/>
    <m/>
    <n v="71"/>
  </r>
  <r>
    <s v="MCVPTarleeCvOxfordTOS20-may"/>
    <x v="43"/>
    <x v="7"/>
    <s v="20-may"/>
    <x v="0"/>
    <x v="2"/>
    <m/>
    <n v="69"/>
  </r>
  <r>
    <s v="MCVPTarleeCvBaudinTOS20-may"/>
    <x v="33"/>
    <x v="0"/>
    <s v="20-may"/>
    <x v="0"/>
    <x v="2"/>
    <m/>
    <n v="70"/>
  </r>
  <r>
    <s v="MCVPTarleeCvBulokeTOS20-may"/>
    <x v="33"/>
    <x v="1"/>
    <s v="20-may"/>
    <x v="0"/>
    <x v="2"/>
    <m/>
    <n v="81"/>
  </r>
  <r>
    <s v="MCVPTarleeCvCapstanTOS20-may"/>
    <x v="33"/>
    <x v="2"/>
    <s v="20-may"/>
    <x v="0"/>
    <x v="2"/>
    <m/>
    <n v="70"/>
  </r>
  <r>
    <s v="MCVPTarleeCvCommanderTOS20-may"/>
    <x v="33"/>
    <x v="3"/>
    <s v="20-may"/>
    <x v="0"/>
    <x v="2"/>
    <m/>
    <n v="81"/>
  </r>
  <r>
    <s v="MCVPTarleeCvFleetTOS20-may"/>
    <x v="33"/>
    <x v="4"/>
    <s v="20-may"/>
    <x v="0"/>
    <x v="2"/>
    <m/>
    <n v="81"/>
  </r>
  <r>
    <s v="MCVPTarleeCvHindmarshTOS20-may"/>
    <x v="33"/>
    <x v="5"/>
    <s v="20-may"/>
    <x v="0"/>
    <x v="2"/>
    <m/>
    <n v="81"/>
  </r>
  <r>
    <s v="MCVPTarleeCvKeelTOS20-may"/>
    <x v="33"/>
    <x v="6"/>
    <s v="20-may"/>
    <x v="0"/>
    <x v="2"/>
    <m/>
    <n v="81"/>
  </r>
  <r>
    <s v="MCVPTarleeCvOxfordTOS20-may"/>
    <x v="33"/>
    <x v="7"/>
    <s v="20-may"/>
    <x v="0"/>
    <x v="2"/>
    <m/>
    <n v="71"/>
  </r>
  <r>
    <s v="MCVPTarleeCvBaudinTOS20-may"/>
    <x v="44"/>
    <x v="0"/>
    <s v="20-may"/>
    <x v="0"/>
    <x v="2"/>
    <m/>
    <n v="73"/>
  </r>
  <r>
    <s v="MCVPTarleeCvBulokeTOS20-may"/>
    <x v="44"/>
    <x v="1"/>
    <s v="20-may"/>
    <x v="0"/>
    <x v="2"/>
    <m/>
    <n v="85"/>
  </r>
  <r>
    <s v="MCVPTarleeCvCapstanTOS20-may"/>
    <x v="44"/>
    <x v="2"/>
    <s v="20-may"/>
    <x v="0"/>
    <x v="2"/>
    <m/>
    <n v="73"/>
  </r>
  <r>
    <s v="MCVPTarleeCvCommanderTOS20-may"/>
    <x v="44"/>
    <x v="3"/>
    <s v="20-may"/>
    <x v="0"/>
    <x v="2"/>
    <m/>
    <n v="85"/>
  </r>
  <r>
    <s v="MCVPTarleeCvFleetTOS20-may"/>
    <x v="44"/>
    <x v="4"/>
    <s v="20-may"/>
    <x v="0"/>
    <x v="2"/>
    <m/>
    <n v="85"/>
  </r>
  <r>
    <s v="MCVPTarleeCvHindmarshTOS20-may"/>
    <x v="44"/>
    <x v="5"/>
    <s v="20-may"/>
    <x v="0"/>
    <x v="2"/>
    <m/>
    <n v="85"/>
  </r>
  <r>
    <s v="MCVPTarleeCvKeelTOS20-may"/>
    <x v="44"/>
    <x v="6"/>
    <s v="20-may"/>
    <x v="0"/>
    <x v="2"/>
    <m/>
    <n v="87"/>
  </r>
  <r>
    <s v="MCVPTarleeCvOxfordTOS20-may"/>
    <x v="44"/>
    <x v="7"/>
    <s v="20-may"/>
    <x v="0"/>
    <x v="2"/>
    <m/>
    <n v="79"/>
  </r>
  <r>
    <s v="MCVPTarleeCvBaudinTOS20-may"/>
    <x v="36"/>
    <x v="0"/>
    <s v="20-may"/>
    <x v="0"/>
    <x v="2"/>
    <m/>
    <n v="87"/>
  </r>
  <r>
    <s v="MCVPTarleeCvBulokeTOS20-may"/>
    <x v="36"/>
    <x v="1"/>
    <s v="20-may"/>
    <x v="0"/>
    <x v="2"/>
    <m/>
    <n v="87"/>
  </r>
  <r>
    <s v="MCVPTarleeCvCapstanTOS20-may"/>
    <x v="36"/>
    <x v="2"/>
    <s v="20-may"/>
    <x v="0"/>
    <x v="2"/>
    <m/>
    <n v="85"/>
  </r>
  <r>
    <s v="MCVPTarleeCvCommanderTOS20-may"/>
    <x v="36"/>
    <x v="3"/>
    <s v="20-may"/>
    <x v="0"/>
    <x v="2"/>
    <m/>
    <n v="92"/>
  </r>
  <r>
    <s v="MCVPTarleeCvFleetTOS20-may"/>
    <x v="36"/>
    <x v="4"/>
    <s v="20-may"/>
    <x v="0"/>
    <x v="2"/>
    <m/>
    <n v="92"/>
  </r>
  <r>
    <s v="MCVPTarleeCvHindmarshTOS20-may"/>
    <x v="36"/>
    <x v="5"/>
    <s v="20-may"/>
    <x v="0"/>
    <x v="2"/>
    <m/>
    <n v="87"/>
  </r>
  <r>
    <s v="MCVPTarleeCvKeelTOS20-may"/>
    <x v="36"/>
    <x v="6"/>
    <s v="20-may"/>
    <x v="0"/>
    <x v="2"/>
    <m/>
    <n v="92"/>
  </r>
  <r>
    <s v="MCVPTarleeCvOxfordTOS20-may"/>
    <x v="36"/>
    <x v="7"/>
    <s v="20-may"/>
    <x v="0"/>
    <x v="2"/>
    <m/>
    <n v="87"/>
  </r>
  <r>
    <s v="MCVPTarleeCvBaudinTOS15-jul"/>
    <x v="40"/>
    <x v="0"/>
    <s v="15-jul"/>
    <x v="1"/>
    <x v="2"/>
    <n v="3.2"/>
    <n v="13"/>
  </r>
  <r>
    <s v="MCVPTarleeCvBulokeTOS15-jul"/>
    <x v="40"/>
    <x v="1"/>
    <s v="15-jul"/>
    <x v="1"/>
    <x v="2"/>
    <n v="2.9"/>
    <n v="13"/>
  </r>
  <r>
    <s v="MCVPTarleeCvCapstanTOS15-jul"/>
    <x v="40"/>
    <x v="2"/>
    <s v="15-jul"/>
    <x v="1"/>
    <x v="2"/>
    <n v="3.2"/>
    <n v="13"/>
  </r>
  <r>
    <s v="MCVPTarleeCvCommanderTOS15-jul"/>
    <x v="40"/>
    <x v="3"/>
    <s v="15-jul"/>
    <x v="1"/>
    <x v="2"/>
    <n v="2.7"/>
    <n v="12"/>
  </r>
  <r>
    <s v="MCVPTarleeCvFleetTOS15-jul"/>
    <x v="40"/>
    <x v="4"/>
    <s v="15-jul"/>
    <x v="1"/>
    <x v="2"/>
    <n v="2.9"/>
    <n v="13"/>
  </r>
  <r>
    <s v="MCVPTarleeCvHindmarshTOS15-jul"/>
    <x v="40"/>
    <x v="5"/>
    <s v="15-jul"/>
    <x v="1"/>
    <x v="2"/>
    <n v="2.9"/>
    <n v="13"/>
  </r>
  <r>
    <s v="MCVPTarleeCvKeelTOS15-jul"/>
    <x v="40"/>
    <x v="6"/>
    <s v="15-jul"/>
    <x v="1"/>
    <x v="2"/>
    <n v="3.3"/>
    <n v="13"/>
  </r>
  <r>
    <s v="MCVPTarleeCvOxfordTOS15-jul"/>
    <x v="40"/>
    <x v="7"/>
    <s v="15-jul"/>
    <x v="1"/>
    <x v="2"/>
    <n v="3.3"/>
    <n v="13"/>
  </r>
  <r>
    <s v="MCVPTarleeCvBaudinTOS15-jul"/>
    <x v="41"/>
    <x v="0"/>
    <s v="15-jul"/>
    <x v="1"/>
    <x v="2"/>
    <n v="4.5999999999999996"/>
    <n v="15"/>
  </r>
  <r>
    <s v="MCVPTarleeCvBulokeTOS15-jul"/>
    <x v="41"/>
    <x v="1"/>
    <s v="15-jul"/>
    <x v="1"/>
    <x v="2"/>
    <n v="4.5999999999999996"/>
    <n v="15"/>
  </r>
  <r>
    <s v="MCVPTarleeCvCapstanTOS15-jul"/>
    <x v="41"/>
    <x v="2"/>
    <s v="15-jul"/>
    <x v="1"/>
    <x v="2"/>
    <n v="4.2"/>
    <n v="14"/>
  </r>
  <r>
    <s v="MCVPTarleeCvCommanderTOS15-jul"/>
    <x v="41"/>
    <x v="3"/>
    <s v="15-jul"/>
    <x v="1"/>
    <x v="2"/>
    <n v="4.5"/>
    <n v="15"/>
  </r>
  <r>
    <s v="MCVPTarleeCvFleetTOS15-jul"/>
    <x v="41"/>
    <x v="4"/>
    <s v="15-jul"/>
    <x v="1"/>
    <x v="2"/>
    <n v="4.5"/>
    <n v="15"/>
  </r>
  <r>
    <s v="MCVPTarleeCvHindmarshTOS15-jul"/>
    <x v="41"/>
    <x v="5"/>
    <s v="15-jul"/>
    <x v="1"/>
    <x v="2"/>
    <n v="4.0999999999999996"/>
    <n v="14"/>
  </r>
  <r>
    <s v="MCVPTarleeCvKeelTOS15-jul"/>
    <x v="41"/>
    <x v="6"/>
    <s v="15-jul"/>
    <x v="1"/>
    <x v="2"/>
    <n v="4.8"/>
    <n v="15"/>
  </r>
  <r>
    <s v="MCVPTarleeCvOxfordTOS15-jul"/>
    <x v="41"/>
    <x v="7"/>
    <s v="15-jul"/>
    <x v="1"/>
    <x v="2"/>
    <n v="4.8"/>
    <n v="15"/>
  </r>
  <r>
    <s v="MCVPTarleeCvBaudinTOS15-jul"/>
    <x v="42"/>
    <x v="0"/>
    <s v="15-jul"/>
    <x v="1"/>
    <x v="2"/>
    <n v="6.2"/>
    <n v="16"/>
  </r>
  <r>
    <s v="MCVPTarleeCvBulokeTOS15-jul"/>
    <x v="42"/>
    <x v="1"/>
    <s v="15-jul"/>
    <x v="1"/>
    <x v="2"/>
    <n v="5.9"/>
    <n v="16"/>
  </r>
  <r>
    <s v="MCVPTarleeCvCapstanTOS15-jul"/>
    <x v="42"/>
    <x v="2"/>
    <s v="15-jul"/>
    <x v="1"/>
    <x v="2"/>
    <n v="6"/>
    <n v="16"/>
  </r>
  <r>
    <s v="MCVPTarleeCvCommanderTOS15-jul"/>
    <x v="42"/>
    <x v="3"/>
    <s v="15-jul"/>
    <x v="1"/>
    <x v="2"/>
    <n v="5.4"/>
    <n v="16"/>
  </r>
  <r>
    <s v="MCVPTarleeCvFleetTOS15-jul"/>
    <x v="42"/>
    <x v="4"/>
    <s v="15-jul"/>
    <x v="1"/>
    <x v="2"/>
    <n v="5.7"/>
    <n v="16"/>
  </r>
  <r>
    <s v="MCVPTarleeCvHindmarshTOS15-jul"/>
    <x v="42"/>
    <x v="5"/>
    <s v="15-jul"/>
    <x v="1"/>
    <x v="2"/>
    <n v="5.7"/>
    <n v="16"/>
  </r>
  <r>
    <s v="MCVPTarleeCvKeelTOS15-jul"/>
    <x v="42"/>
    <x v="6"/>
    <s v="15-jul"/>
    <x v="1"/>
    <x v="2"/>
    <n v="5.7"/>
    <n v="16"/>
  </r>
  <r>
    <s v="MCVPTarleeCvOxfordTOS15-jul"/>
    <x v="42"/>
    <x v="7"/>
    <s v="15-jul"/>
    <x v="1"/>
    <x v="2"/>
    <n v="5.7"/>
    <n v="22"/>
  </r>
  <r>
    <s v="MCVPTarleeCvBaudinTOS15-jul"/>
    <x v="43"/>
    <x v="0"/>
    <s v="15-jul"/>
    <x v="1"/>
    <x v="2"/>
    <n v="7.3"/>
    <n v="18"/>
  </r>
  <r>
    <s v="MCVPTarleeCvBulokeTOS15-jul"/>
    <x v="43"/>
    <x v="1"/>
    <s v="15-jul"/>
    <x v="1"/>
    <x v="2"/>
    <n v="6.2"/>
    <n v="17"/>
  </r>
  <r>
    <s v="MCVPTarleeCvCapstanTOS15-jul"/>
    <x v="43"/>
    <x v="2"/>
    <s v="15-jul"/>
    <x v="1"/>
    <x v="2"/>
    <n v="6.6"/>
    <n v="17"/>
  </r>
  <r>
    <s v="MCVPTarleeCvCommanderTOS15-jul"/>
    <x v="43"/>
    <x v="3"/>
    <s v="15-jul"/>
    <x v="1"/>
    <x v="2"/>
    <n v="6.6"/>
    <n v="17"/>
  </r>
  <r>
    <s v="MCVPTarleeCvFleetTOS15-jul"/>
    <x v="43"/>
    <x v="4"/>
    <s v="15-jul"/>
    <x v="1"/>
    <x v="2"/>
    <n v="7.5"/>
    <n v="17"/>
  </r>
  <r>
    <s v="MCVPTarleeCvHindmarshTOS15-jul"/>
    <x v="43"/>
    <x v="5"/>
    <s v="15-jul"/>
    <x v="1"/>
    <x v="2"/>
    <n v="6"/>
    <n v="17"/>
  </r>
  <r>
    <s v="MCVPTarleeCvKeelTOS15-jul"/>
    <x v="43"/>
    <x v="6"/>
    <s v="15-jul"/>
    <x v="1"/>
    <x v="2"/>
    <m/>
    <n v="29"/>
  </r>
  <r>
    <s v="MCVPTarleeCvOxfordTOS15-jul"/>
    <x v="43"/>
    <x v="7"/>
    <s v="15-jul"/>
    <x v="1"/>
    <x v="2"/>
    <n v="6.5"/>
    <n v="17"/>
  </r>
  <r>
    <s v="MCVPTarleeCvBaudinTOS15-jul"/>
    <x v="33"/>
    <x v="0"/>
    <s v="15-jul"/>
    <x v="1"/>
    <x v="2"/>
    <m/>
    <n v="39"/>
  </r>
  <r>
    <s v="MCVPTarleeCvBulokeTOS15-jul"/>
    <x v="33"/>
    <x v="1"/>
    <s v="15-jul"/>
    <x v="1"/>
    <x v="2"/>
    <m/>
    <n v="39"/>
  </r>
  <r>
    <s v="MCVPTarleeCvCapstanTOS15-jul"/>
    <x v="33"/>
    <x v="2"/>
    <s v="15-jul"/>
    <x v="1"/>
    <x v="2"/>
    <m/>
    <n v="39"/>
  </r>
  <r>
    <s v="MCVPTarleeCvCommanderTOS15-jul"/>
    <x v="33"/>
    <x v="3"/>
    <s v="15-jul"/>
    <x v="1"/>
    <x v="2"/>
    <m/>
    <n v="39"/>
  </r>
  <r>
    <s v="MCVPTarleeCvFleetTOS15-jul"/>
    <x v="33"/>
    <x v="4"/>
    <s v="15-jul"/>
    <x v="1"/>
    <x v="2"/>
    <m/>
    <n v="49"/>
  </r>
  <r>
    <s v="MCVPTarleeCvHindmarshTOS15-jul"/>
    <x v="33"/>
    <x v="5"/>
    <s v="15-jul"/>
    <x v="1"/>
    <x v="2"/>
    <m/>
    <n v="39"/>
  </r>
  <r>
    <s v="MCVPTarleeCvKeelTOS15-jul"/>
    <x v="33"/>
    <x v="6"/>
    <s v="15-jul"/>
    <x v="1"/>
    <x v="2"/>
    <m/>
    <n v="49"/>
  </r>
  <r>
    <s v="MCVPTarleeCvOxfordTOS15-jul"/>
    <x v="33"/>
    <x v="7"/>
    <s v="15-jul"/>
    <x v="1"/>
    <x v="2"/>
    <m/>
    <n v="35"/>
  </r>
  <r>
    <s v="MCVPTarleeCvBaudinTOS15-jul"/>
    <x v="44"/>
    <x v="0"/>
    <s v="15-jul"/>
    <x v="1"/>
    <x v="2"/>
    <m/>
    <n v="70"/>
  </r>
  <r>
    <s v="MCVPTarleeCvBulokeTOS15-jul"/>
    <x v="44"/>
    <x v="1"/>
    <s v="15-jul"/>
    <x v="1"/>
    <x v="2"/>
    <m/>
    <n v="70"/>
  </r>
  <r>
    <s v="MCVPTarleeCvCapstanTOS15-jul"/>
    <x v="44"/>
    <x v="2"/>
    <s v="15-jul"/>
    <x v="1"/>
    <x v="2"/>
    <m/>
    <n v="69"/>
  </r>
  <r>
    <s v="MCVPTarleeCvCommanderTOS15-jul"/>
    <x v="44"/>
    <x v="3"/>
    <s v="15-jul"/>
    <x v="1"/>
    <x v="2"/>
    <m/>
    <n v="71"/>
  </r>
  <r>
    <s v="MCVPTarleeCvFleetTOS15-jul"/>
    <x v="44"/>
    <x v="4"/>
    <s v="15-jul"/>
    <x v="1"/>
    <x v="2"/>
    <m/>
    <n v="70"/>
  </r>
  <r>
    <s v="MCVPTarleeCvHindmarshTOS15-jul"/>
    <x v="44"/>
    <x v="5"/>
    <s v="15-jul"/>
    <x v="1"/>
    <x v="2"/>
    <m/>
    <n v="69"/>
  </r>
  <r>
    <s v="MCVPTarleeCvKeelTOS15-jul"/>
    <x v="44"/>
    <x v="6"/>
    <s v="15-jul"/>
    <x v="1"/>
    <x v="2"/>
    <m/>
    <n v="71"/>
  </r>
  <r>
    <s v="MCVPTarleeCvOxfordTOS15-jul"/>
    <x v="44"/>
    <x v="7"/>
    <s v="15-jul"/>
    <x v="1"/>
    <x v="2"/>
    <m/>
    <n v="60"/>
  </r>
  <r>
    <s v="MCVPTarleeCvBaudinTOS15-jul"/>
    <x v="36"/>
    <x v="0"/>
    <s v="15-jul"/>
    <x v="1"/>
    <x v="2"/>
    <m/>
    <n v="85"/>
  </r>
  <r>
    <s v="MCVPTarleeCvBulokeTOS15-jul"/>
    <x v="36"/>
    <x v="1"/>
    <s v="15-jul"/>
    <x v="1"/>
    <x v="2"/>
    <m/>
    <n v="85"/>
  </r>
  <r>
    <s v="MCVPTarleeCvCapstanTOS15-jul"/>
    <x v="36"/>
    <x v="2"/>
    <s v="15-jul"/>
    <x v="1"/>
    <x v="2"/>
    <m/>
    <n v="80"/>
  </r>
  <r>
    <s v="MCVPTarleeCvCommanderTOS15-jul"/>
    <x v="36"/>
    <x v="3"/>
    <s v="15-jul"/>
    <x v="1"/>
    <x v="2"/>
    <m/>
    <n v="85"/>
  </r>
  <r>
    <s v="MCVPTarleeCvFleetTOS15-jul"/>
    <x v="36"/>
    <x v="4"/>
    <s v="15-jul"/>
    <x v="1"/>
    <x v="2"/>
    <m/>
    <n v="84"/>
  </r>
  <r>
    <s v="MCVPTarleeCvHindmarshTOS15-jul"/>
    <x v="36"/>
    <x v="5"/>
    <s v="15-jul"/>
    <x v="1"/>
    <x v="2"/>
    <m/>
    <n v="85"/>
  </r>
  <r>
    <s v="MCVPTarleeCvKeelTOS15-jul"/>
    <x v="36"/>
    <x v="6"/>
    <s v="15-jul"/>
    <x v="1"/>
    <x v="2"/>
    <m/>
    <n v="87"/>
  </r>
  <r>
    <s v="MCVPTarleeCvOxfordTOS15-jul"/>
    <x v="36"/>
    <x v="7"/>
    <s v="15-jul"/>
    <x v="1"/>
    <x v="2"/>
    <m/>
    <n v="7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n v="3338"/>
    <n v="163"/>
    <x v="0"/>
    <x v="0"/>
    <s v="s18"/>
    <n v="0.05"/>
    <n v="27"/>
  </r>
  <r>
    <n v="3339"/>
    <n v="163"/>
    <x v="0"/>
    <x v="1"/>
    <s v="s20"/>
    <n v="0.1"/>
    <n v="27"/>
  </r>
  <r>
    <n v="3340"/>
    <n v="163"/>
    <x v="1"/>
    <x v="2"/>
    <s v="s21"/>
    <n v="0"/>
    <n v="20"/>
  </r>
  <r>
    <n v="3341"/>
    <n v="163"/>
    <x v="0"/>
    <x v="3"/>
    <s v="s22"/>
    <n v="0.15"/>
    <n v="27"/>
  </r>
  <r>
    <n v="3342"/>
    <n v="163"/>
    <x v="2"/>
    <x v="3"/>
    <s v="s22"/>
    <n v="1785"/>
    <n v="16"/>
  </r>
  <r>
    <n v="3343"/>
    <n v="163"/>
    <x v="0"/>
    <x v="4"/>
    <s v="s23"/>
    <n v="0.26"/>
    <n v="27"/>
  </r>
  <r>
    <n v="3344"/>
    <n v="163"/>
    <x v="0"/>
    <x v="5"/>
    <s v="s24"/>
    <n v="0.3"/>
    <n v="27"/>
  </r>
  <r>
    <n v="3345"/>
    <n v="163"/>
    <x v="0"/>
    <x v="6"/>
    <s v="s25"/>
    <n v="0.34"/>
    <n v="27"/>
  </r>
  <r>
    <n v="3346"/>
    <n v="163"/>
    <x v="3"/>
    <x v="7"/>
    <s v="s26"/>
    <n v="10"/>
    <n v="27"/>
  </r>
  <r>
    <n v="3347"/>
    <n v="163"/>
    <x v="4"/>
    <x v="7"/>
    <s v="s26"/>
    <n v="516.4"/>
    <n v="27"/>
  </r>
  <r>
    <n v="3348"/>
    <n v="163"/>
    <x v="0"/>
    <x v="7"/>
    <s v="s26"/>
    <n v="0.35"/>
    <n v="27"/>
  </r>
  <r>
    <n v="3349"/>
    <n v="163"/>
    <x v="2"/>
    <x v="7"/>
    <s v="s26"/>
    <n v="1605"/>
    <n v="16"/>
  </r>
  <r>
    <n v="3587"/>
    <n v="163"/>
    <x v="3"/>
    <x v="8"/>
    <s v="s1"/>
    <n v="3"/>
    <n v="27"/>
  </r>
  <r>
    <n v="3588"/>
    <n v="163"/>
    <x v="2"/>
    <x v="9"/>
    <s v="s2"/>
    <n v="2.7"/>
    <n v="16"/>
  </r>
  <r>
    <n v="3589"/>
    <n v="163"/>
    <x v="2"/>
    <x v="10"/>
    <s v="s3"/>
    <n v="8.8000000000000007"/>
    <n v="16"/>
  </r>
  <r>
    <n v="3590"/>
    <n v="163"/>
    <x v="1"/>
    <x v="11"/>
    <s v="s4"/>
    <n v="0.13"/>
    <n v="20"/>
  </r>
  <r>
    <n v="3591"/>
    <n v="163"/>
    <x v="2"/>
    <x v="12"/>
    <s v="s5"/>
    <n v="23"/>
    <n v="16"/>
  </r>
  <r>
    <n v="3592"/>
    <n v="163"/>
    <x v="3"/>
    <x v="13"/>
    <s v="s6"/>
    <n v="5"/>
    <n v="27"/>
  </r>
  <r>
    <n v="3593"/>
    <n v="163"/>
    <x v="1"/>
    <x v="14"/>
    <s v="s7"/>
    <n v="1.8"/>
    <n v="20"/>
  </r>
  <r>
    <n v="3594"/>
    <n v="163"/>
    <x v="2"/>
    <x v="14"/>
    <s v="s8"/>
    <n v="118.2"/>
    <n v="16"/>
  </r>
  <r>
    <n v="3595"/>
    <n v="163"/>
    <x v="2"/>
    <x v="15"/>
    <s v="s9"/>
    <n v="342.9"/>
    <n v="16"/>
  </r>
  <r>
    <n v="3596"/>
    <n v="163"/>
    <x v="1"/>
    <x v="16"/>
    <s v="s10"/>
    <n v="8.32"/>
    <n v="20"/>
  </r>
  <r>
    <n v="3597"/>
    <n v="163"/>
    <x v="3"/>
    <x v="17"/>
    <s v="s11"/>
    <n v="7"/>
    <n v="27"/>
  </r>
  <r>
    <n v="3598"/>
    <n v="163"/>
    <x v="1"/>
    <x v="18"/>
    <s v="s12"/>
    <n v="5.46"/>
    <n v="20"/>
  </r>
  <r>
    <n v="3599"/>
    <n v="163"/>
    <x v="1"/>
    <x v="19"/>
    <s v="s13"/>
    <n v="2.4900000000000002"/>
    <n v="20"/>
  </r>
  <r>
    <n v="3600"/>
    <n v="163"/>
    <x v="2"/>
    <x v="20"/>
    <s v="s14"/>
    <n v="1113"/>
    <n v="16"/>
  </r>
  <r>
    <n v="3601"/>
    <n v="163"/>
    <x v="0"/>
    <x v="21"/>
    <s v="s15"/>
    <n v="0.01"/>
    <n v="27"/>
  </r>
  <r>
    <n v="3602"/>
    <n v="163"/>
    <x v="0"/>
    <x v="22"/>
    <s v="s16"/>
    <n v="0.02"/>
    <n v="27"/>
  </r>
  <r>
    <n v="3603"/>
    <n v="163"/>
    <x v="1"/>
    <x v="23"/>
    <s v="s17"/>
    <n v="0.79"/>
    <n v="2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8">
  <r>
    <n v="2025"/>
    <x v="0"/>
    <x v="0"/>
    <x v="0"/>
    <s v="s1"/>
    <n v="3"/>
    <n v="27"/>
  </r>
  <r>
    <n v="2026"/>
    <x v="0"/>
    <x v="0"/>
    <x v="1"/>
    <s v="s10"/>
    <n v="10"/>
    <n v="27"/>
  </r>
  <r>
    <n v="2027"/>
    <x v="0"/>
    <x v="1"/>
    <x v="1"/>
    <s v="s10"/>
    <n v="551.9"/>
    <n v="27"/>
  </r>
  <r>
    <n v="2028"/>
    <x v="0"/>
    <x v="2"/>
    <x v="1"/>
    <s v="s10"/>
    <n v="81.3"/>
    <n v="29"/>
  </r>
  <r>
    <n v="2029"/>
    <x v="0"/>
    <x v="3"/>
    <x v="1"/>
    <s v="s10"/>
    <n v="516.4"/>
    <n v="27"/>
  </r>
  <r>
    <n v="2030"/>
    <x v="0"/>
    <x v="4"/>
    <x v="1"/>
    <s v="s10"/>
    <n v="0.32"/>
    <n v="27"/>
  </r>
  <r>
    <n v="2031"/>
    <x v="0"/>
    <x v="5"/>
    <x v="1"/>
    <s v="s10"/>
    <n v="1604"/>
    <n v="16"/>
  </r>
  <r>
    <n v="2032"/>
    <x v="0"/>
    <x v="6"/>
    <x v="2"/>
    <s v="s2"/>
    <n v="0"/>
    <n v="27"/>
  </r>
  <r>
    <n v="2033"/>
    <x v="0"/>
    <x v="7"/>
    <x v="2"/>
    <s v="s2"/>
    <n v="2.31"/>
    <n v="27"/>
  </r>
  <r>
    <n v="2034"/>
    <x v="0"/>
    <x v="8"/>
    <x v="2"/>
    <s v="s2"/>
    <n v="0.06"/>
    <n v="20"/>
  </r>
  <r>
    <n v="2035"/>
    <x v="0"/>
    <x v="9"/>
    <x v="2"/>
    <s v="s2"/>
    <n v="113.4"/>
    <n v="29"/>
  </r>
  <r>
    <n v="2036"/>
    <x v="0"/>
    <x v="2"/>
    <x v="2"/>
    <s v="s2"/>
    <n v="101.2"/>
    <n v="29"/>
  </r>
  <r>
    <n v="2037"/>
    <x v="0"/>
    <x v="10"/>
    <x v="2"/>
    <s v="s2"/>
    <n v="305.7"/>
    <n v="27"/>
  </r>
  <r>
    <n v="2038"/>
    <x v="0"/>
    <x v="5"/>
    <x v="2"/>
    <s v="s2"/>
    <n v="2.7"/>
    <n v="16"/>
  </r>
  <r>
    <n v="2039"/>
    <x v="0"/>
    <x v="0"/>
    <x v="3"/>
    <s v="s3"/>
    <n v="5"/>
    <n v="27"/>
  </r>
  <r>
    <n v="2040"/>
    <x v="0"/>
    <x v="6"/>
    <x v="3"/>
    <s v="s3"/>
    <n v="1.4375"/>
    <n v="27"/>
  </r>
  <r>
    <n v="2041"/>
    <x v="0"/>
    <x v="7"/>
    <x v="3"/>
    <s v="s3"/>
    <n v="6.56"/>
    <n v="27"/>
  </r>
  <r>
    <n v="2042"/>
    <x v="0"/>
    <x v="8"/>
    <x v="3"/>
    <s v="s3"/>
    <n v="0.24"/>
    <n v="20"/>
  </r>
  <r>
    <n v="2043"/>
    <x v="0"/>
    <x v="9"/>
    <x v="3"/>
    <s v="s3"/>
    <n v="167.8"/>
    <n v="29"/>
  </r>
  <r>
    <n v="2044"/>
    <x v="0"/>
    <x v="2"/>
    <x v="3"/>
    <s v="s3"/>
    <n v="80.8"/>
    <n v="29"/>
  </r>
  <r>
    <n v="2045"/>
    <x v="0"/>
    <x v="10"/>
    <x v="3"/>
    <s v="s3"/>
    <n v="356.6"/>
    <n v="27"/>
  </r>
  <r>
    <n v="2046"/>
    <x v="0"/>
    <x v="5"/>
    <x v="3"/>
    <s v="s3"/>
    <n v="8.8000000000000007"/>
    <n v="16"/>
  </r>
  <r>
    <n v="2047"/>
    <x v="0"/>
    <x v="6"/>
    <x v="4"/>
    <s v="s4"/>
    <n v="3.1875"/>
    <n v="27"/>
  </r>
  <r>
    <n v="2048"/>
    <x v="0"/>
    <x v="7"/>
    <x v="4"/>
    <s v="s4"/>
    <n v="10.56"/>
    <n v="27"/>
  </r>
  <r>
    <n v="2049"/>
    <x v="0"/>
    <x v="8"/>
    <x v="4"/>
    <s v="s4"/>
    <n v="0.52"/>
    <n v="20"/>
  </r>
  <r>
    <n v="2050"/>
    <x v="0"/>
    <x v="9"/>
    <x v="4"/>
    <s v="s4"/>
    <n v="306.3"/>
    <n v="29"/>
  </r>
  <r>
    <n v="2051"/>
    <x v="0"/>
    <x v="2"/>
    <x v="4"/>
    <s v="s4"/>
    <n v="76.599999999999994"/>
    <n v="29"/>
  </r>
  <r>
    <n v="2052"/>
    <x v="0"/>
    <x v="10"/>
    <x v="4"/>
    <s v="s4"/>
    <n v="299.7"/>
    <n v="27"/>
  </r>
  <r>
    <n v="2053"/>
    <x v="0"/>
    <x v="5"/>
    <x v="4"/>
    <s v="s4"/>
    <n v="23"/>
    <n v="16"/>
  </r>
  <r>
    <n v="2054"/>
    <x v="0"/>
    <x v="6"/>
    <x v="5"/>
    <s v="s5"/>
    <n v="9.125"/>
    <n v="27"/>
  </r>
  <r>
    <n v="2055"/>
    <x v="0"/>
    <x v="7"/>
    <x v="5"/>
    <s v="s5"/>
    <n v="35.06"/>
    <n v="27"/>
  </r>
  <r>
    <n v="2056"/>
    <x v="0"/>
    <x v="8"/>
    <x v="5"/>
    <s v="s5"/>
    <n v="2.39"/>
    <n v="20"/>
  </r>
  <r>
    <n v="2057"/>
    <x v="0"/>
    <x v="9"/>
    <x v="5"/>
    <s v="s5"/>
    <n v="564.70000000000005"/>
    <n v="29"/>
  </r>
  <r>
    <n v="2058"/>
    <x v="0"/>
    <x v="2"/>
    <x v="5"/>
    <s v="s5"/>
    <n v="83"/>
    <n v="29"/>
  </r>
  <r>
    <n v="2059"/>
    <x v="0"/>
    <x v="10"/>
    <x v="5"/>
    <s v="s5"/>
    <n v="302.2"/>
    <n v="27"/>
  </r>
  <r>
    <n v="2060"/>
    <x v="0"/>
    <x v="5"/>
    <x v="5"/>
    <s v="s5"/>
    <n v="118.2"/>
    <n v="16"/>
  </r>
  <r>
    <n v="2061"/>
    <x v="0"/>
    <x v="8"/>
    <x v="6"/>
    <s v="s6"/>
    <n v="6.7"/>
    <n v="20"/>
  </r>
  <r>
    <n v="2062"/>
    <x v="0"/>
    <x v="9"/>
    <x v="6"/>
    <s v="s6"/>
    <n v="779.9"/>
    <n v="29"/>
  </r>
  <r>
    <n v="2063"/>
    <x v="0"/>
    <x v="2"/>
    <x v="6"/>
    <s v="s6"/>
    <n v="89.3"/>
    <n v="29"/>
  </r>
  <r>
    <n v="2064"/>
    <x v="0"/>
    <x v="10"/>
    <x v="6"/>
    <s v="s6"/>
    <n v="345.8"/>
    <n v="27"/>
  </r>
  <r>
    <n v="2065"/>
    <x v="0"/>
    <x v="5"/>
    <x v="6"/>
    <s v="s6"/>
    <n v="342.9"/>
    <n v="16"/>
  </r>
  <r>
    <n v="2066"/>
    <x v="0"/>
    <x v="0"/>
    <x v="7"/>
    <s v="s7"/>
    <n v="7"/>
    <n v="27"/>
  </r>
  <r>
    <n v="2067"/>
    <x v="0"/>
    <x v="6"/>
    <x v="7"/>
    <s v="s7"/>
    <n v="9.5625"/>
    <n v="27"/>
  </r>
  <r>
    <n v="2068"/>
    <x v="0"/>
    <x v="7"/>
    <x v="7"/>
    <s v="s7"/>
    <n v="96.55"/>
    <n v="27"/>
  </r>
  <r>
    <n v="2069"/>
    <x v="0"/>
    <x v="8"/>
    <x v="8"/>
    <s v="s8"/>
    <n v="5.0199999999999996"/>
    <n v="20"/>
  </r>
  <r>
    <n v="2070"/>
    <x v="0"/>
    <x v="9"/>
    <x v="8"/>
    <s v="s8"/>
    <n v="740.9"/>
    <n v="29"/>
  </r>
  <r>
    <n v="2071"/>
    <x v="0"/>
    <x v="1"/>
    <x v="8"/>
    <s v="s8"/>
    <n v="537.29999999999995"/>
    <n v="27"/>
  </r>
  <r>
    <n v="2072"/>
    <x v="0"/>
    <x v="2"/>
    <x v="8"/>
    <s v="s8"/>
    <n v="99.8"/>
    <n v="29"/>
  </r>
  <r>
    <n v="2073"/>
    <x v="0"/>
    <x v="10"/>
    <x v="8"/>
    <s v="s8"/>
    <n v="294.60000000000002"/>
    <n v="27"/>
  </r>
  <r>
    <n v="2074"/>
    <x v="0"/>
    <x v="5"/>
    <x v="8"/>
    <s v="s8"/>
    <n v="1130"/>
    <n v="16"/>
  </r>
  <r>
    <n v="2075"/>
    <x v="0"/>
    <x v="8"/>
    <x v="9"/>
    <s v="s9"/>
    <n v="1.85"/>
    <n v="20"/>
  </r>
  <r>
    <n v="2076"/>
    <x v="0"/>
    <x v="9"/>
    <x v="9"/>
    <s v="s9"/>
    <n v="631.5"/>
    <n v="29"/>
  </r>
  <r>
    <n v="2077"/>
    <x v="0"/>
    <x v="1"/>
    <x v="9"/>
    <s v="s9"/>
    <n v="621.5"/>
    <n v="27"/>
  </r>
  <r>
    <n v="2078"/>
    <x v="0"/>
    <x v="2"/>
    <x v="9"/>
    <s v="s9"/>
    <n v="74.5"/>
    <n v="29"/>
  </r>
  <r>
    <n v="2079"/>
    <x v="0"/>
    <x v="10"/>
    <x v="9"/>
    <s v="s9"/>
    <n v="245.7"/>
    <n v="27"/>
  </r>
  <r>
    <n v="2080"/>
    <x v="0"/>
    <x v="5"/>
    <x v="9"/>
    <s v="s9"/>
    <n v="1785"/>
    <n v="16"/>
  </r>
  <r>
    <n v="2137"/>
    <x v="1"/>
    <x v="0"/>
    <x v="10"/>
    <s v="s1"/>
    <n v="3"/>
    <n v="27"/>
  </r>
  <r>
    <n v="2138"/>
    <x v="1"/>
    <x v="6"/>
    <x v="11"/>
    <s v="s2"/>
    <n v="0"/>
    <n v="27"/>
  </r>
  <r>
    <n v="2139"/>
    <x v="1"/>
    <x v="7"/>
    <x v="11"/>
    <s v="s2"/>
    <n v="2.69"/>
    <n v="27"/>
  </r>
  <r>
    <n v="2140"/>
    <x v="1"/>
    <x v="8"/>
    <x v="11"/>
    <s v="s2"/>
    <n v="7.0000000000000007E-2"/>
    <n v="20"/>
  </r>
  <r>
    <n v="2141"/>
    <x v="1"/>
    <x v="2"/>
    <x v="11"/>
    <s v="s2"/>
    <n v="100.5"/>
    <n v="29"/>
  </r>
  <r>
    <n v="2142"/>
    <x v="1"/>
    <x v="10"/>
    <x v="11"/>
    <s v="s2"/>
    <n v="291.10000000000002"/>
    <n v="27"/>
  </r>
  <r>
    <n v="2143"/>
    <x v="1"/>
    <x v="6"/>
    <x v="12"/>
    <s v="s3"/>
    <n v="1.75"/>
    <n v="27"/>
  </r>
  <r>
    <n v="2144"/>
    <x v="1"/>
    <x v="7"/>
    <x v="12"/>
    <s v="s3"/>
    <n v="7.25"/>
    <n v="27"/>
  </r>
  <r>
    <n v="2145"/>
    <x v="1"/>
    <x v="8"/>
    <x v="12"/>
    <s v="s3"/>
    <n v="0.16"/>
    <n v="20"/>
  </r>
  <r>
    <n v="2146"/>
    <x v="1"/>
    <x v="9"/>
    <x v="12"/>
    <s v="s3"/>
    <n v="198.2"/>
    <n v="29"/>
  </r>
  <r>
    <n v="2147"/>
    <x v="1"/>
    <x v="2"/>
    <x v="12"/>
    <s v="s3"/>
    <n v="116"/>
    <n v="29"/>
  </r>
  <r>
    <n v="2148"/>
    <x v="1"/>
    <x v="10"/>
    <x v="12"/>
    <s v="s3"/>
    <n v="201"/>
    <n v="27"/>
  </r>
  <r>
    <n v="2149"/>
    <x v="1"/>
    <x v="5"/>
    <x v="12"/>
    <s v="s3"/>
    <n v="11.2"/>
    <n v="16"/>
  </r>
  <r>
    <n v="2150"/>
    <x v="1"/>
    <x v="0"/>
    <x v="13"/>
    <s v="s4"/>
    <n v="5"/>
    <n v="27"/>
  </r>
  <r>
    <n v="2151"/>
    <x v="1"/>
    <x v="6"/>
    <x v="14"/>
    <s v="s5"/>
    <n v="8.56"/>
    <n v="27"/>
  </r>
  <r>
    <n v="2152"/>
    <x v="1"/>
    <x v="7"/>
    <x v="14"/>
    <s v="s5"/>
    <n v="28.81"/>
    <n v="27"/>
  </r>
  <r>
    <n v="2153"/>
    <x v="1"/>
    <x v="8"/>
    <x v="14"/>
    <s v="s5"/>
    <n v="1.03"/>
    <n v="20"/>
  </r>
  <r>
    <n v="2154"/>
    <x v="1"/>
    <x v="9"/>
    <x v="14"/>
    <s v="s5"/>
    <n v="634.4"/>
    <n v="29"/>
  </r>
  <r>
    <n v="2155"/>
    <x v="1"/>
    <x v="2"/>
    <x v="14"/>
    <s v="s5"/>
    <n v="96.3"/>
    <n v="29"/>
  </r>
  <r>
    <n v="2156"/>
    <x v="1"/>
    <x v="10"/>
    <x v="14"/>
    <s v="s5"/>
    <n v="269.7"/>
    <n v="27"/>
  </r>
  <r>
    <n v="2157"/>
    <x v="1"/>
    <x v="5"/>
    <x v="14"/>
    <s v="s5"/>
    <n v="51.1"/>
    <n v="16"/>
  </r>
  <r>
    <n v="2158"/>
    <x v="1"/>
    <x v="6"/>
    <x v="7"/>
    <s v="s6"/>
    <n v="12.56"/>
    <n v="27"/>
  </r>
  <r>
    <n v="2159"/>
    <x v="1"/>
    <x v="7"/>
    <x v="7"/>
    <s v="s6"/>
    <n v="67.69"/>
    <n v="27"/>
  </r>
  <r>
    <n v="2160"/>
    <x v="1"/>
    <x v="8"/>
    <x v="7"/>
    <s v="s6"/>
    <n v="5.23"/>
    <n v="20"/>
  </r>
  <r>
    <n v="2161"/>
    <x v="1"/>
    <x v="9"/>
    <x v="7"/>
    <s v="s6"/>
    <n v="860"/>
    <n v="29"/>
  </r>
  <r>
    <n v="2162"/>
    <x v="1"/>
    <x v="2"/>
    <x v="7"/>
    <s v="s6"/>
    <n v="88.6"/>
    <n v="29"/>
  </r>
  <r>
    <n v="2163"/>
    <x v="1"/>
    <x v="10"/>
    <x v="7"/>
    <s v="s6"/>
    <n v="272.8"/>
    <n v="27"/>
  </r>
  <r>
    <n v="2164"/>
    <x v="1"/>
    <x v="5"/>
    <x v="7"/>
    <s v="s6"/>
    <n v="342.1"/>
    <n v="16"/>
  </r>
  <r>
    <n v="2165"/>
    <x v="1"/>
    <x v="0"/>
    <x v="15"/>
    <s v="s7"/>
    <n v="6"/>
    <n v="27"/>
  </r>
  <r>
    <n v="2166"/>
    <x v="1"/>
    <x v="6"/>
    <x v="15"/>
    <s v="s7"/>
    <n v="10.69"/>
    <n v="27"/>
  </r>
  <r>
    <n v="2167"/>
    <x v="1"/>
    <x v="7"/>
    <x v="15"/>
    <s v="s7"/>
    <n v="93.03"/>
    <n v="27"/>
  </r>
  <r>
    <n v="2168"/>
    <x v="1"/>
    <x v="8"/>
    <x v="15"/>
    <s v="s7"/>
    <n v="9.08"/>
    <n v="20"/>
  </r>
  <r>
    <n v="2169"/>
    <x v="1"/>
    <x v="9"/>
    <x v="15"/>
    <s v="s7"/>
    <n v="878.3"/>
    <n v="29"/>
  </r>
  <r>
    <n v="2170"/>
    <x v="1"/>
    <x v="2"/>
    <x v="15"/>
    <s v="s7"/>
    <n v="87.9"/>
    <n v="29"/>
  </r>
  <r>
    <n v="2171"/>
    <x v="1"/>
    <x v="10"/>
    <x v="15"/>
    <s v="s7"/>
    <n v="326.39999999999998"/>
    <n v="27"/>
  </r>
  <r>
    <n v="2172"/>
    <x v="1"/>
    <x v="5"/>
    <x v="15"/>
    <s v="s7"/>
    <n v="811.2"/>
    <n v="16"/>
  </r>
  <r>
    <n v="2173"/>
    <x v="1"/>
    <x v="0"/>
    <x v="9"/>
    <s v="s8"/>
    <n v="7"/>
    <n v="27"/>
  </r>
  <r>
    <n v="2174"/>
    <x v="1"/>
    <x v="6"/>
    <x v="9"/>
    <s v="s8"/>
    <n v="10.94"/>
    <n v="27"/>
  </r>
  <r>
    <n v="2175"/>
    <x v="1"/>
    <x v="7"/>
    <x v="9"/>
    <s v="s8"/>
    <n v="102.46"/>
    <n v="27"/>
  </r>
  <r>
    <n v="2176"/>
    <x v="1"/>
    <x v="8"/>
    <x v="9"/>
    <s v="s8"/>
    <n v="6.64"/>
    <n v="20"/>
  </r>
  <r>
    <n v="2177"/>
    <x v="1"/>
    <x v="9"/>
    <x v="9"/>
    <s v="s8"/>
    <n v="707.5"/>
    <n v="29"/>
  </r>
  <r>
    <n v="2178"/>
    <x v="1"/>
    <x v="1"/>
    <x v="9"/>
    <s v="s8"/>
    <n v="754.3"/>
    <n v="27"/>
  </r>
  <r>
    <n v="2179"/>
    <x v="1"/>
    <x v="2"/>
    <x v="9"/>
    <s v="s8"/>
    <n v="82.3"/>
    <n v="29"/>
  </r>
  <r>
    <n v="2180"/>
    <x v="1"/>
    <x v="10"/>
    <x v="9"/>
    <s v="s8"/>
    <n v="353"/>
    <n v="27"/>
  </r>
  <r>
    <n v="2181"/>
    <x v="1"/>
    <x v="5"/>
    <x v="9"/>
    <s v="s8"/>
    <n v="1165"/>
    <n v="16"/>
  </r>
  <r>
    <n v="2182"/>
    <x v="1"/>
    <x v="0"/>
    <x v="16"/>
    <s v="s9"/>
    <n v="10"/>
    <n v="27"/>
  </r>
  <r>
    <n v="2183"/>
    <x v="1"/>
    <x v="2"/>
    <x v="16"/>
    <s v="s9"/>
    <n v="78.5"/>
    <n v="29"/>
  </r>
  <r>
    <n v="2184"/>
    <x v="1"/>
    <x v="3"/>
    <x v="16"/>
    <s v="s9"/>
    <n v="511"/>
    <n v="27"/>
  </r>
  <r>
    <n v="2185"/>
    <x v="1"/>
    <x v="4"/>
    <x v="16"/>
    <s v="s9"/>
    <n v="0.33"/>
    <n v="27"/>
  </r>
  <r>
    <n v="2186"/>
    <x v="1"/>
    <x v="5"/>
    <x v="16"/>
    <s v="s9"/>
    <n v="1533"/>
    <n v="16"/>
  </r>
  <r>
    <n v="2337"/>
    <x v="2"/>
    <x v="0"/>
    <x v="17"/>
    <s v="s1"/>
    <n v="3"/>
    <n v="27"/>
  </r>
  <r>
    <n v="2338"/>
    <x v="2"/>
    <x v="6"/>
    <x v="18"/>
    <s v="s2"/>
    <n v="0.81"/>
    <n v="27"/>
  </r>
  <r>
    <n v="2339"/>
    <x v="2"/>
    <x v="7"/>
    <x v="18"/>
    <s v="s2"/>
    <n v="4.6900000000000004"/>
    <n v="27"/>
  </r>
  <r>
    <n v="2340"/>
    <x v="2"/>
    <x v="8"/>
    <x v="18"/>
    <s v="s2"/>
    <n v="7.0000000000000007E-2"/>
    <n v="20"/>
  </r>
  <r>
    <n v="2341"/>
    <x v="2"/>
    <x v="9"/>
    <x v="18"/>
    <s v="s2"/>
    <n v="100.4"/>
    <n v="29"/>
  </r>
  <r>
    <n v="2342"/>
    <x v="2"/>
    <x v="2"/>
    <x v="18"/>
    <s v="s2"/>
    <n v="72.400000000000006"/>
    <n v="29"/>
  </r>
  <r>
    <n v="2343"/>
    <x v="2"/>
    <x v="10"/>
    <x v="18"/>
    <s v="s2"/>
    <n v="249.3"/>
    <n v="27"/>
  </r>
  <r>
    <n v="2344"/>
    <x v="2"/>
    <x v="5"/>
    <x v="18"/>
    <s v="s2"/>
    <n v="3.8"/>
    <n v="16"/>
  </r>
  <r>
    <n v="2345"/>
    <x v="2"/>
    <x v="0"/>
    <x v="19"/>
    <s v="s3"/>
    <n v="5"/>
    <n v="27"/>
  </r>
  <r>
    <n v="2346"/>
    <x v="2"/>
    <x v="6"/>
    <x v="20"/>
    <s v="s4"/>
    <n v="5.31"/>
    <n v="27"/>
  </r>
  <r>
    <n v="2347"/>
    <x v="2"/>
    <x v="7"/>
    <x v="20"/>
    <s v="s4"/>
    <n v="16.754999999999999"/>
    <n v="27"/>
  </r>
  <r>
    <n v="2348"/>
    <x v="2"/>
    <x v="8"/>
    <x v="20"/>
    <s v="s4"/>
    <n v="0.43"/>
    <n v="20"/>
  </r>
  <r>
    <n v="2349"/>
    <x v="2"/>
    <x v="9"/>
    <x v="20"/>
    <s v="s4"/>
    <n v="354.5"/>
    <n v="29"/>
  </r>
  <r>
    <n v="2350"/>
    <x v="2"/>
    <x v="2"/>
    <x v="20"/>
    <s v="s4"/>
    <n v="65.400000000000006"/>
    <n v="29"/>
  </r>
  <r>
    <n v="2351"/>
    <x v="2"/>
    <x v="10"/>
    <x v="20"/>
    <s v="s4"/>
    <n v="274.2"/>
    <n v="27"/>
  </r>
  <r>
    <n v="2352"/>
    <x v="2"/>
    <x v="5"/>
    <x v="20"/>
    <s v="s4"/>
    <n v="20.5"/>
    <n v="16"/>
  </r>
  <r>
    <n v="2353"/>
    <x v="2"/>
    <x v="6"/>
    <x v="21"/>
    <s v="s5"/>
    <n v="8.75"/>
    <n v="27"/>
  </r>
  <r>
    <n v="2354"/>
    <x v="2"/>
    <x v="7"/>
    <x v="21"/>
    <s v="s5"/>
    <n v="56.37"/>
    <n v="27"/>
  </r>
  <r>
    <n v="2355"/>
    <x v="2"/>
    <x v="8"/>
    <x v="21"/>
    <s v="s5"/>
    <n v="4.5599999999999996"/>
    <n v="20"/>
  </r>
  <r>
    <n v="2356"/>
    <x v="2"/>
    <x v="9"/>
    <x v="21"/>
    <s v="s5"/>
    <n v="641.79999999999995"/>
    <n v="29"/>
  </r>
  <r>
    <n v="2357"/>
    <x v="2"/>
    <x v="2"/>
    <x v="21"/>
    <s v="s5"/>
    <n v="93.5"/>
    <n v="29"/>
  </r>
  <r>
    <n v="2358"/>
    <x v="2"/>
    <x v="10"/>
    <x v="21"/>
    <s v="s5"/>
    <n v="284.2"/>
    <n v="27"/>
  </r>
  <r>
    <n v="2359"/>
    <x v="2"/>
    <x v="5"/>
    <x v="21"/>
    <s v="s5"/>
    <n v="333"/>
    <n v="16"/>
  </r>
  <r>
    <n v="2360"/>
    <x v="2"/>
    <x v="0"/>
    <x v="22"/>
    <s v="s6"/>
    <n v="7"/>
    <n v="27"/>
  </r>
  <r>
    <n v="2361"/>
    <x v="2"/>
    <x v="6"/>
    <x v="22"/>
    <s v="s6"/>
    <n v="9.1199999999999992"/>
    <n v="27"/>
  </r>
  <r>
    <n v="2362"/>
    <x v="2"/>
    <x v="7"/>
    <x v="22"/>
    <s v="s6"/>
    <n v="70.23"/>
    <n v="27"/>
  </r>
  <r>
    <n v="2363"/>
    <x v="2"/>
    <x v="8"/>
    <x v="22"/>
    <s v="s6"/>
    <n v="5.26"/>
    <n v="20"/>
  </r>
  <r>
    <n v="2364"/>
    <x v="2"/>
    <x v="9"/>
    <x v="22"/>
    <s v="s6"/>
    <n v="550.5"/>
    <n v="29"/>
  </r>
  <r>
    <n v="2365"/>
    <x v="2"/>
    <x v="1"/>
    <x v="22"/>
    <s v="s6"/>
    <n v="435.9"/>
    <n v="27"/>
  </r>
  <r>
    <n v="2366"/>
    <x v="2"/>
    <x v="2"/>
    <x v="22"/>
    <s v="s6"/>
    <n v="73.8"/>
    <n v="29"/>
  </r>
  <r>
    <n v="2367"/>
    <x v="2"/>
    <x v="10"/>
    <x v="22"/>
    <s v="s6"/>
    <n v="289.39999999999998"/>
    <n v="27"/>
  </r>
  <r>
    <n v="2368"/>
    <x v="2"/>
    <x v="5"/>
    <x v="22"/>
    <s v="s6"/>
    <n v="577.6"/>
    <n v="16"/>
  </r>
  <r>
    <n v="2369"/>
    <x v="2"/>
    <x v="0"/>
    <x v="23"/>
    <s v="s7"/>
    <n v="9"/>
    <n v="27"/>
  </r>
  <r>
    <n v="2370"/>
    <x v="2"/>
    <x v="6"/>
    <x v="23"/>
    <s v="s7"/>
    <n v="9.69"/>
    <n v="27"/>
  </r>
  <r>
    <n v="2371"/>
    <x v="2"/>
    <x v="7"/>
    <x v="23"/>
    <s v="s7"/>
    <n v="77.349999999999994"/>
    <n v="27"/>
  </r>
  <r>
    <n v="2372"/>
    <x v="2"/>
    <x v="8"/>
    <x v="23"/>
    <s v="s7"/>
    <n v="4.18"/>
    <n v="20"/>
  </r>
  <r>
    <n v="2373"/>
    <x v="2"/>
    <x v="9"/>
    <x v="23"/>
    <s v="s7"/>
    <n v="582.1"/>
    <n v="29"/>
  </r>
  <r>
    <n v="2374"/>
    <x v="2"/>
    <x v="1"/>
    <x v="23"/>
    <s v="s7"/>
    <n v="509.7"/>
    <n v="27"/>
  </r>
  <r>
    <n v="2375"/>
    <x v="2"/>
    <x v="2"/>
    <x v="23"/>
    <s v="s7"/>
    <n v="75.2"/>
    <n v="29"/>
  </r>
  <r>
    <n v="2376"/>
    <x v="2"/>
    <x v="10"/>
    <x v="23"/>
    <s v="s7"/>
    <n v="279.5"/>
    <n v="27"/>
  </r>
  <r>
    <n v="2377"/>
    <x v="2"/>
    <x v="5"/>
    <x v="23"/>
    <s v="s7"/>
    <n v="1097"/>
    <n v="16"/>
  </r>
  <r>
    <n v="2378"/>
    <x v="2"/>
    <x v="8"/>
    <x v="24"/>
    <s v="s7"/>
    <n v="0.12"/>
    <n v="20"/>
  </r>
  <r>
    <n v="2379"/>
    <x v="2"/>
    <x v="9"/>
    <x v="24"/>
    <s v="s7"/>
    <n v="681.9"/>
    <n v="29"/>
  </r>
  <r>
    <n v="2380"/>
    <x v="2"/>
    <x v="1"/>
    <x v="24"/>
    <s v="s7"/>
    <n v="667.2"/>
    <n v="27"/>
  </r>
  <r>
    <n v="2381"/>
    <x v="2"/>
    <x v="2"/>
    <x v="24"/>
    <s v="s7"/>
    <n v="82.3"/>
    <n v="29"/>
  </r>
  <r>
    <n v="2382"/>
    <x v="2"/>
    <x v="10"/>
    <x v="24"/>
    <s v="s7"/>
    <n v="243.9"/>
    <n v="27"/>
  </r>
  <r>
    <n v="2383"/>
    <x v="2"/>
    <x v="5"/>
    <x v="24"/>
    <s v="s7"/>
    <n v="1480"/>
    <n v="16"/>
  </r>
  <r>
    <n v="2384"/>
    <x v="2"/>
    <x v="0"/>
    <x v="25"/>
    <s v="s8"/>
    <n v="10"/>
    <n v="27"/>
  </r>
  <r>
    <n v="2385"/>
    <x v="2"/>
    <x v="2"/>
    <x v="25"/>
    <s v="s8"/>
    <n v="73"/>
    <n v="29"/>
  </r>
  <r>
    <n v="2386"/>
    <x v="2"/>
    <x v="3"/>
    <x v="25"/>
    <s v="s8"/>
    <n v="620.5"/>
    <n v="27"/>
  </r>
  <r>
    <n v="2387"/>
    <x v="2"/>
    <x v="4"/>
    <x v="25"/>
    <s v="s8"/>
    <n v="0.49"/>
    <n v="27"/>
  </r>
  <r>
    <n v="2388"/>
    <x v="2"/>
    <x v="5"/>
    <x v="25"/>
    <s v="s8"/>
    <n v="1271"/>
    <n v="1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6">
  <r>
    <n v="3409"/>
    <x v="0"/>
    <x v="0"/>
    <x v="0"/>
    <s v="s1"/>
    <n v="3"/>
    <n v="27"/>
  </r>
  <r>
    <n v="3410"/>
    <x v="0"/>
    <x v="0"/>
    <x v="1"/>
    <s v="s2"/>
    <n v="5"/>
    <n v="27"/>
  </r>
  <r>
    <n v="3411"/>
    <x v="0"/>
    <x v="1"/>
    <x v="2"/>
    <s v="s3"/>
    <n v="4.4800000000000004"/>
    <n v="20"/>
  </r>
  <r>
    <n v="3412"/>
    <x v="0"/>
    <x v="2"/>
    <x v="2"/>
    <s v="s3"/>
    <n v="582.78"/>
    <n v="16"/>
  </r>
  <r>
    <n v="3413"/>
    <x v="0"/>
    <x v="0"/>
    <x v="3"/>
    <s v="s4"/>
    <n v="7"/>
    <n v="27"/>
  </r>
  <r>
    <n v="3414"/>
    <x v="0"/>
    <x v="0"/>
    <x v="4"/>
    <s v="s5"/>
    <n v="10"/>
    <n v="27"/>
  </r>
  <r>
    <n v="3415"/>
    <x v="0"/>
    <x v="3"/>
    <x v="4"/>
    <s v="s5"/>
    <n v="245.69"/>
    <n v="27"/>
  </r>
  <r>
    <n v="3416"/>
    <x v="0"/>
    <x v="4"/>
    <x v="4"/>
    <s v="s5"/>
    <n v="0.26"/>
    <n v="27"/>
  </r>
  <r>
    <n v="3418"/>
    <x v="1"/>
    <x v="0"/>
    <x v="5"/>
    <s v="s1"/>
    <n v="3"/>
    <n v="27"/>
  </r>
  <r>
    <n v="3419"/>
    <x v="1"/>
    <x v="0"/>
    <x v="6"/>
    <s v="s2"/>
    <n v="5"/>
    <n v="27"/>
  </r>
  <r>
    <n v="3420"/>
    <x v="1"/>
    <x v="0"/>
    <x v="7"/>
    <s v="s3"/>
    <n v="7"/>
    <n v="27"/>
  </r>
  <r>
    <n v="3421"/>
    <x v="1"/>
    <x v="1"/>
    <x v="8"/>
    <s v="s4"/>
    <n v="2.12"/>
    <n v="20"/>
  </r>
  <r>
    <n v="3422"/>
    <x v="1"/>
    <x v="2"/>
    <x v="8"/>
    <s v="s4"/>
    <n v="689.91"/>
    <n v="16"/>
  </r>
  <r>
    <n v="3423"/>
    <x v="1"/>
    <x v="0"/>
    <x v="9"/>
    <s v="s5"/>
    <n v="10"/>
    <n v="27"/>
  </r>
  <r>
    <n v="3424"/>
    <x v="1"/>
    <x v="3"/>
    <x v="9"/>
    <s v="s5"/>
    <n v="227.72"/>
    <n v="27"/>
  </r>
  <r>
    <n v="3425"/>
    <x v="1"/>
    <x v="4"/>
    <x v="9"/>
    <s v="s5"/>
    <n v="0.31"/>
    <n v="27"/>
  </r>
  <r>
    <n v="3426"/>
    <x v="1"/>
    <x v="2"/>
    <x v="9"/>
    <s v="s5"/>
    <n v="659.69"/>
    <n v="16"/>
  </r>
  <r>
    <n v="3427"/>
    <x v="2"/>
    <x v="0"/>
    <x v="5"/>
    <s v="s6"/>
    <n v="3"/>
    <n v="27"/>
  </r>
  <r>
    <n v="3428"/>
    <x v="2"/>
    <x v="0"/>
    <x v="6"/>
    <s v="s7"/>
    <n v="5"/>
    <n v="27"/>
  </r>
  <r>
    <n v="3429"/>
    <x v="2"/>
    <x v="1"/>
    <x v="10"/>
    <s v="s8"/>
    <n v="0.56000000000000005"/>
    <n v="20"/>
  </r>
  <r>
    <n v="3430"/>
    <x v="2"/>
    <x v="2"/>
    <x v="10"/>
    <s v="s8"/>
    <n v="33.32"/>
    <n v="16"/>
  </r>
  <r>
    <n v="3431"/>
    <x v="2"/>
    <x v="0"/>
    <x v="7"/>
    <s v="s9"/>
    <n v="7"/>
    <n v="27"/>
  </r>
  <r>
    <n v="3432"/>
    <x v="2"/>
    <x v="1"/>
    <x v="8"/>
    <s v="s10"/>
    <n v="1.99"/>
    <n v="20"/>
  </r>
  <r>
    <n v="3433"/>
    <x v="2"/>
    <x v="2"/>
    <x v="8"/>
    <s v="s10"/>
    <n v="751.71"/>
    <n v="16"/>
  </r>
  <r>
    <n v="3434"/>
    <x v="2"/>
    <x v="0"/>
    <x v="9"/>
    <s v="s11"/>
    <n v="10"/>
    <n v="27"/>
  </r>
  <r>
    <n v="3435"/>
    <x v="2"/>
    <x v="3"/>
    <x v="9"/>
    <s v="s11"/>
    <n v="252.67"/>
    <n v="27"/>
  </r>
  <r>
    <n v="3436"/>
    <x v="2"/>
    <x v="4"/>
    <x v="9"/>
    <s v="s11"/>
    <n v="0.31"/>
    <n v="27"/>
  </r>
  <r>
    <n v="3437"/>
    <x v="2"/>
    <x v="2"/>
    <x v="9"/>
    <s v="s11"/>
    <n v="717.21"/>
    <n v="16"/>
  </r>
  <r>
    <n v="3438"/>
    <x v="3"/>
    <x v="0"/>
    <x v="5"/>
    <s v="s12"/>
    <n v="3"/>
    <n v="27"/>
  </r>
  <r>
    <n v="3439"/>
    <x v="3"/>
    <x v="0"/>
    <x v="6"/>
    <s v="s13"/>
    <n v="5"/>
    <n v="27"/>
  </r>
  <r>
    <n v="3440"/>
    <x v="3"/>
    <x v="0"/>
    <x v="7"/>
    <s v="s14"/>
    <n v="7"/>
    <n v="27"/>
  </r>
  <r>
    <n v="3441"/>
    <x v="3"/>
    <x v="1"/>
    <x v="8"/>
    <s v="s15"/>
    <n v="2.2999999999999998"/>
    <n v="20"/>
  </r>
  <r>
    <n v="3442"/>
    <x v="3"/>
    <x v="2"/>
    <x v="8"/>
    <s v="s15"/>
    <n v="842.37"/>
    <n v="16"/>
  </r>
  <r>
    <n v="3443"/>
    <x v="3"/>
    <x v="0"/>
    <x v="9"/>
    <s v="s16"/>
    <n v="10"/>
    <n v="27"/>
  </r>
  <r>
    <n v="3444"/>
    <x v="3"/>
    <x v="3"/>
    <x v="9"/>
    <s v="s16"/>
    <n v="228.57"/>
    <n v="27"/>
  </r>
  <r>
    <n v="3445"/>
    <x v="3"/>
    <x v="4"/>
    <x v="9"/>
    <s v="s16"/>
    <n v="0.28999999999999998"/>
    <n v="27"/>
  </r>
  <r>
    <n v="3446"/>
    <x v="3"/>
    <x v="2"/>
    <x v="9"/>
    <s v="s16"/>
    <n v="691.31"/>
    <n v="16"/>
  </r>
  <r>
    <n v="3604"/>
    <x v="0"/>
    <x v="2"/>
    <x v="4"/>
    <s v="s5"/>
    <n v="785.43"/>
    <n v="16"/>
  </r>
  <r>
    <n v="3605"/>
    <x v="4"/>
    <x v="0"/>
    <x v="0"/>
    <s v="s6"/>
    <n v="3"/>
    <n v="27"/>
  </r>
  <r>
    <n v="3606"/>
    <x v="4"/>
    <x v="0"/>
    <x v="1"/>
    <s v="s7"/>
    <n v="5"/>
    <n v="27"/>
  </r>
  <r>
    <n v="3607"/>
    <x v="4"/>
    <x v="1"/>
    <x v="1"/>
    <s v="s7"/>
    <n v="0.77"/>
    <n v="20"/>
  </r>
  <r>
    <n v="3608"/>
    <x v="4"/>
    <x v="2"/>
    <x v="1"/>
    <s v="s7"/>
    <n v="46.74"/>
    <n v="16"/>
  </r>
  <r>
    <n v="3609"/>
    <x v="4"/>
    <x v="1"/>
    <x v="2"/>
    <s v="s8"/>
    <n v="3.97"/>
    <n v="20"/>
  </r>
  <r>
    <n v="3610"/>
    <x v="4"/>
    <x v="2"/>
    <x v="2"/>
    <s v="s8"/>
    <n v="618.61"/>
    <n v="16"/>
  </r>
  <r>
    <n v="3611"/>
    <x v="4"/>
    <x v="0"/>
    <x v="4"/>
    <s v="s9"/>
    <n v="10"/>
    <n v="27"/>
  </r>
  <r>
    <n v="3612"/>
    <x v="4"/>
    <x v="3"/>
    <x v="4"/>
    <s v="s9"/>
    <n v="204.78"/>
    <n v="27"/>
  </r>
  <r>
    <n v="3613"/>
    <x v="4"/>
    <x v="4"/>
    <x v="4"/>
    <s v="s9"/>
    <n v="0.23"/>
    <n v="27"/>
  </r>
  <r>
    <n v="3614"/>
    <x v="4"/>
    <x v="2"/>
    <x v="4"/>
    <s v="s9"/>
    <n v="772.54"/>
    <n v="16"/>
  </r>
  <r>
    <n v="3615"/>
    <x v="4"/>
    <x v="0"/>
    <x v="11"/>
    <s v="s10"/>
    <n v="7"/>
    <n v="27"/>
  </r>
  <r>
    <n v="3616"/>
    <x v="5"/>
    <x v="0"/>
    <x v="0"/>
    <s v="s11"/>
    <n v="3"/>
    <n v="27"/>
  </r>
  <r>
    <n v="3617"/>
    <x v="5"/>
    <x v="0"/>
    <x v="1"/>
    <s v="s12"/>
    <n v="5"/>
    <n v="27"/>
  </r>
  <r>
    <n v="3618"/>
    <x v="5"/>
    <x v="1"/>
    <x v="2"/>
    <s v="s13"/>
    <n v="3.5"/>
    <n v="20"/>
  </r>
  <r>
    <n v="3619"/>
    <x v="5"/>
    <x v="2"/>
    <x v="2"/>
    <s v="s13"/>
    <n v="618.09"/>
    <n v="16"/>
  </r>
  <r>
    <n v="3620"/>
    <x v="5"/>
    <x v="0"/>
    <x v="4"/>
    <s v="s14"/>
    <n v="10"/>
    <n v="27"/>
  </r>
  <r>
    <n v="3621"/>
    <x v="5"/>
    <x v="3"/>
    <x v="4"/>
    <s v="s14"/>
    <n v="157.18"/>
    <n v="27"/>
  </r>
  <r>
    <n v="3622"/>
    <x v="5"/>
    <x v="4"/>
    <x v="4"/>
    <s v="s14"/>
    <n v="0.18"/>
    <n v="27"/>
  </r>
  <r>
    <n v="3623"/>
    <x v="5"/>
    <x v="2"/>
    <x v="4"/>
    <s v="s14"/>
    <n v="756.23"/>
    <n v="16"/>
  </r>
  <r>
    <n v="3624"/>
    <x v="5"/>
    <x v="0"/>
    <x v="12"/>
    <s v="s15"/>
    <n v="7"/>
    <n v="27"/>
  </r>
  <r>
    <n v="3625"/>
    <x v="6"/>
    <x v="0"/>
    <x v="13"/>
    <s v="s1"/>
    <n v="3"/>
    <n v="27"/>
  </r>
  <r>
    <n v="3626"/>
    <x v="6"/>
    <x v="0"/>
    <x v="14"/>
    <s v="s2"/>
    <n v="5"/>
    <n v="27"/>
  </r>
  <r>
    <n v="3627"/>
    <x v="6"/>
    <x v="1"/>
    <x v="10"/>
    <s v="s3"/>
    <n v="4.26"/>
    <n v="20"/>
  </r>
  <r>
    <n v="3628"/>
    <x v="6"/>
    <x v="2"/>
    <x v="10"/>
    <s v="s3"/>
    <n v="535.74"/>
    <n v="16"/>
  </r>
  <r>
    <n v="3629"/>
    <x v="6"/>
    <x v="0"/>
    <x v="15"/>
    <s v="s4"/>
    <n v="7"/>
    <n v="27"/>
  </r>
  <r>
    <n v="3630"/>
    <x v="6"/>
    <x v="0"/>
    <x v="16"/>
    <s v="s5"/>
    <n v="10"/>
    <n v="27"/>
  </r>
  <r>
    <n v="3631"/>
    <x v="6"/>
    <x v="3"/>
    <x v="16"/>
    <s v="s5"/>
    <n v="370.29"/>
    <n v="27"/>
  </r>
  <r>
    <n v="3632"/>
    <x v="6"/>
    <x v="4"/>
    <x v="16"/>
    <s v="s5"/>
    <n v="0.31"/>
    <n v="27"/>
  </r>
  <r>
    <n v="3633"/>
    <x v="6"/>
    <x v="2"/>
    <x v="16"/>
    <s v="s5"/>
    <n v="1067.0899999999999"/>
    <n v="16"/>
  </r>
  <r>
    <n v="3634"/>
    <x v="7"/>
    <x v="0"/>
    <x v="13"/>
    <s v="s6"/>
    <n v="3"/>
    <n v="27"/>
  </r>
  <r>
    <n v="3635"/>
    <x v="7"/>
    <x v="0"/>
    <x v="14"/>
    <s v="s7"/>
    <n v="5"/>
    <n v="27"/>
  </r>
  <r>
    <n v="3636"/>
    <x v="7"/>
    <x v="1"/>
    <x v="17"/>
    <s v="s8"/>
    <n v="1.33"/>
    <n v="20"/>
  </r>
  <r>
    <n v="3637"/>
    <x v="7"/>
    <x v="2"/>
    <x v="17"/>
    <s v="s8"/>
    <n v="65.3"/>
    <n v="16"/>
  </r>
  <r>
    <n v="3638"/>
    <x v="7"/>
    <x v="0"/>
    <x v="18"/>
    <s v="s9"/>
    <n v="7"/>
    <n v="27"/>
  </r>
  <r>
    <n v="3639"/>
    <x v="7"/>
    <x v="1"/>
    <x v="10"/>
    <s v="s10"/>
    <n v="4.79"/>
    <n v="20"/>
  </r>
  <r>
    <n v="3640"/>
    <x v="7"/>
    <x v="2"/>
    <x v="10"/>
    <s v="s10"/>
    <n v="659.02"/>
    <n v="16"/>
  </r>
  <r>
    <n v="3641"/>
    <x v="7"/>
    <x v="0"/>
    <x v="16"/>
    <s v="s11"/>
    <n v="10"/>
    <n v="27"/>
  </r>
  <r>
    <n v="3642"/>
    <x v="7"/>
    <x v="3"/>
    <x v="16"/>
    <s v="s11"/>
    <n v="300.70999999999998"/>
    <n v="27"/>
  </r>
  <r>
    <n v="3643"/>
    <x v="7"/>
    <x v="4"/>
    <x v="16"/>
    <s v="s11"/>
    <n v="0.28000000000000003"/>
    <n v="27"/>
  </r>
  <r>
    <n v="3644"/>
    <x v="7"/>
    <x v="2"/>
    <x v="16"/>
    <s v="s11"/>
    <n v="942.53"/>
    <n v="16"/>
  </r>
  <r>
    <n v="3645"/>
    <x v="8"/>
    <x v="0"/>
    <x v="13"/>
    <s v="s12"/>
    <n v="3"/>
    <n v="27"/>
  </r>
  <r>
    <n v="3646"/>
    <x v="8"/>
    <x v="0"/>
    <x v="14"/>
    <s v="s13"/>
    <n v="5"/>
    <n v="27"/>
  </r>
  <r>
    <n v="3647"/>
    <x v="8"/>
    <x v="1"/>
    <x v="19"/>
    <s v="s14"/>
    <n v="5.07"/>
    <n v="20"/>
  </r>
  <r>
    <n v="3648"/>
    <x v="8"/>
    <x v="2"/>
    <x v="19"/>
    <s v="s14"/>
    <n v="623.72"/>
    <n v="16"/>
  </r>
  <r>
    <n v="3649"/>
    <x v="8"/>
    <x v="0"/>
    <x v="20"/>
    <s v="s15"/>
    <n v="7"/>
    <n v="27"/>
  </r>
  <r>
    <n v="3650"/>
    <x v="8"/>
    <x v="0"/>
    <x v="16"/>
    <s v="s16"/>
    <n v="10"/>
    <n v="27"/>
  </r>
  <r>
    <n v="3651"/>
    <x v="8"/>
    <x v="3"/>
    <x v="16"/>
    <s v="s16"/>
    <n v="248.48"/>
    <n v="27"/>
  </r>
  <r>
    <n v="3652"/>
    <x v="8"/>
    <x v="4"/>
    <x v="16"/>
    <s v="s16"/>
    <n v="0.24"/>
    <n v="27"/>
  </r>
  <r>
    <n v="3653"/>
    <x v="8"/>
    <x v="2"/>
    <x v="16"/>
    <s v="s16"/>
    <n v="891.64"/>
    <n v="16"/>
  </r>
  <r>
    <n v="3654"/>
    <x v="9"/>
    <x v="0"/>
    <x v="21"/>
    <s v="s1"/>
    <n v="3"/>
    <n v="27"/>
  </r>
  <r>
    <n v="3655"/>
    <x v="9"/>
    <x v="0"/>
    <x v="22"/>
    <s v="s2"/>
    <n v="5"/>
    <n v="27"/>
  </r>
  <r>
    <n v="3656"/>
    <x v="9"/>
    <x v="1"/>
    <x v="23"/>
    <s v="s3"/>
    <n v="4.4800000000000004"/>
    <n v="20"/>
  </r>
  <r>
    <n v="3657"/>
    <x v="9"/>
    <x v="2"/>
    <x v="23"/>
    <s v="s3"/>
    <n v="772.08"/>
    <n v="16"/>
  </r>
  <r>
    <n v="3658"/>
    <x v="9"/>
    <x v="0"/>
    <x v="24"/>
    <s v="s4"/>
    <n v="7"/>
    <n v="27"/>
  </r>
  <r>
    <n v="3659"/>
    <x v="9"/>
    <x v="0"/>
    <x v="25"/>
    <s v="s5"/>
    <n v="10"/>
    <n v="27"/>
  </r>
  <r>
    <n v="3660"/>
    <x v="9"/>
    <x v="3"/>
    <x v="25"/>
    <s v="s5"/>
    <n v="571.58000000000004"/>
    <n v="27"/>
  </r>
  <r>
    <n v="3661"/>
    <x v="9"/>
    <x v="4"/>
    <x v="25"/>
    <s v="s5"/>
    <n v="0.39"/>
    <n v="27"/>
  </r>
  <r>
    <n v="3662"/>
    <x v="9"/>
    <x v="2"/>
    <x v="25"/>
    <s v="s5"/>
    <n v="1299.1600000000001"/>
    <n v="16"/>
  </r>
  <r>
    <n v="3663"/>
    <x v="10"/>
    <x v="0"/>
    <x v="21"/>
    <s v="s6"/>
    <n v="3"/>
    <n v="27"/>
  </r>
  <r>
    <n v="3664"/>
    <x v="10"/>
    <x v="1"/>
    <x v="26"/>
    <s v="s7"/>
    <n v="0.44"/>
    <n v="20"/>
  </r>
  <r>
    <n v="3665"/>
    <x v="10"/>
    <x v="2"/>
    <x v="26"/>
    <s v="s7"/>
    <n v="21.65"/>
    <n v="16"/>
  </r>
  <r>
    <n v="3666"/>
    <x v="10"/>
    <x v="0"/>
    <x v="22"/>
    <s v="s8"/>
    <n v="5"/>
    <n v="27"/>
  </r>
  <r>
    <n v="3667"/>
    <x v="10"/>
    <x v="0"/>
    <x v="23"/>
    <s v="s9"/>
    <n v="7"/>
    <n v="27"/>
  </r>
  <r>
    <n v="3668"/>
    <x v="10"/>
    <x v="1"/>
    <x v="23"/>
    <s v="s9"/>
    <n v="4.25"/>
    <n v="20"/>
  </r>
  <r>
    <n v="3669"/>
    <x v="10"/>
    <x v="2"/>
    <x v="23"/>
    <s v="s9"/>
    <n v="813.64"/>
    <n v="16"/>
  </r>
  <r>
    <n v="3670"/>
    <x v="10"/>
    <x v="0"/>
    <x v="25"/>
    <s v="s10"/>
    <n v="10"/>
    <n v="27"/>
  </r>
  <r>
    <n v="3671"/>
    <x v="10"/>
    <x v="3"/>
    <x v="25"/>
    <s v="s10"/>
    <n v="442.72"/>
    <n v="27"/>
  </r>
  <r>
    <n v="3672"/>
    <x v="10"/>
    <x v="4"/>
    <x v="25"/>
    <s v="s10"/>
    <n v="0.34"/>
    <n v="27"/>
  </r>
  <r>
    <n v="3673"/>
    <x v="10"/>
    <x v="2"/>
    <x v="25"/>
    <s v="s10"/>
    <n v="1127.6400000000001"/>
    <n v="16"/>
  </r>
  <r>
    <n v="3674"/>
    <x v="11"/>
    <x v="0"/>
    <x v="21"/>
    <s v="s11"/>
    <n v="3"/>
    <n v="27"/>
  </r>
  <r>
    <n v="3675"/>
    <x v="11"/>
    <x v="0"/>
    <x v="22"/>
    <s v="s12"/>
    <n v="5"/>
    <n v="27"/>
  </r>
  <r>
    <n v="3676"/>
    <x v="11"/>
    <x v="0"/>
    <x v="27"/>
    <s v="s13"/>
    <n v="7"/>
    <n v="27"/>
  </r>
  <r>
    <n v="3677"/>
    <x v="11"/>
    <x v="0"/>
    <x v="25"/>
    <s v="s14"/>
    <n v="10"/>
    <n v="27"/>
  </r>
  <r>
    <n v="3678"/>
    <x v="11"/>
    <x v="3"/>
    <x v="25"/>
    <s v="s14"/>
    <n v="397.42"/>
    <n v="27"/>
  </r>
  <r>
    <n v="3679"/>
    <x v="11"/>
    <x v="4"/>
    <x v="25"/>
    <s v="s14"/>
    <n v="0.34"/>
    <n v="27"/>
  </r>
  <r>
    <n v="3680"/>
    <x v="11"/>
    <x v="2"/>
    <x v="25"/>
    <s v="s14"/>
    <n v="1036.28"/>
    <n v="16"/>
  </r>
  <r>
    <n v="3694"/>
    <x v="11"/>
    <x v="1"/>
    <x v="28"/>
    <s v="s15"/>
    <n v="5.53"/>
    <n v="20"/>
  </r>
  <r>
    <n v="3695"/>
    <x v="11"/>
    <x v="2"/>
    <x v="28"/>
    <s v="s15"/>
    <n v="880.58"/>
    <n v="16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0">
  <r>
    <n v="551"/>
    <x v="0"/>
    <x v="0"/>
    <n v="286"/>
    <x v="0"/>
    <n v="0"/>
    <x v="0"/>
    <n v="0.34709617549723998"/>
  </r>
  <r>
    <n v="554"/>
    <x v="0"/>
    <x v="0"/>
    <n v="286"/>
    <x v="0"/>
    <n v="100"/>
    <x v="1"/>
    <n v="0.40496836436352002"/>
  </r>
  <r>
    <n v="557"/>
    <x v="0"/>
    <x v="0"/>
    <n v="286"/>
    <x v="0"/>
    <n v="200"/>
    <x v="2"/>
    <n v="0.44368828148751999"/>
  </r>
  <r>
    <n v="560"/>
    <x v="0"/>
    <x v="0"/>
    <n v="286"/>
    <x v="0"/>
    <n v="400"/>
    <x v="3"/>
    <n v="0.43137403814938002"/>
  </r>
  <r>
    <n v="563"/>
    <x v="0"/>
    <x v="0"/>
    <n v="286"/>
    <x v="0"/>
    <n v="600"/>
    <x v="4"/>
    <n v="0.39663280408098001"/>
  </r>
  <r>
    <n v="566"/>
    <x v="0"/>
    <x v="0"/>
    <n v="286"/>
    <x v="0"/>
    <n v="800"/>
    <x v="5"/>
    <n v="0.36900112782492001"/>
  </r>
  <r>
    <n v="569"/>
    <x v="0"/>
    <x v="0"/>
    <n v="286"/>
    <x v="0"/>
    <n v="1000"/>
    <x v="6"/>
    <n v="0.35939393471617997"/>
  </r>
  <r>
    <n v="572"/>
    <x v="0"/>
    <x v="0"/>
    <n v="286"/>
    <x v="0"/>
    <n v="1200"/>
    <x v="7"/>
    <n v="0.34992718731275002"/>
  </r>
  <r>
    <n v="575"/>
    <x v="0"/>
    <x v="0"/>
    <n v="286"/>
    <x v="0"/>
    <n v="1400"/>
    <x v="8"/>
    <n v="0.33208334984049998"/>
  </r>
  <r>
    <n v="578"/>
    <x v="0"/>
    <x v="0"/>
    <n v="286"/>
    <x v="0"/>
    <n v="1600"/>
    <x v="9"/>
    <n v="0.32946398654971898"/>
  </r>
  <r>
    <n v="611"/>
    <x v="0"/>
    <x v="0"/>
    <n v="286"/>
    <x v="1"/>
    <n v="0"/>
    <x v="0"/>
    <n v="0.17111298034641201"/>
  </r>
  <r>
    <n v="612"/>
    <x v="0"/>
    <x v="0"/>
    <n v="286"/>
    <x v="1"/>
    <n v="100"/>
    <x v="1"/>
    <n v="0.31737773274395198"/>
  </r>
  <r>
    <n v="613"/>
    <x v="0"/>
    <x v="0"/>
    <n v="286"/>
    <x v="1"/>
    <n v="200"/>
    <x v="2"/>
    <n v="0.28163749671565302"/>
  </r>
  <r>
    <n v="614"/>
    <x v="0"/>
    <x v="0"/>
    <n v="286"/>
    <x v="1"/>
    <n v="400"/>
    <x v="3"/>
    <n v="0.31304281722419403"/>
  </r>
  <r>
    <n v="615"/>
    <x v="0"/>
    <x v="0"/>
    <n v="286"/>
    <x v="1"/>
    <n v="600"/>
    <x v="4"/>
    <n v="0.32211434372467301"/>
  </r>
  <r>
    <n v="616"/>
    <x v="0"/>
    <x v="0"/>
    <n v="286"/>
    <x v="1"/>
    <n v="800"/>
    <x v="5"/>
    <n v="0.32941394067750401"/>
  </r>
  <r>
    <n v="617"/>
    <x v="0"/>
    <x v="0"/>
    <n v="286"/>
    <x v="1"/>
    <n v="1000"/>
    <x v="6"/>
    <n v="0.28954152670814298"/>
  </r>
  <r>
    <n v="618"/>
    <x v="0"/>
    <x v="0"/>
    <n v="286"/>
    <x v="1"/>
    <n v="1200"/>
    <x v="7"/>
    <n v="0.26552467698449"/>
  </r>
  <r>
    <n v="619"/>
    <x v="0"/>
    <x v="0"/>
    <n v="286"/>
    <x v="1"/>
    <n v="1400"/>
    <x v="8"/>
    <n v="0.23793844777995801"/>
  </r>
  <r>
    <n v="620"/>
    <x v="0"/>
    <x v="0"/>
    <n v="286"/>
    <x v="1"/>
    <n v="1600"/>
    <x v="9"/>
    <n v="0.103599675451068"/>
  </r>
  <r>
    <n v="631"/>
    <x v="0"/>
    <x v="0"/>
    <n v="286"/>
    <x v="2"/>
    <n v="0"/>
    <x v="0"/>
    <n v="0.20478618331927601"/>
  </r>
  <r>
    <n v="632"/>
    <x v="0"/>
    <x v="0"/>
    <n v="286"/>
    <x v="2"/>
    <n v="100"/>
    <x v="1"/>
    <n v="0.31046020318476802"/>
  </r>
  <r>
    <n v="633"/>
    <x v="0"/>
    <x v="0"/>
    <n v="286"/>
    <x v="2"/>
    <n v="200"/>
    <x v="2"/>
    <n v="0.29172407839445202"/>
  </r>
  <r>
    <n v="634"/>
    <x v="0"/>
    <x v="0"/>
    <n v="286"/>
    <x v="2"/>
    <n v="400"/>
    <x v="3"/>
    <n v="0.31150022379685299"/>
  </r>
  <r>
    <n v="635"/>
    <x v="0"/>
    <x v="0"/>
    <n v="286"/>
    <x v="2"/>
    <n v="600"/>
    <x v="4"/>
    <n v="0.32623798094044298"/>
  </r>
  <r>
    <n v="636"/>
    <x v="0"/>
    <x v="0"/>
    <n v="286"/>
    <x v="2"/>
    <n v="800"/>
    <x v="5"/>
    <n v="0.33807749004563598"/>
  </r>
  <r>
    <n v="637"/>
    <x v="0"/>
    <x v="0"/>
    <n v="286"/>
    <x v="2"/>
    <n v="1000"/>
    <x v="6"/>
    <n v="0.33888359592197098"/>
  </r>
  <r>
    <n v="638"/>
    <x v="0"/>
    <x v="0"/>
    <n v="286"/>
    <x v="2"/>
    <n v="1200"/>
    <x v="7"/>
    <n v="0.33912706941574999"/>
  </r>
  <r>
    <n v="639"/>
    <x v="0"/>
    <x v="0"/>
    <n v="286"/>
    <x v="2"/>
    <n v="1400"/>
    <x v="8"/>
    <n v="0.29808638539278698"/>
  </r>
  <r>
    <n v="640"/>
    <x v="0"/>
    <x v="0"/>
    <n v="286"/>
    <x v="2"/>
    <n v="1600"/>
    <x v="9"/>
    <n v="0.12993721043110401"/>
  </r>
  <r>
    <n v="651"/>
    <x v="0"/>
    <x v="0"/>
    <n v="286"/>
    <x v="3"/>
    <n v="0"/>
    <x v="0"/>
    <n v="0.18093370874227999"/>
  </r>
  <r>
    <n v="652"/>
    <x v="0"/>
    <x v="0"/>
    <n v="286"/>
    <x v="3"/>
    <n v="100"/>
    <x v="1"/>
    <n v="0.302479932811408"/>
  </r>
  <r>
    <n v="653"/>
    <x v="0"/>
    <x v="0"/>
    <n v="286"/>
    <x v="3"/>
    <n v="200"/>
    <x v="2"/>
    <n v="0.29000681004907802"/>
  </r>
  <r>
    <n v="654"/>
    <x v="0"/>
    <x v="0"/>
    <n v="286"/>
    <x v="3"/>
    <n v="400"/>
    <x v="3"/>
    <n v="0.30777039367115999"/>
  </r>
  <r>
    <n v="655"/>
    <x v="0"/>
    <x v="0"/>
    <n v="286"/>
    <x v="3"/>
    <n v="600"/>
    <x v="4"/>
    <n v="0.32037065778710799"/>
  </r>
  <r>
    <n v="656"/>
    <x v="0"/>
    <x v="0"/>
    <n v="286"/>
    <x v="3"/>
    <n v="800"/>
    <x v="5"/>
    <n v="0.335269936739647"/>
  </r>
  <r>
    <n v="657"/>
    <x v="0"/>
    <x v="0"/>
    <n v="286"/>
    <x v="3"/>
    <n v="1000"/>
    <x v="6"/>
    <n v="0.338151622027205"/>
  </r>
  <r>
    <n v="658"/>
    <x v="0"/>
    <x v="0"/>
    <n v="286"/>
    <x v="3"/>
    <n v="1200"/>
    <x v="7"/>
    <n v="0.33552776110496502"/>
  </r>
  <r>
    <n v="659"/>
    <x v="0"/>
    <x v="0"/>
    <n v="286"/>
    <x v="3"/>
    <n v="1400"/>
    <x v="8"/>
    <n v="0.29529726247143001"/>
  </r>
  <r>
    <n v="660"/>
    <x v="0"/>
    <x v="0"/>
    <n v="286"/>
    <x v="3"/>
    <n v="1600"/>
    <x v="9"/>
    <n v="0.17048680483121501"/>
  </r>
  <r>
    <n v="671"/>
    <x v="0"/>
    <x v="0"/>
    <n v="286"/>
    <x v="4"/>
    <n v="0"/>
    <x v="0"/>
    <n v="0.14723436197828799"/>
  </r>
  <r>
    <n v="672"/>
    <x v="0"/>
    <x v="0"/>
    <n v="286"/>
    <x v="4"/>
    <n v="100"/>
    <x v="1"/>
    <n v="0.27732775259143999"/>
  </r>
  <r>
    <n v="673"/>
    <x v="0"/>
    <x v="0"/>
    <n v="286"/>
    <x v="4"/>
    <n v="200"/>
    <x v="2"/>
    <n v="0.28747431320970601"/>
  </r>
  <r>
    <n v="674"/>
    <x v="0"/>
    <x v="0"/>
    <n v="286"/>
    <x v="4"/>
    <n v="400"/>
    <x v="3"/>
    <n v="0.30699581054081398"/>
  </r>
  <r>
    <n v="675"/>
    <x v="0"/>
    <x v="0"/>
    <n v="286"/>
    <x v="4"/>
    <n v="600"/>
    <x v="4"/>
    <n v="0.31969324351578898"/>
  </r>
  <r>
    <n v="676"/>
    <x v="0"/>
    <x v="0"/>
    <n v="286"/>
    <x v="4"/>
    <n v="800"/>
    <x v="5"/>
    <n v="0.33299234022402102"/>
  </r>
  <r>
    <n v="677"/>
    <x v="0"/>
    <x v="0"/>
    <n v="286"/>
    <x v="4"/>
    <n v="1000"/>
    <x v="6"/>
    <n v="0.32572893228879302"/>
  </r>
  <r>
    <n v="678"/>
    <x v="0"/>
    <x v="0"/>
    <n v="286"/>
    <x v="4"/>
    <n v="1200"/>
    <x v="7"/>
    <n v="0.351078787567145"/>
  </r>
  <r>
    <n v="679"/>
    <x v="0"/>
    <x v="0"/>
    <n v="286"/>
    <x v="4"/>
    <n v="1400"/>
    <x v="8"/>
    <n v="0.31808681866638799"/>
  </r>
  <r>
    <n v="680"/>
    <x v="0"/>
    <x v="0"/>
    <n v="286"/>
    <x v="4"/>
    <n v="1600"/>
    <x v="9"/>
    <n v="0.17222656887023699"/>
  </r>
  <r>
    <n v="691"/>
    <x v="0"/>
    <x v="0"/>
    <n v="286"/>
    <x v="5"/>
    <n v="0"/>
    <x v="0"/>
    <n v="0.17360877869231001"/>
  </r>
  <r>
    <n v="692"/>
    <x v="0"/>
    <x v="0"/>
    <n v="286"/>
    <x v="5"/>
    <n v="100"/>
    <x v="1"/>
    <n v="0.258041046810224"/>
  </r>
  <r>
    <n v="693"/>
    <x v="0"/>
    <x v="0"/>
    <n v="286"/>
    <x v="5"/>
    <n v="200"/>
    <x v="2"/>
    <n v="0.29306815768626998"/>
  </r>
  <r>
    <n v="694"/>
    <x v="0"/>
    <x v="0"/>
    <n v="286"/>
    <x v="5"/>
    <n v="400"/>
    <x v="3"/>
    <n v="0.31412581791949501"/>
  </r>
  <r>
    <n v="695"/>
    <x v="0"/>
    <x v="0"/>
    <n v="286"/>
    <x v="5"/>
    <n v="600"/>
    <x v="4"/>
    <n v="0.32299338775632502"/>
  </r>
  <r>
    <n v="696"/>
    <x v="0"/>
    <x v="0"/>
    <n v="286"/>
    <x v="5"/>
    <n v="800"/>
    <x v="5"/>
    <n v="0.33369277262526997"/>
  </r>
  <r>
    <n v="697"/>
    <x v="0"/>
    <x v="0"/>
    <n v="286"/>
    <x v="5"/>
    <n v="1000"/>
    <x v="6"/>
    <n v="0.33069515277211498"/>
  </r>
  <r>
    <n v="698"/>
    <x v="0"/>
    <x v="0"/>
    <n v="286"/>
    <x v="5"/>
    <n v="1200"/>
    <x v="7"/>
    <n v="0.31114071603725002"/>
  </r>
  <r>
    <n v="699"/>
    <x v="0"/>
    <x v="0"/>
    <n v="286"/>
    <x v="5"/>
    <n v="1400"/>
    <x v="8"/>
    <n v="0.29771678603992502"/>
  </r>
  <r>
    <n v="700"/>
    <x v="0"/>
    <x v="0"/>
    <n v="286"/>
    <x v="5"/>
    <n v="1600"/>
    <x v="9"/>
    <n v="0.14414738153999401"/>
  </r>
  <r>
    <n v="711"/>
    <x v="0"/>
    <x v="0"/>
    <n v="286"/>
    <x v="6"/>
    <n v="0"/>
    <x v="0"/>
    <n v="0.40710364579060798"/>
  </r>
  <r>
    <n v="712"/>
    <x v="0"/>
    <x v="0"/>
    <n v="286"/>
    <x v="6"/>
    <n v="100"/>
    <x v="1"/>
    <n v="0.44562160049921601"/>
  </r>
  <r>
    <n v="713"/>
    <x v="0"/>
    <x v="0"/>
    <n v="286"/>
    <x v="6"/>
    <n v="200"/>
    <x v="2"/>
    <n v="0.44997070566175901"/>
  </r>
  <r>
    <n v="714"/>
    <x v="0"/>
    <x v="0"/>
    <n v="286"/>
    <x v="6"/>
    <n v="400"/>
    <x v="3"/>
    <n v="0.45085743651535698"/>
  </r>
  <r>
    <n v="715"/>
    <x v="0"/>
    <x v="0"/>
    <n v="286"/>
    <x v="6"/>
    <n v="600"/>
    <x v="4"/>
    <n v="0.40941797250189599"/>
  </r>
  <r>
    <n v="716"/>
    <x v="0"/>
    <x v="0"/>
    <n v="286"/>
    <x v="6"/>
    <n v="800"/>
    <x v="5"/>
    <n v="0.392747747831105"/>
  </r>
  <r>
    <n v="717"/>
    <x v="0"/>
    <x v="0"/>
    <n v="286"/>
    <x v="6"/>
    <n v="1000"/>
    <x v="6"/>
    <n v="0.37854087625208099"/>
  </r>
  <r>
    <n v="718"/>
    <x v="0"/>
    <x v="0"/>
    <n v="286"/>
    <x v="6"/>
    <n v="1200"/>
    <x v="7"/>
    <n v="0.30376010227101002"/>
  </r>
  <r>
    <n v="719"/>
    <x v="0"/>
    <x v="0"/>
    <n v="286"/>
    <x v="6"/>
    <n v="1400"/>
    <x v="8"/>
    <n v="0.268386823735695"/>
  </r>
  <r>
    <n v="720"/>
    <x v="0"/>
    <x v="0"/>
    <n v="286"/>
    <x v="6"/>
    <n v="1600"/>
    <x v="9"/>
    <n v="0.24976817939674301"/>
  </r>
  <r>
    <n v="731"/>
    <x v="0"/>
    <x v="0"/>
    <n v="286"/>
    <x v="7"/>
    <n v="0"/>
    <x v="0"/>
    <n v="0.36037068544248202"/>
  </r>
  <r>
    <n v="732"/>
    <x v="0"/>
    <x v="0"/>
    <n v="286"/>
    <x v="7"/>
    <n v="100"/>
    <x v="1"/>
    <n v="0.438627328230416"/>
  </r>
  <r>
    <n v="733"/>
    <x v="0"/>
    <x v="0"/>
    <n v="286"/>
    <x v="7"/>
    <n v="200"/>
    <x v="2"/>
    <n v="0.44367338984092503"/>
  </r>
  <r>
    <n v="734"/>
    <x v="0"/>
    <x v="0"/>
    <n v="286"/>
    <x v="7"/>
    <n v="400"/>
    <x v="3"/>
    <n v="0.44455661734409502"/>
  </r>
  <r>
    <n v="735"/>
    <x v="0"/>
    <x v="0"/>
    <n v="286"/>
    <x v="7"/>
    <n v="600"/>
    <x v="4"/>
    <n v="0.40973584799139801"/>
  </r>
  <r>
    <n v="736"/>
    <x v="0"/>
    <x v="0"/>
    <n v="286"/>
    <x v="7"/>
    <n v="800"/>
    <x v="5"/>
    <n v="0.38997513673107398"/>
  </r>
  <r>
    <n v="737"/>
    <x v="0"/>
    <x v="0"/>
    <n v="286"/>
    <x v="7"/>
    <n v="1000"/>
    <x v="6"/>
    <n v="0.37453396439153303"/>
  </r>
  <r>
    <n v="738"/>
    <x v="0"/>
    <x v="0"/>
    <n v="286"/>
    <x v="7"/>
    <n v="1200"/>
    <x v="7"/>
    <n v="0.331752751148225"/>
  </r>
  <r>
    <n v="739"/>
    <x v="0"/>
    <x v="0"/>
    <n v="286"/>
    <x v="7"/>
    <n v="1400"/>
    <x v="8"/>
    <n v="0.26182418156779502"/>
  </r>
  <r>
    <n v="740"/>
    <x v="0"/>
    <x v="0"/>
    <n v="286"/>
    <x v="7"/>
    <n v="1600"/>
    <x v="9"/>
    <n v="0.20193222156836599"/>
  </r>
  <r>
    <n v="751"/>
    <x v="0"/>
    <x v="0"/>
    <n v="286"/>
    <x v="8"/>
    <n v="0"/>
    <x v="0"/>
    <n v="0.28774229998207201"/>
  </r>
  <r>
    <n v="752"/>
    <x v="0"/>
    <x v="0"/>
    <n v="286"/>
    <x v="8"/>
    <n v="100"/>
    <x v="1"/>
    <n v="0.42426575583847997"/>
  </r>
  <r>
    <n v="753"/>
    <x v="0"/>
    <x v="0"/>
    <n v="286"/>
    <x v="8"/>
    <n v="200"/>
    <x v="2"/>
    <n v="0.40548686982739202"/>
  </r>
  <r>
    <n v="754"/>
    <x v="0"/>
    <x v="0"/>
    <n v="286"/>
    <x v="8"/>
    <n v="400"/>
    <x v="3"/>
    <n v="0.43258698220844799"/>
  </r>
  <r>
    <n v="755"/>
    <x v="0"/>
    <x v="0"/>
    <n v="286"/>
    <x v="8"/>
    <n v="600"/>
    <x v="4"/>
    <n v="0.41292386139583098"/>
  </r>
  <r>
    <n v="756"/>
    <x v="0"/>
    <x v="0"/>
    <n v="286"/>
    <x v="8"/>
    <n v="800"/>
    <x v="5"/>
    <n v="0.393786484317311"/>
  </r>
  <r>
    <n v="757"/>
    <x v="0"/>
    <x v="0"/>
    <n v="286"/>
    <x v="8"/>
    <n v="1000"/>
    <x v="6"/>
    <n v="0.37416770288529899"/>
  </r>
  <r>
    <n v="758"/>
    <x v="0"/>
    <x v="0"/>
    <n v="286"/>
    <x v="8"/>
    <n v="1200"/>
    <x v="7"/>
    <n v="0.33526850102152"/>
  </r>
  <r>
    <n v="759"/>
    <x v="0"/>
    <x v="0"/>
    <n v="286"/>
    <x v="8"/>
    <n v="1400"/>
    <x v="8"/>
    <n v="0.26484768456657698"/>
  </r>
  <r>
    <n v="760"/>
    <x v="0"/>
    <x v="0"/>
    <n v="286"/>
    <x v="8"/>
    <n v="1600"/>
    <x v="9"/>
    <n v="0.20617210961715601"/>
  </r>
  <r>
    <n v="771"/>
    <x v="0"/>
    <x v="0"/>
    <n v="286"/>
    <x v="9"/>
    <n v="0"/>
    <x v="0"/>
    <n v="0.20969561381038401"/>
  </r>
  <r>
    <n v="772"/>
    <x v="0"/>
    <x v="0"/>
    <n v="286"/>
    <x v="9"/>
    <n v="100"/>
    <x v="1"/>
    <n v="0.35141263874529599"/>
  </r>
  <r>
    <n v="773"/>
    <x v="0"/>
    <x v="0"/>
    <n v="286"/>
    <x v="9"/>
    <n v="200"/>
    <x v="2"/>
    <n v="0.33587014820040001"/>
  </r>
  <r>
    <n v="774"/>
    <x v="0"/>
    <x v="0"/>
    <n v="286"/>
    <x v="9"/>
    <n v="400"/>
    <x v="3"/>
    <n v="0.37919181207369002"/>
  </r>
  <r>
    <n v="775"/>
    <x v="0"/>
    <x v="0"/>
    <n v="286"/>
    <x v="9"/>
    <n v="600"/>
    <x v="4"/>
    <n v="0.39293062470168599"/>
  </r>
  <r>
    <n v="776"/>
    <x v="0"/>
    <x v="0"/>
    <n v="286"/>
    <x v="9"/>
    <n v="800"/>
    <x v="5"/>
    <n v="0.388752688949907"/>
  </r>
  <r>
    <n v="777"/>
    <x v="0"/>
    <x v="0"/>
    <n v="286"/>
    <x v="9"/>
    <n v="1000"/>
    <x v="6"/>
    <n v="0.36996255953487001"/>
  </r>
  <r>
    <n v="778"/>
    <x v="0"/>
    <x v="0"/>
    <n v="286"/>
    <x v="9"/>
    <n v="1200"/>
    <x v="7"/>
    <n v="0.330770653348685"/>
  </r>
  <r>
    <n v="779"/>
    <x v="0"/>
    <x v="0"/>
    <n v="286"/>
    <x v="9"/>
    <n v="1400"/>
    <x v="8"/>
    <n v="0.26332000724141302"/>
  </r>
  <r>
    <n v="780"/>
    <x v="0"/>
    <x v="0"/>
    <n v="286"/>
    <x v="9"/>
    <n v="1600"/>
    <x v="9"/>
    <n v="0.19937418934890599"/>
  </r>
  <r>
    <n v="791"/>
    <x v="0"/>
    <x v="0"/>
    <n v="286"/>
    <x v="10"/>
    <n v="0"/>
    <x v="0"/>
    <n v="0.18859103842230601"/>
  </r>
  <r>
    <n v="792"/>
    <x v="0"/>
    <x v="0"/>
    <n v="286"/>
    <x v="10"/>
    <n v="100"/>
    <x v="1"/>
    <n v="0.33153239124793599"/>
  </r>
  <r>
    <n v="793"/>
    <x v="0"/>
    <x v="0"/>
    <n v="286"/>
    <x v="10"/>
    <n v="200"/>
    <x v="2"/>
    <n v="0.298714388326769"/>
  </r>
  <r>
    <n v="794"/>
    <x v="0"/>
    <x v="0"/>
    <n v="286"/>
    <x v="10"/>
    <n v="400"/>
    <x v="3"/>
    <n v="0.32383844320275001"/>
  </r>
  <r>
    <n v="795"/>
    <x v="0"/>
    <x v="0"/>
    <n v="286"/>
    <x v="10"/>
    <n v="600"/>
    <x v="4"/>
    <n v="0.34662110375278099"/>
  </r>
  <r>
    <n v="796"/>
    <x v="0"/>
    <x v="0"/>
    <n v="286"/>
    <x v="10"/>
    <n v="800"/>
    <x v="5"/>
    <n v="0.36170742153841501"/>
  </r>
  <r>
    <n v="797"/>
    <x v="0"/>
    <x v="0"/>
    <n v="286"/>
    <x v="10"/>
    <n v="1000"/>
    <x v="6"/>
    <n v="0.35781113394050601"/>
  </r>
  <r>
    <n v="798"/>
    <x v="0"/>
    <x v="0"/>
    <n v="286"/>
    <x v="10"/>
    <n v="1200"/>
    <x v="7"/>
    <n v="0.34392195016431998"/>
  </r>
  <r>
    <n v="799"/>
    <x v="0"/>
    <x v="0"/>
    <n v="286"/>
    <x v="10"/>
    <n v="1400"/>
    <x v="8"/>
    <n v="0.30659438220331497"/>
  </r>
  <r>
    <n v="800"/>
    <x v="0"/>
    <x v="0"/>
    <n v="286"/>
    <x v="10"/>
    <n v="1600"/>
    <x v="9"/>
    <n v="0.21062726514110799"/>
  </r>
  <r>
    <n v="581"/>
    <x v="1"/>
    <x v="0"/>
    <n v="286"/>
    <x v="0"/>
    <n v="0"/>
    <x v="0"/>
    <n v="0.32069620277504002"/>
  </r>
  <r>
    <n v="584"/>
    <x v="1"/>
    <x v="0"/>
    <n v="286"/>
    <x v="0"/>
    <n v="100"/>
    <x v="1"/>
    <n v="0.40468364525568001"/>
  </r>
  <r>
    <n v="587"/>
    <x v="1"/>
    <x v="0"/>
    <n v="286"/>
    <x v="0"/>
    <n v="200"/>
    <x v="2"/>
    <n v="0.46042722575745998"/>
  </r>
  <r>
    <n v="590"/>
    <x v="1"/>
    <x v="0"/>
    <n v="286"/>
    <x v="0"/>
    <n v="400"/>
    <x v="3"/>
    <n v="0.46042555300392002"/>
  </r>
  <r>
    <n v="593"/>
    <x v="1"/>
    <x v="0"/>
    <n v="286"/>
    <x v="0"/>
    <n v="600"/>
    <x v="4"/>
    <n v="0.4232686720621"/>
  </r>
  <r>
    <n v="596"/>
    <x v="1"/>
    <x v="0"/>
    <n v="286"/>
    <x v="0"/>
    <n v="800"/>
    <x v="5"/>
    <n v="0.34673355115518001"/>
  </r>
  <r>
    <n v="599"/>
    <x v="1"/>
    <x v="0"/>
    <n v="286"/>
    <x v="0"/>
    <n v="1000"/>
    <x v="6"/>
    <n v="0.31862368909736"/>
  </r>
  <r>
    <n v="602"/>
    <x v="1"/>
    <x v="0"/>
    <n v="286"/>
    <x v="0"/>
    <n v="1200"/>
    <x v="7"/>
    <n v="0.30934493569811999"/>
  </r>
  <r>
    <n v="605"/>
    <x v="1"/>
    <x v="0"/>
    <n v="286"/>
    <x v="0"/>
    <n v="1400"/>
    <x v="8"/>
    <n v="0.30567582194962001"/>
  </r>
  <r>
    <n v="608"/>
    <x v="1"/>
    <x v="0"/>
    <n v="286"/>
    <x v="0"/>
    <n v="1600"/>
    <x v="9"/>
    <n v="0.30865390308634"/>
  </r>
  <r>
    <n v="621"/>
    <x v="1"/>
    <x v="0"/>
    <n v="286"/>
    <x v="1"/>
    <n v="0"/>
    <x v="0"/>
    <n v="0.16942425281243201"/>
  </r>
  <r>
    <n v="622"/>
    <x v="1"/>
    <x v="0"/>
    <n v="286"/>
    <x v="1"/>
    <n v="100"/>
    <x v="1"/>
    <n v="0.33362700942540802"/>
  </r>
  <r>
    <n v="623"/>
    <x v="1"/>
    <x v="0"/>
    <n v="286"/>
    <x v="1"/>
    <n v="200"/>
    <x v="2"/>
    <n v="0.291089576696763"/>
  </r>
  <r>
    <n v="624"/>
    <x v="1"/>
    <x v="0"/>
    <n v="286"/>
    <x v="1"/>
    <n v="400"/>
    <x v="3"/>
    <n v="0.32243088807048298"/>
  </r>
  <r>
    <n v="625"/>
    <x v="1"/>
    <x v="0"/>
    <n v="286"/>
    <x v="1"/>
    <n v="600"/>
    <x v="4"/>
    <n v="0.32397155162218899"/>
  </r>
  <r>
    <n v="626"/>
    <x v="1"/>
    <x v="0"/>
    <n v="286"/>
    <x v="1"/>
    <n v="800"/>
    <x v="5"/>
    <n v="0.32065315819795498"/>
  </r>
  <r>
    <n v="627"/>
    <x v="1"/>
    <x v="0"/>
    <n v="286"/>
    <x v="1"/>
    <n v="1000"/>
    <x v="6"/>
    <n v="0.26453995177130102"/>
  </r>
  <r>
    <n v="628"/>
    <x v="1"/>
    <x v="0"/>
    <n v="286"/>
    <x v="1"/>
    <n v="1200"/>
    <x v="7"/>
    <n v="0.28865318147270502"/>
  </r>
  <r>
    <n v="629"/>
    <x v="1"/>
    <x v="0"/>
    <n v="286"/>
    <x v="1"/>
    <n v="1400"/>
    <x v="8"/>
    <n v="0.29520698084111902"/>
  </r>
  <r>
    <n v="630"/>
    <x v="1"/>
    <x v="0"/>
    <n v="286"/>
    <x v="1"/>
    <n v="1600"/>
    <x v="9"/>
    <n v="0.33340027503796599"/>
  </r>
  <r>
    <n v="641"/>
    <x v="1"/>
    <x v="0"/>
    <n v="286"/>
    <x v="2"/>
    <n v="0"/>
    <x v="0"/>
    <n v="0.199283475616128"/>
  </r>
  <r>
    <n v="642"/>
    <x v="1"/>
    <x v="0"/>
    <n v="286"/>
    <x v="2"/>
    <n v="100"/>
    <x v="1"/>
    <n v="0.32522815314534398"/>
  </r>
  <r>
    <n v="643"/>
    <x v="1"/>
    <x v="0"/>
    <n v="286"/>
    <x v="2"/>
    <n v="200"/>
    <x v="2"/>
    <n v="0.28787546241167999"/>
  </r>
  <r>
    <n v="644"/>
    <x v="1"/>
    <x v="0"/>
    <n v="286"/>
    <x v="2"/>
    <n v="400"/>
    <x v="3"/>
    <n v="0.30593771852948698"/>
  </r>
  <r>
    <n v="645"/>
    <x v="1"/>
    <x v="0"/>
    <n v="286"/>
    <x v="2"/>
    <n v="600"/>
    <x v="4"/>
    <n v="0.33392097072927801"/>
  </r>
  <r>
    <n v="646"/>
    <x v="1"/>
    <x v="0"/>
    <n v="286"/>
    <x v="2"/>
    <n v="800"/>
    <x v="5"/>
    <n v="0.34434802071379"/>
  </r>
  <r>
    <n v="647"/>
    <x v="1"/>
    <x v="0"/>
    <n v="286"/>
    <x v="2"/>
    <n v="1000"/>
    <x v="6"/>
    <n v="0.28103746464430202"/>
  </r>
  <r>
    <n v="648"/>
    <x v="1"/>
    <x v="0"/>
    <n v="286"/>
    <x v="2"/>
    <n v="1200"/>
    <x v="7"/>
    <n v="0.27840357120702702"/>
  </r>
  <r>
    <n v="649"/>
    <x v="1"/>
    <x v="0"/>
    <n v="286"/>
    <x v="2"/>
    <n v="1400"/>
    <x v="8"/>
    <n v="0.26266394688155698"/>
  </r>
  <r>
    <n v="650"/>
    <x v="1"/>
    <x v="0"/>
    <n v="286"/>
    <x v="2"/>
    <n v="1600"/>
    <x v="9"/>
    <n v="0.21117115412085"/>
  </r>
  <r>
    <n v="661"/>
    <x v="1"/>
    <x v="0"/>
    <n v="286"/>
    <x v="3"/>
    <n v="0"/>
    <x v="0"/>
    <n v="0.175779490493056"/>
  </r>
  <r>
    <n v="662"/>
    <x v="1"/>
    <x v="0"/>
    <n v="286"/>
    <x v="3"/>
    <n v="100"/>
    <x v="1"/>
    <n v="0.30505516296601598"/>
  </r>
  <r>
    <n v="663"/>
    <x v="1"/>
    <x v="0"/>
    <n v="286"/>
    <x v="3"/>
    <n v="200"/>
    <x v="2"/>
    <n v="0.285084310715158"/>
  </r>
  <r>
    <n v="664"/>
    <x v="1"/>
    <x v="0"/>
    <n v="286"/>
    <x v="3"/>
    <n v="400"/>
    <x v="3"/>
    <n v="0.30352699844088599"/>
  </r>
  <r>
    <n v="665"/>
    <x v="1"/>
    <x v="0"/>
    <n v="286"/>
    <x v="3"/>
    <n v="600"/>
    <x v="4"/>
    <n v="0.32589796030332402"/>
  </r>
  <r>
    <n v="666"/>
    <x v="1"/>
    <x v="0"/>
    <n v="286"/>
    <x v="3"/>
    <n v="800"/>
    <x v="5"/>
    <n v="0.33537049709723998"/>
  </r>
  <r>
    <n v="667"/>
    <x v="1"/>
    <x v="0"/>
    <n v="286"/>
    <x v="3"/>
    <n v="1000"/>
    <x v="6"/>
    <n v="0.26915128872527699"/>
  </r>
  <r>
    <n v="668"/>
    <x v="1"/>
    <x v="0"/>
    <n v="286"/>
    <x v="3"/>
    <n v="1200"/>
    <x v="7"/>
    <n v="0.26978899290671998"/>
  </r>
  <r>
    <n v="669"/>
    <x v="1"/>
    <x v="0"/>
    <n v="286"/>
    <x v="3"/>
    <n v="1400"/>
    <x v="8"/>
    <n v="0.25494143761619098"/>
  </r>
  <r>
    <n v="670"/>
    <x v="1"/>
    <x v="0"/>
    <n v="286"/>
    <x v="3"/>
    <n v="1600"/>
    <x v="9"/>
    <n v="0.200488910971859"/>
  </r>
  <r>
    <n v="681"/>
    <x v="1"/>
    <x v="0"/>
    <n v="286"/>
    <x v="4"/>
    <n v="0"/>
    <x v="0"/>
    <n v="0.187602311438064"/>
  </r>
  <r>
    <n v="682"/>
    <x v="1"/>
    <x v="0"/>
    <n v="286"/>
    <x v="4"/>
    <n v="100"/>
    <x v="1"/>
    <n v="0.30423926851993599"/>
  </r>
  <r>
    <n v="683"/>
    <x v="1"/>
    <x v="0"/>
    <n v="286"/>
    <x v="4"/>
    <n v="200"/>
    <x v="2"/>
    <n v="0.282106011870911"/>
  </r>
  <r>
    <n v="684"/>
    <x v="1"/>
    <x v="0"/>
    <n v="286"/>
    <x v="4"/>
    <n v="400"/>
    <x v="3"/>
    <n v="0.30334902922953599"/>
  </r>
  <r>
    <n v="685"/>
    <x v="1"/>
    <x v="0"/>
    <n v="286"/>
    <x v="4"/>
    <n v="600"/>
    <x v="4"/>
    <n v="0.32704484067888101"/>
  </r>
  <r>
    <n v="686"/>
    <x v="1"/>
    <x v="0"/>
    <n v="286"/>
    <x v="4"/>
    <n v="800"/>
    <x v="5"/>
    <n v="0.33702706079362599"/>
  </r>
  <r>
    <n v="687"/>
    <x v="1"/>
    <x v="0"/>
    <n v="286"/>
    <x v="4"/>
    <n v="1000"/>
    <x v="6"/>
    <n v="0.26680567603983302"/>
  </r>
  <r>
    <n v="688"/>
    <x v="1"/>
    <x v="0"/>
    <n v="286"/>
    <x v="4"/>
    <n v="1200"/>
    <x v="7"/>
    <n v="0.27493356024603699"/>
  </r>
  <r>
    <n v="689"/>
    <x v="1"/>
    <x v="0"/>
    <n v="286"/>
    <x v="4"/>
    <n v="1400"/>
    <x v="8"/>
    <n v="0.25851836460562899"/>
  </r>
  <r>
    <n v="690"/>
    <x v="1"/>
    <x v="0"/>
    <n v="286"/>
    <x v="4"/>
    <n v="1600"/>
    <x v="9"/>
    <n v="0.215429271559297"/>
  </r>
  <r>
    <n v="701"/>
    <x v="1"/>
    <x v="0"/>
    <n v="286"/>
    <x v="5"/>
    <n v="0"/>
    <x v="0"/>
    <n v="0.15140808763473601"/>
  </r>
  <r>
    <n v="702"/>
    <x v="1"/>
    <x v="0"/>
    <n v="286"/>
    <x v="5"/>
    <n v="100"/>
    <x v="1"/>
    <n v="0.28181868340223998"/>
  </r>
  <r>
    <n v="703"/>
    <x v="1"/>
    <x v="0"/>
    <n v="286"/>
    <x v="5"/>
    <n v="200"/>
    <x v="2"/>
    <n v="0.27737916661961998"/>
  </r>
  <r>
    <n v="704"/>
    <x v="1"/>
    <x v="0"/>
    <n v="286"/>
    <x v="5"/>
    <n v="400"/>
    <x v="3"/>
    <n v="0.29741706117351002"/>
  </r>
  <r>
    <n v="705"/>
    <x v="1"/>
    <x v="0"/>
    <n v="286"/>
    <x v="5"/>
    <n v="600"/>
    <x v="4"/>
    <n v="0.32132228886787001"/>
  </r>
  <r>
    <n v="706"/>
    <x v="1"/>
    <x v="0"/>
    <n v="286"/>
    <x v="5"/>
    <n v="800"/>
    <x v="5"/>
    <n v="0.33121182645193498"/>
  </r>
  <r>
    <n v="707"/>
    <x v="1"/>
    <x v="0"/>
    <n v="286"/>
    <x v="5"/>
    <n v="1000"/>
    <x v="6"/>
    <n v="0.21827290798512"/>
  </r>
  <r>
    <n v="708"/>
    <x v="1"/>
    <x v="0"/>
    <n v="286"/>
    <x v="5"/>
    <n v="1200"/>
    <x v="7"/>
    <n v="0.25356073394008"/>
  </r>
  <r>
    <n v="709"/>
    <x v="1"/>
    <x v="0"/>
    <n v="286"/>
    <x v="5"/>
    <n v="1400"/>
    <x v="8"/>
    <n v="0.212819545388575"/>
  </r>
  <r>
    <n v="710"/>
    <x v="1"/>
    <x v="0"/>
    <n v="286"/>
    <x v="5"/>
    <n v="1600"/>
    <x v="9"/>
    <n v="0.1995275855358"/>
  </r>
  <r>
    <n v="721"/>
    <x v="1"/>
    <x v="0"/>
    <n v="286"/>
    <x v="6"/>
    <n v="0"/>
    <x v="0"/>
    <n v="0.39506600542064002"/>
  </r>
  <r>
    <n v="722"/>
    <x v="1"/>
    <x v="0"/>
    <n v="286"/>
    <x v="6"/>
    <n v="100"/>
    <x v="1"/>
    <n v="0.45320022571008001"/>
  </r>
  <r>
    <n v="723"/>
    <x v="1"/>
    <x v="0"/>
    <n v="286"/>
    <x v="6"/>
    <n v="200"/>
    <x v="2"/>
    <n v="0.47432871066014798"/>
  </r>
  <r>
    <n v="724"/>
    <x v="1"/>
    <x v="0"/>
    <n v="286"/>
    <x v="6"/>
    <n v="400"/>
    <x v="3"/>
    <n v="0.46495219190379"/>
  </r>
  <r>
    <n v="725"/>
    <x v="1"/>
    <x v="0"/>
    <n v="286"/>
    <x v="6"/>
    <n v="600"/>
    <x v="4"/>
    <n v="0.42671214576872901"/>
  </r>
  <r>
    <n v="726"/>
    <x v="1"/>
    <x v="0"/>
    <n v="286"/>
    <x v="6"/>
    <n v="800"/>
    <x v="5"/>
    <n v="0.37195564525312003"/>
  </r>
  <r>
    <n v="727"/>
    <x v="1"/>
    <x v="0"/>
    <n v="286"/>
    <x v="6"/>
    <n v="1000"/>
    <x v="6"/>
    <n v="0.317491547886459"/>
  </r>
  <r>
    <n v="728"/>
    <x v="1"/>
    <x v="0"/>
    <n v="286"/>
    <x v="6"/>
    <n v="1200"/>
    <x v="7"/>
    <n v="0.30388170528810499"/>
  </r>
  <r>
    <n v="729"/>
    <x v="1"/>
    <x v="0"/>
    <n v="286"/>
    <x v="6"/>
    <n v="1400"/>
    <x v="8"/>
    <n v="0.29198926864721603"/>
  </r>
  <r>
    <n v="730"/>
    <x v="1"/>
    <x v="0"/>
    <n v="286"/>
    <x v="6"/>
    <n v="1600"/>
    <x v="9"/>
    <n v="0.29128288124823798"/>
  </r>
  <r>
    <n v="741"/>
    <x v="1"/>
    <x v="0"/>
    <n v="286"/>
    <x v="7"/>
    <n v="0"/>
    <x v="0"/>
    <n v="0.32191592272937603"/>
  </r>
  <r>
    <n v="742"/>
    <x v="1"/>
    <x v="0"/>
    <n v="286"/>
    <x v="7"/>
    <n v="100"/>
    <x v="1"/>
    <n v="0.44497620395417598"/>
  </r>
  <r>
    <n v="743"/>
    <x v="1"/>
    <x v="0"/>
    <n v="286"/>
    <x v="7"/>
    <n v="200"/>
    <x v="2"/>
    <n v="0.44854103786739002"/>
  </r>
  <r>
    <n v="744"/>
    <x v="1"/>
    <x v="0"/>
    <n v="286"/>
    <x v="7"/>
    <n v="400"/>
    <x v="3"/>
    <n v="0.44929649462306098"/>
  </r>
  <r>
    <n v="745"/>
    <x v="1"/>
    <x v="0"/>
    <n v="286"/>
    <x v="7"/>
    <n v="600"/>
    <x v="4"/>
    <n v="0.41512020436277303"/>
  </r>
  <r>
    <n v="746"/>
    <x v="1"/>
    <x v="0"/>
    <n v="286"/>
    <x v="7"/>
    <n v="800"/>
    <x v="5"/>
    <n v="0.364402054714483"/>
  </r>
  <r>
    <n v="747"/>
    <x v="1"/>
    <x v="0"/>
    <n v="286"/>
    <x v="7"/>
    <n v="1000"/>
    <x v="6"/>
    <n v="0.30817678038678897"/>
  </r>
  <r>
    <n v="748"/>
    <x v="1"/>
    <x v="0"/>
    <n v="286"/>
    <x v="7"/>
    <n v="1200"/>
    <x v="7"/>
    <n v="0.29523457747124598"/>
  </r>
  <r>
    <n v="749"/>
    <x v="1"/>
    <x v="0"/>
    <n v="286"/>
    <x v="7"/>
    <n v="1400"/>
    <x v="8"/>
    <n v="0.28100642848339302"/>
  </r>
  <r>
    <n v="750"/>
    <x v="1"/>
    <x v="0"/>
    <n v="286"/>
    <x v="7"/>
    <n v="1600"/>
    <x v="9"/>
    <n v="0.26698918729286703"/>
  </r>
  <r>
    <n v="761"/>
    <x v="1"/>
    <x v="0"/>
    <n v="286"/>
    <x v="8"/>
    <n v="0"/>
    <x v="0"/>
    <n v="0.26195095755353598"/>
  </r>
  <r>
    <n v="762"/>
    <x v="1"/>
    <x v="0"/>
    <n v="286"/>
    <x v="8"/>
    <n v="100"/>
    <x v="1"/>
    <n v="0.41772532945510399"/>
  </r>
  <r>
    <n v="763"/>
    <x v="1"/>
    <x v="0"/>
    <n v="286"/>
    <x v="8"/>
    <n v="200"/>
    <x v="2"/>
    <n v="0.42748422420576598"/>
  </r>
  <r>
    <n v="764"/>
    <x v="1"/>
    <x v="0"/>
    <n v="286"/>
    <x v="8"/>
    <n v="400"/>
    <x v="3"/>
    <n v="0.45644475511779897"/>
  </r>
  <r>
    <n v="765"/>
    <x v="1"/>
    <x v="0"/>
    <n v="286"/>
    <x v="8"/>
    <n v="600"/>
    <x v="4"/>
    <n v="0.43003377100737"/>
  </r>
  <r>
    <n v="766"/>
    <x v="1"/>
    <x v="0"/>
    <n v="286"/>
    <x v="8"/>
    <n v="800"/>
    <x v="5"/>
    <n v="0.37292334613635703"/>
  </r>
  <r>
    <n v="767"/>
    <x v="1"/>
    <x v="0"/>
    <n v="286"/>
    <x v="8"/>
    <n v="1000"/>
    <x v="6"/>
    <n v="0.31931566673928302"/>
  </r>
  <r>
    <n v="768"/>
    <x v="1"/>
    <x v="0"/>
    <n v="286"/>
    <x v="8"/>
    <n v="1200"/>
    <x v="7"/>
    <n v="0.30308249840848001"/>
  </r>
  <r>
    <n v="769"/>
    <x v="1"/>
    <x v="0"/>
    <n v="286"/>
    <x v="8"/>
    <n v="1400"/>
    <x v="8"/>
    <n v="0.294522037375056"/>
  </r>
  <r>
    <n v="770"/>
    <x v="1"/>
    <x v="0"/>
    <n v="286"/>
    <x v="8"/>
    <n v="1600"/>
    <x v="9"/>
    <n v="0.24324527720185601"/>
  </r>
  <r>
    <n v="781"/>
    <x v="1"/>
    <x v="0"/>
    <n v="286"/>
    <x v="9"/>
    <n v="0"/>
    <x v="0"/>
    <n v="0.21908046872112"/>
  </r>
  <r>
    <n v="782"/>
    <x v="1"/>
    <x v="0"/>
    <n v="286"/>
    <x v="9"/>
    <n v="100"/>
    <x v="1"/>
    <n v="0.396921963685888"/>
  </r>
  <r>
    <n v="783"/>
    <x v="1"/>
    <x v="0"/>
    <n v="286"/>
    <x v="9"/>
    <n v="200"/>
    <x v="2"/>
    <n v="0.35384658805770303"/>
  </r>
  <r>
    <n v="784"/>
    <x v="1"/>
    <x v="0"/>
    <n v="286"/>
    <x v="9"/>
    <n v="400"/>
    <x v="3"/>
    <n v="0.38836492149143098"/>
  </r>
  <r>
    <n v="785"/>
    <x v="1"/>
    <x v="0"/>
    <n v="286"/>
    <x v="9"/>
    <n v="600"/>
    <x v="4"/>
    <n v="0.39575204305192901"/>
  </r>
  <r>
    <n v="786"/>
    <x v="1"/>
    <x v="0"/>
    <n v="286"/>
    <x v="9"/>
    <n v="800"/>
    <x v="5"/>
    <n v="0.36195252865878103"/>
  </r>
  <r>
    <n v="787"/>
    <x v="1"/>
    <x v="0"/>
    <n v="286"/>
    <x v="9"/>
    <n v="1000"/>
    <x v="6"/>
    <n v="0.31922579227025699"/>
  </r>
  <r>
    <n v="788"/>
    <x v="1"/>
    <x v="0"/>
    <n v="286"/>
    <x v="9"/>
    <n v="1200"/>
    <x v="7"/>
    <n v="0.29859240884840499"/>
  </r>
  <r>
    <n v="789"/>
    <x v="1"/>
    <x v="0"/>
    <n v="286"/>
    <x v="9"/>
    <n v="1400"/>
    <x v="8"/>
    <n v="0.28426493286594101"/>
  </r>
  <r>
    <n v="790"/>
    <x v="1"/>
    <x v="0"/>
    <n v="286"/>
    <x v="9"/>
    <n v="1600"/>
    <x v="9"/>
    <n v="0.252325948352007"/>
  </r>
  <r>
    <n v="801"/>
    <x v="1"/>
    <x v="0"/>
    <n v="286"/>
    <x v="10"/>
    <n v="0"/>
    <x v="0"/>
    <n v="0.20461492120838401"/>
  </r>
  <r>
    <n v="802"/>
    <x v="1"/>
    <x v="0"/>
    <n v="286"/>
    <x v="10"/>
    <n v="100"/>
    <x v="1"/>
    <n v="0.35532688778240001"/>
  </r>
  <r>
    <n v="803"/>
    <x v="1"/>
    <x v="0"/>
    <n v="286"/>
    <x v="10"/>
    <n v="200"/>
    <x v="2"/>
    <n v="0.307916764472772"/>
  </r>
  <r>
    <n v="804"/>
    <x v="1"/>
    <x v="0"/>
    <n v="286"/>
    <x v="10"/>
    <n v="400"/>
    <x v="3"/>
    <n v="0.32795861177501401"/>
  </r>
  <r>
    <n v="805"/>
    <x v="1"/>
    <x v="0"/>
    <n v="286"/>
    <x v="10"/>
    <n v="600"/>
    <x v="4"/>
    <n v="0.34782831213871701"/>
  </r>
  <r>
    <n v="806"/>
    <x v="1"/>
    <x v="0"/>
    <n v="286"/>
    <x v="10"/>
    <n v="800"/>
    <x v="5"/>
    <n v="0.349713396302408"/>
  </r>
  <r>
    <n v="807"/>
    <x v="1"/>
    <x v="0"/>
    <n v="286"/>
    <x v="10"/>
    <n v="1000"/>
    <x v="6"/>
    <n v="0.30926359572519602"/>
  </r>
  <r>
    <n v="808"/>
    <x v="1"/>
    <x v="0"/>
    <n v="286"/>
    <x v="10"/>
    <n v="1200"/>
    <x v="7"/>
    <n v="0.300547704806993"/>
  </r>
  <r>
    <n v="809"/>
    <x v="1"/>
    <x v="0"/>
    <n v="286"/>
    <x v="10"/>
    <n v="1400"/>
    <x v="8"/>
    <n v="0.28315075816114499"/>
  </r>
  <r>
    <n v="810"/>
    <x v="1"/>
    <x v="0"/>
    <n v="286"/>
    <x v="10"/>
    <n v="1600"/>
    <x v="9"/>
    <n v="0.252739401107476"/>
  </r>
  <r>
    <n v="811"/>
    <x v="2"/>
    <x v="1"/>
    <n v="286"/>
    <x v="0"/>
    <n v="0"/>
    <x v="0"/>
    <n v="0.34260563713775"/>
  </r>
  <r>
    <n v="813"/>
    <x v="2"/>
    <x v="1"/>
    <n v="286"/>
    <x v="0"/>
    <n v="100"/>
    <x v="1"/>
    <n v="0.40614939615937501"/>
  </r>
  <r>
    <n v="815"/>
    <x v="2"/>
    <x v="1"/>
    <n v="286"/>
    <x v="0"/>
    <n v="200"/>
    <x v="2"/>
    <n v="0.42015643379024997"/>
  </r>
  <r>
    <n v="817"/>
    <x v="2"/>
    <x v="1"/>
    <n v="286"/>
    <x v="0"/>
    <n v="400"/>
    <x v="3"/>
    <n v="0.37923614601375"/>
  </r>
  <r>
    <n v="819"/>
    <x v="2"/>
    <x v="1"/>
    <n v="286"/>
    <x v="0"/>
    <n v="600"/>
    <x v="4"/>
    <n v="0.32479863511562501"/>
  </r>
  <r>
    <n v="821"/>
    <x v="2"/>
    <x v="1"/>
    <n v="286"/>
    <x v="0"/>
    <n v="800"/>
    <x v="5"/>
    <n v="0.33450800832731198"/>
  </r>
  <r>
    <n v="823"/>
    <x v="2"/>
    <x v="1"/>
    <n v="286"/>
    <x v="0"/>
    <n v="1000"/>
    <x v="6"/>
    <n v="0.31814028242637499"/>
  </r>
  <r>
    <n v="825"/>
    <x v="2"/>
    <x v="1"/>
    <n v="286"/>
    <x v="0"/>
    <n v="1200"/>
    <x v="7"/>
    <n v="0.35316637338933299"/>
  </r>
  <r>
    <n v="827"/>
    <x v="2"/>
    <x v="1"/>
    <n v="286"/>
    <x v="0"/>
    <n v="1400"/>
    <x v="8"/>
    <n v="0.35387398144444399"/>
  </r>
  <r>
    <n v="829"/>
    <x v="2"/>
    <x v="1"/>
    <n v="286"/>
    <x v="0"/>
    <n v="1600"/>
    <x v="9"/>
    <n v="0.38839914295150002"/>
  </r>
  <r>
    <n v="851"/>
    <x v="2"/>
    <x v="1"/>
    <n v="286"/>
    <x v="1"/>
    <n v="0"/>
    <x v="0"/>
    <n v="0.294242220202445"/>
  </r>
  <r>
    <n v="852"/>
    <x v="2"/>
    <x v="1"/>
    <n v="286"/>
    <x v="1"/>
    <n v="100"/>
    <x v="1"/>
    <n v="0.41850664036582502"/>
  </r>
  <r>
    <n v="853"/>
    <x v="2"/>
    <x v="1"/>
    <n v="286"/>
    <x v="1"/>
    <n v="200"/>
    <x v="2"/>
    <n v="0.32236014332115798"/>
  </r>
  <r>
    <n v="854"/>
    <x v="2"/>
    <x v="1"/>
    <n v="286"/>
    <x v="1"/>
    <n v="400"/>
    <x v="3"/>
    <n v="0.31785263888894999"/>
  </r>
  <r>
    <n v="855"/>
    <x v="2"/>
    <x v="1"/>
    <n v="286"/>
    <x v="1"/>
    <n v="600"/>
    <x v="4"/>
    <n v="0.31727001121919901"/>
  </r>
  <r>
    <n v="856"/>
    <x v="2"/>
    <x v="1"/>
    <n v="286"/>
    <x v="1"/>
    <n v="800"/>
    <x v="5"/>
    <n v="0.32825445450981999"/>
  </r>
  <r>
    <n v="857"/>
    <x v="2"/>
    <x v="1"/>
    <n v="286"/>
    <x v="1"/>
    <n v="1000"/>
    <x v="6"/>
    <n v="0.30358144805605503"/>
  </r>
  <r>
    <n v="858"/>
    <x v="2"/>
    <x v="1"/>
    <n v="286"/>
    <x v="1"/>
    <n v="1200"/>
    <x v="7"/>
    <n v="0.33232353623838001"/>
  </r>
  <r>
    <n v="859"/>
    <x v="2"/>
    <x v="1"/>
    <n v="286"/>
    <x v="1"/>
    <n v="1400"/>
    <x v="8"/>
    <n v="0.34772973748840003"/>
  </r>
  <r>
    <n v="860"/>
    <x v="2"/>
    <x v="1"/>
    <n v="286"/>
    <x v="1"/>
    <n v="1600"/>
    <x v="9"/>
    <n v="0"/>
  </r>
  <r>
    <n v="871"/>
    <x v="2"/>
    <x v="1"/>
    <n v="286"/>
    <x v="2"/>
    <n v="0"/>
    <x v="0"/>
    <n v="0.34123465576527001"/>
  </r>
  <r>
    <n v="872"/>
    <x v="2"/>
    <x v="1"/>
    <n v="286"/>
    <x v="2"/>
    <n v="100"/>
    <x v="1"/>
    <n v="0.42401170810102501"/>
  </r>
  <r>
    <n v="873"/>
    <x v="2"/>
    <x v="1"/>
    <n v="286"/>
    <x v="2"/>
    <n v="200"/>
    <x v="2"/>
    <n v="0.37292922663091899"/>
  </r>
  <r>
    <n v="874"/>
    <x v="2"/>
    <x v="1"/>
    <n v="286"/>
    <x v="2"/>
    <n v="400"/>
    <x v="3"/>
    <n v="0.36245017608442498"/>
  </r>
  <r>
    <n v="875"/>
    <x v="2"/>
    <x v="1"/>
    <n v="286"/>
    <x v="2"/>
    <n v="600"/>
    <x v="4"/>
    <n v="0.35102830189662398"/>
  </r>
  <r>
    <n v="876"/>
    <x v="2"/>
    <x v="1"/>
    <n v="286"/>
    <x v="2"/>
    <n v="800"/>
    <x v="5"/>
    <n v="0.34361085056917001"/>
  </r>
  <r>
    <n v="877"/>
    <x v="2"/>
    <x v="1"/>
    <n v="286"/>
    <x v="2"/>
    <n v="1000"/>
    <x v="6"/>
    <n v="0.35116756190180198"/>
  </r>
  <r>
    <n v="878"/>
    <x v="2"/>
    <x v="1"/>
    <n v="286"/>
    <x v="2"/>
    <n v="1200"/>
    <x v="7"/>
    <n v="0.34127509852124999"/>
  </r>
  <r>
    <n v="879"/>
    <x v="2"/>
    <x v="1"/>
    <n v="286"/>
    <x v="2"/>
    <n v="1400"/>
    <x v="8"/>
    <n v="0.36155711549656699"/>
  </r>
  <r>
    <n v="880"/>
    <x v="2"/>
    <x v="1"/>
    <n v="286"/>
    <x v="2"/>
    <n v="1600"/>
    <x v="9"/>
    <n v="0.30343191899933297"/>
  </r>
  <r>
    <n v="891"/>
    <x v="2"/>
    <x v="1"/>
    <n v="286"/>
    <x v="3"/>
    <n v="0"/>
    <x v="0"/>
    <n v="0.37689879891404998"/>
  </r>
  <r>
    <n v="892"/>
    <x v="2"/>
    <x v="1"/>
    <n v="286"/>
    <x v="3"/>
    <n v="100"/>
    <x v="1"/>
    <n v="0.41998107323204997"/>
  </r>
  <r>
    <n v="893"/>
    <x v="2"/>
    <x v="1"/>
    <n v="286"/>
    <x v="3"/>
    <n v="200"/>
    <x v="2"/>
    <n v="0.43360687822763999"/>
  </r>
  <r>
    <n v="894"/>
    <x v="2"/>
    <x v="1"/>
    <n v="286"/>
    <x v="3"/>
    <n v="400"/>
    <x v="3"/>
    <n v="0.39585715039309999"/>
  </r>
  <r>
    <n v="895"/>
    <x v="2"/>
    <x v="1"/>
    <n v="286"/>
    <x v="3"/>
    <n v="600"/>
    <x v="4"/>
    <n v="0.36106967624176101"/>
  </r>
  <r>
    <n v="896"/>
    <x v="2"/>
    <x v="1"/>
    <n v="286"/>
    <x v="3"/>
    <n v="800"/>
    <x v="5"/>
    <n v="0.34591922423732002"/>
  </r>
  <r>
    <n v="897"/>
    <x v="2"/>
    <x v="1"/>
    <n v="286"/>
    <x v="3"/>
    <n v="1000"/>
    <x v="6"/>
    <n v="0.35098010363814702"/>
  </r>
  <r>
    <n v="898"/>
    <x v="2"/>
    <x v="1"/>
    <n v="286"/>
    <x v="3"/>
    <n v="1200"/>
    <x v="7"/>
    <n v="0.34447432940924999"/>
  </r>
  <r>
    <n v="899"/>
    <x v="2"/>
    <x v="1"/>
    <n v="286"/>
    <x v="3"/>
    <n v="1400"/>
    <x v="8"/>
    <n v="0.3622868112505"/>
  </r>
  <r>
    <n v="900"/>
    <x v="2"/>
    <x v="1"/>
    <n v="286"/>
    <x v="3"/>
    <n v="1600"/>
    <x v="9"/>
    <n v="0.30316084007683503"/>
  </r>
  <r>
    <n v="911"/>
    <x v="2"/>
    <x v="1"/>
    <n v="286"/>
    <x v="4"/>
    <n v="0"/>
    <x v="0"/>
    <n v="0.37810958409355"/>
  </r>
  <r>
    <n v="912"/>
    <x v="2"/>
    <x v="1"/>
    <n v="286"/>
    <x v="4"/>
    <n v="100"/>
    <x v="1"/>
    <n v="0.44450894917935002"/>
  </r>
  <r>
    <n v="913"/>
    <x v="2"/>
    <x v="1"/>
    <n v="286"/>
    <x v="4"/>
    <n v="200"/>
    <x v="2"/>
    <n v="0.428827886206395"/>
  </r>
  <r>
    <n v="914"/>
    <x v="2"/>
    <x v="1"/>
    <n v="286"/>
    <x v="4"/>
    <n v="400"/>
    <x v="3"/>
    <n v="0.37896867250027499"/>
  </r>
  <r>
    <n v="915"/>
    <x v="2"/>
    <x v="1"/>
    <n v="286"/>
    <x v="4"/>
    <n v="600"/>
    <x v="4"/>
    <n v="0.35132303340496701"/>
  </r>
  <r>
    <n v="916"/>
    <x v="2"/>
    <x v="1"/>
    <n v="286"/>
    <x v="4"/>
    <n v="800"/>
    <x v="5"/>
    <n v="0.34540601619049999"/>
  </r>
  <r>
    <n v="917"/>
    <x v="2"/>
    <x v="1"/>
    <n v="286"/>
    <x v="4"/>
    <n v="1000"/>
    <x v="6"/>
    <n v="0.35432440343057198"/>
  </r>
  <r>
    <n v="918"/>
    <x v="2"/>
    <x v="1"/>
    <n v="286"/>
    <x v="4"/>
    <n v="1200"/>
    <x v="7"/>
    <n v="0.34884642119244003"/>
  </r>
  <r>
    <n v="919"/>
    <x v="2"/>
    <x v="1"/>
    <n v="286"/>
    <x v="4"/>
    <n v="1400"/>
    <x v="8"/>
    <n v="0.37557820752409998"/>
  </r>
  <r>
    <n v="920"/>
    <x v="2"/>
    <x v="1"/>
    <n v="286"/>
    <x v="4"/>
    <n v="1600"/>
    <x v="9"/>
    <n v="0.30935563021847301"/>
  </r>
  <r>
    <n v="931"/>
    <x v="2"/>
    <x v="1"/>
    <n v="286"/>
    <x v="5"/>
    <n v="0"/>
    <x v="0"/>
    <n v="0.31117085975828501"/>
  </r>
  <r>
    <n v="932"/>
    <x v="2"/>
    <x v="1"/>
    <n v="286"/>
    <x v="5"/>
    <n v="100"/>
    <x v="1"/>
    <n v="0.39676142842380002"/>
  </r>
  <r>
    <n v="933"/>
    <x v="2"/>
    <x v="1"/>
    <n v="286"/>
    <x v="5"/>
    <n v="200"/>
    <x v="2"/>
    <n v="0.40267909563179999"/>
  </r>
  <r>
    <n v="934"/>
    <x v="2"/>
    <x v="1"/>
    <n v="286"/>
    <x v="5"/>
    <n v="400"/>
    <x v="3"/>
    <n v="0.37618454936974999"/>
  </r>
  <r>
    <n v="935"/>
    <x v="2"/>
    <x v="1"/>
    <n v="286"/>
    <x v="5"/>
    <n v="600"/>
    <x v="4"/>
    <n v="0.34037132313145002"/>
  </r>
  <r>
    <n v="936"/>
    <x v="2"/>
    <x v="1"/>
    <n v="286"/>
    <x v="5"/>
    <n v="800"/>
    <x v="5"/>
    <n v="0.331035128337"/>
  </r>
  <r>
    <n v="937"/>
    <x v="2"/>
    <x v="1"/>
    <n v="286"/>
    <x v="5"/>
    <n v="1000"/>
    <x v="6"/>
    <n v="0.31194607980884997"/>
  </r>
  <r>
    <n v="938"/>
    <x v="2"/>
    <x v="1"/>
    <n v="286"/>
    <x v="5"/>
    <n v="1200"/>
    <x v="7"/>
    <n v="0.3483334016679"/>
  </r>
  <r>
    <n v="939"/>
    <x v="2"/>
    <x v="1"/>
    <n v="286"/>
    <x v="5"/>
    <n v="1400"/>
    <x v="8"/>
    <n v="0.364788455488333"/>
  </r>
  <r>
    <n v="940"/>
    <x v="2"/>
    <x v="1"/>
    <n v="286"/>
    <x v="5"/>
    <n v="1600"/>
    <x v="9"/>
    <n v="0.18546164670734999"/>
  </r>
  <r>
    <n v="951"/>
    <x v="2"/>
    <x v="1"/>
    <n v="286"/>
    <x v="11"/>
    <n v="0"/>
    <x v="0"/>
    <n v="0.41715926887885502"/>
  </r>
  <r>
    <n v="952"/>
    <x v="2"/>
    <x v="1"/>
    <n v="286"/>
    <x v="11"/>
    <n v="100"/>
    <x v="1"/>
    <n v="0.44969910837885002"/>
  </r>
  <r>
    <n v="953"/>
    <x v="2"/>
    <x v="1"/>
    <n v="286"/>
    <x v="11"/>
    <n v="200"/>
    <x v="2"/>
    <n v="0.43194423264047199"/>
  </r>
  <r>
    <n v="954"/>
    <x v="2"/>
    <x v="1"/>
    <n v="286"/>
    <x v="11"/>
    <n v="400"/>
    <x v="3"/>
    <n v="0.40474621821947498"/>
  </r>
  <r>
    <n v="955"/>
    <x v="2"/>
    <x v="1"/>
    <n v="286"/>
    <x v="11"/>
    <n v="600"/>
    <x v="4"/>
    <n v="0.35731761599641099"/>
  </r>
  <r>
    <n v="956"/>
    <x v="2"/>
    <x v="1"/>
    <n v="286"/>
    <x v="11"/>
    <n v="800"/>
    <x v="5"/>
    <n v="0.32497438568884002"/>
  </r>
  <r>
    <n v="957"/>
    <x v="2"/>
    <x v="1"/>
    <n v="286"/>
    <x v="11"/>
    <n v="1000"/>
    <x v="6"/>
    <n v="0.32078490332325699"/>
  </r>
  <r>
    <n v="958"/>
    <x v="2"/>
    <x v="1"/>
    <n v="286"/>
    <x v="11"/>
    <n v="1200"/>
    <x v="7"/>
    <n v="0.34709484228125997"/>
  </r>
  <r>
    <n v="959"/>
    <x v="2"/>
    <x v="1"/>
    <n v="286"/>
    <x v="11"/>
    <n v="1400"/>
    <x v="8"/>
    <n v="0.37480810516489999"/>
  </r>
  <r>
    <n v="960"/>
    <x v="2"/>
    <x v="1"/>
    <n v="286"/>
    <x v="11"/>
    <n v="1600"/>
    <x v="9"/>
    <n v="0.18580792425711801"/>
  </r>
  <r>
    <n v="971"/>
    <x v="2"/>
    <x v="1"/>
    <n v="286"/>
    <x v="12"/>
    <n v="0"/>
    <x v="0"/>
    <n v="0.31073683984009498"/>
  </r>
  <r>
    <n v="972"/>
    <x v="2"/>
    <x v="1"/>
    <n v="286"/>
    <x v="12"/>
    <n v="100"/>
    <x v="1"/>
    <n v="0.4294302731829"/>
  </r>
  <r>
    <n v="973"/>
    <x v="2"/>
    <x v="1"/>
    <n v="286"/>
    <x v="12"/>
    <n v="200"/>
    <x v="2"/>
    <n v="0.36924892745003202"/>
  </r>
  <r>
    <n v="974"/>
    <x v="2"/>
    <x v="1"/>
    <n v="286"/>
    <x v="12"/>
    <n v="400"/>
    <x v="3"/>
    <n v="0.36857214293212498"/>
  </r>
  <r>
    <n v="975"/>
    <x v="2"/>
    <x v="1"/>
    <n v="286"/>
    <x v="12"/>
    <n v="600"/>
    <x v="4"/>
    <n v="0.32894547956190101"/>
  </r>
  <r>
    <n v="976"/>
    <x v="2"/>
    <x v="1"/>
    <n v="286"/>
    <x v="12"/>
    <n v="800"/>
    <x v="5"/>
    <n v="0.31687303009260998"/>
  </r>
  <r>
    <n v="977"/>
    <x v="2"/>
    <x v="1"/>
    <n v="286"/>
    <x v="12"/>
    <n v="1000"/>
    <x v="6"/>
    <n v="0.28806733560273801"/>
  </r>
  <r>
    <n v="978"/>
    <x v="2"/>
    <x v="1"/>
    <n v="286"/>
    <x v="12"/>
    <n v="1200"/>
    <x v="7"/>
    <n v="0.32476192551810001"/>
  </r>
  <r>
    <n v="979"/>
    <x v="2"/>
    <x v="1"/>
    <n v="286"/>
    <x v="12"/>
    <n v="1400"/>
    <x v="8"/>
    <n v="0.29825006669501702"/>
  </r>
  <r>
    <n v="980"/>
    <x v="2"/>
    <x v="1"/>
    <n v="286"/>
    <x v="12"/>
    <n v="1600"/>
    <x v="9"/>
    <n v="0.32444326447533001"/>
  </r>
  <r>
    <n v="991"/>
    <x v="2"/>
    <x v="1"/>
    <n v="286"/>
    <x v="6"/>
    <n v="0"/>
    <x v="0"/>
    <n v="0.40056219818755501"/>
  </r>
  <r>
    <n v="992"/>
    <x v="2"/>
    <x v="1"/>
    <n v="286"/>
    <x v="6"/>
    <n v="100"/>
    <x v="1"/>
    <n v="0.43191649551104999"/>
  </r>
  <r>
    <n v="993"/>
    <x v="2"/>
    <x v="1"/>
    <n v="286"/>
    <x v="6"/>
    <n v="200"/>
    <x v="2"/>
    <n v="0.45056853691721599"/>
  </r>
  <r>
    <n v="994"/>
    <x v="2"/>
    <x v="1"/>
    <n v="286"/>
    <x v="6"/>
    <n v="400"/>
    <x v="3"/>
    <n v="0.40322173432585001"/>
  </r>
  <r>
    <n v="995"/>
    <x v="2"/>
    <x v="1"/>
    <n v="286"/>
    <x v="6"/>
    <n v="600"/>
    <x v="4"/>
    <n v="0.36532611179878099"/>
  </r>
  <r>
    <n v="996"/>
    <x v="2"/>
    <x v="1"/>
    <n v="286"/>
    <x v="6"/>
    <n v="800"/>
    <x v="5"/>
    <n v="0.35578971316265001"/>
  </r>
  <r>
    <n v="997"/>
    <x v="2"/>
    <x v="1"/>
    <n v="286"/>
    <x v="6"/>
    <n v="1000"/>
    <x v="6"/>
    <n v="0.34442682895368698"/>
  </r>
  <r>
    <n v="998"/>
    <x v="2"/>
    <x v="1"/>
    <n v="286"/>
    <x v="6"/>
    <n v="1200"/>
    <x v="7"/>
    <n v="0.32350965514194002"/>
  </r>
  <r>
    <n v="999"/>
    <x v="2"/>
    <x v="1"/>
    <n v="286"/>
    <x v="6"/>
    <n v="1400"/>
    <x v="8"/>
    <n v="0.306328416674433"/>
  </r>
  <r>
    <n v="1000"/>
    <x v="2"/>
    <x v="1"/>
    <n v="286"/>
    <x v="6"/>
    <n v="1600"/>
    <x v="9"/>
    <n v="0.30724157848731798"/>
  </r>
  <r>
    <n v="1011"/>
    <x v="2"/>
    <x v="1"/>
    <n v="286"/>
    <x v="7"/>
    <n v="0"/>
    <x v="0"/>
    <n v="0.337992545603855"/>
  </r>
  <r>
    <n v="1012"/>
    <x v="2"/>
    <x v="1"/>
    <n v="286"/>
    <x v="7"/>
    <n v="100"/>
    <x v="1"/>
    <n v="0.41159517555914998"/>
  </r>
  <r>
    <n v="1013"/>
    <x v="2"/>
    <x v="1"/>
    <n v="286"/>
    <x v="7"/>
    <n v="200"/>
    <x v="2"/>
    <n v="0.41581142109589903"/>
  </r>
  <r>
    <n v="1014"/>
    <x v="2"/>
    <x v="1"/>
    <n v="286"/>
    <x v="7"/>
    <n v="400"/>
    <x v="3"/>
    <n v="0.389123888033375"/>
  </r>
  <r>
    <n v="1015"/>
    <x v="2"/>
    <x v="1"/>
    <n v="286"/>
    <x v="7"/>
    <n v="600"/>
    <x v="4"/>
    <n v="0.357338119057861"/>
  </r>
  <r>
    <n v="1016"/>
    <x v="2"/>
    <x v="1"/>
    <n v="286"/>
    <x v="7"/>
    <n v="800"/>
    <x v="5"/>
    <n v="0.34891506292884999"/>
  </r>
  <r>
    <n v="1017"/>
    <x v="2"/>
    <x v="1"/>
    <n v="286"/>
    <x v="7"/>
    <n v="1000"/>
    <x v="6"/>
    <n v="0.33260309308723501"/>
  </r>
  <r>
    <n v="1018"/>
    <x v="2"/>
    <x v="1"/>
    <n v="286"/>
    <x v="7"/>
    <n v="1200"/>
    <x v="7"/>
    <n v="0.31411248569966999"/>
  </r>
  <r>
    <n v="1019"/>
    <x v="2"/>
    <x v="1"/>
    <n v="286"/>
    <x v="7"/>
    <n v="1400"/>
    <x v="8"/>
    <n v="0.29465863254454999"/>
  </r>
  <r>
    <n v="1020"/>
    <x v="2"/>
    <x v="1"/>
    <n v="286"/>
    <x v="7"/>
    <n v="1600"/>
    <x v="9"/>
    <n v="0.26999945833185002"/>
  </r>
  <r>
    <n v="1031"/>
    <x v="2"/>
    <x v="1"/>
    <n v="286"/>
    <x v="8"/>
    <n v="0"/>
    <x v="0"/>
    <n v="0.27016808534112502"/>
  </r>
  <r>
    <n v="1032"/>
    <x v="2"/>
    <x v="1"/>
    <n v="286"/>
    <x v="8"/>
    <n v="100"/>
    <x v="1"/>
    <n v="0.40147825287982503"/>
  </r>
  <r>
    <n v="1033"/>
    <x v="2"/>
    <x v="1"/>
    <n v="286"/>
    <x v="8"/>
    <n v="200"/>
    <x v="2"/>
    <n v="0.38786530965131599"/>
  </r>
  <r>
    <n v="1034"/>
    <x v="2"/>
    <x v="1"/>
    <n v="286"/>
    <x v="8"/>
    <n v="400"/>
    <x v="3"/>
    <n v="0.38493643867827498"/>
  </r>
  <r>
    <n v="1035"/>
    <x v="2"/>
    <x v="1"/>
    <n v="286"/>
    <x v="8"/>
    <n v="600"/>
    <x v="4"/>
    <n v="0.36132391420374099"/>
  </r>
  <r>
    <n v="1036"/>
    <x v="2"/>
    <x v="1"/>
    <n v="286"/>
    <x v="8"/>
    <n v="800"/>
    <x v="5"/>
    <n v="0.35258986630344002"/>
  </r>
  <r>
    <n v="1037"/>
    <x v="2"/>
    <x v="1"/>
    <n v="286"/>
    <x v="8"/>
    <n v="1000"/>
    <x v="6"/>
    <n v="0.33988290719592001"/>
  </r>
  <r>
    <n v="1038"/>
    <x v="2"/>
    <x v="1"/>
    <n v="286"/>
    <x v="8"/>
    <n v="1200"/>
    <x v="7"/>
    <n v="0.32357878138077001"/>
  </r>
  <r>
    <n v="1039"/>
    <x v="2"/>
    <x v="1"/>
    <n v="286"/>
    <x v="8"/>
    <n v="1400"/>
    <x v="8"/>
    <n v="0.30124253234388298"/>
  </r>
  <r>
    <n v="1040"/>
    <x v="2"/>
    <x v="1"/>
    <n v="286"/>
    <x v="8"/>
    <n v="1600"/>
    <x v="9"/>
    <n v="0.27471999151467003"/>
  </r>
  <r>
    <n v="1051"/>
    <x v="2"/>
    <x v="1"/>
    <n v="286"/>
    <x v="9"/>
    <n v="0"/>
    <x v="0"/>
    <n v="0.20776421718969501"/>
  </r>
  <r>
    <n v="1052"/>
    <x v="2"/>
    <x v="1"/>
    <n v="286"/>
    <x v="9"/>
    <n v="100"/>
    <x v="1"/>
    <n v="0.363730050072675"/>
  </r>
  <r>
    <n v="1053"/>
    <x v="2"/>
    <x v="1"/>
    <n v="286"/>
    <x v="9"/>
    <n v="200"/>
    <x v="2"/>
    <n v="0.33746060940735001"/>
  </r>
  <r>
    <n v="1054"/>
    <x v="2"/>
    <x v="1"/>
    <n v="286"/>
    <x v="9"/>
    <n v="400"/>
    <x v="3"/>
    <n v="0.352664441376775"/>
  </r>
  <r>
    <n v="1055"/>
    <x v="2"/>
    <x v="1"/>
    <n v="286"/>
    <x v="9"/>
    <n v="600"/>
    <x v="4"/>
    <n v="0.35005440647774899"/>
  </r>
  <r>
    <n v="1056"/>
    <x v="2"/>
    <x v="1"/>
    <n v="286"/>
    <x v="9"/>
    <n v="800"/>
    <x v="5"/>
    <n v="0.35009236006317002"/>
  </r>
  <r>
    <n v="1057"/>
    <x v="2"/>
    <x v="1"/>
    <n v="286"/>
    <x v="9"/>
    <n v="1000"/>
    <x v="6"/>
    <n v="0.33409055777102997"/>
  </r>
  <r>
    <n v="1058"/>
    <x v="2"/>
    <x v="1"/>
    <n v="286"/>
    <x v="9"/>
    <n v="1200"/>
    <x v="7"/>
    <n v="0.32034527301896998"/>
  </r>
  <r>
    <n v="1059"/>
    <x v="2"/>
    <x v="1"/>
    <n v="286"/>
    <x v="9"/>
    <n v="1400"/>
    <x v="8"/>
    <n v="0.29781926097709999"/>
  </r>
  <r>
    <n v="1060"/>
    <x v="2"/>
    <x v="1"/>
    <n v="286"/>
    <x v="9"/>
    <n v="1600"/>
    <x v="9"/>
    <n v="0.27177208403757802"/>
  </r>
  <r>
    <n v="1071"/>
    <x v="2"/>
    <x v="1"/>
    <n v="286"/>
    <x v="10"/>
    <n v="0"/>
    <x v="0"/>
    <n v="0.35610123502309998"/>
  </r>
  <r>
    <n v="1072"/>
    <x v="2"/>
    <x v="1"/>
    <n v="286"/>
    <x v="10"/>
    <n v="100"/>
    <x v="1"/>
    <n v="0.42360932497207499"/>
  </r>
  <r>
    <n v="1073"/>
    <x v="2"/>
    <x v="1"/>
    <n v="286"/>
    <x v="10"/>
    <n v="200"/>
    <x v="2"/>
    <n v="0.42490101242681599"/>
  </r>
  <r>
    <n v="1074"/>
    <x v="2"/>
    <x v="1"/>
    <n v="286"/>
    <x v="10"/>
    <n v="400"/>
    <x v="3"/>
    <n v="0.38219487092737497"/>
  </r>
  <r>
    <n v="1075"/>
    <x v="2"/>
    <x v="1"/>
    <n v="286"/>
    <x v="10"/>
    <n v="600"/>
    <x v="4"/>
    <n v="0.35674250512273897"/>
  </r>
  <r>
    <n v="1076"/>
    <x v="2"/>
    <x v="1"/>
    <n v="286"/>
    <x v="10"/>
    <n v="800"/>
    <x v="5"/>
    <n v="0.35447853566829002"/>
  </r>
  <r>
    <n v="1077"/>
    <x v="2"/>
    <x v="1"/>
    <n v="286"/>
    <x v="10"/>
    <n v="1000"/>
    <x v="6"/>
    <n v="0.35183198497830798"/>
  </r>
  <r>
    <n v="1078"/>
    <x v="2"/>
    <x v="1"/>
    <n v="286"/>
    <x v="10"/>
    <n v="1200"/>
    <x v="7"/>
    <n v="0.35258552229279"/>
  </r>
  <r>
    <n v="1079"/>
    <x v="2"/>
    <x v="1"/>
    <n v="286"/>
    <x v="10"/>
    <n v="1400"/>
    <x v="8"/>
    <n v="0.36043880327433298"/>
  </r>
  <r>
    <n v="1080"/>
    <x v="2"/>
    <x v="1"/>
    <n v="286"/>
    <x v="10"/>
    <n v="1600"/>
    <x v="9"/>
    <n v="0.32536929918372798"/>
  </r>
  <r>
    <n v="831"/>
    <x v="3"/>
    <x v="1"/>
    <n v="286"/>
    <x v="0"/>
    <n v="0"/>
    <x v="0"/>
    <n v="0.31882371872796"/>
  </r>
  <r>
    <n v="833"/>
    <x v="3"/>
    <x v="1"/>
    <n v="286"/>
    <x v="0"/>
    <n v="100"/>
    <x v="1"/>
    <n v="0.39381420898688002"/>
  </r>
  <r>
    <n v="835"/>
    <x v="3"/>
    <x v="1"/>
    <n v="286"/>
    <x v="0"/>
    <n v="200"/>
    <x v="2"/>
    <n v="0.43008416085649998"/>
  </r>
  <r>
    <n v="837"/>
    <x v="3"/>
    <x v="1"/>
    <n v="286"/>
    <x v="0"/>
    <n v="400"/>
    <x v="3"/>
    <n v="0.41797310132502002"/>
  </r>
  <r>
    <n v="839"/>
    <x v="3"/>
    <x v="1"/>
    <n v="286"/>
    <x v="0"/>
    <n v="600"/>
    <x v="4"/>
    <n v="0.37249159955650002"/>
  </r>
  <r>
    <n v="841"/>
    <x v="3"/>
    <x v="1"/>
    <n v="286"/>
    <x v="0"/>
    <n v="800"/>
    <x v="5"/>
    <n v="0.36029919674652"/>
  </r>
  <r>
    <n v="843"/>
    <x v="3"/>
    <x v="1"/>
    <n v="286"/>
    <x v="0"/>
    <n v="1000"/>
    <x v="6"/>
    <n v="0.33825812126784"/>
  </r>
  <r>
    <n v="845"/>
    <x v="3"/>
    <x v="1"/>
    <n v="286"/>
    <x v="0"/>
    <n v="1200"/>
    <x v="7"/>
    <n v="0.32558991555723998"/>
  </r>
  <r>
    <n v="847"/>
    <x v="3"/>
    <x v="1"/>
    <n v="286"/>
    <x v="0"/>
    <n v="1400"/>
    <x v="8"/>
    <n v="0.31980486295999999"/>
  </r>
  <r>
    <n v="849"/>
    <x v="3"/>
    <x v="1"/>
    <n v="286"/>
    <x v="0"/>
    <n v="1600"/>
    <x v="9"/>
    <n v="0.28723703909050002"/>
  </r>
  <r>
    <n v="861"/>
    <x v="3"/>
    <x v="1"/>
    <n v="286"/>
    <x v="1"/>
    <n v="0"/>
    <x v="0"/>
    <n v="0.26259081549886198"/>
  </r>
  <r>
    <n v="862"/>
    <x v="3"/>
    <x v="1"/>
    <n v="286"/>
    <x v="1"/>
    <n v="100"/>
    <x v="1"/>
    <n v="0.368665348041392"/>
  </r>
  <r>
    <n v="863"/>
    <x v="3"/>
    <x v="1"/>
    <n v="286"/>
    <x v="1"/>
    <n v="200"/>
    <x v="2"/>
    <n v="0.33580500729743301"/>
  </r>
  <r>
    <n v="864"/>
    <x v="3"/>
    <x v="1"/>
    <n v="286"/>
    <x v="1"/>
    <n v="400"/>
    <x v="3"/>
    <n v="0.34811120303505"/>
  </r>
  <r>
    <n v="865"/>
    <x v="3"/>
    <x v="1"/>
    <n v="286"/>
    <x v="1"/>
    <n v="600"/>
    <x v="4"/>
    <n v="0.35336025131816201"/>
  </r>
  <r>
    <n v="866"/>
    <x v="3"/>
    <x v="1"/>
    <n v="286"/>
    <x v="1"/>
    <n v="800"/>
    <x v="5"/>
    <n v="0.355698262369879"/>
  </r>
  <r>
    <n v="867"/>
    <x v="3"/>
    <x v="1"/>
    <n v="286"/>
    <x v="1"/>
    <n v="1000"/>
    <x v="6"/>
    <n v="0.33636237985373102"/>
  </r>
  <r>
    <n v="868"/>
    <x v="3"/>
    <x v="1"/>
    <n v="286"/>
    <x v="1"/>
    <n v="1200"/>
    <x v="7"/>
    <n v="0.27546600697176599"/>
  </r>
  <r>
    <n v="869"/>
    <x v="3"/>
    <x v="1"/>
    <n v="286"/>
    <x v="1"/>
    <n v="1400"/>
    <x v="8"/>
    <n v="0.22400749654560001"/>
  </r>
  <r>
    <n v="870"/>
    <x v="3"/>
    <x v="1"/>
    <n v="286"/>
    <x v="1"/>
    <n v="1600"/>
    <x v="9"/>
    <n v="0.20866635457730801"/>
  </r>
  <r>
    <n v="881"/>
    <x v="3"/>
    <x v="1"/>
    <n v="286"/>
    <x v="2"/>
    <n v="0"/>
    <x v="0"/>
    <n v="0.35134653135225002"/>
  </r>
  <r>
    <n v="882"/>
    <x v="3"/>
    <x v="1"/>
    <n v="286"/>
    <x v="2"/>
    <n v="100"/>
    <x v="1"/>
    <n v="0.419797209099744"/>
  </r>
  <r>
    <n v="883"/>
    <x v="3"/>
    <x v="1"/>
    <n v="286"/>
    <x v="2"/>
    <n v="200"/>
    <x v="2"/>
    <n v="0.35989095335962501"/>
  </r>
  <r>
    <n v="884"/>
    <x v="3"/>
    <x v="1"/>
    <n v="286"/>
    <x v="2"/>
    <n v="400"/>
    <x v="3"/>
    <n v="0.37614819934845001"/>
  </r>
  <r>
    <n v="885"/>
    <x v="3"/>
    <x v="1"/>
    <n v="286"/>
    <x v="2"/>
    <n v="600"/>
    <x v="4"/>
    <n v="0.37531166363753699"/>
  </r>
  <r>
    <n v="886"/>
    <x v="3"/>
    <x v="1"/>
    <n v="286"/>
    <x v="2"/>
    <n v="800"/>
    <x v="5"/>
    <n v="0.38278830920315698"/>
  </r>
  <r>
    <n v="887"/>
    <x v="3"/>
    <x v="1"/>
    <n v="286"/>
    <x v="2"/>
    <n v="1000"/>
    <x v="6"/>
    <n v="0.36706790215679103"/>
  </r>
  <r>
    <n v="888"/>
    <x v="3"/>
    <x v="1"/>
    <n v="286"/>
    <x v="2"/>
    <n v="1200"/>
    <x v="7"/>
    <n v="0.33181535585676403"/>
  </r>
  <r>
    <n v="889"/>
    <x v="3"/>
    <x v="1"/>
    <n v="286"/>
    <x v="2"/>
    <n v="1400"/>
    <x v="8"/>
    <n v="0.31062364789392"/>
  </r>
  <r>
    <n v="890"/>
    <x v="3"/>
    <x v="1"/>
    <n v="286"/>
    <x v="2"/>
    <n v="1600"/>
    <x v="9"/>
    <n v="0.33237136965122499"/>
  </r>
  <r>
    <n v="901"/>
    <x v="3"/>
    <x v="1"/>
    <n v="286"/>
    <x v="3"/>
    <n v="0"/>
    <x v="0"/>
    <n v="0.38136454987528801"/>
  </r>
  <r>
    <n v="902"/>
    <x v="3"/>
    <x v="1"/>
    <n v="286"/>
    <x v="3"/>
    <n v="100"/>
    <x v="1"/>
    <n v="0.42642102800359999"/>
  </r>
  <r>
    <n v="903"/>
    <x v="3"/>
    <x v="1"/>
    <n v="286"/>
    <x v="3"/>
    <n v="200"/>
    <x v="2"/>
    <n v="0.39032385491423199"/>
  </r>
  <r>
    <n v="904"/>
    <x v="3"/>
    <x v="1"/>
    <n v="286"/>
    <x v="3"/>
    <n v="400"/>
    <x v="3"/>
    <n v="0.388301581925799"/>
  </r>
  <r>
    <n v="905"/>
    <x v="3"/>
    <x v="1"/>
    <n v="286"/>
    <x v="3"/>
    <n v="600"/>
    <x v="4"/>
    <n v="0.379761642188648"/>
  </r>
  <r>
    <n v="906"/>
    <x v="3"/>
    <x v="1"/>
    <n v="286"/>
    <x v="3"/>
    <n v="800"/>
    <x v="5"/>
    <n v="0.37795189885394498"/>
  </r>
  <r>
    <n v="907"/>
    <x v="3"/>
    <x v="1"/>
    <n v="286"/>
    <x v="3"/>
    <n v="1000"/>
    <x v="6"/>
    <n v="0.36302020547347502"/>
  </r>
  <r>
    <n v="908"/>
    <x v="3"/>
    <x v="1"/>
    <n v="286"/>
    <x v="3"/>
    <n v="1200"/>
    <x v="7"/>
    <n v="0.32149972390320197"/>
  </r>
  <r>
    <n v="909"/>
    <x v="3"/>
    <x v="1"/>
    <n v="286"/>
    <x v="3"/>
    <n v="1400"/>
    <x v="8"/>
    <n v="0.30349223248031998"/>
  </r>
  <r>
    <n v="910"/>
    <x v="3"/>
    <x v="1"/>
    <n v="286"/>
    <x v="3"/>
    <n v="1600"/>
    <x v="9"/>
    <n v="0.31758390897815297"/>
  </r>
  <r>
    <n v="921"/>
    <x v="3"/>
    <x v="1"/>
    <n v="286"/>
    <x v="4"/>
    <n v="0"/>
    <x v="0"/>
    <n v="0.37940647348872603"/>
  </r>
  <r>
    <n v="922"/>
    <x v="3"/>
    <x v="1"/>
    <n v="286"/>
    <x v="4"/>
    <n v="100"/>
    <x v="1"/>
    <n v="0.44729093866638397"/>
  </r>
  <r>
    <n v="923"/>
    <x v="3"/>
    <x v="1"/>
    <n v="286"/>
    <x v="4"/>
    <n v="200"/>
    <x v="2"/>
    <n v="0.413179947963495"/>
  </r>
  <r>
    <n v="924"/>
    <x v="3"/>
    <x v="1"/>
    <n v="286"/>
    <x v="4"/>
    <n v="400"/>
    <x v="3"/>
    <n v="0.40453164270876402"/>
  </r>
  <r>
    <n v="925"/>
    <x v="3"/>
    <x v="1"/>
    <n v="286"/>
    <x v="4"/>
    <n v="600"/>
    <x v="4"/>
    <n v="0.38553757255693899"/>
  </r>
  <r>
    <n v="926"/>
    <x v="3"/>
    <x v="1"/>
    <n v="286"/>
    <x v="4"/>
    <n v="800"/>
    <x v="5"/>
    <n v="0.390646680907132"/>
  </r>
  <r>
    <n v="927"/>
    <x v="3"/>
    <x v="1"/>
    <n v="286"/>
    <x v="4"/>
    <n v="1000"/>
    <x v="6"/>
    <n v="0.37532173646015399"/>
  </r>
  <r>
    <n v="928"/>
    <x v="3"/>
    <x v="1"/>
    <n v="286"/>
    <x v="4"/>
    <n v="1200"/>
    <x v="7"/>
    <n v="0.33628509729552403"/>
  </r>
  <r>
    <n v="929"/>
    <x v="3"/>
    <x v="1"/>
    <n v="286"/>
    <x v="4"/>
    <n v="1400"/>
    <x v="8"/>
    <n v="0.3192563502504"/>
  </r>
  <r>
    <n v="930"/>
    <x v="3"/>
    <x v="1"/>
    <n v="286"/>
    <x v="4"/>
    <n v="1600"/>
    <x v="9"/>
    <n v="0.33209610718523302"/>
  </r>
  <r>
    <n v="941"/>
    <x v="3"/>
    <x v="1"/>
    <n v="286"/>
    <x v="5"/>
    <n v="0"/>
    <x v="0"/>
    <n v="0.35859628390503001"/>
  </r>
  <r>
    <n v="942"/>
    <x v="3"/>
    <x v="1"/>
    <n v="286"/>
    <x v="5"/>
    <n v="100"/>
    <x v="1"/>
    <n v="0.40225225641584"/>
  </r>
  <r>
    <n v="943"/>
    <x v="3"/>
    <x v="1"/>
    <n v="286"/>
    <x v="5"/>
    <n v="200"/>
    <x v="2"/>
    <n v="0.39249000555614999"/>
  </r>
  <r>
    <n v="944"/>
    <x v="3"/>
    <x v="1"/>
    <n v="286"/>
    <x v="5"/>
    <n v="400"/>
    <x v="3"/>
    <n v="0.420290192590905"/>
  </r>
  <r>
    <n v="945"/>
    <x v="3"/>
    <x v="1"/>
    <n v="286"/>
    <x v="5"/>
    <n v="600"/>
    <x v="4"/>
    <n v="0.37198060142033501"/>
  </r>
  <r>
    <n v="946"/>
    <x v="3"/>
    <x v="1"/>
    <n v="286"/>
    <x v="5"/>
    <n v="800"/>
    <x v="5"/>
    <n v="0.38140004104176001"/>
  </r>
  <r>
    <n v="947"/>
    <x v="3"/>
    <x v="1"/>
    <n v="286"/>
    <x v="5"/>
    <n v="1000"/>
    <x v="6"/>
    <n v="0.39817808371638003"/>
  </r>
  <r>
    <n v="948"/>
    <x v="3"/>
    <x v="1"/>
    <n v="286"/>
    <x v="5"/>
    <n v="1200"/>
    <x v="7"/>
    <n v="0.33252219868894001"/>
  </r>
  <r>
    <n v="949"/>
    <x v="3"/>
    <x v="1"/>
    <n v="286"/>
    <x v="5"/>
    <n v="1400"/>
    <x v="8"/>
    <n v="0.31707881882639999"/>
  </r>
  <r>
    <n v="950"/>
    <x v="3"/>
    <x v="1"/>
    <n v="286"/>
    <x v="5"/>
    <n v="1600"/>
    <x v="9"/>
    <n v="0.28366860781109998"/>
  </r>
  <r>
    <n v="961"/>
    <x v="3"/>
    <x v="1"/>
    <n v="286"/>
    <x v="11"/>
    <n v="0"/>
    <x v="0"/>
    <n v="0.41184291390262801"/>
  </r>
  <r>
    <n v="962"/>
    <x v="3"/>
    <x v="1"/>
    <n v="286"/>
    <x v="11"/>
    <n v="100"/>
    <x v="1"/>
    <n v="0.48382874724708802"/>
  </r>
  <r>
    <n v="963"/>
    <x v="3"/>
    <x v="1"/>
    <n v="286"/>
    <x v="11"/>
    <n v="200"/>
    <x v="2"/>
    <n v="0.40276841767107702"/>
  </r>
  <r>
    <n v="964"/>
    <x v="3"/>
    <x v="1"/>
    <n v="286"/>
    <x v="11"/>
    <n v="400"/>
    <x v="3"/>
    <n v="0.41125231198711798"/>
  </r>
  <r>
    <n v="965"/>
    <x v="3"/>
    <x v="1"/>
    <n v="286"/>
    <x v="11"/>
    <n v="600"/>
    <x v="4"/>
    <n v="0.384499312726439"/>
  </r>
  <r>
    <n v="966"/>
    <x v="3"/>
    <x v="1"/>
    <n v="286"/>
    <x v="11"/>
    <n v="800"/>
    <x v="5"/>
    <n v="0.38488051784501798"/>
  </r>
  <r>
    <n v="967"/>
    <x v="3"/>
    <x v="1"/>
    <n v="286"/>
    <x v="11"/>
    <n v="1000"/>
    <x v="6"/>
    <n v="0.40039846506666599"/>
  </r>
  <r>
    <n v="968"/>
    <x v="3"/>
    <x v="1"/>
    <n v="286"/>
    <x v="11"/>
    <n v="1200"/>
    <x v="7"/>
    <n v="0.33891843333696398"/>
  </r>
  <r>
    <n v="969"/>
    <x v="3"/>
    <x v="1"/>
    <n v="286"/>
    <x v="11"/>
    <n v="1400"/>
    <x v="8"/>
    <n v="0.31918679021879998"/>
  </r>
  <r>
    <n v="970"/>
    <x v="3"/>
    <x v="1"/>
    <n v="286"/>
    <x v="11"/>
    <n v="1600"/>
    <x v="9"/>
    <n v="0.29209151034191499"/>
  </r>
  <r>
    <n v="981"/>
    <x v="3"/>
    <x v="1"/>
    <n v="286"/>
    <x v="12"/>
    <n v="0"/>
    <x v="0"/>
    <n v="0.36752202488065799"/>
  </r>
  <r>
    <n v="982"/>
    <x v="3"/>
    <x v="1"/>
    <n v="286"/>
    <x v="12"/>
    <n v="100"/>
    <x v="1"/>
    <n v="0.44157858353406398"/>
  </r>
  <r>
    <n v="983"/>
    <x v="3"/>
    <x v="1"/>
    <n v="286"/>
    <x v="12"/>
    <n v="200"/>
    <x v="2"/>
    <n v="0.44008670794346999"/>
  </r>
  <r>
    <n v="984"/>
    <x v="3"/>
    <x v="1"/>
    <n v="286"/>
    <x v="12"/>
    <n v="400"/>
    <x v="3"/>
    <n v="0.39412562405799101"/>
  </r>
  <r>
    <n v="985"/>
    <x v="3"/>
    <x v="1"/>
    <n v="286"/>
    <x v="12"/>
    <n v="600"/>
    <x v="4"/>
    <n v="0.33665716281293601"/>
  </r>
  <r>
    <n v="986"/>
    <x v="3"/>
    <x v="1"/>
    <n v="286"/>
    <x v="12"/>
    <n v="800"/>
    <x v="5"/>
    <n v="0.33727654285364"/>
  </r>
  <r>
    <n v="987"/>
    <x v="3"/>
    <x v="1"/>
    <n v="286"/>
    <x v="12"/>
    <n v="1000"/>
    <x v="6"/>
    <n v="0.34357392674054998"/>
  </r>
  <r>
    <n v="988"/>
    <x v="3"/>
    <x v="1"/>
    <n v="286"/>
    <x v="12"/>
    <n v="1200"/>
    <x v="7"/>
    <n v="0.31729389355456"/>
  </r>
  <r>
    <n v="989"/>
    <x v="3"/>
    <x v="1"/>
    <n v="286"/>
    <x v="12"/>
    <n v="1400"/>
    <x v="8"/>
    <n v="0.34598312900063999"/>
  </r>
  <r>
    <n v="990"/>
    <x v="3"/>
    <x v="1"/>
    <n v="286"/>
    <x v="12"/>
    <n v="1600"/>
    <x v="9"/>
    <n v="0.35931034668017298"/>
  </r>
  <r>
    <n v="1001"/>
    <x v="3"/>
    <x v="1"/>
    <n v="286"/>
    <x v="6"/>
    <n v="0"/>
    <x v="0"/>
    <n v="0.38532388875360601"/>
  </r>
  <r>
    <n v="1002"/>
    <x v="3"/>
    <x v="1"/>
    <n v="286"/>
    <x v="6"/>
    <n v="100"/>
    <x v="1"/>
    <n v="0.432203941837216"/>
  </r>
  <r>
    <n v="1003"/>
    <x v="3"/>
    <x v="1"/>
    <n v="286"/>
    <x v="6"/>
    <n v="200"/>
    <x v="2"/>
    <n v="0.43913352218748702"/>
  </r>
  <r>
    <n v="1004"/>
    <x v="3"/>
    <x v="1"/>
    <n v="286"/>
    <x v="6"/>
    <n v="400"/>
    <x v="3"/>
    <n v="0.43441635660570699"/>
  </r>
  <r>
    <n v="1005"/>
    <x v="3"/>
    <x v="1"/>
    <n v="286"/>
    <x v="6"/>
    <n v="600"/>
    <x v="4"/>
    <n v="0.38330282230326401"/>
  </r>
  <r>
    <n v="1006"/>
    <x v="3"/>
    <x v="1"/>
    <n v="286"/>
    <x v="6"/>
    <n v="800"/>
    <x v="5"/>
    <n v="0.374107260070206"/>
  </r>
  <r>
    <n v="1007"/>
    <x v="3"/>
    <x v="1"/>
    <n v="286"/>
    <x v="6"/>
    <n v="1000"/>
    <x v="6"/>
    <n v="0.341987309137188"/>
  </r>
  <r>
    <n v="1008"/>
    <x v="3"/>
    <x v="1"/>
    <n v="286"/>
    <x v="6"/>
    <n v="1200"/>
    <x v="7"/>
    <n v="0.28902133523946799"/>
  </r>
  <r>
    <n v="1009"/>
    <x v="3"/>
    <x v="1"/>
    <n v="286"/>
    <x v="6"/>
    <n v="1400"/>
    <x v="8"/>
    <n v="0.2342993568732"/>
  </r>
  <r>
    <n v="1010"/>
    <x v="3"/>
    <x v="1"/>
    <n v="286"/>
    <x v="6"/>
    <n v="1600"/>
    <x v="9"/>
    <n v="0.24762534083552001"/>
  </r>
  <r>
    <n v="1021"/>
    <x v="3"/>
    <x v="1"/>
    <n v="286"/>
    <x v="7"/>
    <n v="0"/>
    <x v="0"/>
    <n v="0.32003201082008997"/>
  </r>
  <r>
    <n v="1022"/>
    <x v="3"/>
    <x v="1"/>
    <n v="286"/>
    <x v="7"/>
    <n v="100"/>
    <x v="1"/>
    <n v="0.44081886929819197"/>
  </r>
  <r>
    <n v="1023"/>
    <x v="3"/>
    <x v="1"/>
    <n v="286"/>
    <x v="7"/>
    <n v="200"/>
    <x v="2"/>
    <n v="0.42567368497247199"/>
  </r>
  <r>
    <n v="1024"/>
    <x v="3"/>
    <x v="1"/>
    <n v="286"/>
    <x v="7"/>
    <n v="400"/>
    <x v="3"/>
    <n v="0.423507056800902"/>
  </r>
  <r>
    <n v="1025"/>
    <x v="3"/>
    <x v="1"/>
    <n v="286"/>
    <x v="7"/>
    <n v="600"/>
    <x v="4"/>
    <n v="0.37897768152494499"/>
  </r>
  <r>
    <n v="1026"/>
    <x v="3"/>
    <x v="1"/>
    <n v="286"/>
    <x v="7"/>
    <n v="800"/>
    <x v="5"/>
    <n v="0.36990853074358299"/>
  </r>
  <r>
    <n v="1027"/>
    <x v="3"/>
    <x v="1"/>
    <n v="286"/>
    <x v="7"/>
    <n v="1000"/>
    <x v="6"/>
    <n v="0.33514785002513098"/>
  </r>
  <r>
    <n v="1028"/>
    <x v="3"/>
    <x v="1"/>
    <n v="286"/>
    <x v="7"/>
    <n v="1200"/>
    <x v="7"/>
    <n v="0.28446092850278998"/>
  </r>
  <r>
    <n v="1029"/>
    <x v="3"/>
    <x v="1"/>
    <n v="286"/>
    <x v="7"/>
    <n v="1400"/>
    <x v="8"/>
    <n v="0.22824823899384"/>
  </r>
  <r>
    <n v="1030"/>
    <x v="3"/>
    <x v="1"/>
    <n v="286"/>
    <x v="7"/>
    <n v="1600"/>
    <x v="9"/>
    <n v="0.224889434715873"/>
  </r>
  <r>
    <n v="1041"/>
    <x v="3"/>
    <x v="1"/>
    <n v="286"/>
    <x v="8"/>
    <n v="0"/>
    <x v="0"/>
    <n v="0.26320920377110801"/>
  </r>
  <r>
    <n v="1042"/>
    <x v="3"/>
    <x v="1"/>
    <n v="286"/>
    <x v="8"/>
    <n v="100"/>
    <x v="1"/>
    <n v="0.41543706798267199"/>
  </r>
  <r>
    <n v="1043"/>
    <x v="3"/>
    <x v="1"/>
    <n v="286"/>
    <x v="8"/>
    <n v="200"/>
    <x v="2"/>
    <n v="0.39736173348458997"/>
  </r>
  <r>
    <n v="1044"/>
    <x v="3"/>
    <x v="1"/>
    <n v="286"/>
    <x v="8"/>
    <n v="400"/>
    <x v="3"/>
    <n v="0.42046820686683101"/>
  </r>
  <r>
    <n v="1045"/>
    <x v="3"/>
    <x v="1"/>
    <n v="286"/>
    <x v="8"/>
    <n v="600"/>
    <x v="4"/>
    <n v="0.38361876975292197"/>
  </r>
  <r>
    <n v="1046"/>
    <x v="3"/>
    <x v="1"/>
    <n v="286"/>
    <x v="8"/>
    <n v="800"/>
    <x v="5"/>
    <n v="0.37275715735654502"/>
  </r>
  <r>
    <n v="1047"/>
    <x v="3"/>
    <x v="1"/>
    <n v="286"/>
    <x v="8"/>
    <n v="1000"/>
    <x v="6"/>
    <n v="0.33974926189848598"/>
  </r>
  <r>
    <n v="1048"/>
    <x v="3"/>
    <x v="1"/>
    <n v="286"/>
    <x v="8"/>
    <n v="1200"/>
    <x v="7"/>
    <n v="0.28886021665272199"/>
  </r>
  <r>
    <n v="1049"/>
    <x v="3"/>
    <x v="1"/>
    <n v="286"/>
    <x v="8"/>
    <n v="1400"/>
    <x v="8"/>
    <n v="0.23703760263887999"/>
  </r>
  <r>
    <n v="1050"/>
    <x v="3"/>
    <x v="1"/>
    <n v="286"/>
    <x v="8"/>
    <n v="1600"/>
    <x v="9"/>
    <n v="0.22516276325353299"/>
  </r>
  <r>
    <n v="1061"/>
    <x v="3"/>
    <x v="1"/>
    <n v="286"/>
    <x v="9"/>
    <n v="0"/>
    <x v="0"/>
    <n v="0.22715523790723199"/>
  </r>
  <r>
    <n v="1062"/>
    <x v="3"/>
    <x v="1"/>
    <n v="286"/>
    <x v="9"/>
    <n v="100"/>
    <x v="1"/>
    <n v="0.38030270096747198"/>
  </r>
  <r>
    <n v="1063"/>
    <x v="3"/>
    <x v="1"/>
    <n v="286"/>
    <x v="9"/>
    <n v="200"/>
    <x v="2"/>
    <n v="0.33960483587130802"/>
  </r>
  <r>
    <n v="1064"/>
    <x v="3"/>
    <x v="1"/>
    <n v="286"/>
    <x v="9"/>
    <n v="400"/>
    <x v="3"/>
    <n v="0.372218773745017"/>
  </r>
  <r>
    <n v="1065"/>
    <x v="3"/>
    <x v="1"/>
    <n v="286"/>
    <x v="9"/>
    <n v="600"/>
    <x v="4"/>
    <n v="0.36701072235043802"/>
  </r>
  <r>
    <n v="1066"/>
    <x v="3"/>
    <x v="1"/>
    <n v="286"/>
    <x v="9"/>
    <n v="800"/>
    <x v="5"/>
    <n v="0.365460135779687"/>
  </r>
  <r>
    <n v="1067"/>
    <x v="3"/>
    <x v="1"/>
    <n v="286"/>
    <x v="9"/>
    <n v="1000"/>
    <x v="6"/>
    <n v="0.333942153140739"/>
  </r>
  <r>
    <n v="1068"/>
    <x v="3"/>
    <x v="1"/>
    <n v="286"/>
    <x v="9"/>
    <n v="1200"/>
    <x v="7"/>
    <n v="0.28311885109921398"/>
  </r>
  <r>
    <n v="1069"/>
    <x v="3"/>
    <x v="1"/>
    <n v="286"/>
    <x v="9"/>
    <n v="1400"/>
    <x v="8"/>
    <n v="0.22878233906255999"/>
  </r>
  <r>
    <n v="1070"/>
    <x v="3"/>
    <x v="1"/>
    <n v="286"/>
    <x v="9"/>
    <n v="1600"/>
    <x v="9"/>
    <n v="0.20354208913895999"/>
  </r>
  <r>
    <n v="1081"/>
    <x v="3"/>
    <x v="1"/>
    <n v="286"/>
    <x v="10"/>
    <n v="0"/>
    <x v="0"/>
    <n v="0.38652483001931998"/>
  </r>
  <r>
    <n v="1082"/>
    <x v="3"/>
    <x v="1"/>
    <n v="286"/>
    <x v="10"/>
    <n v="100"/>
    <x v="1"/>
    <n v="0.42340343532625602"/>
  </r>
  <r>
    <n v="1083"/>
    <x v="3"/>
    <x v="1"/>
    <n v="286"/>
    <x v="10"/>
    <n v="200"/>
    <x v="2"/>
    <n v="0.41964462363525801"/>
  </r>
  <r>
    <n v="1084"/>
    <x v="3"/>
    <x v="1"/>
    <n v="286"/>
    <x v="10"/>
    <n v="400"/>
    <x v="3"/>
    <n v="0.40801830192618299"/>
  </r>
  <r>
    <n v="1085"/>
    <x v="3"/>
    <x v="1"/>
    <n v="286"/>
    <x v="10"/>
    <n v="600"/>
    <x v="4"/>
    <n v="0.38238477662434101"/>
  </r>
  <r>
    <n v="1086"/>
    <x v="3"/>
    <x v="1"/>
    <n v="286"/>
    <x v="10"/>
    <n v="800"/>
    <x v="5"/>
    <n v="0.37784217319170399"/>
  </r>
  <r>
    <n v="1087"/>
    <x v="3"/>
    <x v="1"/>
    <n v="286"/>
    <x v="10"/>
    <n v="1000"/>
    <x v="6"/>
    <n v="0.35520028955432997"/>
  </r>
  <r>
    <n v="1088"/>
    <x v="3"/>
    <x v="1"/>
    <n v="286"/>
    <x v="10"/>
    <n v="1200"/>
    <x v="7"/>
    <n v="0.324159624299446"/>
  </r>
  <r>
    <n v="1089"/>
    <x v="3"/>
    <x v="1"/>
    <n v="286"/>
    <x v="10"/>
    <n v="1400"/>
    <x v="8"/>
    <n v="0.29596886141040002"/>
  </r>
  <r>
    <n v="1090"/>
    <x v="3"/>
    <x v="1"/>
    <n v="286"/>
    <x v="10"/>
    <n v="1600"/>
    <x v="9"/>
    <n v="0.27490726782209801"/>
  </r>
  <r>
    <n v="1091"/>
    <x v="4"/>
    <x v="2"/>
    <n v="286"/>
    <x v="0"/>
    <n v="0"/>
    <x v="0"/>
    <n v="0.29749466054203999"/>
  </r>
  <r>
    <n v="1093"/>
    <x v="4"/>
    <x v="2"/>
    <n v="286"/>
    <x v="0"/>
    <n v="100"/>
    <x v="1"/>
    <n v="0.37020879667200002"/>
  </r>
  <r>
    <n v="1095"/>
    <x v="4"/>
    <x v="2"/>
    <n v="286"/>
    <x v="0"/>
    <n v="200"/>
    <x v="2"/>
    <n v="0.43340219962762"/>
  </r>
  <r>
    <n v="1097"/>
    <x v="4"/>
    <x v="2"/>
    <n v="286"/>
    <x v="0"/>
    <n v="400"/>
    <x v="3"/>
    <n v="0.40906498306080002"/>
  </r>
  <r>
    <n v="1099"/>
    <x v="4"/>
    <x v="2"/>
    <n v="286"/>
    <x v="0"/>
    <n v="600"/>
    <x v="4"/>
    <n v="0.33228869037831998"/>
  </r>
  <r>
    <n v="1101"/>
    <x v="4"/>
    <x v="2"/>
    <n v="286"/>
    <x v="0"/>
    <n v="800"/>
    <x v="5"/>
    <n v="0.26098885476490002"/>
  </r>
  <r>
    <n v="1103"/>
    <x v="4"/>
    <x v="2"/>
    <n v="286"/>
    <x v="0"/>
    <n v="1000"/>
    <x v="6"/>
    <n v="0.28389304766202"/>
  </r>
  <r>
    <n v="1105"/>
    <x v="4"/>
    <x v="2"/>
    <n v="286"/>
    <x v="0"/>
    <n v="1200"/>
    <x v="7"/>
    <n v="0.31547241026341999"/>
  </r>
  <r>
    <n v="1107"/>
    <x v="4"/>
    <x v="2"/>
    <n v="286"/>
    <x v="0"/>
    <n v="1400"/>
    <x v="8"/>
    <n v="0.34379638384974998"/>
  </r>
  <r>
    <n v="1109"/>
    <x v="4"/>
    <x v="2"/>
    <n v="286"/>
    <x v="0"/>
    <n v="1600"/>
    <x v="9"/>
    <n v="0.36411176932906197"/>
  </r>
  <r>
    <n v="1125"/>
    <x v="4"/>
    <x v="2"/>
    <n v="286"/>
    <x v="5"/>
    <n v="0"/>
    <x v="0"/>
    <n v="0.34190653195127002"/>
  </r>
  <r>
    <n v="1126"/>
    <x v="4"/>
    <x v="2"/>
    <n v="286"/>
    <x v="5"/>
    <n v="100"/>
    <x v="1"/>
    <n v="0.4362335085888"/>
  </r>
  <r>
    <n v="1127"/>
    <x v="4"/>
    <x v="2"/>
    <n v="286"/>
    <x v="5"/>
    <n v="200"/>
    <x v="2"/>
    <n v="0.36640861374802502"/>
  </r>
  <r>
    <n v="1128"/>
    <x v="4"/>
    <x v="2"/>
    <n v="286"/>
    <x v="5"/>
    <n v="400"/>
    <x v="3"/>
    <n v="0.3799294502403"/>
  </r>
  <r>
    <n v="1129"/>
    <x v="4"/>
    <x v="2"/>
    <n v="286"/>
    <x v="5"/>
    <n v="600"/>
    <x v="4"/>
    <n v="0.32876638950925002"/>
  </r>
  <r>
    <n v="1130"/>
    <x v="4"/>
    <x v="2"/>
    <n v="286"/>
    <x v="5"/>
    <n v="800"/>
    <x v="5"/>
    <n v="0.32072497842925002"/>
  </r>
  <r>
    <n v="1131"/>
    <x v="4"/>
    <x v="2"/>
    <n v="286"/>
    <x v="5"/>
    <n v="1000"/>
    <x v="6"/>
    <n v="0.28619284088668501"/>
  </r>
  <r>
    <n v="1132"/>
    <x v="4"/>
    <x v="2"/>
    <n v="286"/>
    <x v="5"/>
    <n v="1200"/>
    <x v="7"/>
    <n v="0.32576876184937498"/>
  </r>
  <r>
    <n v="1133"/>
    <x v="4"/>
    <x v="2"/>
    <n v="286"/>
    <x v="5"/>
    <n v="1400"/>
    <x v="8"/>
    <n v="0.29213528714727499"/>
  </r>
  <r>
    <n v="1134"/>
    <x v="4"/>
    <x v="2"/>
    <n v="286"/>
    <x v="5"/>
    <n v="1600"/>
    <x v="9"/>
    <n v="0.33166645498762498"/>
  </r>
  <r>
    <n v="1145"/>
    <x v="4"/>
    <x v="2"/>
    <n v="286"/>
    <x v="11"/>
    <n v="0"/>
    <x v="0"/>
    <n v="0.39895643676509202"/>
  </r>
  <r>
    <n v="1146"/>
    <x v="4"/>
    <x v="2"/>
    <n v="286"/>
    <x v="11"/>
    <n v="100"/>
    <x v="1"/>
    <n v="0.44598208526976002"/>
  </r>
  <r>
    <n v="1147"/>
    <x v="4"/>
    <x v="2"/>
    <n v="286"/>
    <x v="11"/>
    <n v="200"/>
    <x v="2"/>
    <n v="0.40724546798592698"/>
  </r>
  <r>
    <n v="1148"/>
    <x v="4"/>
    <x v="2"/>
    <n v="286"/>
    <x v="11"/>
    <n v="400"/>
    <x v="3"/>
    <n v="0.39154577895248999"/>
  </r>
  <r>
    <n v="1149"/>
    <x v="4"/>
    <x v="2"/>
    <n v="286"/>
    <x v="11"/>
    <n v="600"/>
    <x v="4"/>
    <n v="0.33559108205214899"/>
  </r>
  <r>
    <n v="1150"/>
    <x v="4"/>
    <x v="2"/>
    <n v="286"/>
    <x v="11"/>
    <n v="800"/>
    <x v="5"/>
    <n v="0.321849492727388"/>
  </r>
  <r>
    <n v="1151"/>
    <x v="4"/>
    <x v="2"/>
    <n v="286"/>
    <x v="11"/>
    <n v="1000"/>
    <x v="6"/>
    <n v="0.296027171675464"/>
  </r>
  <r>
    <n v="1152"/>
    <x v="4"/>
    <x v="2"/>
    <n v="286"/>
    <x v="11"/>
    <n v="1200"/>
    <x v="7"/>
    <n v="0.32779666877062502"/>
  </r>
  <r>
    <n v="1153"/>
    <x v="4"/>
    <x v="2"/>
    <n v="286"/>
    <x v="11"/>
    <n v="1400"/>
    <x v="8"/>
    <n v="0.29214245361996499"/>
  </r>
  <r>
    <n v="1154"/>
    <x v="4"/>
    <x v="2"/>
    <n v="286"/>
    <x v="11"/>
    <n v="1600"/>
    <x v="9"/>
    <n v="0.32602435974743699"/>
  </r>
  <r>
    <n v="1165"/>
    <x v="4"/>
    <x v="2"/>
    <n v="286"/>
    <x v="6"/>
    <n v="0"/>
    <x v="0"/>
    <n v="0.37359326116736402"/>
  </r>
  <r>
    <n v="1166"/>
    <x v="4"/>
    <x v="2"/>
    <n v="286"/>
    <x v="6"/>
    <n v="100"/>
    <x v="1"/>
    <n v="0.42835222989312"/>
  </r>
  <r>
    <n v="1167"/>
    <x v="4"/>
    <x v="2"/>
    <n v="286"/>
    <x v="6"/>
    <n v="200"/>
    <x v="2"/>
    <n v="0.46665456219857299"/>
  </r>
  <r>
    <n v="1168"/>
    <x v="4"/>
    <x v="2"/>
    <n v="286"/>
    <x v="6"/>
    <n v="400"/>
    <x v="3"/>
    <n v="0.41916345817665002"/>
  </r>
  <r>
    <n v="1169"/>
    <x v="4"/>
    <x v="2"/>
    <n v="286"/>
    <x v="6"/>
    <n v="600"/>
    <x v="4"/>
    <n v="0.34427626141262202"/>
  </r>
  <r>
    <n v="1170"/>
    <x v="4"/>
    <x v="2"/>
    <n v="286"/>
    <x v="6"/>
    <n v="800"/>
    <x v="5"/>
    <n v="0.33160314080356301"/>
  </r>
  <r>
    <n v="1171"/>
    <x v="4"/>
    <x v="2"/>
    <n v="286"/>
    <x v="6"/>
    <n v="1000"/>
    <x v="6"/>
    <n v="0.298729752939833"/>
  </r>
  <r>
    <n v="1172"/>
    <x v="4"/>
    <x v="2"/>
    <n v="286"/>
    <x v="6"/>
    <n v="1200"/>
    <x v="7"/>
    <n v="0.29579513874934499"/>
  </r>
  <r>
    <n v="1173"/>
    <x v="4"/>
    <x v="2"/>
    <n v="286"/>
    <x v="6"/>
    <n v="1400"/>
    <x v="8"/>
    <n v="0.28760667361325198"/>
  </r>
  <r>
    <n v="1174"/>
    <x v="4"/>
    <x v="2"/>
    <n v="286"/>
    <x v="6"/>
    <n v="1600"/>
    <x v="9"/>
    <n v="0.29881411517673701"/>
  </r>
  <r>
    <n v="1185"/>
    <x v="4"/>
    <x v="2"/>
    <n v="286"/>
    <x v="7"/>
    <n v="0"/>
    <x v="0"/>
    <n v="0.31723206021296801"/>
  </r>
  <r>
    <n v="1186"/>
    <x v="4"/>
    <x v="2"/>
    <n v="286"/>
    <x v="7"/>
    <n v="100"/>
    <x v="1"/>
    <n v="0.42081037300224"/>
  </r>
  <r>
    <n v="1187"/>
    <x v="4"/>
    <x v="2"/>
    <n v="286"/>
    <x v="7"/>
    <n v="200"/>
    <x v="2"/>
    <n v="0.43095531344020499"/>
  </r>
  <r>
    <n v="1188"/>
    <x v="4"/>
    <x v="2"/>
    <n v="286"/>
    <x v="7"/>
    <n v="400"/>
    <x v="3"/>
    <n v="0.40495167606056998"/>
  </r>
  <r>
    <n v="1189"/>
    <x v="4"/>
    <x v="2"/>
    <n v="286"/>
    <x v="7"/>
    <n v="600"/>
    <x v="4"/>
    <n v="0.34222798138621402"/>
  </r>
  <r>
    <n v="1190"/>
    <x v="4"/>
    <x v="2"/>
    <n v="286"/>
    <x v="7"/>
    <n v="800"/>
    <x v="5"/>
    <n v="0.32885748297700002"/>
  </r>
  <r>
    <n v="1191"/>
    <x v="4"/>
    <x v="2"/>
    <n v="286"/>
    <x v="7"/>
    <n v="1000"/>
    <x v="6"/>
    <n v="0.290104648287966"/>
  </r>
  <r>
    <n v="1192"/>
    <x v="4"/>
    <x v="2"/>
    <n v="286"/>
    <x v="7"/>
    <n v="1200"/>
    <x v="7"/>
    <n v="0.28410280684339501"/>
  </r>
  <r>
    <n v="1193"/>
    <x v="4"/>
    <x v="2"/>
    <n v="286"/>
    <x v="7"/>
    <n v="1400"/>
    <x v="8"/>
    <n v="0.27460967818387999"/>
  </r>
  <r>
    <n v="1194"/>
    <x v="4"/>
    <x v="2"/>
    <n v="286"/>
    <x v="7"/>
    <n v="1600"/>
    <x v="9"/>
    <n v="0.21736641830639999"/>
  </r>
  <r>
    <n v="1359"/>
    <x v="4"/>
    <x v="2"/>
    <n v="286"/>
    <x v="1"/>
    <n v="0"/>
    <x v="0"/>
    <n v="0.27494709505735399"/>
  </r>
  <r>
    <n v="1360"/>
    <x v="4"/>
    <x v="2"/>
    <n v="286"/>
    <x v="1"/>
    <n v="100"/>
    <x v="1"/>
    <n v="0.35927272173312003"/>
  </r>
  <r>
    <n v="1361"/>
    <x v="4"/>
    <x v="2"/>
    <n v="286"/>
    <x v="1"/>
    <n v="200"/>
    <x v="2"/>
    <n v="0.36619085961602998"/>
  </r>
  <r>
    <n v="1362"/>
    <x v="4"/>
    <x v="2"/>
    <n v="286"/>
    <x v="1"/>
    <n v="400"/>
    <x v="3"/>
    <n v="0.34834983884555998"/>
  </r>
  <r>
    <n v="1363"/>
    <x v="4"/>
    <x v="2"/>
    <n v="286"/>
    <x v="1"/>
    <n v="600"/>
    <x v="4"/>
    <n v="0.33742232238637998"/>
  </r>
  <r>
    <n v="1364"/>
    <x v="4"/>
    <x v="2"/>
    <n v="286"/>
    <x v="1"/>
    <n v="800"/>
    <x v="5"/>
    <n v="0.32199521349398802"/>
  </r>
  <r>
    <n v="1365"/>
    <x v="4"/>
    <x v="2"/>
    <n v="286"/>
    <x v="1"/>
    <n v="1000"/>
    <x v="6"/>
    <n v="0.26722667145897"/>
  </r>
  <r>
    <n v="1366"/>
    <x v="4"/>
    <x v="2"/>
    <n v="286"/>
    <x v="1"/>
    <n v="1200"/>
    <x v="7"/>
    <n v="0.30140259108758999"/>
  </r>
  <r>
    <n v="1367"/>
    <x v="4"/>
    <x v="2"/>
    <n v="286"/>
    <x v="1"/>
    <n v="1400"/>
    <x v="8"/>
    <n v="0.366327987288672"/>
  </r>
  <r>
    <n v="1368"/>
    <x v="4"/>
    <x v="2"/>
    <n v="286"/>
    <x v="1"/>
    <n v="1600"/>
    <x v="9"/>
    <n v="0.1758928583628"/>
  </r>
  <r>
    <n v="1379"/>
    <x v="4"/>
    <x v="2"/>
    <n v="286"/>
    <x v="2"/>
    <n v="0"/>
    <x v="0"/>
    <n v="0.35841273999714401"/>
  </r>
  <r>
    <n v="1380"/>
    <x v="4"/>
    <x v="2"/>
    <n v="286"/>
    <x v="2"/>
    <n v="100"/>
    <x v="1"/>
    <n v="0.41391772007040001"/>
  </r>
  <r>
    <n v="1381"/>
    <x v="4"/>
    <x v="2"/>
    <n v="286"/>
    <x v="2"/>
    <n v="200"/>
    <x v="2"/>
    <n v="0.34820476603768502"/>
  </r>
  <r>
    <n v="1382"/>
    <x v="4"/>
    <x v="2"/>
    <n v="286"/>
    <x v="2"/>
    <n v="400"/>
    <x v="3"/>
    <n v="0.37164595971432002"/>
  </r>
  <r>
    <n v="1383"/>
    <x v="4"/>
    <x v="2"/>
    <n v="286"/>
    <x v="2"/>
    <n v="600"/>
    <x v="4"/>
    <n v="0.33722324106116802"/>
  </r>
  <r>
    <n v="1384"/>
    <x v="4"/>
    <x v="2"/>
    <n v="286"/>
    <x v="2"/>
    <n v="800"/>
    <x v="5"/>
    <n v="0.32988610015300002"/>
  </r>
  <r>
    <n v="1385"/>
    <x v="4"/>
    <x v="2"/>
    <n v="286"/>
    <x v="2"/>
    <n v="1000"/>
    <x v="6"/>
    <n v="0.295809600460266"/>
  </r>
  <r>
    <n v="1386"/>
    <x v="4"/>
    <x v="2"/>
    <n v="286"/>
    <x v="2"/>
    <n v="1200"/>
    <x v="7"/>
    <n v="0.32560305288380997"/>
  </r>
  <r>
    <n v="1387"/>
    <x v="4"/>
    <x v="2"/>
    <n v="286"/>
    <x v="2"/>
    <n v="1400"/>
    <x v="8"/>
    <n v="0.32661557608309499"/>
  </r>
  <r>
    <n v="1388"/>
    <x v="4"/>
    <x v="2"/>
    <n v="286"/>
    <x v="2"/>
    <n v="1600"/>
    <x v="9"/>
    <n v="0.29401818015116199"/>
  </r>
  <r>
    <n v="1399"/>
    <x v="4"/>
    <x v="2"/>
    <n v="286"/>
    <x v="3"/>
    <n v="0"/>
    <x v="0"/>
    <n v="0.377490472071494"/>
  </r>
  <r>
    <n v="1400"/>
    <x v="4"/>
    <x v="2"/>
    <n v="286"/>
    <x v="3"/>
    <n v="100"/>
    <x v="1"/>
    <n v="0.42367777016447999"/>
  </r>
  <r>
    <n v="1401"/>
    <x v="4"/>
    <x v="2"/>
    <n v="286"/>
    <x v="3"/>
    <n v="200"/>
    <x v="2"/>
    <n v="0.38183485338654699"/>
  </r>
  <r>
    <n v="1402"/>
    <x v="4"/>
    <x v="2"/>
    <n v="286"/>
    <x v="3"/>
    <n v="400"/>
    <x v="3"/>
    <n v="0.37386516555510002"/>
  </r>
  <r>
    <n v="1403"/>
    <x v="4"/>
    <x v="2"/>
    <n v="286"/>
    <x v="3"/>
    <n v="600"/>
    <x v="4"/>
    <n v="0.338308952618252"/>
  </r>
  <r>
    <n v="1404"/>
    <x v="4"/>
    <x v="2"/>
    <n v="286"/>
    <x v="3"/>
    <n v="800"/>
    <x v="5"/>
    <n v="0.32550429813086301"/>
  </r>
  <r>
    <n v="1405"/>
    <x v="4"/>
    <x v="2"/>
    <n v="286"/>
    <x v="3"/>
    <n v="1000"/>
    <x v="6"/>
    <n v="0.28876622176362099"/>
  </r>
  <r>
    <n v="1406"/>
    <x v="4"/>
    <x v="2"/>
    <n v="286"/>
    <x v="3"/>
    <n v="1200"/>
    <x v="7"/>
    <n v="0.316989663086295"/>
  </r>
  <r>
    <n v="1407"/>
    <x v="4"/>
    <x v="2"/>
    <n v="286"/>
    <x v="3"/>
    <n v="1400"/>
    <x v="8"/>
    <n v="0.31165377272454697"/>
  </r>
  <r>
    <n v="1408"/>
    <x v="4"/>
    <x v="2"/>
    <n v="286"/>
    <x v="3"/>
    <n v="1600"/>
    <x v="9"/>
    <n v="0.28584684855207498"/>
  </r>
  <r>
    <n v="1419"/>
    <x v="4"/>
    <x v="2"/>
    <n v="286"/>
    <x v="4"/>
    <n v="0"/>
    <x v="0"/>
    <n v="0.36129458908480799"/>
  </r>
  <r>
    <n v="1420"/>
    <x v="4"/>
    <x v="2"/>
    <n v="286"/>
    <x v="4"/>
    <n v="100"/>
    <x v="1"/>
    <n v="0.42258683980032002"/>
  </r>
  <r>
    <n v="1421"/>
    <x v="4"/>
    <x v="2"/>
    <n v="286"/>
    <x v="4"/>
    <n v="200"/>
    <x v="2"/>
    <n v="0.380941464858705"/>
  </r>
  <r>
    <n v="1422"/>
    <x v="4"/>
    <x v="2"/>
    <n v="286"/>
    <x v="4"/>
    <n v="400"/>
    <x v="3"/>
    <n v="0.38586680803674001"/>
  </r>
  <r>
    <n v="1423"/>
    <x v="4"/>
    <x v="2"/>
    <n v="286"/>
    <x v="4"/>
    <n v="600"/>
    <x v="4"/>
    <n v="0.335366345916987"/>
  </r>
  <r>
    <n v="1424"/>
    <x v="4"/>
    <x v="2"/>
    <n v="286"/>
    <x v="4"/>
    <n v="800"/>
    <x v="5"/>
    <n v="0.325632875277862"/>
  </r>
  <r>
    <n v="1425"/>
    <x v="4"/>
    <x v="2"/>
    <n v="286"/>
    <x v="4"/>
    <n v="1000"/>
    <x v="6"/>
    <n v="0.288574938073138"/>
  </r>
  <r>
    <n v="1426"/>
    <x v="4"/>
    <x v="2"/>
    <n v="286"/>
    <x v="4"/>
    <n v="1200"/>
    <x v="7"/>
    <n v="0.31751054546406698"/>
  </r>
  <r>
    <n v="1427"/>
    <x v="4"/>
    <x v="2"/>
    <n v="286"/>
    <x v="4"/>
    <n v="1400"/>
    <x v="8"/>
    <n v="0.319575113871228"/>
  </r>
  <r>
    <n v="1428"/>
    <x v="4"/>
    <x v="2"/>
    <n v="286"/>
    <x v="4"/>
    <n v="1600"/>
    <x v="9"/>
    <n v="0.29620599425303801"/>
  </r>
  <r>
    <n v="1433"/>
    <x v="4"/>
    <x v="2"/>
    <n v="286"/>
    <x v="8"/>
    <n v="0"/>
    <x v="0"/>
    <n v="0.34044564497673002"/>
  </r>
  <r>
    <n v="1434"/>
    <x v="4"/>
    <x v="2"/>
    <n v="286"/>
    <x v="8"/>
    <n v="100"/>
    <x v="1"/>
    <n v="0.43414152292991998"/>
  </r>
  <r>
    <n v="1435"/>
    <x v="4"/>
    <x v="2"/>
    <n v="286"/>
    <x v="8"/>
    <n v="200"/>
    <x v="2"/>
    <n v="0.47157839079053199"/>
  </r>
  <r>
    <n v="1436"/>
    <x v="4"/>
    <x v="2"/>
    <n v="286"/>
    <x v="8"/>
    <n v="400"/>
    <x v="3"/>
    <n v="0.43799749449174002"/>
  </r>
  <r>
    <n v="1437"/>
    <x v="4"/>
    <x v="2"/>
    <n v="286"/>
    <x v="8"/>
    <n v="600"/>
    <x v="4"/>
    <n v="0.359430044553888"/>
  </r>
  <r>
    <n v="1438"/>
    <x v="4"/>
    <x v="2"/>
    <n v="286"/>
    <x v="8"/>
    <n v="800"/>
    <x v="5"/>
    <n v="0.33709445645668801"/>
  </r>
  <r>
    <n v="1439"/>
    <x v="4"/>
    <x v="2"/>
    <n v="286"/>
    <x v="8"/>
    <n v="1000"/>
    <x v="6"/>
    <n v="0.31111453293505198"/>
  </r>
  <r>
    <n v="1440"/>
    <x v="4"/>
    <x v="2"/>
    <n v="286"/>
    <x v="8"/>
    <n v="1200"/>
    <x v="7"/>
    <n v="0.31256129377226199"/>
  </r>
  <r>
    <n v="1441"/>
    <x v="4"/>
    <x v="2"/>
    <n v="286"/>
    <x v="8"/>
    <n v="1400"/>
    <x v="8"/>
    <n v="0.29623450952595498"/>
  </r>
  <r>
    <n v="1442"/>
    <x v="4"/>
    <x v="2"/>
    <n v="286"/>
    <x v="8"/>
    <n v="1600"/>
    <x v="9"/>
    <n v="0.17753834108167499"/>
  </r>
  <r>
    <n v="1453"/>
    <x v="4"/>
    <x v="2"/>
    <n v="286"/>
    <x v="9"/>
    <n v="0"/>
    <x v="0"/>
    <n v="0.33758103617013202"/>
  </r>
  <r>
    <n v="1454"/>
    <x v="4"/>
    <x v="2"/>
    <n v="286"/>
    <x v="9"/>
    <n v="100"/>
    <x v="1"/>
    <n v="0.42991070184191998"/>
  </r>
  <r>
    <n v="1455"/>
    <x v="4"/>
    <x v="2"/>
    <n v="286"/>
    <x v="9"/>
    <n v="200"/>
    <x v="2"/>
    <n v="0.44402851584874498"/>
  </r>
  <r>
    <n v="1456"/>
    <x v="4"/>
    <x v="2"/>
    <n v="286"/>
    <x v="9"/>
    <n v="400"/>
    <x v="3"/>
    <n v="0.41931909471882001"/>
  </r>
  <r>
    <n v="1457"/>
    <x v="4"/>
    <x v="2"/>
    <n v="286"/>
    <x v="9"/>
    <n v="600"/>
    <x v="4"/>
    <n v="0.355677258954402"/>
  </r>
  <r>
    <n v="1458"/>
    <x v="4"/>
    <x v="2"/>
    <n v="286"/>
    <x v="9"/>
    <n v="800"/>
    <x v="5"/>
    <n v="0.33796556662761301"/>
  </r>
  <r>
    <n v="1459"/>
    <x v="4"/>
    <x v="2"/>
    <n v="286"/>
    <x v="9"/>
    <n v="1000"/>
    <x v="6"/>
    <n v="0.31729657571548597"/>
  </r>
  <r>
    <n v="1460"/>
    <x v="4"/>
    <x v="2"/>
    <n v="286"/>
    <x v="9"/>
    <n v="1200"/>
    <x v="7"/>
    <n v="0.30442591060618501"/>
  </r>
  <r>
    <n v="1461"/>
    <x v="4"/>
    <x v="2"/>
    <n v="286"/>
    <x v="9"/>
    <n v="1400"/>
    <x v="8"/>
    <n v="0.29767616494875998"/>
  </r>
  <r>
    <n v="1462"/>
    <x v="4"/>
    <x v="2"/>
    <n v="286"/>
    <x v="9"/>
    <n v="1600"/>
    <x v="9"/>
    <n v="0.23348105580945"/>
  </r>
  <r>
    <n v="1473"/>
    <x v="4"/>
    <x v="2"/>
    <n v="286"/>
    <x v="10"/>
    <n v="0"/>
    <x v="0"/>
    <n v="0.39995637306692"/>
  </r>
  <r>
    <n v="1474"/>
    <x v="4"/>
    <x v="2"/>
    <n v="286"/>
    <x v="10"/>
    <n v="100"/>
    <x v="1"/>
    <n v="0.44789623302527998"/>
  </r>
  <r>
    <n v="1475"/>
    <x v="4"/>
    <x v="2"/>
    <n v="286"/>
    <x v="10"/>
    <n v="200"/>
    <x v="2"/>
    <n v="0.454798893738105"/>
  </r>
  <r>
    <n v="1476"/>
    <x v="4"/>
    <x v="2"/>
    <n v="286"/>
    <x v="10"/>
    <n v="400"/>
    <x v="3"/>
    <n v="0.42246607567506"/>
  </r>
  <r>
    <n v="1477"/>
    <x v="4"/>
    <x v="2"/>
    <n v="286"/>
    <x v="10"/>
    <n v="600"/>
    <x v="4"/>
    <n v="0.36635684324038797"/>
  </r>
  <r>
    <n v="1478"/>
    <x v="4"/>
    <x v="2"/>
    <n v="286"/>
    <x v="10"/>
    <n v="800"/>
    <x v="5"/>
    <n v="0.33615370033113801"/>
  </r>
  <r>
    <n v="1479"/>
    <x v="4"/>
    <x v="2"/>
    <n v="286"/>
    <x v="10"/>
    <n v="1000"/>
    <x v="6"/>
    <n v="0.31508506778516499"/>
  </r>
  <r>
    <n v="1480"/>
    <x v="4"/>
    <x v="2"/>
    <n v="286"/>
    <x v="10"/>
    <n v="1200"/>
    <x v="7"/>
    <n v="0.33897738873044198"/>
  </r>
  <r>
    <n v="1481"/>
    <x v="4"/>
    <x v="2"/>
    <n v="286"/>
    <x v="10"/>
    <n v="1400"/>
    <x v="8"/>
    <n v="0.35912627944128001"/>
  </r>
  <r>
    <n v="1482"/>
    <x v="4"/>
    <x v="2"/>
    <n v="286"/>
    <x v="10"/>
    <n v="1600"/>
    <x v="9"/>
    <n v="0.29265064226607501"/>
  </r>
  <r>
    <n v="1111"/>
    <x v="5"/>
    <x v="2"/>
    <n v="286"/>
    <x v="0"/>
    <n v="0"/>
    <x v="0"/>
    <n v="0.28749733376623998"/>
  </r>
  <r>
    <n v="1113"/>
    <x v="5"/>
    <x v="2"/>
    <n v="286"/>
    <x v="0"/>
    <n v="100"/>
    <x v="1"/>
    <n v="0.38314881493848002"/>
  </r>
  <r>
    <n v="1115"/>
    <x v="5"/>
    <x v="2"/>
    <n v="286"/>
    <x v="0"/>
    <n v="200"/>
    <x v="2"/>
    <n v="0.43990002758048002"/>
  </r>
  <r>
    <n v="1117"/>
    <x v="5"/>
    <x v="2"/>
    <n v="286"/>
    <x v="0"/>
    <n v="400"/>
    <x v="3"/>
    <n v="0.44500236142692001"/>
  </r>
  <r>
    <n v="1119"/>
    <x v="5"/>
    <x v="2"/>
    <n v="286"/>
    <x v="4"/>
    <n v="600"/>
    <x v="4"/>
    <n v="0.35398088041729497"/>
  </r>
  <r>
    <n v="1120"/>
    <x v="5"/>
    <x v="2"/>
    <n v="286"/>
    <x v="4"/>
    <n v="800"/>
    <x v="5"/>
    <n v="0.34414279707350598"/>
  </r>
  <r>
    <n v="1121"/>
    <x v="5"/>
    <x v="2"/>
    <n v="286"/>
    <x v="4"/>
    <n v="1000"/>
    <x v="6"/>
    <n v="0.31757362154254498"/>
  </r>
  <r>
    <n v="1122"/>
    <x v="5"/>
    <x v="2"/>
    <n v="286"/>
    <x v="4"/>
    <n v="1200"/>
    <x v="7"/>
    <n v="0.332790725638137"/>
  </r>
  <r>
    <n v="1123"/>
    <x v="5"/>
    <x v="2"/>
    <n v="286"/>
    <x v="4"/>
    <n v="1400"/>
    <x v="8"/>
    <n v="0.34576635501638397"/>
  </r>
  <r>
    <n v="1124"/>
    <x v="5"/>
    <x v="2"/>
    <n v="286"/>
    <x v="4"/>
    <n v="1600"/>
    <x v="9"/>
    <n v="0.36261922779453198"/>
  </r>
  <r>
    <n v="1135"/>
    <x v="5"/>
    <x v="2"/>
    <n v="286"/>
    <x v="5"/>
    <n v="0"/>
    <x v="0"/>
    <n v="0.30823798092174398"/>
  </r>
  <r>
    <n v="1136"/>
    <x v="5"/>
    <x v="2"/>
    <n v="286"/>
    <x v="5"/>
    <n v="100"/>
    <x v="1"/>
    <n v="0.391551656850672"/>
  </r>
  <r>
    <n v="1137"/>
    <x v="5"/>
    <x v="2"/>
    <n v="286"/>
    <x v="5"/>
    <n v="200"/>
    <x v="2"/>
    <n v="0.41048189995296003"/>
  </r>
  <r>
    <n v="1138"/>
    <x v="5"/>
    <x v="2"/>
    <n v="286"/>
    <x v="5"/>
    <n v="400"/>
    <x v="3"/>
    <n v="0.38305475161941999"/>
  </r>
  <r>
    <n v="1139"/>
    <x v="5"/>
    <x v="2"/>
    <n v="286"/>
    <x v="5"/>
    <n v="600"/>
    <x v="4"/>
    <n v="0.32948206376643502"/>
  </r>
  <r>
    <n v="1140"/>
    <x v="5"/>
    <x v="2"/>
    <n v="286"/>
    <x v="5"/>
    <n v="800"/>
    <x v="5"/>
    <n v="0.335000985769765"/>
  </r>
  <r>
    <n v="1141"/>
    <x v="5"/>
    <x v="2"/>
    <n v="286"/>
    <x v="5"/>
    <n v="1000"/>
    <x v="6"/>
    <n v="0.33260311145523003"/>
  </r>
  <r>
    <n v="1142"/>
    <x v="5"/>
    <x v="2"/>
    <n v="286"/>
    <x v="5"/>
    <n v="1200"/>
    <x v="7"/>
    <n v="0.34136430897908998"/>
  </r>
  <r>
    <n v="1143"/>
    <x v="5"/>
    <x v="2"/>
    <n v="286"/>
    <x v="5"/>
    <n v="1400"/>
    <x v="8"/>
    <n v="0.34813144731264001"/>
  </r>
  <r>
    <n v="1144"/>
    <x v="5"/>
    <x v="2"/>
    <n v="286"/>
    <x v="5"/>
    <n v="1600"/>
    <x v="9"/>
    <n v="0.33036066187015001"/>
  </r>
  <r>
    <n v="1155"/>
    <x v="5"/>
    <x v="2"/>
    <n v="286"/>
    <x v="11"/>
    <n v="0"/>
    <x v="0"/>
    <n v="0.41550562083731202"/>
  </r>
  <r>
    <n v="1156"/>
    <x v="5"/>
    <x v="2"/>
    <n v="286"/>
    <x v="11"/>
    <n v="100"/>
    <x v="1"/>
    <n v="0.44704927276752798"/>
  </r>
  <r>
    <n v="1157"/>
    <x v="5"/>
    <x v="2"/>
    <n v="286"/>
    <x v="11"/>
    <n v="200"/>
    <x v="2"/>
    <n v="0.45960878669257199"/>
  </r>
  <r>
    <n v="1158"/>
    <x v="5"/>
    <x v="2"/>
    <n v="286"/>
    <x v="11"/>
    <n v="400"/>
    <x v="3"/>
    <n v="0.40151450086569401"/>
  </r>
  <r>
    <n v="1159"/>
    <x v="5"/>
    <x v="2"/>
    <n v="286"/>
    <x v="11"/>
    <n v="600"/>
    <x v="4"/>
    <n v="0.33863710891453103"/>
  </r>
  <r>
    <n v="1160"/>
    <x v="5"/>
    <x v="2"/>
    <n v="286"/>
    <x v="11"/>
    <n v="800"/>
    <x v="5"/>
    <n v="0.33948590909529702"/>
  </r>
  <r>
    <n v="1161"/>
    <x v="5"/>
    <x v="2"/>
    <n v="286"/>
    <x v="11"/>
    <n v="1000"/>
    <x v="6"/>
    <n v="0.33568396256441002"/>
  </r>
  <r>
    <n v="1162"/>
    <x v="5"/>
    <x v="2"/>
    <n v="286"/>
    <x v="11"/>
    <n v="1200"/>
    <x v="7"/>
    <n v="0.32077625669404503"/>
  </r>
  <r>
    <n v="1163"/>
    <x v="5"/>
    <x v="2"/>
    <n v="286"/>
    <x v="11"/>
    <n v="1400"/>
    <x v="8"/>
    <n v="0.34736259618086401"/>
  </r>
  <r>
    <n v="1164"/>
    <x v="5"/>
    <x v="2"/>
    <n v="286"/>
    <x v="11"/>
    <n v="1600"/>
    <x v="9"/>
    <n v="0.35162895686120899"/>
  </r>
  <r>
    <n v="1175"/>
    <x v="5"/>
    <x v="2"/>
    <n v="286"/>
    <x v="6"/>
    <n v="0"/>
    <x v="0"/>
    <n v="0.37147278317950799"/>
  </r>
  <r>
    <n v="1176"/>
    <x v="5"/>
    <x v="2"/>
    <n v="286"/>
    <x v="6"/>
    <n v="100"/>
    <x v="1"/>
    <n v="0.436896800654068"/>
  </r>
  <r>
    <n v="1177"/>
    <x v="5"/>
    <x v="2"/>
    <n v="286"/>
    <x v="6"/>
    <n v="200"/>
    <x v="2"/>
    <n v="0.49274120913038999"/>
  </r>
  <r>
    <n v="1178"/>
    <x v="5"/>
    <x v="2"/>
    <n v="286"/>
    <x v="6"/>
    <n v="400"/>
    <x v="3"/>
    <n v="0.46034956534016302"/>
  </r>
  <r>
    <n v="1179"/>
    <x v="5"/>
    <x v="2"/>
    <n v="286"/>
    <x v="6"/>
    <n v="600"/>
    <x v="4"/>
    <n v="0.368067302258482"/>
  </r>
  <r>
    <n v="1180"/>
    <x v="5"/>
    <x v="2"/>
    <n v="286"/>
    <x v="6"/>
    <n v="800"/>
    <x v="5"/>
    <n v="0.34538914150668099"/>
  </r>
  <r>
    <n v="1181"/>
    <x v="5"/>
    <x v="2"/>
    <n v="286"/>
    <x v="6"/>
    <n v="1000"/>
    <x v="6"/>
    <n v="0.30492375459867299"/>
  </r>
  <r>
    <n v="1182"/>
    <x v="5"/>
    <x v="2"/>
    <n v="286"/>
    <x v="6"/>
    <n v="1200"/>
    <x v="7"/>
    <n v="0.28324058479938902"/>
  </r>
  <r>
    <n v="1183"/>
    <x v="5"/>
    <x v="2"/>
    <n v="286"/>
    <x v="6"/>
    <n v="1400"/>
    <x v="8"/>
    <n v="0.25169313423744"/>
  </r>
  <r>
    <n v="1184"/>
    <x v="5"/>
    <x v="2"/>
    <n v="286"/>
    <x v="6"/>
    <n v="1600"/>
    <x v="9"/>
    <n v="0.24830083407185899"/>
  </r>
  <r>
    <n v="1195"/>
    <x v="5"/>
    <x v="2"/>
    <n v="286"/>
    <x v="7"/>
    <n v="0"/>
    <x v="0"/>
    <n v="0.29926654166031602"/>
  </r>
  <r>
    <n v="1196"/>
    <x v="5"/>
    <x v="2"/>
    <n v="286"/>
    <x v="7"/>
    <n v="100"/>
    <x v="1"/>
    <n v="0.41374185407071201"/>
  </r>
  <r>
    <n v="1197"/>
    <x v="5"/>
    <x v="2"/>
    <n v="286"/>
    <x v="7"/>
    <n v="200"/>
    <x v="2"/>
    <n v="0.46043240120585399"/>
  </r>
  <r>
    <n v="1198"/>
    <x v="5"/>
    <x v="2"/>
    <n v="286"/>
    <x v="7"/>
    <n v="400"/>
    <x v="3"/>
    <n v="0.43751339451858601"/>
  </r>
  <r>
    <n v="1199"/>
    <x v="5"/>
    <x v="2"/>
    <n v="286"/>
    <x v="7"/>
    <n v="600"/>
    <x v="4"/>
    <n v="0.35612709930901099"/>
  </r>
  <r>
    <n v="1200"/>
    <x v="5"/>
    <x v="2"/>
    <n v="286"/>
    <x v="7"/>
    <n v="800"/>
    <x v="5"/>
    <n v="0.33795366677206801"/>
  </r>
  <r>
    <n v="1201"/>
    <x v="5"/>
    <x v="2"/>
    <n v="286"/>
    <x v="7"/>
    <n v="1000"/>
    <x v="6"/>
    <n v="0.29651012733096599"/>
  </r>
  <r>
    <n v="1202"/>
    <x v="5"/>
    <x v="2"/>
    <n v="286"/>
    <x v="7"/>
    <n v="1200"/>
    <x v="7"/>
    <n v="0.25155713689743098"/>
  </r>
  <r>
    <n v="1203"/>
    <x v="5"/>
    <x v="2"/>
    <n v="286"/>
    <x v="7"/>
    <n v="1400"/>
    <x v="8"/>
    <n v="0.243807883933056"/>
  </r>
  <r>
    <n v="1204"/>
    <x v="5"/>
    <x v="2"/>
    <n v="286"/>
    <x v="7"/>
    <n v="1600"/>
    <x v="9"/>
    <n v="0.23780735071727299"/>
  </r>
  <r>
    <n v="1347"/>
    <x v="5"/>
    <x v="2"/>
    <n v="286"/>
    <x v="0"/>
    <n v="600"/>
    <x v="4"/>
    <n v="0.33910863276657999"/>
  </r>
  <r>
    <n v="1349"/>
    <x v="5"/>
    <x v="2"/>
    <n v="286"/>
    <x v="0"/>
    <n v="800"/>
    <x v="5"/>
    <n v="0.31765457786301998"/>
  </r>
  <r>
    <n v="1351"/>
    <x v="5"/>
    <x v="2"/>
    <n v="286"/>
    <x v="0"/>
    <n v="1000"/>
    <x v="6"/>
    <n v="0.31492725955826001"/>
  </r>
  <r>
    <n v="1353"/>
    <x v="5"/>
    <x v="2"/>
    <n v="286"/>
    <x v="0"/>
    <n v="1200"/>
    <x v="7"/>
    <n v="0.32106406264215998"/>
  </r>
  <r>
    <n v="1355"/>
    <x v="5"/>
    <x v="2"/>
    <n v="286"/>
    <x v="0"/>
    <n v="1400"/>
    <x v="8"/>
    <n v="0.32418264435712002"/>
  </r>
  <r>
    <n v="1357"/>
    <x v="5"/>
    <x v="2"/>
    <n v="286"/>
    <x v="0"/>
    <n v="1600"/>
    <x v="9"/>
    <n v="0.36427591416504002"/>
  </r>
  <r>
    <n v="1369"/>
    <x v="5"/>
    <x v="2"/>
    <n v="286"/>
    <x v="1"/>
    <n v="0"/>
    <x v="0"/>
    <n v="0.27551076215828002"/>
  </r>
  <r>
    <n v="1370"/>
    <x v="5"/>
    <x v="2"/>
    <n v="286"/>
    <x v="1"/>
    <n v="100"/>
    <x v="1"/>
    <n v="0.39134004682083201"/>
  </r>
  <r>
    <n v="1371"/>
    <x v="5"/>
    <x v="2"/>
    <n v="286"/>
    <x v="1"/>
    <n v="200"/>
    <x v="2"/>
    <n v="0.35006108086455001"/>
  </r>
  <r>
    <n v="1372"/>
    <x v="5"/>
    <x v="2"/>
    <n v="286"/>
    <x v="1"/>
    <n v="400"/>
    <x v="3"/>
    <n v="0.39009616198440999"/>
  </r>
  <r>
    <n v="1373"/>
    <x v="5"/>
    <x v="2"/>
    <n v="286"/>
    <x v="1"/>
    <n v="600"/>
    <x v="4"/>
    <n v="0.35254544898732498"/>
  </r>
  <r>
    <n v="1374"/>
    <x v="5"/>
    <x v="2"/>
    <n v="286"/>
    <x v="1"/>
    <n v="800"/>
    <x v="5"/>
    <n v="0.34725785955898603"/>
  </r>
  <r>
    <n v="1375"/>
    <x v="5"/>
    <x v="2"/>
    <n v="286"/>
    <x v="1"/>
    <n v="1000"/>
    <x v="6"/>
    <n v="0.32958499888909198"/>
  </r>
  <r>
    <n v="1376"/>
    <x v="5"/>
    <x v="2"/>
    <n v="286"/>
    <x v="1"/>
    <n v="1200"/>
    <x v="7"/>
    <n v="0.332422864948341"/>
  </r>
  <r>
    <n v="1377"/>
    <x v="5"/>
    <x v="2"/>
    <n v="286"/>
    <x v="1"/>
    <n v="1400"/>
    <x v="8"/>
    <n v="0.35219416773580797"/>
  </r>
  <r>
    <n v="1378"/>
    <x v="5"/>
    <x v="2"/>
    <n v="286"/>
    <x v="1"/>
    <n v="1600"/>
    <x v="9"/>
    <n v="0.19584265126879399"/>
  </r>
  <r>
    <n v="1389"/>
    <x v="5"/>
    <x v="2"/>
    <n v="286"/>
    <x v="2"/>
    <n v="0"/>
    <x v="0"/>
    <n v="0.35745868614079601"/>
  </r>
  <r>
    <n v="1390"/>
    <x v="5"/>
    <x v="2"/>
    <n v="286"/>
    <x v="2"/>
    <n v="100"/>
    <x v="1"/>
    <n v="0.42643749399733999"/>
  </r>
  <r>
    <n v="1391"/>
    <x v="5"/>
    <x v="2"/>
    <n v="286"/>
    <x v="2"/>
    <n v="200"/>
    <x v="2"/>
    <n v="0.38261303693335802"/>
  </r>
  <r>
    <n v="1392"/>
    <x v="5"/>
    <x v="2"/>
    <n v="286"/>
    <x v="2"/>
    <n v="400"/>
    <x v="3"/>
    <n v="0.38208548044462798"/>
  </r>
  <r>
    <n v="1393"/>
    <x v="5"/>
    <x v="2"/>
    <n v="286"/>
    <x v="2"/>
    <n v="600"/>
    <x v="4"/>
    <n v="0.349008447408723"/>
  </r>
  <r>
    <n v="1394"/>
    <x v="5"/>
    <x v="2"/>
    <n v="286"/>
    <x v="2"/>
    <n v="800"/>
    <x v="5"/>
    <n v="0.345173520192953"/>
  </r>
  <r>
    <n v="1395"/>
    <x v="5"/>
    <x v="2"/>
    <n v="286"/>
    <x v="2"/>
    <n v="1000"/>
    <x v="6"/>
    <n v="0.32600112901889"/>
  </r>
  <r>
    <n v="1396"/>
    <x v="5"/>
    <x v="2"/>
    <n v="286"/>
    <x v="2"/>
    <n v="1200"/>
    <x v="7"/>
    <n v="0.33238353393119302"/>
  </r>
  <r>
    <n v="1397"/>
    <x v="5"/>
    <x v="2"/>
    <n v="286"/>
    <x v="2"/>
    <n v="1400"/>
    <x v="8"/>
    <n v="0.35060818596633597"/>
  </r>
  <r>
    <n v="1398"/>
    <x v="5"/>
    <x v="2"/>
    <n v="286"/>
    <x v="2"/>
    <n v="1600"/>
    <x v="9"/>
    <n v="0.36554578064374599"/>
  </r>
  <r>
    <n v="1409"/>
    <x v="5"/>
    <x v="2"/>
    <n v="286"/>
    <x v="3"/>
    <n v="0"/>
    <x v="0"/>
    <n v="0.37476841392860399"/>
  </r>
  <r>
    <n v="1410"/>
    <x v="5"/>
    <x v="2"/>
    <n v="286"/>
    <x v="3"/>
    <n v="100"/>
    <x v="1"/>
    <n v="0.44990985562545599"/>
  </r>
  <r>
    <n v="1411"/>
    <x v="5"/>
    <x v="2"/>
    <n v="286"/>
    <x v="3"/>
    <n v="200"/>
    <x v="2"/>
    <n v="0.42189491510192401"/>
  </r>
  <r>
    <n v="1412"/>
    <x v="5"/>
    <x v="2"/>
    <n v="286"/>
    <x v="3"/>
    <n v="400"/>
    <x v="3"/>
    <n v="0.39728509217778102"/>
  </r>
  <r>
    <n v="1413"/>
    <x v="5"/>
    <x v="2"/>
    <n v="286"/>
    <x v="3"/>
    <n v="600"/>
    <x v="4"/>
    <n v="0.34955706242432399"/>
  </r>
  <r>
    <n v="1414"/>
    <x v="5"/>
    <x v="2"/>
    <n v="286"/>
    <x v="3"/>
    <n v="800"/>
    <x v="5"/>
    <n v="0.34369345290366399"/>
  </r>
  <r>
    <n v="1415"/>
    <x v="5"/>
    <x v="2"/>
    <n v="286"/>
    <x v="3"/>
    <n v="1000"/>
    <x v="6"/>
    <n v="0.32134737266690899"/>
  </r>
  <r>
    <n v="1416"/>
    <x v="5"/>
    <x v="2"/>
    <n v="286"/>
    <x v="3"/>
    <n v="1200"/>
    <x v="7"/>
    <n v="0.32555150489366103"/>
  </r>
  <r>
    <n v="1417"/>
    <x v="5"/>
    <x v="2"/>
    <n v="286"/>
    <x v="3"/>
    <n v="1400"/>
    <x v="8"/>
    <n v="0.342152633998272"/>
  </r>
  <r>
    <n v="1418"/>
    <x v="5"/>
    <x v="2"/>
    <n v="286"/>
    <x v="3"/>
    <n v="1600"/>
    <x v="9"/>
    <n v="0.357293689574391"/>
  </r>
  <r>
    <n v="1429"/>
    <x v="5"/>
    <x v="2"/>
    <n v="286"/>
    <x v="4"/>
    <n v="0"/>
    <x v="0"/>
    <n v="0.34580853223108798"/>
  </r>
  <r>
    <n v="1430"/>
    <x v="5"/>
    <x v="2"/>
    <n v="286"/>
    <x v="4"/>
    <n v="100"/>
    <x v="1"/>
    <n v="0.43539148385088799"/>
  </r>
  <r>
    <n v="1431"/>
    <x v="5"/>
    <x v="2"/>
    <n v="286"/>
    <x v="4"/>
    <n v="200"/>
    <x v="2"/>
    <n v="0.43900247971991402"/>
  </r>
  <r>
    <n v="1432"/>
    <x v="5"/>
    <x v="2"/>
    <n v="286"/>
    <x v="4"/>
    <n v="400"/>
    <x v="3"/>
    <n v="0.41985004956917299"/>
  </r>
  <r>
    <n v="1443"/>
    <x v="5"/>
    <x v="2"/>
    <n v="286"/>
    <x v="8"/>
    <n v="0"/>
    <x v="0"/>
    <n v="0.34614404800521598"/>
  </r>
  <r>
    <n v="1444"/>
    <x v="5"/>
    <x v="2"/>
    <n v="286"/>
    <x v="8"/>
    <n v="100"/>
    <x v="1"/>
    <n v="0.438853231566316"/>
  </r>
  <r>
    <n v="1445"/>
    <x v="5"/>
    <x v="2"/>
    <n v="286"/>
    <x v="8"/>
    <n v="200"/>
    <x v="2"/>
    <n v="0.47872381826398802"/>
  </r>
  <r>
    <n v="1446"/>
    <x v="5"/>
    <x v="2"/>
    <n v="286"/>
    <x v="8"/>
    <n v="400"/>
    <x v="3"/>
    <n v="0.46989881278763002"/>
  </r>
  <r>
    <n v="1447"/>
    <x v="5"/>
    <x v="2"/>
    <n v="286"/>
    <x v="8"/>
    <n v="600"/>
    <x v="4"/>
    <n v="0.37865162038922701"/>
  </r>
  <r>
    <n v="1448"/>
    <x v="5"/>
    <x v="2"/>
    <n v="286"/>
    <x v="8"/>
    <n v="800"/>
    <x v="5"/>
    <n v="0.35390964398790298"/>
  </r>
  <r>
    <n v="1449"/>
    <x v="5"/>
    <x v="2"/>
    <n v="286"/>
    <x v="8"/>
    <n v="1000"/>
    <x v="6"/>
    <n v="0.32468695086509097"/>
  </r>
  <r>
    <n v="1450"/>
    <x v="5"/>
    <x v="2"/>
    <n v="286"/>
    <x v="8"/>
    <n v="1200"/>
    <x v="7"/>
    <n v="0.30469970343480002"/>
  </r>
  <r>
    <n v="1451"/>
    <x v="5"/>
    <x v="2"/>
    <n v="286"/>
    <x v="8"/>
    <n v="1400"/>
    <x v="8"/>
    <n v="0.281757386067648"/>
  </r>
  <r>
    <n v="1452"/>
    <x v="5"/>
    <x v="2"/>
    <n v="286"/>
    <x v="8"/>
    <n v="1600"/>
    <x v="9"/>
    <n v="0.276885511185953"/>
  </r>
  <r>
    <n v="1463"/>
    <x v="5"/>
    <x v="2"/>
    <n v="286"/>
    <x v="9"/>
    <n v="0"/>
    <x v="0"/>
    <n v="0.34781621533111201"/>
  </r>
  <r>
    <n v="1464"/>
    <x v="5"/>
    <x v="2"/>
    <n v="286"/>
    <x v="9"/>
    <n v="100"/>
    <x v="1"/>
    <n v="0.44257949181904399"/>
  </r>
  <r>
    <n v="1465"/>
    <x v="5"/>
    <x v="2"/>
    <n v="286"/>
    <x v="9"/>
    <n v="200"/>
    <x v="2"/>
    <n v="0.44892571423081801"/>
  </r>
  <r>
    <n v="1466"/>
    <x v="5"/>
    <x v="2"/>
    <n v="286"/>
    <x v="9"/>
    <n v="400"/>
    <x v="3"/>
    <n v="0.43844819370598997"/>
  </r>
  <r>
    <n v="1467"/>
    <x v="5"/>
    <x v="2"/>
    <n v="286"/>
    <x v="9"/>
    <n v="600"/>
    <x v="4"/>
    <n v="0.36828746675024399"/>
  </r>
  <r>
    <n v="1468"/>
    <x v="5"/>
    <x v="2"/>
    <n v="286"/>
    <x v="9"/>
    <n v="800"/>
    <x v="5"/>
    <n v="0.35274582129207999"/>
  </r>
  <r>
    <n v="1469"/>
    <x v="5"/>
    <x v="2"/>
    <n v="286"/>
    <x v="9"/>
    <n v="1000"/>
    <x v="6"/>
    <n v="0.32669736028414698"/>
  </r>
  <r>
    <n v="1470"/>
    <x v="5"/>
    <x v="2"/>
    <n v="286"/>
    <x v="9"/>
    <n v="1200"/>
    <x v="7"/>
    <n v="0.30800813605372002"/>
  </r>
  <r>
    <n v="1471"/>
    <x v="5"/>
    <x v="2"/>
    <n v="286"/>
    <x v="9"/>
    <n v="1400"/>
    <x v="8"/>
    <n v="0.28447672923859202"/>
  </r>
  <r>
    <n v="1472"/>
    <x v="5"/>
    <x v="2"/>
    <n v="286"/>
    <x v="9"/>
    <n v="1600"/>
    <x v="9"/>
    <n v="0.28311536285487299"/>
  </r>
  <r>
    <n v="1483"/>
    <x v="5"/>
    <x v="2"/>
    <n v="286"/>
    <x v="10"/>
    <n v="0"/>
    <x v="0"/>
    <n v="0.40447959842141201"/>
  </r>
  <r>
    <n v="1484"/>
    <x v="5"/>
    <x v="2"/>
    <n v="286"/>
    <x v="10"/>
    <n v="100"/>
    <x v="1"/>
    <n v="0.46705603922512801"/>
  </r>
  <r>
    <n v="1485"/>
    <x v="5"/>
    <x v="2"/>
    <n v="286"/>
    <x v="10"/>
    <n v="200"/>
    <x v="2"/>
    <n v="0.48127039647172198"/>
  </r>
  <r>
    <n v="1486"/>
    <x v="5"/>
    <x v="2"/>
    <n v="286"/>
    <x v="10"/>
    <n v="400"/>
    <x v="3"/>
    <n v="0.44704692679533198"/>
  </r>
  <r>
    <n v="1487"/>
    <x v="5"/>
    <x v="2"/>
    <n v="286"/>
    <x v="10"/>
    <n v="600"/>
    <x v="4"/>
    <n v="0.36871958447067099"/>
  </r>
  <r>
    <n v="1488"/>
    <x v="5"/>
    <x v="2"/>
    <n v="286"/>
    <x v="10"/>
    <n v="800"/>
    <x v="5"/>
    <n v="0.35754326242294099"/>
  </r>
  <r>
    <n v="1489"/>
    <x v="5"/>
    <x v="2"/>
    <n v="286"/>
    <x v="10"/>
    <n v="1000"/>
    <x v="6"/>
    <n v="0.33830232512178798"/>
  </r>
  <r>
    <n v="1490"/>
    <x v="5"/>
    <x v="2"/>
    <n v="286"/>
    <x v="10"/>
    <n v="1200"/>
    <x v="7"/>
    <n v="0.34013810667977001"/>
  </r>
  <r>
    <n v="1491"/>
    <x v="5"/>
    <x v="2"/>
    <n v="286"/>
    <x v="10"/>
    <n v="1400"/>
    <x v="8"/>
    <n v="0.34723767295929597"/>
  </r>
  <r>
    <n v="1492"/>
    <x v="5"/>
    <x v="2"/>
    <n v="286"/>
    <x v="10"/>
    <n v="1600"/>
    <x v="9"/>
    <n v="0.344185145954036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EC5F0E-CDED-45B0-8AC4-7B30D923FEED}" name="PivotTable1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 chartFormat="2">
  <location ref="A4:J24" firstHeaderRow="1" firstDataRow="2" firstDataCol="1" rowPageCount="2" colPageCount="1"/>
  <pivotFields count="9">
    <pivotField compact="0" outline="0" subtotalTop="0" showAll="0"/>
    <pivotField axis="axisRow" compact="0" numFmtId="14" outline="0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compact="0" outline="0" subtotalTop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ubtotalTop="0" showAll="0"/>
    <pivotField axis="axisPage" compact="0" outline="0" subtotalTop="0" showAll="0">
      <items count="3">
        <item x="0"/>
        <item x="1"/>
        <item t="default"/>
      </items>
    </pivotField>
    <pivotField axis="axisPage" compact="0" outline="0" subtotalTop="0" showAll="0">
      <items count="4">
        <item x="0"/>
        <item x="1"/>
        <item x="2"/>
        <item t="default"/>
      </items>
    </pivotField>
    <pivotField compact="0" outline="0" subtotalTop="0" showAll="0"/>
    <pivotField dataField="1" compact="0" outline="0" subtotalTop="0" showAll="0"/>
    <pivotField compact="0" outline="0" showAll="0" defaultSubtotal="0">
      <items count="14">
        <item sd="0" x="0"/>
        <item sd="0" x="1"/>
        <item sd="0" x="2"/>
        <item sd="0" x="3"/>
        <item sd="0" x="4"/>
        <item sd="0" x="5"/>
        <item x="6"/>
        <item x="7"/>
        <item x="8"/>
        <item x="9"/>
        <item x="10"/>
        <item x="11"/>
        <item sd="0" x="12"/>
        <item sd="0" x="13"/>
      </items>
    </pivotField>
  </pivotFields>
  <rowFields count="1">
    <field x="1"/>
  </rowFields>
  <rowItems count="19">
    <i>
      <x v="168"/>
    </i>
    <i>
      <x v="181"/>
    </i>
    <i>
      <x v="188"/>
    </i>
    <i>
      <x v="195"/>
    </i>
    <i>
      <x v="210"/>
    </i>
    <i>
      <x v="217"/>
    </i>
    <i>
      <x v="222"/>
    </i>
    <i>
      <x v="223"/>
    </i>
    <i>
      <x v="230"/>
    </i>
    <i>
      <x v="239"/>
    </i>
    <i>
      <x v="250"/>
    </i>
    <i>
      <x v="264"/>
    </i>
    <i>
      <x v="277"/>
    </i>
    <i>
      <x v="286"/>
    </i>
    <i>
      <x v="292"/>
    </i>
    <i>
      <x v="299"/>
    </i>
    <i>
      <x v="306"/>
    </i>
    <i>
      <x v="313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2">
    <pageField fld="5" item="1" hier="-1"/>
    <pageField fld="4" item="0" hier="-1"/>
  </pageFields>
  <dataFields count="1">
    <dataField name="Average of Barley.Phenology.Zadok.Stage" fld="7" subtotal="average" baseField="8" baseItem="8"/>
  </dataFields>
  <chartFormats count="16">
    <chartFormat chart="1" format="8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1" format="9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1" format="10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1" format="11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1" format="12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1" format="13" series="1">
      <pivotArea type="data" outline="0" fieldPosition="0">
        <references count="1">
          <reference field="2" count="1" selected="0">
            <x v="5"/>
          </reference>
        </references>
      </pivotArea>
    </chartFormat>
    <chartFormat chart="1" format="14" series="1">
      <pivotArea type="data" outline="0" fieldPosition="0">
        <references count="1">
          <reference field="2" count="1" selected="0">
            <x v="6"/>
          </reference>
        </references>
      </pivotArea>
    </chartFormat>
    <chartFormat chart="1" format="15" series="1">
      <pivotArea type="data" outline="0" fieldPosition="0">
        <references count="1">
          <reference field="2" count="1" selected="0">
            <x v="7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455E32-FB5E-44A6-9B7E-EE3D8A301964}" name="PivotTable1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 chartFormat="8">
  <location ref="L8:X46" firstHeaderRow="1" firstDataRow="2" firstDataCol="2"/>
  <pivotFields count="9">
    <pivotField compact="0" outline="0" subtotalTop="0" showAll="0"/>
    <pivotField compact="0" outline="0" subtotalTop="0" showAll="0" defaultSubtotal="0">
      <items count="6">
        <item x="0"/>
        <item x="1"/>
        <item x="2"/>
        <item x="3"/>
        <item x="4"/>
        <item x="5"/>
      </items>
    </pivotField>
    <pivotField axis="axisRow" compact="0" outline="0" showAll="0" defaultSubtotal="0">
      <items count="3">
        <item x="0"/>
        <item x="1"/>
        <item x="2"/>
      </items>
    </pivotField>
    <pivotField compact="0" outline="0" subtotalTop="0" showAll="0"/>
    <pivotField axis="axisRow" compact="0" numFmtId="164" outline="0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outline="0" subtotalTop="0" showAll="0"/>
    <pivotField axis="axisCol" compact="0" outline="0" subtotalTop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compact="0" outline="0" subtotalTop="0" showAll="0"/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2"/>
    <field x="4"/>
  </rowFields>
  <rowItems count="37">
    <i>
      <x/>
      <x v="177"/>
    </i>
    <i r="1">
      <x v="205"/>
    </i>
    <i r="1">
      <x v="220"/>
    </i>
    <i r="1">
      <x v="235"/>
    </i>
    <i r="1">
      <x v="248"/>
    </i>
    <i r="1">
      <x v="268"/>
    </i>
    <i r="1">
      <x v="275"/>
    </i>
    <i r="1">
      <x v="281"/>
    </i>
    <i r="1">
      <x v="288"/>
    </i>
    <i r="1">
      <x v="302"/>
    </i>
    <i r="1">
      <x v="312"/>
    </i>
    <i>
      <x v="1"/>
      <x v="177"/>
    </i>
    <i r="1">
      <x v="205"/>
    </i>
    <i r="1">
      <x v="220"/>
    </i>
    <i r="1">
      <x v="235"/>
    </i>
    <i r="1">
      <x v="248"/>
    </i>
    <i r="1">
      <x v="268"/>
    </i>
    <i r="1">
      <x v="275"/>
    </i>
    <i r="1">
      <x v="281"/>
    </i>
    <i r="1">
      <x v="288"/>
    </i>
    <i r="1">
      <x v="302"/>
    </i>
    <i r="1">
      <x v="312"/>
    </i>
    <i r="1">
      <x v="316"/>
    </i>
    <i r="1">
      <x v="324"/>
    </i>
    <i>
      <x v="2"/>
      <x v="177"/>
    </i>
    <i r="1">
      <x v="205"/>
    </i>
    <i r="1">
      <x v="220"/>
    </i>
    <i r="1">
      <x v="235"/>
    </i>
    <i r="1">
      <x v="248"/>
    </i>
    <i r="1">
      <x v="268"/>
    </i>
    <i r="1">
      <x v="275"/>
    </i>
    <i r="1">
      <x v="281"/>
    </i>
    <i r="1">
      <x v="288"/>
    </i>
    <i r="1">
      <x v="302"/>
    </i>
    <i r="1">
      <x v="312"/>
    </i>
    <i r="1">
      <x v="316"/>
    </i>
    <i t="grand">
      <x/>
    </i>
  </rowItems>
  <colFields count="1">
    <field x="6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Average of Value" fld="7" subtotal="average" baseField="4" baseItem="235"/>
  </dataFields>
  <chartFormats count="10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382960-4034-4207-9F2B-C7499CF8CAEC}" name="PivotTable1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K4:R68" firstHeaderRow="1" firstDataRow="2" firstDataCol="2"/>
  <pivotFields count="8">
    <pivotField compact="0" outline="0" subtotalTop="0" showAll="0"/>
    <pivotField axis="axisRow" compact="0" outline="0" subtotalTop="0" showAll="0" defaultSubtotal="0">
      <items count="12">
        <item x="0"/>
        <item x="4"/>
        <item x="5"/>
        <item x="6"/>
        <item x="7"/>
        <item x="8"/>
        <item x="9"/>
        <item x="10"/>
        <item x="11"/>
        <item x="1"/>
        <item x="2"/>
        <item x="3"/>
      </items>
    </pivotField>
    <pivotField axis="axisCol" compact="0" outline="0" subtotalTop="0" showAll="0">
      <items count="6">
        <item x="3"/>
        <item x="4"/>
        <item x="1"/>
        <item x="0"/>
        <item x="2"/>
        <item t="default"/>
      </items>
    </pivotField>
    <pivotField axis="axisRow" compact="0" numFmtId="164" outline="0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outline="0" subtotalTop="0" showAll="0"/>
    <pivotField dataField="1" compact="0" outline="0" subtotalTop="0" showAll="0"/>
    <pivotField compact="0" outline="0" subtotalTop="0" showAll="0"/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"/>
    <field x="3"/>
  </rowFields>
  <rowItems count="63">
    <i>
      <x/>
      <x v="79"/>
    </i>
    <i r="1">
      <x v="113"/>
    </i>
    <i r="1">
      <x v="161"/>
    </i>
    <i r="1">
      <x v="166"/>
    </i>
    <i r="1">
      <x v="245"/>
    </i>
    <i>
      <x v="1"/>
      <x v="79"/>
    </i>
    <i r="1">
      <x v="113"/>
    </i>
    <i r="1">
      <x v="161"/>
    </i>
    <i r="1">
      <x v="245"/>
    </i>
    <i r="1">
      <x v="261"/>
    </i>
    <i>
      <x v="2"/>
      <x v="79"/>
    </i>
    <i r="1">
      <x v="113"/>
    </i>
    <i r="1">
      <x v="161"/>
    </i>
    <i r="1">
      <x v="245"/>
    </i>
    <i r="1">
      <x v="260"/>
    </i>
    <i>
      <x v="3"/>
      <x v="117"/>
    </i>
    <i r="1">
      <x v="142"/>
    </i>
    <i r="1">
      <x v="201"/>
    </i>
    <i r="1">
      <x v="205"/>
    </i>
    <i r="1">
      <x v="264"/>
    </i>
    <i>
      <x v="4"/>
      <x v="117"/>
    </i>
    <i r="1">
      <x v="142"/>
    </i>
    <i r="1">
      <x v="146"/>
    </i>
    <i r="1">
      <x v="196"/>
    </i>
    <i r="1">
      <x v="201"/>
    </i>
    <i r="1">
      <x v="264"/>
    </i>
    <i>
      <x v="5"/>
      <x v="117"/>
    </i>
    <i r="1">
      <x v="142"/>
    </i>
    <i r="1">
      <x v="195"/>
    </i>
    <i r="1">
      <x v="200"/>
    </i>
    <i r="1">
      <x v="264"/>
    </i>
    <i>
      <x v="6"/>
      <x v="140"/>
    </i>
    <i r="1">
      <x v="165"/>
    </i>
    <i r="1">
      <x v="228"/>
    </i>
    <i r="1">
      <x v="229"/>
    </i>
    <i r="1">
      <x v="278"/>
    </i>
    <i>
      <x v="7"/>
      <x v="140"/>
    </i>
    <i r="1">
      <x v="160"/>
    </i>
    <i r="1">
      <x v="165"/>
    </i>
    <i r="1">
      <x v="228"/>
    </i>
    <i r="1">
      <x v="278"/>
    </i>
    <i>
      <x v="8"/>
      <x v="140"/>
    </i>
    <i r="1">
      <x v="165"/>
    </i>
    <i r="1">
      <x v="223"/>
    </i>
    <i r="1">
      <x v="224"/>
    </i>
    <i r="1">
      <x v="278"/>
    </i>
    <i>
      <x v="9"/>
      <x v="169"/>
    </i>
    <i r="1">
      <x v="199"/>
    </i>
    <i r="1">
      <x v="252"/>
    </i>
    <i r="1">
      <x v="265"/>
    </i>
    <i r="1">
      <x v="292"/>
    </i>
    <i>
      <x v="10"/>
      <x v="169"/>
    </i>
    <i r="1">
      <x v="199"/>
    </i>
    <i r="1">
      <x v="201"/>
    </i>
    <i r="1">
      <x v="252"/>
    </i>
    <i r="1">
      <x v="265"/>
    </i>
    <i r="1">
      <x v="292"/>
    </i>
    <i>
      <x v="11"/>
      <x v="169"/>
    </i>
    <i r="1">
      <x v="199"/>
    </i>
    <i r="1">
      <x v="252"/>
    </i>
    <i r="1">
      <x v="265"/>
    </i>
    <i r="1">
      <x v="292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Val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EAF9E6-D962-4079-A913-00F7DE0EF595}" name="PivotTable2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K7:X37" firstHeaderRow="1" firstDataRow="2" firstDataCol="2"/>
  <pivotFields count="8">
    <pivotField compact="0" outline="0" subtotalTop="0" showAll="0"/>
    <pivotField axis="axisRow" compact="0" outline="0" subtotalTop="0" showAll="0" defaultSubtotal="0">
      <items count="3">
        <item x="0"/>
        <item x="1"/>
        <item x="2"/>
      </items>
    </pivotField>
    <pivotField axis="axisCol" compact="0" outline="0" subtotalTop="0" showAll="0">
      <items count="12">
        <item x="7"/>
        <item x="6"/>
        <item x="3"/>
        <item x="1"/>
        <item x="4"/>
        <item x="8"/>
        <item x="0"/>
        <item x="2"/>
        <item x="10"/>
        <item x="9"/>
        <item x="5"/>
        <item t="default"/>
      </items>
    </pivotField>
    <pivotField axis="axisRow" compact="0" numFmtId="164" outline="0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outline="0" subtotalTop="0" showAll="0"/>
    <pivotField dataField="1" compact="0" outline="0" subtotalTop="0" showAll="0"/>
    <pivotField compact="0" outline="0" subtotalTop="0" showAll="0"/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"/>
    <field x="3"/>
  </rowFields>
  <rowItems count="29">
    <i>
      <x/>
      <x v="125"/>
    </i>
    <i r="1">
      <x v="131"/>
    </i>
    <i r="1">
      <x v="138"/>
    </i>
    <i r="1">
      <x v="145"/>
    </i>
    <i r="1">
      <x v="166"/>
    </i>
    <i r="1">
      <x v="180"/>
    </i>
    <i r="1">
      <x v="233"/>
    </i>
    <i r="1">
      <x v="235"/>
    </i>
    <i r="1">
      <x v="268"/>
    </i>
    <i r="1">
      <x v="297"/>
    </i>
    <i>
      <x v="1"/>
      <x v="168"/>
    </i>
    <i r="1">
      <x v="178"/>
    </i>
    <i r="1">
      <x v="191"/>
    </i>
    <i r="1">
      <x v="195"/>
    </i>
    <i r="1">
      <x v="206"/>
    </i>
    <i r="1">
      <x v="233"/>
    </i>
    <i r="1">
      <x v="254"/>
    </i>
    <i r="1">
      <x v="268"/>
    </i>
    <i r="1">
      <x v="319"/>
    </i>
    <i>
      <x v="2"/>
      <x v="234"/>
    </i>
    <i r="1">
      <x v="247"/>
    </i>
    <i r="1">
      <x v="252"/>
    </i>
    <i r="1">
      <x v="260"/>
    </i>
    <i r="1">
      <x v="282"/>
    </i>
    <i r="1">
      <x v="292"/>
    </i>
    <i r="1">
      <x v="310"/>
    </i>
    <i r="1">
      <x v="330"/>
    </i>
    <i r="1">
      <x v="337"/>
    </i>
    <i t="grand">
      <x/>
    </i>
  </rowItems>
  <colFields count="1">
    <field x="2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Average of Value" fld="5" subtotal="average" baseField="3" baseItem="17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7C18B4-ED4B-467F-9704-7E6D2B367B8A}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4:P30" firstHeaderRow="1" firstDataRow="2" firstDataCol="1"/>
  <pivotFields count="8">
    <pivotField subtotalTop="0" showAll="0"/>
    <pivotField subtotalTop="0" showAll="0"/>
    <pivotField axis="axisCol" subtotalTop="0" showAll="0">
      <items count="6">
        <item x="4"/>
        <item x="0"/>
        <item x="1"/>
        <item x="3"/>
        <item x="2"/>
        <item t="default"/>
      </items>
    </pivotField>
    <pivotField axis="axisRow" numFmtId="164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ubtotalTop="0" showAll="0"/>
    <pivotField dataField="1" subtotalTop="0" showAll="0"/>
    <pivotField subtotalTop="0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25">
    <i>
      <x v="187"/>
    </i>
    <i>
      <x v="190"/>
    </i>
    <i>
      <x v="197"/>
    </i>
    <i>
      <x v="201"/>
    </i>
    <i>
      <x v="204"/>
    </i>
    <i>
      <x v="206"/>
    </i>
    <i>
      <x v="225"/>
    </i>
    <i>
      <x v="239"/>
    </i>
    <i>
      <x v="246"/>
    </i>
    <i>
      <x v="275"/>
    </i>
    <i>
      <x v="280"/>
    </i>
    <i>
      <x v="293"/>
    </i>
    <i>
      <x v="294"/>
    </i>
    <i>
      <x v="299"/>
    </i>
    <i>
      <x v="306"/>
    </i>
    <i>
      <x v="307"/>
    </i>
    <i>
      <x v="313"/>
    </i>
    <i>
      <x v="320"/>
    </i>
    <i>
      <x v="321"/>
    </i>
    <i>
      <x v="327"/>
    </i>
    <i>
      <x v="334"/>
    </i>
    <i>
      <x v="341"/>
    </i>
    <i>
      <x v="348"/>
    </i>
    <i>
      <x v="356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Value" fld="5" subtotal="average" baseField="3" baseItem="187"/>
  </dataFields>
  <formats count="1">
    <format dxfId="0">
      <pivotArea dataOnly="0" labelOnly="1" fieldPosition="0">
        <references count="1">
          <reference field="3" count="24">
            <x v="187"/>
            <x v="190"/>
            <x v="197"/>
            <x v="201"/>
            <x v="204"/>
            <x v="206"/>
            <x v="225"/>
            <x v="239"/>
            <x v="246"/>
            <x v="275"/>
            <x v="280"/>
            <x v="293"/>
            <x v="294"/>
            <x v="299"/>
            <x v="306"/>
            <x v="307"/>
            <x v="313"/>
            <x v="320"/>
            <x v="321"/>
            <x v="327"/>
            <x v="334"/>
            <x v="341"/>
            <x v="348"/>
            <x v="35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3D1CC-1937-4FC9-AE66-3EAB494B4F59}">
  <dimension ref="A1:J24"/>
  <sheetViews>
    <sheetView workbookViewId="0">
      <selection activeCell="H12" sqref="H12"/>
    </sheetView>
  </sheetViews>
  <sheetFormatPr defaultRowHeight="14.4" x14ac:dyDescent="0.55000000000000004"/>
  <cols>
    <col min="1" max="1" width="35" bestFit="1" customWidth="1"/>
    <col min="2" max="10" width="11.68359375" bestFit="1" customWidth="1"/>
    <col min="11" max="11" width="10.68359375" bestFit="1" customWidth="1"/>
  </cols>
  <sheetData>
    <row r="1" spans="1:10" x14ac:dyDescent="0.55000000000000004">
      <c r="A1" s="7" t="s">
        <v>1</v>
      </c>
      <c r="B1" t="s">
        <v>11</v>
      </c>
    </row>
    <row r="2" spans="1:10" x14ac:dyDescent="0.55000000000000004">
      <c r="A2" s="7" t="s">
        <v>23</v>
      </c>
      <c r="B2" s="8">
        <v>1</v>
      </c>
    </row>
    <row r="4" spans="1:10" x14ac:dyDescent="0.55000000000000004">
      <c r="A4" s="7" t="s">
        <v>43</v>
      </c>
      <c r="B4" s="7" t="s">
        <v>15</v>
      </c>
    </row>
    <row r="5" spans="1:10" x14ac:dyDescent="0.55000000000000004">
      <c r="A5" s="7" t="s">
        <v>14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24</v>
      </c>
    </row>
    <row r="6" spans="1:10" x14ac:dyDescent="0.55000000000000004">
      <c r="A6" s="10" t="s">
        <v>25</v>
      </c>
      <c r="B6" s="9">
        <v>15</v>
      </c>
      <c r="C6" s="9">
        <v>15</v>
      </c>
      <c r="D6" s="9">
        <v>15</v>
      </c>
      <c r="E6" s="9">
        <v>15</v>
      </c>
      <c r="F6" s="9">
        <v>15</v>
      </c>
      <c r="G6" s="9">
        <v>15</v>
      </c>
      <c r="H6" s="9">
        <v>15</v>
      </c>
      <c r="I6" s="9">
        <v>14</v>
      </c>
      <c r="J6" s="9">
        <v>14.875</v>
      </c>
    </row>
    <row r="7" spans="1:10" x14ac:dyDescent="0.55000000000000004">
      <c r="A7" s="10" t="s">
        <v>26</v>
      </c>
      <c r="B7" s="9">
        <v>17</v>
      </c>
      <c r="C7" s="9">
        <v>31</v>
      </c>
      <c r="D7" s="9">
        <v>16</v>
      </c>
      <c r="E7" s="9">
        <v>30</v>
      </c>
      <c r="F7" s="9">
        <v>30</v>
      </c>
      <c r="G7" s="9">
        <v>30</v>
      </c>
      <c r="H7" s="9">
        <v>30</v>
      </c>
      <c r="I7" s="9">
        <v>16</v>
      </c>
      <c r="J7" s="9">
        <v>25</v>
      </c>
    </row>
    <row r="8" spans="1:10" x14ac:dyDescent="0.55000000000000004">
      <c r="A8" s="10" t="s">
        <v>27</v>
      </c>
      <c r="B8" s="9">
        <v>30</v>
      </c>
      <c r="C8" s="9">
        <v>31</v>
      </c>
      <c r="D8" s="9">
        <v>30</v>
      </c>
      <c r="E8" s="9">
        <v>31</v>
      </c>
      <c r="F8" s="9">
        <v>31</v>
      </c>
      <c r="G8" s="9">
        <v>31</v>
      </c>
      <c r="H8" s="9">
        <v>31</v>
      </c>
      <c r="I8" s="9">
        <v>30</v>
      </c>
      <c r="J8" s="9">
        <v>30.625</v>
      </c>
    </row>
    <row r="9" spans="1:10" x14ac:dyDescent="0.55000000000000004">
      <c r="A9" s="10" t="s">
        <v>28</v>
      </c>
      <c r="B9" s="9">
        <v>31</v>
      </c>
      <c r="C9" s="9">
        <v>32</v>
      </c>
      <c r="D9" s="9">
        <v>31</v>
      </c>
      <c r="E9" s="9">
        <v>32</v>
      </c>
      <c r="F9" s="9">
        <v>32</v>
      </c>
      <c r="G9" s="9">
        <v>32</v>
      </c>
      <c r="H9" s="9">
        <v>32</v>
      </c>
      <c r="I9" s="9">
        <v>30</v>
      </c>
      <c r="J9" s="9">
        <v>31.5</v>
      </c>
    </row>
    <row r="10" spans="1:10" x14ac:dyDescent="0.55000000000000004">
      <c r="A10" s="10" t="s">
        <v>29</v>
      </c>
      <c r="B10" s="9">
        <v>32</v>
      </c>
      <c r="C10" s="9">
        <v>33</v>
      </c>
      <c r="D10" s="9">
        <v>32</v>
      </c>
      <c r="E10" s="9">
        <v>33</v>
      </c>
      <c r="F10" s="9">
        <v>32</v>
      </c>
      <c r="G10" s="9">
        <v>33</v>
      </c>
      <c r="H10" s="9">
        <v>33</v>
      </c>
      <c r="I10" s="9">
        <v>32</v>
      </c>
      <c r="J10" s="9">
        <v>32.5</v>
      </c>
    </row>
    <row r="11" spans="1:10" x14ac:dyDescent="0.55000000000000004">
      <c r="A11" s="10" t="s">
        <v>30</v>
      </c>
      <c r="B11" s="9">
        <v>30</v>
      </c>
      <c r="C11" s="9">
        <v>30</v>
      </c>
      <c r="D11" s="9">
        <v>30</v>
      </c>
      <c r="E11" s="9">
        <v>30</v>
      </c>
      <c r="F11" s="9">
        <v>30</v>
      </c>
      <c r="G11" s="9">
        <v>30</v>
      </c>
      <c r="H11" s="9">
        <v>41</v>
      </c>
      <c r="I11" s="9">
        <v>30</v>
      </c>
      <c r="J11" s="9">
        <v>31.375</v>
      </c>
    </row>
    <row r="12" spans="1:10" x14ac:dyDescent="0.55000000000000004">
      <c r="A12" s="10" t="s">
        <v>31</v>
      </c>
      <c r="B12" s="9">
        <v>37</v>
      </c>
      <c r="C12" s="9">
        <v>41</v>
      </c>
      <c r="D12" s="9">
        <v>37</v>
      </c>
      <c r="E12" s="9">
        <v>43</v>
      </c>
      <c r="F12" s="9">
        <v>41</v>
      </c>
      <c r="G12" s="9">
        <v>44</v>
      </c>
      <c r="H12" s="9">
        <v>49</v>
      </c>
      <c r="I12" s="9">
        <v>39</v>
      </c>
      <c r="J12" s="9">
        <v>41.375</v>
      </c>
    </row>
    <row r="13" spans="1:10" x14ac:dyDescent="0.55000000000000004">
      <c r="A13" s="10" t="s">
        <v>32</v>
      </c>
      <c r="B13" s="9">
        <v>34</v>
      </c>
      <c r="C13" s="9">
        <v>35</v>
      </c>
      <c r="D13" s="9">
        <v>34</v>
      </c>
      <c r="E13" s="9">
        <v>35</v>
      </c>
      <c r="F13" s="9">
        <v>34</v>
      </c>
      <c r="G13" s="9">
        <v>34</v>
      </c>
      <c r="H13" s="9">
        <v>35</v>
      </c>
      <c r="I13" s="9">
        <v>34</v>
      </c>
      <c r="J13" s="9">
        <v>34.375</v>
      </c>
    </row>
    <row r="14" spans="1:10" x14ac:dyDescent="0.55000000000000004">
      <c r="A14" s="10" t="s">
        <v>33</v>
      </c>
      <c r="B14" s="9">
        <v>60</v>
      </c>
      <c r="C14" s="9">
        <v>60</v>
      </c>
      <c r="D14" s="9">
        <v>60</v>
      </c>
      <c r="E14" s="9">
        <v>60</v>
      </c>
      <c r="F14" s="9">
        <v>60</v>
      </c>
      <c r="G14" s="9">
        <v>60</v>
      </c>
      <c r="H14" s="9">
        <v>65</v>
      </c>
      <c r="I14" s="9">
        <v>60</v>
      </c>
      <c r="J14" s="9">
        <v>60.625</v>
      </c>
    </row>
    <row r="15" spans="1:10" x14ac:dyDescent="0.55000000000000004">
      <c r="A15" s="10" t="s">
        <v>34</v>
      </c>
      <c r="B15" s="9">
        <v>60</v>
      </c>
      <c r="C15" s="9">
        <v>70</v>
      </c>
      <c r="D15" s="9">
        <v>60</v>
      </c>
      <c r="E15" s="9">
        <v>70</v>
      </c>
      <c r="F15" s="9">
        <v>70</v>
      </c>
      <c r="G15" s="9">
        <v>70</v>
      </c>
      <c r="H15" s="9">
        <v>81</v>
      </c>
      <c r="I15" s="9">
        <v>60</v>
      </c>
      <c r="J15" s="9">
        <v>67.625</v>
      </c>
    </row>
    <row r="16" spans="1:10" x14ac:dyDescent="0.55000000000000004">
      <c r="A16" s="10" t="s">
        <v>35</v>
      </c>
      <c r="B16" s="9">
        <v>79</v>
      </c>
      <c r="C16" s="9">
        <v>81</v>
      </c>
      <c r="D16" s="9">
        <v>71</v>
      </c>
      <c r="E16" s="9">
        <v>81</v>
      </c>
      <c r="F16" s="9">
        <v>81</v>
      </c>
      <c r="G16" s="9">
        <v>81</v>
      </c>
      <c r="H16" s="9">
        <v>81</v>
      </c>
      <c r="I16" s="9">
        <v>79</v>
      </c>
      <c r="J16" s="9">
        <v>79.25</v>
      </c>
    </row>
    <row r="17" spans="1:10" x14ac:dyDescent="0.55000000000000004">
      <c r="A17" s="10" t="s">
        <v>36</v>
      </c>
      <c r="B17" s="9">
        <v>83</v>
      </c>
      <c r="C17" s="9">
        <v>83</v>
      </c>
      <c r="D17" s="9">
        <v>81</v>
      </c>
      <c r="E17" s="9">
        <v>83</v>
      </c>
      <c r="F17" s="9">
        <v>83</v>
      </c>
      <c r="G17" s="9">
        <v>83</v>
      </c>
      <c r="H17" s="9">
        <v>87</v>
      </c>
      <c r="I17" s="9">
        <v>81</v>
      </c>
      <c r="J17" s="9">
        <v>83</v>
      </c>
    </row>
    <row r="18" spans="1:10" x14ac:dyDescent="0.55000000000000004">
      <c r="A18" s="10" t="s">
        <v>37</v>
      </c>
      <c r="B18" s="9">
        <v>85</v>
      </c>
      <c r="C18" s="9">
        <v>87</v>
      </c>
      <c r="D18" s="9">
        <v>83</v>
      </c>
      <c r="E18" s="9">
        <v>87</v>
      </c>
      <c r="F18" s="9">
        <v>87</v>
      </c>
      <c r="G18" s="9">
        <v>90</v>
      </c>
      <c r="H18" s="9">
        <v>90</v>
      </c>
      <c r="I18" s="9">
        <v>85</v>
      </c>
      <c r="J18" s="9">
        <v>86.75</v>
      </c>
    </row>
    <row r="19" spans="1:10" x14ac:dyDescent="0.55000000000000004">
      <c r="A19" s="10" t="s">
        <v>38</v>
      </c>
      <c r="B19" s="9">
        <v>87</v>
      </c>
      <c r="C19" s="9">
        <v>90</v>
      </c>
      <c r="D19" s="9">
        <v>90</v>
      </c>
      <c r="E19" s="9">
        <v>90</v>
      </c>
      <c r="F19" s="9">
        <v>87</v>
      </c>
      <c r="G19" s="9">
        <v>90</v>
      </c>
      <c r="H19" s="9">
        <v>90</v>
      </c>
      <c r="I19" s="9">
        <v>90</v>
      </c>
      <c r="J19" s="9">
        <v>89.25</v>
      </c>
    </row>
    <row r="20" spans="1:10" x14ac:dyDescent="0.55000000000000004">
      <c r="A20" s="10" t="s">
        <v>39</v>
      </c>
      <c r="B20" s="9">
        <v>90</v>
      </c>
      <c r="C20" s="9">
        <v>90</v>
      </c>
      <c r="D20" s="9">
        <v>90</v>
      </c>
      <c r="E20" s="9">
        <v>90</v>
      </c>
      <c r="F20" s="9">
        <v>90</v>
      </c>
      <c r="G20" s="9">
        <v>90</v>
      </c>
      <c r="H20" s="9">
        <v>90</v>
      </c>
      <c r="I20" s="9">
        <v>90</v>
      </c>
      <c r="J20" s="9">
        <v>90</v>
      </c>
    </row>
    <row r="21" spans="1:10" x14ac:dyDescent="0.55000000000000004">
      <c r="A21" s="10" t="s">
        <v>40</v>
      </c>
      <c r="B21" s="9">
        <v>90</v>
      </c>
      <c r="C21" s="9">
        <v>90</v>
      </c>
      <c r="D21" s="9">
        <v>90</v>
      </c>
      <c r="E21" s="9">
        <v>90</v>
      </c>
      <c r="F21" s="9">
        <v>90</v>
      </c>
      <c r="G21" s="9">
        <v>90</v>
      </c>
      <c r="H21" s="9">
        <v>90</v>
      </c>
      <c r="I21" s="9">
        <v>90</v>
      </c>
      <c r="J21" s="9">
        <v>90</v>
      </c>
    </row>
    <row r="22" spans="1:10" x14ac:dyDescent="0.55000000000000004">
      <c r="A22" s="10" t="s">
        <v>41</v>
      </c>
      <c r="B22" s="9">
        <v>90</v>
      </c>
      <c r="C22" s="9">
        <v>90</v>
      </c>
      <c r="D22" s="9">
        <v>90</v>
      </c>
      <c r="E22" s="9">
        <v>90</v>
      </c>
      <c r="F22" s="9">
        <v>90</v>
      </c>
      <c r="G22" s="9">
        <v>90</v>
      </c>
      <c r="H22" s="9">
        <v>90</v>
      </c>
      <c r="I22" s="9">
        <v>90</v>
      </c>
      <c r="J22" s="9">
        <v>90</v>
      </c>
    </row>
    <row r="23" spans="1:10" x14ac:dyDescent="0.55000000000000004">
      <c r="A23" s="10" t="s">
        <v>42</v>
      </c>
      <c r="B23" s="9">
        <v>90</v>
      </c>
      <c r="C23" s="9">
        <v>90</v>
      </c>
      <c r="D23" s="9">
        <v>90</v>
      </c>
      <c r="E23" s="9">
        <v>90</v>
      </c>
      <c r="F23" s="9">
        <v>90</v>
      </c>
      <c r="G23" s="9">
        <v>90</v>
      </c>
      <c r="H23" s="9">
        <v>90</v>
      </c>
      <c r="I23" s="9">
        <v>90</v>
      </c>
      <c r="J23" s="9">
        <v>90</v>
      </c>
    </row>
    <row r="24" spans="1:10" x14ac:dyDescent="0.55000000000000004">
      <c r="A24" s="10" t="s">
        <v>24</v>
      </c>
      <c r="B24" s="9">
        <v>57.777777777777779</v>
      </c>
      <c r="C24" s="9">
        <v>59.944444444444443</v>
      </c>
      <c r="D24" s="9">
        <v>57.222222222222221</v>
      </c>
      <c r="E24" s="9">
        <v>60</v>
      </c>
      <c r="F24" s="9">
        <v>59.611111111111114</v>
      </c>
      <c r="G24" s="9">
        <v>60.166666666666664</v>
      </c>
      <c r="H24" s="9">
        <v>62.222222222222221</v>
      </c>
      <c r="I24" s="9">
        <v>57.777777777777779</v>
      </c>
      <c r="J24" s="9">
        <v>59.340277777777779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D2AFB-491B-4EA7-9554-6D6471AF1CEA}">
  <dimension ref="A1:X721"/>
  <sheetViews>
    <sheetView topLeftCell="P26" workbookViewId="0">
      <selection activeCell="N10" sqref="N10:W45"/>
    </sheetView>
  </sheetViews>
  <sheetFormatPr defaultRowHeight="14.4" x14ac:dyDescent="0.55000000000000004"/>
  <cols>
    <col min="5" max="5" width="9.05078125" bestFit="1" customWidth="1"/>
    <col min="12" max="12" width="11.3671875" bestFit="1" customWidth="1"/>
    <col min="13" max="13" width="6.734375" bestFit="1" customWidth="1"/>
    <col min="14" max="24" width="11.68359375" bestFit="1" customWidth="1"/>
  </cols>
  <sheetData>
    <row r="1" spans="1:24" x14ac:dyDescent="0.55000000000000004">
      <c r="A1" s="36" t="s">
        <v>245</v>
      </c>
      <c r="B1" s="36" t="s">
        <v>131</v>
      </c>
      <c r="C1" s="36" t="s">
        <v>267</v>
      </c>
      <c r="D1" s="36" t="s">
        <v>132</v>
      </c>
      <c r="E1" s="36" t="s">
        <v>102</v>
      </c>
      <c r="F1" s="36" t="s">
        <v>246</v>
      </c>
      <c r="G1" s="36" t="s">
        <v>247</v>
      </c>
      <c r="H1" s="36" t="s">
        <v>134</v>
      </c>
    </row>
    <row r="2" spans="1:24" x14ac:dyDescent="0.55000000000000004">
      <c r="A2" s="37">
        <v>551</v>
      </c>
      <c r="B2" s="37">
        <v>157</v>
      </c>
      <c r="C2" s="37" t="s">
        <v>114</v>
      </c>
      <c r="D2" s="37">
        <v>286</v>
      </c>
      <c r="E2" s="38">
        <v>33414</v>
      </c>
      <c r="F2" s="37">
        <v>0</v>
      </c>
      <c r="G2" s="37">
        <v>100</v>
      </c>
      <c r="H2" s="37">
        <v>0.34709617549723998</v>
      </c>
    </row>
    <row r="3" spans="1:24" x14ac:dyDescent="0.55000000000000004">
      <c r="A3" s="37">
        <v>554</v>
      </c>
      <c r="B3" s="37">
        <v>157</v>
      </c>
      <c r="C3" s="37" t="s">
        <v>114</v>
      </c>
      <c r="D3" s="37">
        <v>286</v>
      </c>
      <c r="E3" s="38">
        <v>33414</v>
      </c>
      <c r="F3" s="37">
        <v>100</v>
      </c>
      <c r="G3" s="37">
        <v>200</v>
      </c>
      <c r="H3" s="37">
        <v>0.40496836436352002</v>
      </c>
    </row>
    <row r="4" spans="1:24" x14ac:dyDescent="0.55000000000000004">
      <c r="A4" s="37">
        <v>557</v>
      </c>
      <c r="B4" s="37">
        <v>157</v>
      </c>
      <c r="C4" s="37" t="s">
        <v>114</v>
      </c>
      <c r="D4" s="37">
        <v>286</v>
      </c>
      <c r="E4" s="38">
        <v>33414</v>
      </c>
      <c r="F4" s="37">
        <v>200</v>
      </c>
      <c r="G4" s="37">
        <v>400</v>
      </c>
      <c r="H4" s="37">
        <v>0.44368828148751999</v>
      </c>
    </row>
    <row r="5" spans="1:24" x14ac:dyDescent="0.55000000000000004">
      <c r="A5" s="37">
        <v>560</v>
      </c>
      <c r="B5" s="37">
        <v>157</v>
      </c>
      <c r="C5" s="37" t="s">
        <v>114</v>
      </c>
      <c r="D5" s="37">
        <v>286</v>
      </c>
      <c r="E5" s="38">
        <v>33414</v>
      </c>
      <c r="F5" s="37">
        <v>400</v>
      </c>
      <c r="G5" s="37">
        <v>600</v>
      </c>
      <c r="H5" s="37">
        <v>0.43137403814938002</v>
      </c>
    </row>
    <row r="6" spans="1:24" x14ac:dyDescent="0.55000000000000004">
      <c r="A6" s="37">
        <v>563</v>
      </c>
      <c r="B6" s="37">
        <v>157</v>
      </c>
      <c r="C6" s="37" t="s">
        <v>114</v>
      </c>
      <c r="D6" s="37">
        <v>286</v>
      </c>
      <c r="E6" s="38">
        <v>33414</v>
      </c>
      <c r="F6" s="37">
        <v>600</v>
      </c>
      <c r="G6" s="37">
        <v>800</v>
      </c>
      <c r="H6" s="37">
        <v>0.39663280408098001</v>
      </c>
    </row>
    <row r="7" spans="1:24" x14ac:dyDescent="0.55000000000000004">
      <c r="A7" s="37">
        <v>566</v>
      </c>
      <c r="B7" s="37">
        <v>157</v>
      </c>
      <c r="C7" s="37" t="s">
        <v>114</v>
      </c>
      <c r="D7" s="37">
        <v>286</v>
      </c>
      <c r="E7" s="38">
        <v>33414</v>
      </c>
      <c r="F7" s="37">
        <v>800</v>
      </c>
      <c r="G7" s="37">
        <v>1000</v>
      </c>
      <c r="H7" s="37">
        <v>0.36900112782492001</v>
      </c>
    </row>
    <row r="8" spans="1:24" x14ac:dyDescent="0.55000000000000004">
      <c r="A8" s="37">
        <v>569</v>
      </c>
      <c r="B8" s="37">
        <v>157</v>
      </c>
      <c r="C8" s="37" t="s">
        <v>114</v>
      </c>
      <c r="D8" s="37">
        <v>286</v>
      </c>
      <c r="E8" s="38">
        <v>33414</v>
      </c>
      <c r="F8" s="37">
        <v>1000</v>
      </c>
      <c r="G8" s="37">
        <v>1200</v>
      </c>
      <c r="H8" s="37">
        <v>0.35939393471617997</v>
      </c>
      <c r="L8" s="7" t="s">
        <v>182</v>
      </c>
      <c r="N8" s="7" t="s">
        <v>247</v>
      </c>
    </row>
    <row r="9" spans="1:24" x14ac:dyDescent="0.55000000000000004">
      <c r="A9" s="37">
        <v>572</v>
      </c>
      <c r="B9" s="37">
        <v>157</v>
      </c>
      <c r="C9" s="37" t="s">
        <v>114</v>
      </c>
      <c r="D9" s="37">
        <v>286</v>
      </c>
      <c r="E9" s="38">
        <v>33414</v>
      </c>
      <c r="F9" s="37">
        <v>1200</v>
      </c>
      <c r="G9" s="37">
        <v>1400</v>
      </c>
      <c r="H9" s="37">
        <v>0.34992718731275002</v>
      </c>
      <c r="L9" s="7" t="s">
        <v>267</v>
      </c>
      <c r="M9" s="7" t="s">
        <v>102</v>
      </c>
      <c r="N9">
        <v>100</v>
      </c>
      <c r="O9">
        <v>200</v>
      </c>
      <c r="P9">
        <v>400</v>
      </c>
      <c r="Q9">
        <v>600</v>
      </c>
      <c r="R9">
        <v>800</v>
      </c>
      <c r="S9">
        <v>1000</v>
      </c>
      <c r="T9">
        <v>1200</v>
      </c>
      <c r="U9">
        <v>1400</v>
      </c>
      <c r="V9">
        <v>1600</v>
      </c>
      <c r="W9">
        <v>1800</v>
      </c>
      <c r="X9" t="s">
        <v>24</v>
      </c>
    </row>
    <row r="10" spans="1:24" x14ac:dyDescent="0.55000000000000004">
      <c r="A10" s="37">
        <v>575</v>
      </c>
      <c r="B10" s="37">
        <v>157</v>
      </c>
      <c r="C10" s="37" t="s">
        <v>114</v>
      </c>
      <c r="D10" s="37">
        <v>286</v>
      </c>
      <c r="E10" s="38">
        <v>33414</v>
      </c>
      <c r="F10" s="37">
        <v>1400</v>
      </c>
      <c r="G10" s="37">
        <v>1600</v>
      </c>
      <c r="H10" s="37">
        <v>0.33208334984049998</v>
      </c>
      <c r="L10" t="s">
        <v>114</v>
      </c>
      <c r="M10" s="30" t="s">
        <v>248</v>
      </c>
      <c r="N10" s="9">
        <v>0.33389618913614</v>
      </c>
      <c r="O10" s="9">
        <v>0.40482600480960002</v>
      </c>
      <c r="P10" s="9">
        <v>0.45205775362249001</v>
      </c>
      <c r="Q10" s="9">
        <v>0.44589979557665005</v>
      </c>
      <c r="R10" s="9">
        <v>0.40995073807154003</v>
      </c>
      <c r="S10" s="9">
        <v>0.35786733949005001</v>
      </c>
      <c r="T10" s="9">
        <v>0.33900881190677001</v>
      </c>
      <c r="U10" s="9">
        <v>0.32963606150543501</v>
      </c>
      <c r="V10" s="9">
        <v>0.31887958589505999</v>
      </c>
      <c r="W10" s="9">
        <v>0.31905894481802949</v>
      </c>
      <c r="X10" s="9">
        <v>0.37110812248317648</v>
      </c>
    </row>
    <row r="11" spans="1:24" x14ac:dyDescent="0.55000000000000004">
      <c r="A11" s="37">
        <v>578</v>
      </c>
      <c r="B11" s="37">
        <v>157</v>
      </c>
      <c r="C11" s="37" t="s">
        <v>114</v>
      </c>
      <c r="D11" s="37">
        <v>286</v>
      </c>
      <c r="E11" s="38">
        <v>33414</v>
      </c>
      <c r="F11" s="37">
        <v>1600</v>
      </c>
      <c r="G11" s="37">
        <v>1800</v>
      </c>
      <c r="H11" s="37">
        <v>0.32946398654971898</v>
      </c>
      <c r="M11" s="30" t="s">
        <v>219</v>
      </c>
      <c r="N11" s="9">
        <v>0.40108482560562397</v>
      </c>
      <c r="O11" s="9">
        <v>0.44941091310464798</v>
      </c>
      <c r="P11" s="9">
        <v>0.46214970816095347</v>
      </c>
      <c r="Q11" s="9">
        <v>0.45790481420957352</v>
      </c>
      <c r="R11" s="9">
        <v>0.4180650591353125</v>
      </c>
      <c r="S11" s="9">
        <v>0.38235169654211254</v>
      </c>
      <c r="T11" s="9">
        <v>0.34801621206927003</v>
      </c>
      <c r="U11" s="9">
        <v>0.30382090377955751</v>
      </c>
      <c r="V11" s="9">
        <v>0.28018804619145554</v>
      </c>
      <c r="W11" s="9">
        <v>0.27052553032249049</v>
      </c>
      <c r="X11" s="9">
        <v>0.3773517709120997</v>
      </c>
    </row>
    <row r="12" spans="1:24" x14ac:dyDescent="0.55000000000000004">
      <c r="A12" s="37">
        <v>611</v>
      </c>
      <c r="B12" s="37">
        <v>157</v>
      </c>
      <c r="C12" s="37" t="s">
        <v>114</v>
      </c>
      <c r="D12" s="37">
        <v>286</v>
      </c>
      <c r="E12" s="38">
        <v>33512</v>
      </c>
      <c r="F12" s="37">
        <v>0</v>
      </c>
      <c r="G12" s="37">
        <v>100</v>
      </c>
      <c r="H12" s="37">
        <v>0.17111298034641201</v>
      </c>
      <c r="M12" s="30" t="s">
        <v>249</v>
      </c>
      <c r="N12" s="9">
        <v>0.34114330408592902</v>
      </c>
      <c r="O12" s="9">
        <v>0.44180176609229599</v>
      </c>
      <c r="P12" s="9">
        <v>0.44610721385415752</v>
      </c>
      <c r="Q12" s="9">
        <v>0.446926555983578</v>
      </c>
      <c r="R12" s="9">
        <v>0.41242802617708552</v>
      </c>
      <c r="S12" s="9">
        <v>0.37718859572277852</v>
      </c>
      <c r="T12" s="9">
        <v>0.34135537238916103</v>
      </c>
      <c r="U12" s="9">
        <v>0.31349366430973546</v>
      </c>
      <c r="V12" s="9">
        <v>0.27141530502559402</v>
      </c>
      <c r="W12" s="9">
        <v>0.23446070443061651</v>
      </c>
      <c r="X12" s="9">
        <v>0.36263205080709315</v>
      </c>
    </row>
    <row r="13" spans="1:24" x14ac:dyDescent="0.55000000000000004">
      <c r="A13" s="37">
        <v>612</v>
      </c>
      <c r="B13" s="37">
        <v>157</v>
      </c>
      <c r="C13" s="37" t="s">
        <v>114</v>
      </c>
      <c r="D13" s="37">
        <v>286</v>
      </c>
      <c r="E13" s="38">
        <v>33512</v>
      </c>
      <c r="F13" s="37">
        <v>100</v>
      </c>
      <c r="G13" s="37">
        <v>200</v>
      </c>
      <c r="H13" s="37">
        <v>0.31737773274395198</v>
      </c>
      <c r="M13" s="30" t="s">
        <v>196</v>
      </c>
      <c r="N13" s="9">
        <v>0.27484662876780397</v>
      </c>
      <c r="O13" s="9">
        <v>0.42099554264679195</v>
      </c>
      <c r="P13" s="9">
        <v>0.41648554701657903</v>
      </c>
      <c r="Q13" s="9">
        <v>0.44451586866312348</v>
      </c>
      <c r="R13" s="9">
        <v>0.42147881620160049</v>
      </c>
      <c r="S13" s="9">
        <v>0.38335491522683401</v>
      </c>
      <c r="T13" s="9">
        <v>0.34674168481229101</v>
      </c>
      <c r="U13" s="9">
        <v>0.31917549971500003</v>
      </c>
      <c r="V13" s="9">
        <v>0.27968486097081646</v>
      </c>
      <c r="W13" s="9">
        <v>0.224708693409506</v>
      </c>
      <c r="X13" s="9">
        <v>0.35319880574303464</v>
      </c>
    </row>
    <row r="14" spans="1:24" x14ac:dyDescent="0.55000000000000004">
      <c r="A14" s="37">
        <v>613</v>
      </c>
      <c r="B14" s="37">
        <v>157</v>
      </c>
      <c r="C14" s="37" t="s">
        <v>114</v>
      </c>
      <c r="D14" s="37">
        <v>286</v>
      </c>
      <c r="E14" s="38">
        <v>33512</v>
      </c>
      <c r="F14" s="37">
        <v>200</v>
      </c>
      <c r="G14" s="37">
        <v>400</v>
      </c>
      <c r="H14" s="37">
        <v>0.28163749671565302</v>
      </c>
      <c r="M14" s="30" t="s">
        <v>250</v>
      </c>
      <c r="N14" s="9">
        <v>0.21438804126575201</v>
      </c>
      <c r="O14" s="9">
        <v>0.374167301215592</v>
      </c>
      <c r="P14" s="9">
        <v>0.34485836812905152</v>
      </c>
      <c r="Q14" s="9">
        <v>0.3837783667825605</v>
      </c>
      <c r="R14" s="9">
        <v>0.39434133387680748</v>
      </c>
      <c r="S14" s="9">
        <v>0.37535260880434401</v>
      </c>
      <c r="T14" s="9">
        <v>0.34459417590256347</v>
      </c>
      <c r="U14" s="9">
        <v>0.31468153109854502</v>
      </c>
      <c r="V14" s="9">
        <v>0.27379247005367702</v>
      </c>
      <c r="W14" s="9">
        <v>0.2258500688504565</v>
      </c>
      <c r="X14" s="9">
        <v>0.32458042659793496</v>
      </c>
    </row>
    <row r="15" spans="1:24" x14ac:dyDescent="0.55000000000000004">
      <c r="A15" s="37">
        <v>614</v>
      </c>
      <c r="B15" s="37">
        <v>157</v>
      </c>
      <c r="C15" s="37" t="s">
        <v>114</v>
      </c>
      <c r="D15" s="37">
        <v>286</v>
      </c>
      <c r="E15" s="38">
        <v>33512</v>
      </c>
      <c r="F15" s="37">
        <v>400</v>
      </c>
      <c r="G15" s="37">
        <v>600</v>
      </c>
      <c r="H15" s="37">
        <v>0.31304281722419403</v>
      </c>
      <c r="M15" s="30" t="s">
        <v>201</v>
      </c>
      <c r="N15" s="9">
        <v>0.19660297981534502</v>
      </c>
      <c r="O15" s="9">
        <v>0.34342963951516803</v>
      </c>
      <c r="P15" s="9">
        <v>0.30331557639977047</v>
      </c>
      <c r="Q15" s="9">
        <v>0.32589852748888204</v>
      </c>
      <c r="R15" s="9">
        <v>0.347224707945749</v>
      </c>
      <c r="S15" s="9">
        <v>0.3557104089204115</v>
      </c>
      <c r="T15" s="9">
        <v>0.33353736483285101</v>
      </c>
      <c r="U15" s="9">
        <v>0.32223482748565646</v>
      </c>
      <c r="V15" s="9">
        <v>0.29487257018223001</v>
      </c>
      <c r="W15" s="9">
        <v>0.23168333312429201</v>
      </c>
      <c r="X15" s="9">
        <v>0.3054509935710355</v>
      </c>
    </row>
    <row r="16" spans="1:24" x14ac:dyDescent="0.55000000000000004">
      <c r="A16" s="37">
        <v>615</v>
      </c>
      <c r="B16" s="37">
        <v>157</v>
      </c>
      <c r="C16" s="37" t="s">
        <v>114</v>
      </c>
      <c r="D16" s="37">
        <v>286</v>
      </c>
      <c r="E16" s="38">
        <v>33512</v>
      </c>
      <c r="F16" s="37">
        <v>600</v>
      </c>
      <c r="G16" s="37">
        <v>800</v>
      </c>
      <c r="H16" s="37">
        <v>0.32211434372467301</v>
      </c>
      <c r="M16" s="30" t="s">
        <v>170</v>
      </c>
      <c r="N16" s="9">
        <v>0.17026861657942199</v>
      </c>
      <c r="O16" s="9">
        <v>0.32550237108468</v>
      </c>
      <c r="P16" s="9">
        <v>0.28636353670620801</v>
      </c>
      <c r="Q16" s="9">
        <v>0.31773685264733853</v>
      </c>
      <c r="R16" s="9">
        <v>0.323042947673431</v>
      </c>
      <c r="S16" s="9">
        <v>0.3250335494377295</v>
      </c>
      <c r="T16" s="9">
        <v>0.277040739239722</v>
      </c>
      <c r="U16" s="9">
        <v>0.27708892922859751</v>
      </c>
      <c r="V16" s="9">
        <v>0.26657271431053853</v>
      </c>
      <c r="W16" s="9">
        <v>0.218499975244517</v>
      </c>
      <c r="X16" s="9">
        <v>0.2787150232152184</v>
      </c>
    </row>
    <row r="17" spans="1:24" x14ac:dyDescent="0.55000000000000004">
      <c r="A17" s="37">
        <v>616</v>
      </c>
      <c r="B17" s="37">
        <v>157</v>
      </c>
      <c r="C17" s="37" t="s">
        <v>114</v>
      </c>
      <c r="D17" s="37">
        <v>286</v>
      </c>
      <c r="E17" s="38">
        <v>33512</v>
      </c>
      <c r="F17" s="37">
        <v>800</v>
      </c>
      <c r="G17" s="37">
        <v>1000</v>
      </c>
      <c r="H17" s="37">
        <v>0.32941394067750401</v>
      </c>
      <c r="M17" s="30" t="s">
        <v>251</v>
      </c>
      <c r="N17" s="9">
        <v>0.20203482946770202</v>
      </c>
      <c r="O17" s="9">
        <v>0.317844178165056</v>
      </c>
      <c r="P17" s="9">
        <v>0.28979977040306604</v>
      </c>
      <c r="Q17" s="9">
        <v>0.30871897116316999</v>
      </c>
      <c r="R17" s="9">
        <v>0.33007947583486053</v>
      </c>
      <c r="S17" s="9">
        <v>0.34121275537971296</v>
      </c>
      <c r="T17" s="9">
        <v>0.30996053028313653</v>
      </c>
      <c r="U17" s="9">
        <v>0.30876532031138848</v>
      </c>
      <c r="V17" s="9">
        <v>0.28037516613717195</v>
      </c>
      <c r="W17" s="9">
        <v>0.17055418227597702</v>
      </c>
      <c r="X17" s="9">
        <v>0.2859345179421241</v>
      </c>
    </row>
    <row r="18" spans="1:24" x14ac:dyDescent="0.55000000000000004">
      <c r="A18" s="37">
        <v>617</v>
      </c>
      <c r="B18" s="37">
        <v>157</v>
      </c>
      <c r="C18" s="37" t="s">
        <v>114</v>
      </c>
      <c r="D18" s="37">
        <v>286</v>
      </c>
      <c r="E18" s="38">
        <v>33512</v>
      </c>
      <c r="F18" s="37">
        <v>1000</v>
      </c>
      <c r="G18" s="37">
        <v>1200</v>
      </c>
      <c r="H18" s="37">
        <v>0.28954152670814298</v>
      </c>
      <c r="M18" s="30" t="s">
        <v>252</v>
      </c>
      <c r="N18" s="9">
        <v>0.17835659961766798</v>
      </c>
      <c r="O18" s="9">
        <v>0.30376754788871196</v>
      </c>
      <c r="P18" s="9">
        <v>0.28754556038211798</v>
      </c>
      <c r="Q18" s="9">
        <v>0.30564869605602296</v>
      </c>
      <c r="R18" s="9">
        <v>0.32313430904521601</v>
      </c>
      <c r="S18" s="9">
        <v>0.33532021691844349</v>
      </c>
      <c r="T18" s="9">
        <v>0.303651455376241</v>
      </c>
      <c r="U18" s="9">
        <v>0.30265837700584253</v>
      </c>
      <c r="V18" s="9">
        <v>0.2751193500438105</v>
      </c>
      <c r="W18" s="9">
        <v>0.18548785790153699</v>
      </c>
      <c r="X18" s="9">
        <v>0.28006899702356114</v>
      </c>
    </row>
    <row r="19" spans="1:24" x14ac:dyDescent="0.55000000000000004">
      <c r="A19" s="37">
        <v>618</v>
      </c>
      <c r="B19" s="37">
        <v>157</v>
      </c>
      <c r="C19" s="37" t="s">
        <v>114</v>
      </c>
      <c r="D19" s="37">
        <v>286</v>
      </c>
      <c r="E19" s="38">
        <v>33512</v>
      </c>
      <c r="F19" s="37">
        <v>1200</v>
      </c>
      <c r="G19" s="37">
        <v>1400</v>
      </c>
      <c r="H19" s="37">
        <v>0.26552467698449</v>
      </c>
      <c r="M19" s="30" t="s">
        <v>253</v>
      </c>
      <c r="N19" s="9">
        <v>0.16741833670817599</v>
      </c>
      <c r="O19" s="9">
        <v>0.29078351055568796</v>
      </c>
      <c r="P19" s="9">
        <v>0.28479016254030853</v>
      </c>
      <c r="Q19" s="9">
        <v>0.30517241988517496</v>
      </c>
      <c r="R19" s="9">
        <v>0.32336904209733497</v>
      </c>
      <c r="S19" s="9">
        <v>0.3350097005088235</v>
      </c>
      <c r="T19" s="9">
        <v>0.29626730416431302</v>
      </c>
      <c r="U19" s="9">
        <v>0.31300617390659102</v>
      </c>
      <c r="V19" s="9">
        <v>0.28830259163600847</v>
      </c>
      <c r="W19" s="9">
        <v>0.193827920214767</v>
      </c>
      <c r="X19" s="9">
        <v>0.27979471622171859</v>
      </c>
    </row>
    <row r="20" spans="1:24" x14ac:dyDescent="0.55000000000000004">
      <c r="A20" s="37">
        <v>619</v>
      </c>
      <c r="B20" s="37">
        <v>157</v>
      </c>
      <c r="C20" s="37" t="s">
        <v>114</v>
      </c>
      <c r="D20" s="37">
        <v>286</v>
      </c>
      <c r="E20" s="38">
        <v>33512</v>
      </c>
      <c r="F20" s="37">
        <v>1400</v>
      </c>
      <c r="G20" s="37">
        <v>1600</v>
      </c>
      <c r="H20" s="37">
        <v>0.23793844777995801</v>
      </c>
      <c r="M20" s="30" t="s">
        <v>254</v>
      </c>
      <c r="N20" s="9">
        <v>0.16250843316352301</v>
      </c>
      <c r="O20" s="9">
        <v>0.26992986510623196</v>
      </c>
      <c r="P20" s="9">
        <v>0.28522366215294498</v>
      </c>
      <c r="Q20" s="9">
        <v>0.30577143954650254</v>
      </c>
      <c r="R20" s="9">
        <v>0.32215783831209754</v>
      </c>
      <c r="S20" s="9">
        <v>0.33245229953860245</v>
      </c>
      <c r="T20" s="9">
        <v>0.27448403037861746</v>
      </c>
      <c r="U20" s="9">
        <v>0.28235072498866498</v>
      </c>
      <c r="V20" s="9">
        <v>0.25526816571425004</v>
      </c>
      <c r="W20" s="9">
        <v>0.17183748353789702</v>
      </c>
      <c r="X20" s="9">
        <v>0.26619839424393316</v>
      </c>
    </row>
    <row r="21" spans="1:24" x14ac:dyDescent="0.55000000000000004">
      <c r="A21" s="37">
        <v>620</v>
      </c>
      <c r="B21" s="37">
        <v>157</v>
      </c>
      <c r="C21" s="37" t="s">
        <v>114</v>
      </c>
      <c r="D21" s="37">
        <v>286</v>
      </c>
      <c r="E21" s="38">
        <v>33512</v>
      </c>
      <c r="F21" s="37">
        <v>1600</v>
      </c>
      <c r="G21" s="37">
        <v>1800</v>
      </c>
      <c r="H21" s="37">
        <v>0.103599675451068</v>
      </c>
      <c r="L21" t="s">
        <v>115</v>
      </c>
      <c r="M21" s="30" t="s">
        <v>248</v>
      </c>
      <c r="N21" s="9">
        <v>0.33071467793285503</v>
      </c>
      <c r="O21" s="9">
        <v>0.39998180257312754</v>
      </c>
      <c r="P21" s="9">
        <v>0.42512029732337497</v>
      </c>
      <c r="Q21" s="9">
        <v>0.39860462366938498</v>
      </c>
      <c r="R21" s="9">
        <v>0.34864511733606252</v>
      </c>
      <c r="S21" s="9">
        <v>0.34740360253691599</v>
      </c>
      <c r="T21" s="9">
        <v>0.32819920184710749</v>
      </c>
      <c r="U21" s="9">
        <v>0.33937814447328651</v>
      </c>
      <c r="V21" s="9">
        <v>0.33683942220222196</v>
      </c>
      <c r="W21" s="9">
        <v>0.33781809102100002</v>
      </c>
      <c r="X21" s="9">
        <v>0.35927049809153366</v>
      </c>
    </row>
    <row r="22" spans="1:24" x14ac:dyDescent="0.55000000000000004">
      <c r="A22" s="37">
        <v>631</v>
      </c>
      <c r="B22" s="37">
        <v>157</v>
      </c>
      <c r="C22" s="37" t="s">
        <v>114</v>
      </c>
      <c r="D22" s="37">
        <v>286</v>
      </c>
      <c r="E22" s="38">
        <v>33518</v>
      </c>
      <c r="F22" s="37">
        <v>0</v>
      </c>
      <c r="G22" s="37">
        <v>100</v>
      </c>
      <c r="H22" s="37">
        <v>0.20478618331927601</v>
      </c>
      <c r="M22" s="30" t="s">
        <v>219</v>
      </c>
      <c r="N22" s="9">
        <v>0.39294304347058051</v>
      </c>
      <c r="O22" s="9">
        <v>0.43206021867413302</v>
      </c>
      <c r="P22" s="9">
        <v>0.44485102955235151</v>
      </c>
      <c r="Q22" s="9">
        <v>0.41881904546577853</v>
      </c>
      <c r="R22" s="9">
        <v>0.3743144670510225</v>
      </c>
      <c r="S22" s="9">
        <v>0.36494848661642798</v>
      </c>
      <c r="T22" s="9">
        <v>0.34320706904543752</v>
      </c>
      <c r="U22" s="9">
        <v>0.30626549519070401</v>
      </c>
      <c r="V22" s="9">
        <v>0.27031388677381651</v>
      </c>
      <c r="W22" s="9">
        <v>0.27743345966141897</v>
      </c>
      <c r="X22" s="9">
        <v>0.36251562015016719</v>
      </c>
    </row>
    <row r="23" spans="1:24" x14ac:dyDescent="0.55000000000000004">
      <c r="A23" s="37">
        <v>632</v>
      </c>
      <c r="B23" s="37">
        <v>157</v>
      </c>
      <c r="C23" s="37" t="s">
        <v>114</v>
      </c>
      <c r="D23" s="37">
        <v>286</v>
      </c>
      <c r="E23" s="38">
        <v>33518</v>
      </c>
      <c r="F23" s="37">
        <v>100</v>
      </c>
      <c r="G23" s="37">
        <v>200</v>
      </c>
      <c r="H23" s="37">
        <v>0.31046020318476802</v>
      </c>
      <c r="M23" s="30" t="s">
        <v>249</v>
      </c>
      <c r="N23" s="9">
        <v>0.32901227821197249</v>
      </c>
      <c r="O23" s="9">
        <v>0.42620702242867098</v>
      </c>
      <c r="P23" s="9">
        <v>0.42074255303418551</v>
      </c>
      <c r="Q23" s="9">
        <v>0.4063154724171385</v>
      </c>
      <c r="R23" s="9">
        <v>0.368157900291403</v>
      </c>
      <c r="S23" s="9">
        <v>0.35941179683621649</v>
      </c>
      <c r="T23" s="9">
        <v>0.33387547155618302</v>
      </c>
      <c r="U23" s="9">
        <v>0.29928670710122995</v>
      </c>
      <c r="V23" s="9">
        <v>0.261453435769195</v>
      </c>
      <c r="W23" s="9">
        <v>0.24744444652386149</v>
      </c>
      <c r="X23" s="9">
        <v>0.34519070841700561</v>
      </c>
    </row>
    <row r="24" spans="1:24" x14ac:dyDescent="0.55000000000000004">
      <c r="A24" s="37">
        <v>633</v>
      </c>
      <c r="B24" s="37">
        <v>157</v>
      </c>
      <c r="C24" s="37" t="s">
        <v>114</v>
      </c>
      <c r="D24" s="37">
        <v>286</v>
      </c>
      <c r="E24" s="38">
        <v>33518</v>
      </c>
      <c r="F24" s="37">
        <v>200</v>
      </c>
      <c r="G24" s="37">
        <v>400</v>
      </c>
      <c r="H24" s="37">
        <v>0.29172407839445202</v>
      </c>
      <c r="M24" s="30" t="s">
        <v>196</v>
      </c>
      <c r="N24" s="9">
        <v>0.26668864455611652</v>
      </c>
      <c r="O24" s="9">
        <v>0.40845766043124854</v>
      </c>
      <c r="P24" s="9">
        <v>0.39261352156795298</v>
      </c>
      <c r="Q24" s="9">
        <v>0.40270232277255302</v>
      </c>
      <c r="R24" s="9">
        <v>0.37247134197833148</v>
      </c>
      <c r="S24" s="9">
        <v>0.36267351182999252</v>
      </c>
      <c r="T24" s="9">
        <v>0.33981608454720302</v>
      </c>
      <c r="U24" s="9">
        <v>0.306219499016746</v>
      </c>
      <c r="V24" s="9">
        <v>0.26914006749138147</v>
      </c>
      <c r="W24" s="9">
        <v>0.24994137738410149</v>
      </c>
      <c r="X24" s="9">
        <v>0.33707240315756271</v>
      </c>
    </row>
    <row r="25" spans="1:24" x14ac:dyDescent="0.55000000000000004">
      <c r="A25" s="37">
        <v>634</v>
      </c>
      <c r="B25" s="37">
        <v>157</v>
      </c>
      <c r="C25" s="37" t="s">
        <v>114</v>
      </c>
      <c r="D25" s="37">
        <v>286</v>
      </c>
      <c r="E25" s="38">
        <v>33518</v>
      </c>
      <c r="F25" s="37">
        <v>400</v>
      </c>
      <c r="G25" s="37">
        <v>600</v>
      </c>
      <c r="H25" s="37">
        <v>0.31150022379685299</v>
      </c>
      <c r="M25" s="30" t="s">
        <v>250</v>
      </c>
      <c r="N25" s="9">
        <v>0.21745972754846349</v>
      </c>
      <c r="O25" s="9">
        <v>0.37201637552007349</v>
      </c>
      <c r="P25" s="9">
        <v>0.33853272263932899</v>
      </c>
      <c r="Q25" s="9">
        <v>0.362441607560896</v>
      </c>
      <c r="R25" s="9">
        <v>0.35853256441409354</v>
      </c>
      <c r="S25" s="9">
        <v>0.35777624792142848</v>
      </c>
      <c r="T25" s="9">
        <v>0.33401635545588448</v>
      </c>
      <c r="U25" s="9">
        <v>0.30173206205909198</v>
      </c>
      <c r="V25" s="9">
        <v>0.26330080001982997</v>
      </c>
      <c r="W25" s="9">
        <v>0.23765708658826901</v>
      </c>
      <c r="X25" s="9">
        <v>0.31434655497273589</v>
      </c>
    </row>
    <row r="26" spans="1:24" x14ac:dyDescent="0.55000000000000004">
      <c r="A26" s="37">
        <v>635</v>
      </c>
      <c r="B26" s="37">
        <v>157</v>
      </c>
      <c r="C26" s="37" t="s">
        <v>114</v>
      </c>
      <c r="D26" s="37">
        <v>286</v>
      </c>
      <c r="E26" s="38">
        <v>33518</v>
      </c>
      <c r="F26" s="37">
        <v>600</v>
      </c>
      <c r="G26" s="37">
        <v>800</v>
      </c>
      <c r="H26" s="37">
        <v>0.32623798094044298</v>
      </c>
      <c r="M26" s="30" t="s">
        <v>201</v>
      </c>
      <c r="N26" s="9">
        <v>0.37131303252120995</v>
      </c>
      <c r="O26" s="9">
        <v>0.42350638014916553</v>
      </c>
      <c r="P26" s="9">
        <v>0.422272818031037</v>
      </c>
      <c r="Q26" s="9">
        <v>0.39510658642677898</v>
      </c>
      <c r="R26" s="9">
        <v>0.36956364087353999</v>
      </c>
      <c r="S26" s="9">
        <v>0.366160354429997</v>
      </c>
      <c r="T26" s="9">
        <v>0.35351613726631897</v>
      </c>
      <c r="U26" s="9">
        <v>0.33837257329611803</v>
      </c>
      <c r="V26" s="9">
        <v>0.3282038323423665</v>
      </c>
      <c r="W26" s="9">
        <v>0.30013828350291299</v>
      </c>
      <c r="X26" s="9">
        <v>0.36681536388394431</v>
      </c>
    </row>
    <row r="27" spans="1:24" x14ac:dyDescent="0.55000000000000004">
      <c r="A27" s="37">
        <v>636</v>
      </c>
      <c r="B27" s="37">
        <v>157</v>
      </c>
      <c r="C27" s="37" t="s">
        <v>114</v>
      </c>
      <c r="D27" s="37">
        <v>286</v>
      </c>
      <c r="E27" s="38">
        <v>33518</v>
      </c>
      <c r="F27" s="37">
        <v>800</v>
      </c>
      <c r="G27" s="37">
        <v>1000</v>
      </c>
      <c r="H27" s="37">
        <v>0.33807749004563598</v>
      </c>
      <c r="M27" s="30" t="s">
        <v>170</v>
      </c>
      <c r="N27" s="9">
        <v>0.27841651785065347</v>
      </c>
      <c r="O27" s="9">
        <v>0.39358599420360851</v>
      </c>
      <c r="P27" s="9">
        <v>0.32908257530929552</v>
      </c>
      <c r="Q27" s="9">
        <v>0.33298192096199997</v>
      </c>
      <c r="R27" s="9">
        <v>0.33531513126868051</v>
      </c>
      <c r="S27" s="9">
        <v>0.34197635843984953</v>
      </c>
      <c r="T27" s="9">
        <v>0.31997191395489299</v>
      </c>
      <c r="U27" s="9">
        <v>0.303894771605073</v>
      </c>
      <c r="V27" s="9">
        <v>0.285868617017</v>
      </c>
      <c r="W27" s="9">
        <v>0.104333177288654</v>
      </c>
      <c r="X27" s="9">
        <v>0.30254269778997067</v>
      </c>
    </row>
    <row r="28" spans="1:24" x14ac:dyDescent="0.55000000000000004">
      <c r="A28" s="37">
        <v>637</v>
      </c>
      <c r="B28" s="37">
        <v>157</v>
      </c>
      <c r="C28" s="37" t="s">
        <v>114</v>
      </c>
      <c r="D28" s="37">
        <v>286</v>
      </c>
      <c r="E28" s="38">
        <v>33518</v>
      </c>
      <c r="F28" s="37">
        <v>1000</v>
      </c>
      <c r="G28" s="37">
        <v>1200</v>
      </c>
      <c r="H28" s="37">
        <v>0.33888359592197098</v>
      </c>
      <c r="M28" s="30" t="s">
        <v>251</v>
      </c>
      <c r="N28" s="9">
        <v>0.34629059355876002</v>
      </c>
      <c r="O28" s="9">
        <v>0.4219044586003845</v>
      </c>
      <c r="P28" s="9">
        <v>0.36641008999527203</v>
      </c>
      <c r="Q28" s="9">
        <v>0.36929918771643749</v>
      </c>
      <c r="R28" s="9">
        <v>0.36316998276708046</v>
      </c>
      <c r="S28" s="9">
        <v>0.36319957988616347</v>
      </c>
      <c r="T28" s="9">
        <v>0.35911773202929653</v>
      </c>
      <c r="U28" s="9">
        <v>0.33654522718900703</v>
      </c>
      <c r="V28" s="9">
        <v>0.33609038169524352</v>
      </c>
      <c r="W28" s="9">
        <v>0.31790164432527901</v>
      </c>
      <c r="X28" s="9">
        <v>0.35799288777629246</v>
      </c>
    </row>
    <row r="29" spans="1:24" x14ac:dyDescent="0.55000000000000004">
      <c r="A29" s="37">
        <v>638</v>
      </c>
      <c r="B29" s="37">
        <v>157</v>
      </c>
      <c r="C29" s="37" t="s">
        <v>114</v>
      </c>
      <c r="D29" s="37">
        <v>286</v>
      </c>
      <c r="E29" s="38">
        <v>33518</v>
      </c>
      <c r="F29" s="37">
        <v>1200</v>
      </c>
      <c r="G29" s="37">
        <v>1400</v>
      </c>
      <c r="H29" s="37">
        <v>0.33912706941574999</v>
      </c>
      <c r="M29" s="30" t="s">
        <v>252</v>
      </c>
      <c r="N29" s="9">
        <v>0.37913167439466899</v>
      </c>
      <c r="O29" s="9">
        <v>0.42320105061782498</v>
      </c>
      <c r="P29" s="9">
        <v>0.41196536657093596</v>
      </c>
      <c r="Q29" s="9">
        <v>0.39207936615944949</v>
      </c>
      <c r="R29" s="9">
        <v>0.37041565921520447</v>
      </c>
      <c r="S29" s="9">
        <v>0.3619355615456325</v>
      </c>
      <c r="T29" s="9">
        <v>0.35700015455581102</v>
      </c>
      <c r="U29" s="9">
        <v>0.33298702665622598</v>
      </c>
      <c r="V29" s="9">
        <v>0.33288952186540999</v>
      </c>
      <c r="W29" s="9">
        <v>0.310372374527494</v>
      </c>
      <c r="X29" s="9">
        <v>0.36719777561086564</v>
      </c>
    </row>
    <row r="30" spans="1:24" x14ac:dyDescent="0.55000000000000004">
      <c r="A30" s="37">
        <v>639</v>
      </c>
      <c r="B30" s="37">
        <v>157</v>
      </c>
      <c r="C30" s="37" t="s">
        <v>114</v>
      </c>
      <c r="D30" s="37">
        <v>286</v>
      </c>
      <c r="E30" s="38">
        <v>33518</v>
      </c>
      <c r="F30" s="37">
        <v>1400</v>
      </c>
      <c r="G30" s="37">
        <v>1600</v>
      </c>
      <c r="H30" s="37">
        <v>0.29808638539278698</v>
      </c>
      <c r="M30" s="30" t="s">
        <v>253</v>
      </c>
      <c r="N30" s="9">
        <v>0.37875802879113801</v>
      </c>
      <c r="O30" s="9">
        <v>0.44589994392286703</v>
      </c>
      <c r="P30" s="9">
        <v>0.421003917084945</v>
      </c>
      <c r="Q30" s="9">
        <v>0.39175015760451948</v>
      </c>
      <c r="R30" s="9">
        <v>0.36843030298095303</v>
      </c>
      <c r="S30" s="9">
        <v>0.368026348548816</v>
      </c>
      <c r="T30" s="9">
        <v>0.36482306994536295</v>
      </c>
      <c r="U30" s="9">
        <v>0.34256575924398203</v>
      </c>
      <c r="V30" s="9">
        <v>0.34741727888724999</v>
      </c>
      <c r="W30" s="9">
        <v>0.32072586870185305</v>
      </c>
      <c r="X30" s="9">
        <v>0.3749400675711686</v>
      </c>
    </row>
    <row r="31" spans="1:24" x14ac:dyDescent="0.55000000000000004">
      <c r="A31" s="37">
        <v>640</v>
      </c>
      <c r="B31" s="37">
        <v>157</v>
      </c>
      <c r="C31" s="37" t="s">
        <v>114</v>
      </c>
      <c r="D31" s="37">
        <v>286</v>
      </c>
      <c r="E31" s="38">
        <v>33518</v>
      </c>
      <c r="F31" s="37">
        <v>1600</v>
      </c>
      <c r="G31" s="37">
        <v>1800</v>
      </c>
      <c r="H31" s="37">
        <v>0.12993721043110401</v>
      </c>
      <c r="M31" s="30" t="s">
        <v>254</v>
      </c>
      <c r="N31" s="9">
        <v>0.33488357183165751</v>
      </c>
      <c r="O31" s="9">
        <v>0.39950684241982004</v>
      </c>
      <c r="P31" s="9">
        <v>0.39758455059397502</v>
      </c>
      <c r="Q31" s="9">
        <v>0.39823737098032752</v>
      </c>
      <c r="R31" s="9">
        <v>0.35617596227589254</v>
      </c>
      <c r="S31" s="9">
        <v>0.35621758468938003</v>
      </c>
      <c r="T31" s="9">
        <v>0.355062081762615</v>
      </c>
      <c r="U31" s="9">
        <v>0.34042780017842</v>
      </c>
      <c r="V31" s="9">
        <v>0.34093363715736646</v>
      </c>
      <c r="W31" s="9">
        <v>0.23456512725922499</v>
      </c>
      <c r="X31" s="9">
        <v>0.35135945291486792</v>
      </c>
    </row>
    <row r="32" spans="1:24" x14ac:dyDescent="0.55000000000000004">
      <c r="A32" s="37">
        <v>651</v>
      </c>
      <c r="B32" s="37">
        <v>157</v>
      </c>
      <c r="C32" s="37" t="s">
        <v>114</v>
      </c>
      <c r="D32" s="37">
        <v>286</v>
      </c>
      <c r="E32" s="38">
        <v>33525</v>
      </c>
      <c r="F32" s="37">
        <v>0</v>
      </c>
      <c r="G32" s="37">
        <v>100</v>
      </c>
      <c r="H32" s="37">
        <v>0.18093370874227999</v>
      </c>
      <c r="M32" s="30" t="s">
        <v>255</v>
      </c>
      <c r="N32" s="9">
        <v>0.41450109139074154</v>
      </c>
      <c r="O32" s="9">
        <v>0.46676392781296905</v>
      </c>
      <c r="P32" s="9">
        <v>0.41735632515577448</v>
      </c>
      <c r="Q32" s="9">
        <v>0.40799926510329648</v>
      </c>
      <c r="R32" s="9">
        <v>0.37090846436142499</v>
      </c>
      <c r="S32" s="9">
        <v>0.35492745176692897</v>
      </c>
      <c r="T32" s="9">
        <v>0.36059168419496146</v>
      </c>
      <c r="U32" s="9">
        <v>0.343006637809112</v>
      </c>
      <c r="V32" s="9">
        <v>0.34699744769184998</v>
      </c>
      <c r="W32" s="9">
        <v>0.2389497172995165</v>
      </c>
      <c r="X32" s="9">
        <v>0.37220020125865755</v>
      </c>
    </row>
    <row r="33" spans="1:24" x14ac:dyDescent="0.55000000000000004">
      <c r="A33" s="37">
        <v>652</v>
      </c>
      <c r="B33" s="37">
        <v>157</v>
      </c>
      <c r="C33" s="37" t="s">
        <v>114</v>
      </c>
      <c r="D33" s="37">
        <v>286</v>
      </c>
      <c r="E33" s="38">
        <v>33525</v>
      </c>
      <c r="F33" s="37">
        <v>100</v>
      </c>
      <c r="G33" s="37">
        <v>200</v>
      </c>
      <c r="H33" s="37">
        <v>0.302479932811408</v>
      </c>
      <c r="M33" s="30" t="s">
        <v>256</v>
      </c>
      <c r="N33" s="9">
        <v>0.33912943236037651</v>
      </c>
      <c r="O33" s="9">
        <v>0.43550442835848202</v>
      </c>
      <c r="P33" s="9">
        <v>0.40466781769675098</v>
      </c>
      <c r="Q33" s="9">
        <v>0.38134888349505802</v>
      </c>
      <c r="R33" s="9">
        <v>0.33280132118741851</v>
      </c>
      <c r="S33" s="9">
        <v>0.32707478647312499</v>
      </c>
      <c r="T33" s="9">
        <v>0.315820631171644</v>
      </c>
      <c r="U33" s="9">
        <v>0.32102790953632998</v>
      </c>
      <c r="V33" s="9">
        <v>0.32211659784782853</v>
      </c>
      <c r="W33" s="9">
        <v>0.34187680557775146</v>
      </c>
      <c r="X33" s="9">
        <v>0.35213686137047662</v>
      </c>
    </row>
    <row r="34" spans="1:24" x14ac:dyDescent="0.55000000000000004">
      <c r="A34" s="37">
        <v>653</v>
      </c>
      <c r="B34" s="37">
        <v>157</v>
      </c>
      <c r="C34" s="37" t="s">
        <v>114</v>
      </c>
      <c r="D34" s="37">
        <v>286</v>
      </c>
      <c r="E34" s="38">
        <v>33525</v>
      </c>
      <c r="F34" s="37">
        <v>200</v>
      </c>
      <c r="G34" s="37">
        <v>400</v>
      </c>
      <c r="H34" s="37">
        <v>0.29000681004907802</v>
      </c>
      <c r="L34" t="s">
        <v>116</v>
      </c>
      <c r="M34" s="30" t="s">
        <v>248</v>
      </c>
      <c r="N34" s="9">
        <v>0.29249599715413999</v>
      </c>
      <c r="O34" s="9">
        <v>0.37667880580524005</v>
      </c>
      <c r="P34" s="9">
        <v>0.43665111360405001</v>
      </c>
      <c r="Q34" s="9">
        <v>0.42703367224386002</v>
      </c>
      <c r="R34" s="9">
        <v>0.33569866157244999</v>
      </c>
      <c r="S34" s="9">
        <v>0.28932171631395998</v>
      </c>
      <c r="T34" s="9">
        <v>0.29941015361014001</v>
      </c>
      <c r="U34" s="9">
        <v>0.31826823645279001</v>
      </c>
      <c r="V34" s="9">
        <v>0.33398951410343503</v>
      </c>
      <c r="W34" s="9">
        <v>0.36419384174705099</v>
      </c>
      <c r="X34" s="9">
        <v>0.34737417126071163</v>
      </c>
    </row>
    <row r="35" spans="1:24" x14ac:dyDescent="0.55000000000000004">
      <c r="A35" s="37">
        <v>654</v>
      </c>
      <c r="B35" s="37">
        <v>157</v>
      </c>
      <c r="C35" s="37" t="s">
        <v>114</v>
      </c>
      <c r="D35" s="37">
        <v>286</v>
      </c>
      <c r="E35" s="38">
        <v>33525</v>
      </c>
      <c r="F35" s="37">
        <v>400</v>
      </c>
      <c r="G35" s="37">
        <v>600</v>
      </c>
      <c r="H35" s="37">
        <v>0.30777039367115999</v>
      </c>
      <c r="M35" s="30" t="s">
        <v>219</v>
      </c>
      <c r="N35" s="9">
        <v>0.37253302217343598</v>
      </c>
      <c r="O35" s="9">
        <v>0.43262451527359402</v>
      </c>
      <c r="P35" s="9">
        <v>0.47969788566448146</v>
      </c>
      <c r="Q35" s="9">
        <v>0.43975651175840652</v>
      </c>
      <c r="R35" s="9">
        <v>0.35617178183555198</v>
      </c>
      <c r="S35" s="9">
        <v>0.338496141155122</v>
      </c>
      <c r="T35" s="9">
        <v>0.301826753769253</v>
      </c>
      <c r="U35" s="9">
        <v>0.289517861774367</v>
      </c>
      <c r="V35" s="9">
        <v>0.26964990392534599</v>
      </c>
      <c r="W35" s="9">
        <v>0.27355747462429802</v>
      </c>
      <c r="X35" s="9">
        <v>0.35538318519538559</v>
      </c>
    </row>
    <row r="36" spans="1:24" x14ac:dyDescent="0.55000000000000004">
      <c r="A36" s="37">
        <v>655</v>
      </c>
      <c r="B36" s="37">
        <v>157</v>
      </c>
      <c r="C36" s="37" t="s">
        <v>114</v>
      </c>
      <c r="D36" s="37">
        <v>286</v>
      </c>
      <c r="E36" s="38">
        <v>33525</v>
      </c>
      <c r="F36" s="37">
        <v>600</v>
      </c>
      <c r="G36" s="37">
        <v>800</v>
      </c>
      <c r="H36" s="37">
        <v>0.32037065778710799</v>
      </c>
      <c r="M36" s="30" t="s">
        <v>249</v>
      </c>
      <c r="N36" s="9">
        <v>0.30824930093664205</v>
      </c>
      <c r="O36" s="9">
        <v>0.41727611353647598</v>
      </c>
      <c r="P36" s="9">
        <v>0.44569385732302946</v>
      </c>
      <c r="Q36" s="9">
        <v>0.42123253528957799</v>
      </c>
      <c r="R36" s="9">
        <v>0.3491775403476125</v>
      </c>
      <c r="S36" s="9">
        <v>0.33340557487453404</v>
      </c>
      <c r="T36" s="9">
        <v>0.29330738780946597</v>
      </c>
      <c r="U36" s="9">
        <v>0.26782997187041302</v>
      </c>
      <c r="V36" s="9">
        <v>0.25920878105846801</v>
      </c>
      <c r="W36" s="9">
        <v>0.22758688451183651</v>
      </c>
      <c r="X36" s="9">
        <v>0.33229679475580554</v>
      </c>
    </row>
    <row r="37" spans="1:24" x14ac:dyDescent="0.55000000000000004">
      <c r="A37" s="37">
        <v>656</v>
      </c>
      <c r="B37" s="37">
        <v>157</v>
      </c>
      <c r="C37" s="37" t="s">
        <v>114</v>
      </c>
      <c r="D37" s="37">
        <v>286</v>
      </c>
      <c r="E37" s="38">
        <v>33525</v>
      </c>
      <c r="F37" s="37">
        <v>800</v>
      </c>
      <c r="G37" s="37">
        <v>1000</v>
      </c>
      <c r="H37" s="37">
        <v>0.335269936739647</v>
      </c>
      <c r="M37" s="30" t="s">
        <v>196</v>
      </c>
      <c r="N37" s="9">
        <v>0.34329484649097297</v>
      </c>
      <c r="O37" s="9">
        <v>0.43649737724811799</v>
      </c>
      <c r="P37" s="9">
        <v>0.47515110452726</v>
      </c>
      <c r="Q37" s="9">
        <v>0.45394815363968499</v>
      </c>
      <c r="R37" s="9">
        <v>0.3690408324715575</v>
      </c>
      <c r="S37" s="9">
        <v>0.34550205022229552</v>
      </c>
      <c r="T37" s="9">
        <v>0.31790074190007145</v>
      </c>
      <c r="U37" s="9">
        <v>0.30863049860353098</v>
      </c>
      <c r="V37" s="9">
        <v>0.28899594779680149</v>
      </c>
      <c r="W37" s="9">
        <v>0.227211926133814</v>
      </c>
      <c r="X37" s="9">
        <v>0.35661734790341076</v>
      </c>
    </row>
    <row r="38" spans="1:24" x14ac:dyDescent="0.55000000000000004">
      <c r="A38" s="37">
        <v>657</v>
      </c>
      <c r="B38" s="37">
        <v>157</v>
      </c>
      <c r="C38" s="37" t="s">
        <v>114</v>
      </c>
      <c r="D38" s="37">
        <v>286</v>
      </c>
      <c r="E38" s="38">
        <v>33525</v>
      </c>
      <c r="F38" s="37">
        <v>1000</v>
      </c>
      <c r="G38" s="37">
        <v>1200</v>
      </c>
      <c r="H38" s="37">
        <v>0.338151622027205</v>
      </c>
      <c r="M38" s="30" t="s">
        <v>250</v>
      </c>
      <c r="N38" s="9">
        <v>0.34269862575062204</v>
      </c>
      <c r="O38" s="9">
        <v>0.43624509683048196</v>
      </c>
      <c r="P38" s="9">
        <v>0.44647711503978149</v>
      </c>
      <c r="Q38" s="9">
        <v>0.42888364421240499</v>
      </c>
      <c r="R38" s="9">
        <v>0.36198236285232299</v>
      </c>
      <c r="S38" s="9">
        <v>0.3453556939598465</v>
      </c>
      <c r="T38" s="9">
        <v>0.32199696799981647</v>
      </c>
      <c r="U38" s="9">
        <v>0.30621702332995249</v>
      </c>
      <c r="V38" s="9">
        <v>0.29107644709367597</v>
      </c>
      <c r="W38" s="9">
        <v>0.25829820933216152</v>
      </c>
      <c r="X38" s="9">
        <v>0.35392311864010662</v>
      </c>
    </row>
    <row r="39" spans="1:24" x14ac:dyDescent="0.55000000000000004">
      <c r="A39" s="37">
        <v>658</v>
      </c>
      <c r="B39" s="37">
        <v>157</v>
      </c>
      <c r="C39" s="37" t="s">
        <v>114</v>
      </c>
      <c r="D39" s="37">
        <v>286</v>
      </c>
      <c r="E39" s="38">
        <v>33525</v>
      </c>
      <c r="F39" s="37">
        <v>1200</v>
      </c>
      <c r="G39" s="37">
        <v>1400</v>
      </c>
      <c r="H39" s="37">
        <v>0.33552776110496502</v>
      </c>
      <c r="M39" s="30" t="s">
        <v>201</v>
      </c>
      <c r="N39" s="9">
        <v>0.40221798574416601</v>
      </c>
      <c r="O39" s="9">
        <v>0.45747613612520399</v>
      </c>
      <c r="P39" s="9">
        <v>0.46803464510491349</v>
      </c>
      <c r="Q39" s="9">
        <v>0.43475650123519599</v>
      </c>
      <c r="R39" s="9">
        <v>0.36753821385552948</v>
      </c>
      <c r="S39" s="9">
        <v>0.3468484813770395</v>
      </c>
      <c r="T39" s="9">
        <v>0.32669369645347646</v>
      </c>
      <c r="U39" s="9">
        <v>0.33955774770510599</v>
      </c>
      <c r="V39" s="9">
        <v>0.35318197620028802</v>
      </c>
      <c r="W39" s="9">
        <v>0.318417894110056</v>
      </c>
      <c r="X39" s="9">
        <v>0.38147232779109752</v>
      </c>
    </row>
    <row r="40" spans="1:24" x14ac:dyDescent="0.55000000000000004">
      <c r="A40" s="37">
        <v>659</v>
      </c>
      <c r="B40" s="37">
        <v>157</v>
      </c>
      <c r="C40" s="37" t="s">
        <v>114</v>
      </c>
      <c r="D40" s="37">
        <v>286</v>
      </c>
      <c r="E40" s="38">
        <v>33525</v>
      </c>
      <c r="F40" s="37">
        <v>1400</v>
      </c>
      <c r="G40" s="37">
        <v>1600</v>
      </c>
      <c r="H40" s="37">
        <v>0.29529726247143001</v>
      </c>
      <c r="M40" s="30" t="s">
        <v>170</v>
      </c>
      <c r="N40" s="9">
        <v>0.275228928607817</v>
      </c>
      <c r="O40" s="9">
        <v>0.37530638427697605</v>
      </c>
      <c r="P40" s="9">
        <v>0.35812597024029003</v>
      </c>
      <c r="Q40" s="9">
        <v>0.36922300041498501</v>
      </c>
      <c r="R40" s="9">
        <v>0.34498388568685245</v>
      </c>
      <c r="S40" s="9">
        <v>0.334626536526487</v>
      </c>
      <c r="T40" s="9">
        <v>0.29840583517403096</v>
      </c>
      <c r="U40" s="9">
        <v>0.31691272801796549</v>
      </c>
      <c r="V40" s="9">
        <v>0.35926107751224001</v>
      </c>
      <c r="W40" s="9">
        <v>0.18586775481579698</v>
      </c>
      <c r="X40" s="9">
        <v>0.3217942101273441</v>
      </c>
    </row>
    <row r="41" spans="1:24" x14ac:dyDescent="0.55000000000000004">
      <c r="A41" s="37">
        <v>660</v>
      </c>
      <c r="B41" s="37">
        <v>157</v>
      </c>
      <c r="C41" s="37" t="s">
        <v>114</v>
      </c>
      <c r="D41" s="37">
        <v>286</v>
      </c>
      <c r="E41" s="38">
        <v>33525</v>
      </c>
      <c r="F41" s="37">
        <v>1600</v>
      </c>
      <c r="G41" s="37">
        <v>1800</v>
      </c>
      <c r="H41" s="37">
        <v>0.17048680483121501</v>
      </c>
      <c r="M41" s="30" t="s">
        <v>251</v>
      </c>
      <c r="N41" s="9">
        <v>0.35793571306896999</v>
      </c>
      <c r="O41" s="9">
        <v>0.42017760703386997</v>
      </c>
      <c r="P41" s="9">
        <v>0.36540890148552152</v>
      </c>
      <c r="Q41" s="9">
        <v>0.376865720079474</v>
      </c>
      <c r="R41" s="9">
        <v>0.34311584423494551</v>
      </c>
      <c r="S41" s="9">
        <v>0.33752981017297651</v>
      </c>
      <c r="T41" s="9">
        <v>0.31090536473957797</v>
      </c>
      <c r="U41" s="9">
        <v>0.3289932934075015</v>
      </c>
      <c r="V41" s="9">
        <v>0.33861188102471551</v>
      </c>
      <c r="W41" s="9">
        <v>0.32978198039745399</v>
      </c>
      <c r="X41" s="9">
        <v>0.35093261156450067</v>
      </c>
    </row>
    <row r="42" spans="1:24" x14ac:dyDescent="0.55000000000000004">
      <c r="A42" s="37">
        <v>671</v>
      </c>
      <c r="B42" s="37">
        <v>157</v>
      </c>
      <c r="C42" s="37" t="s">
        <v>114</v>
      </c>
      <c r="D42" s="37">
        <v>286</v>
      </c>
      <c r="E42" s="38">
        <v>33539</v>
      </c>
      <c r="F42" s="37">
        <v>0</v>
      </c>
      <c r="G42" s="37">
        <v>100</v>
      </c>
      <c r="H42" s="37">
        <v>0.14723436197828799</v>
      </c>
      <c r="M42" s="30" t="s">
        <v>252</v>
      </c>
      <c r="N42" s="9">
        <v>0.37612944300004902</v>
      </c>
      <c r="O42" s="9">
        <v>0.43679381289496799</v>
      </c>
      <c r="P42" s="9">
        <v>0.4018648842442355</v>
      </c>
      <c r="Q42" s="9">
        <v>0.38557512886644052</v>
      </c>
      <c r="R42" s="9">
        <v>0.34393300752128797</v>
      </c>
      <c r="S42" s="9">
        <v>0.33459887551726353</v>
      </c>
      <c r="T42" s="9">
        <v>0.30505679721526502</v>
      </c>
      <c r="U42" s="9">
        <v>0.32127058398997799</v>
      </c>
      <c r="V42" s="9">
        <v>0.32690320336140949</v>
      </c>
      <c r="W42" s="9">
        <v>0.32157026906323299</v>
      </c>
      <c r="X42" s="9">
        <v>0.35536960056741301</v>
      </c>
    </row>
    <row r="43" spans="1:24" x14ac:dyDescent="0.55000000000000004">
      <c r="A43" s="37">
        <v>672</v>
      </c>
      <c r="B43" s="37">
        <v>157</v>
      </c>
      <c r="C43" s="37" t="s">
        <v>114</v>
      </c>
      <c r="D43" s="37">
        <v>286</v>
      </c>
      <c r="E43" s="38">
        <v>33539</v>
      </c>
      <c r="F43" s="37">
        <v>100</v>
      </c>
      <c r="G43" s="37">
        <v>200</v>
      </c>
      <c r="H43" s="37">
        <v>0.27732775259143999</v>
      </c>
      <c r="M43" s="30" t="s">
        <v>253</v>
      </c>
      <c r="N43" s="9">
        <v>0.35355156065794802</v>
      </c>
      <c r="O43" s="9">
        <v>0.42898916182560398</v>
      </c>
      <c r="P43" s="9">
        <v>0.40997197228930948</v>
      </c>
      <c r="Q43" s="9">
        <v>0.40285842880295653</v>
      </c>
      <c r="R43" s="9">
        <v>0.34467361316714096</v>
      </c>
      <c r="S43" s="9">
        <v>0.33488783617568396</v>
      </c>
      <c r="T43" s="9">
        <v>0.30307427980784152</v>
      </c>
      <c r="U43" s="9">
        <v>0.32515063555110202</v>
      </c>
      <c r="V43" s="9">
        <v>0.33267073444380602</v>
      </c>
      <c r="W43" s="9">
        <v>0.329412611023785</v>
      </c>
      <c r="X43" s="9">
        <v>0.35652408337451774</v>
      </c>
    </row>
    <row r="44" spans="1:24" x14ac:dyDescent="0.55000000000000004">
      <c r="A44" s="37">
        <v>673</v>
      </c>
      <c r="B44" s="37">
        <v>157</v>
      </c>
      <c r="C44" s="37" t="s">
        <v>114</v>
      </c>
      <c r="D44" s="37">
        <v>286</v>
      </c>
      <c r="E44" s="38">
        <v>33539</v>
      </c>
      <c r="F44" s="37">
        <v>200</v>
      </c>
      <c r="G44" s="37">
        <v>400</v>
      </c>
      <c r="H44" s="37">
        <v>0.28747431320970601</v>
      </c>
      <c r="M44" s="30" t="s">
        <v>254</v>
      </c>
      <c r="N44" s="9">
        <v>0.325072256436507</v>
      </c>
      <c r="O44" s="9">
        <v>0.413892582719736</v>
      </c>
      <c r="P44" s="9">
        <v>0.38844525685049253</v>
      </c>
      <c r="Q44" s="9">
        <v>0.38149210092985997</v>
      </c>
      <c r="R44" s="9">
        <v>0.32912422663784252</v>
      </c>
      <c r="S44" s="9">
        <v>0.32786298209950748</v>
      </c>
      <c r="T44" s="9">
        <v>0.30939797617095754</v>
      </c>
      <c r="U44" s="9">
        <v>0.33356653541423248</v>
      </c>
      <c r="V44" s="9">
        <v>0.3201333672299575</v>
      </c>
      <c r="W44" s="9">
        <v>0.33101355842888747</v>
      </c>
      <c r="X44" s="9">
        <v>0.34600008429179796</v>
      </c>
    </row>
    <row r="45" spans="1:24" x14ac:dyDescent="0.55000000000000004">
      <c r="A45" s="37">
        <v>674</v>
      </c>
      <c r="B45" s="37">
        <v>157</v>
      </c>
      <c r="C45" s="37" t="s">
        <v>114</v>
      </c>
      <c r="D45" s="37">
        <v>286</v>
      </c>
      <c r="E45" s="38">
        <v>33539</v>
      </c>
      <c r="F45" s="37">
        <v>400</v>
      </c>
      <c r="G45" s="37">
        <v>600</v>
      </c>
      <c r="H45" s="37">
        <v>0.30699581054081398</v>
      </c>
      <c r="M45" s="30" t="s">
        <v>255</v>
      </c>
      <c r="N45" s="9">
        <v>0.40723102880120199</v>
      </c>
      <c r="O45" s="9">
        <v>0.44651567901864397</v>
      </c>
      <c r="P45" s="9">
        <v>0.43342712733924948</v>
      </c>
      <c r="Q45" s="9">
        <v>0.39653013990909203</v>
      </c>
      <c r="R45" s="9">
        <v>0.33711409548334004</v>
      </c>
      <c r="S45" s="9">
        <v>0.33066770091134251</v>
      </c>
      <c r="T45" s="9">
        <v>0.31585556711993701</v>
      </c>
      <c r="U45" s="9">
        <v>0.32428646273233502</v>
      </c>
      <c r="V45" s="9">
        <v>0.3197525249004145</v>
      </c>
      <c r="W45" s="9">
        <v>0.33882665830432301</v>
      </c>
      <c r="X45" s="9">
        <v>0.36502069845198787</v>
      </c>
    </row>
    <row r="46" spans="1:24" x14ac:dyDescent="0.55000000000000004">
      <c r="A46" s="37">
        <v>675</v>
      </c>
      <c r="B46" s="37">
        <v>157</v>
      </c>
      <c r="C46" s="37" t="s">
        <v>114</v>
      </c>
      <c r="D46" s="37">
        <v>286</v>
      </c>
      <c r="E46" s="38">
        <v>33539</v>
      </c>
      <c r="F46" s="37">
        <v>600</v>
      </c>
      <c r="G46" s="37">
        <v>800</v>
      </c>
      <c r="H46" s="37">
        <v>0.31969324351578898</v>
      </c>
      <c r="L46" t="s">
        <v>24</v>
      </c>
      <c r="N46" s="9">
        <v>0.31051193909596531</v>
      </c>
      <c r="O46" s="9">
        <v>0.4019313338468265</v>
      </c>
      <c r="P46" s="9">
        <v>0.39332917437876219</v>
      </c>
      <c r="Q46" s="9">
        <v>0.38955037932550368</v>
      </c>
      <c r="R46" s="9">
        <v>0.35824245044551617</v>
      </c>
      <c r="S46" s="9">
        <v>0.34810247659213261</v>
      </c>
      <c r="T46" s="9">
        <v>0.32454185529048585</v>
      </c>
      <c r="U46" s="9">
        <v>0.31607842237610045</v>
      </c>
      <c r="V46" s="9">
        <v>0.30331864198810921</v>
      </c>
      <c r="W46" s="9">
        <v>0.26309420045233667</v>
      </c>
      <c r="X46" s="9">
        <v>0.34087008737917379</v>
      </c>
    </row>
    <row r="47" spans="1:24" x14ac:dyDescent="0.55000000000000004">
      <c r="A47" s="37">
        <v>676</v>
      </c>
      <c r="B47" s="37">
        <v>157</v>
      </c>
      <c r="C47" s="37" t="s">
        <v>114</v>
      </c>
      <c r="D47" s="37">
        <v>286</v>
      </c>
      <c r="E47" s="38">
        <v>33539</v>
      </c>
      <c r="F47" s="37">
        <v>800</v>
      </c>
      <c r="G47" s="37">
        <v>1000</v>
      </c>
      <c r="H47" s="37">
        <v>0.33299234022402102</v>
      </c>
    </row>
    <row r="48" spans="1:24" x14ac:dyDescent="0.55000000000000004">
      <c r="A48" s="37">
        <v>677</v>
      </c>
      <c r="B48" s="37">
        <v>157</v>
      </c>
      <c r="C48" s="37" t="s">
        <v>114</v>
      </c>
      <c r="D48" s="37">
        <v>286</v>
      </c>
      <c r="E48" s="38">
        <v>33539</v>
      </c>
      <c r="F48" s="37">
        <v>1000</v>
      </c>
      <c r="G48" s="37">
        <v>1200</v>
      </c>
      <c r="H48" s="37">
        <v>0.32572893228879302</v>
      </c>
    </row>
    <row r="49" spans="1:8" x14ac:dyDescent="0.55000000000000004">
      <c r="A49" s="37">
        <v>678</v>
      </c>
      <c r="B49" s="37">
        <v>157</v>
      </c>
      <c r="C49" s="37" t="s">
        <v>114</v>
      </c>
      <c r="D49" s="37">
        <v>286</v>
      </c>
      <c r="E49" s="38">
        <v>33539</v>
      </c>
      <c r="F49" s="37">
        <v>1200</v>
      </c>
      <c r="G49" s="37">
        <v>1400</v>
      </c>
      <c r="H49" s="37">
        <v>0.351078787567145</v>
      </c>
    </row>
    <row r="50" spans="1:8" x14ac:dyDescent="0.55000000000000004">
      <c r="A50" s="37">
        <v>679</v>
      </c>
      <c r="B50" s="37">
        <v>157</v>
      </c>
      <c r="C50" s="37" t="s">
        <v>114</v>
      </c>
      <c r="D50" s="37">
        <v>286</v>
      </c>
      <c r="E50" s="38">
        <v>33539</v>
      </c>
      <c r="F50" s="37">
        <v>1400</v>
      </c>
      <c r="G50" s="37">
        <v>1600</v>
      </c>
      <c r="H50" s="37">
        <v>0.31808681866638799</v>
      </c>
    </row>
    <row r="51" spans="1:8" x14ac:dyDescent="0.55000000000000004">
      <c r="A51" s="37">
        <v>680</v>
      </c>
      <c r="B51" s="37">
        <v>157</v>
      </c>
      <c r="C51" s="37" t="s">
        <v>114</v>
      </c>
      <c r="D51" s="37">
        <v>286</v>
      </c>
      <c r="E51" s="38">
        <v>33539</v>
      </c>
      <c r="F51" s="37">
        <v>1600</v>
      </c>
      <c r="G51" s="37">
        <v>1800</v>
      </c>
      <c r="H51" s="37">
        <v>0.17222656887023699</v>
      </c>
    </row>
    <row r="52" spans="1:8" x14ac:dyDescent="0.55000000000000004">
      <c r="A52" s="37">
        <v>691</v>
      </c>
      <c r="B52" s="37">
        <v>157</v>
      </c>
      <c r="C52" s="37" t="s">
        <v>114</v>
      </c>
      <c r="D52" s="37">
        <v>286</v>
      </c>
      <c r="E52" s="38">
        <v>33549</v>
      </c>
      <c r="F52" s="37">
        <v>0</v>
      </c>
      <c r="G52" s="37">
        <v>100</v>
      </c>
      <c r="H52" s="37">
        <v>0.17360877869231001</v>
      </c>
    </row>
    <row r="53" spans="1:8" x14ac:dyDescent="0.55000000000000004">
      <c r="A53" s="37">
        <v>692</v>
      </c>
      <c r="B53" s="37">
        <v>157</v>
      </c>
      <c r="C53" s="37" t="s">
        <v>114</v>
      </c>
      <c r="D53" s="37">
        <v>286</v>
      </c>
      <c r="E53" s="38">
        <v>33549</v>
      </c>
      <c r="F53" s="37">
        <v>100</v>
      </c>
      <c r="G53" s="37">
        <v>200</v>
      </c>
      <c r="H53" s="37">
        <v>0.258041046810224</v>
      </c>
    </row>
    <row r="54" spans="1:8" x14ac:dyDescent="0.55000000000000004">
      <c r="A54" s="37">
        <v>693</v>
      </c>
      <c r="B54" s="37">
        <v>157</v>
      </c>
      <c r="C54" s="37" t="s">
        <v>114</v>
      </c>
      <c r="D54" s="37">
        <v>286</v>
      </c>
      <c r="E54" s="38">
        <v>33549</v>
      </c>
      <c r="F54" s="37">
        <v>200</v>
      </c>
      <c r="G54" s="37">
        <v>400</v>
      </c>
      <c r="H54" s="37">
        <v>0.29306815768626998</v>
      </c>
    </row>
    <row r="55" spans="1:8" x14ac:dyDescent="0.55000000000000004">
      <c r="A55" s="37">
        <v>694</v>
      </c>
      <c r="B55" s="37">
        <v>157</v>
      </c>
      <c r="C55" s="37" t="s">
        <v>114</v>
      </c>
      <c r="D55" s="37">
        <v>286</v>
      </c>
      <c r="E55" s="38">
        <v>33549</v>
      </c>
      <c r="F55" s="37">
        <v>400</v>
      </c>
      <c r="G55" s="37">
        <v>600</v>
      </c>
      <c r="H55" s="37">
        <v>0.31412581791949501</v>
      </c>
    </row>
    <row r="56" spans="1:8" x14ac:dyDescent="0.55000000000000004">
      <c r="A56" s="37">
        <v>695</v>
      </c>
      <c r="B56" s="37">
        <v>157</v>
      </c>
      <c r="C56" s="37" t="s">
        <v>114</v>
      </c>
      <c r="D56" s="37">
        <v>286</v>
      </c>
      <c r="E56" s="38">
        <v>33549</v>
      </c>
      <c r="F56" s="37">
        <v>600</v>
      </c>
      <c r="G56" s="37">
        <v>800</v>
      </c>
      <c r="H56" s="37">
        <v>0.32299338775632502</v>
      </c>
    </row>
    <row r="57" spans="1:8" x14ac:dyDescent="0.55000000000000004">
      <c r="A57" s="37">
        <v>696</v>
      </c>
      <c r="B57" s="37">
        <v>157</v>
      </c>
      <c r="C57" s="37" t="s">
        <v>114</v>
      </c>
      <c r="D57" s="37">
        <v>286</v>
      </c>
      <c r="E57" s="38">
        <v>33549</v>
      </c>
      <c r="F57" s="37">
        <v>800</v>
      </c>
      <c r="G57" s="37">
        <v>1000</v>
      </c>
      <c r="H57" s="37">
        <v>0.33369277262526997</v>
      </c>
    </row>
    <row r="58" spans="1:8" x14ac:dyDescent="0.55000000000000004">
      <c r="A58" s="37">
        <v>697</v>
      </c>
      <c r="B58" s="37">
        <v>157</v>
      </c>
      <c r="C58" s="37" t="s">
        <v>114</v>
      </c>
      <c r="D58" s="37">
        <v>286</v>
      </c>
      <c r="E58" s="38">
        <v>33549</v>
      </c>
      <c r="F58" s="37">
        <v>1000</v>
      </c>
      <c r="G58" s="37">
        <v>1200</v>
      </c>
      <c r="H58" s="37">
        <v>0.33069515277211498</v>
      </c>
    </row>
    <row r="59" spans="1:8" x14ac:dyDescent="0.55000000000000004">
      <c r="A59" s="37">
        <v>698</v>
      </c>
      <c r="B59" s="37">
        <v>157</v>
      </c>
      <c r="C59" s="37" t="s">
        <v>114</v>
      </c>
      <c r="D59" s="37">
        <v>286</v>
      </c>
      <c r="E59" s="38">
        <v>33549</v>
      </c>
      <c r="F59" s="37">
        <v>1200</v>
      </c>
      <c r="G59" s="37">
        <v>1400</v>
      </c>
      <c r="H59" s="37">
        <v>0.31114071603725002</v>
      </c>
    </row>
    <row r="60" spans="1:8" x14ac:dyDescent="0.55000000000000004">
      <c r="A60" s="37">
        <v>699</v>
      </c>
      <c r="B60" s="37">
        <v>157</v>
      </c>
      <c r="C60" s="37" t="s">
        <v>114</v>
      </c>
      <c r="D60" s="37">
        <v>286</v>
      </c>
      <c r="E60" s="38">
        <v>33549</v>
      </c>
      <c r="F60" s="37">
        <v>1400</v>
      </c>
      <c r="G60" s="37">
        <v>1600</v>
      </c>
      <c r="H60" s="37">
        <v>0.29771678603992502</v>
      </c>
    </row>
    <row r="61" spans="1:8" x14ac:dyDescent="0.55000000000000004">
      <c r="A61" s="37">
        <v>700</v>
      </c>
      <c r="B61" s="37">
        <v>157</v>
      </c>
      <c r="C61" s="37" t="s">
        <v>114</v>
      </c>
      <c r="D61" s="37">
        <v>286</v>
      </c>
      <c r="E61" s="38">
        <v>33549</v>
      </c>
      <c r="F61" s="37">
        <v>1600</v>
      </c>
      <c r="G61" s="37">
        <v>1800</v>
      </c>
      <c r="H61" s="37">
        <v>0.14414738153999401</v>
      </c>
    </row>
    <row r="62" spans="1:8" x14ac:dyDescent="0.55000000000000004">
      <c r="A62" s="37">
        <v>711</v>
      </c>
      <c r="B62" s="37">
        <v>157</v>
      </c>
      <c r="C62" s="37" t="s">
        <v>114</v>
      </c>
      <c r="D62" s="37">
        <v>286</v>
      </c>
      <c r="E62" s="38">
        <v>33442</v>
      </c>
      <c r="F62" s="37">
        <v>0</v>
      </c>
      <c r="G62" s="37">
        <v>100</v>
      </c>
      <c r="H62" s="37">
        <v>0.40710364579060798</v>
      </c>
    </row>
    <row r="63" spans="1:8" x14ac:dyDescent="0.55000000000000004">
      <c r="A63" s="37">
        <v>712</v>
      </c>
      <c r="B63" s="37">
        <v>157</v>
      </c>
      <c r="C63" s="37" t="s">
        <v>114</v>
      </c>
      <c r="D63" s="37">
        <v>286</v>
      </c>
      <c r="E63" s="38">
        <v>33442</v>
      </c>
      <c r="F63" s="37">
        <v>100</v>
      </c>
      <c r="G63" s="37">
        <v>200</v>
      </c>
      <c r="H63" s="37">
        <v>0.44562160049921601</v>
      </c>
    </row>
    <row r="64" spans="1:8" x14ac:dyDescent="0.55000000000000004">
      <c r="A64" s="37">
        <v>713</v>
      </c>
      <c r="B64" s="37">
        <v>157</v>
      </c>
      <c r="C64" s="37" t="s">
        <v>114</v>
      </c>
      <c r="D64" s="37">
        <v>286</v>
      </c>
      <c r="E64" s="38">
        <v>33442</v>
      </c>
      <c r="F64" s="37">
        <v>200</v>
      </c>
      <c r="G64" s="37">
        <v>400</v>
      </c>
      <c r="H64" s="37">
        <v>0.44997070566175901</v>
      </c>
    </row>
    <row r="65" spans="1:8" x14ac:dyDescent="0.55000000000000004">
      <c r="A65" s="37">
        <v>714</v>
      </c>
      <c r="B65" s="37">
        <v>157</v>
      </c>
      <c r="C65" s="37" t="s">
        <v>114</v>
      </c>
      <c r="D65" s="37">
        <v>286</v>
      </c>
      <c r="E65" s="38">
        <v>33442</v>
      </c>
      <c r="F65" s="37">
        <v>400</v>
      </c>
      <c r="G65" s="37">
        <v>600</v>
      </c>
      <c r="H65" s="37">
        <v>0.45085743651535698</v>
      </c>
    </row>
    <row r="66" spans="1:8" x14ac:dyDescent="0.55000000000000004">
      <c r="A66" s="37">
        <v>715</v>
      </c>
      <c r="B66" s="37">
        <v>157</v>
      </c>
      <c r="C66" s="37" t="s">
        <v>114</v>
      </c>
      <c r="D66" s="37">
        <v>286</v>
      </c>
      <c r="E66" s="38">
        <v>33442</v>
      </c>
      <c r="F66" s="37">
        <v>600</v>
      </c>
      <c r="G66" s="37">
        <v>800</v>
      </c>
      <c r="H66" s="37">
        <v>0.40941797250189599</v>
      </c>
    </row>
    <row r="67" spans="1:8" x14ac:dyDescent="0.55000000000000004">
      <c r="A67" s="37">
        <v>716</v>
      </c>
      <c r="B67" s="37">
        <v>157</v>
      </c>
      <c r="C67" s="37" t="s">
        <v>114</v>
      </c>
      <c r="D67" s="37">
        <v>286</v>
      </c>
      <c r="E67" s="38">
        <v>33442</v>
      </c>
      <c r="F67" s="37">
        <v>800</v>
      </c>
      <c r="G67" s="37">
        <v>1000</v>
      </c>
      <c r="H67" s="37">
        <v>0.392747747831105</v>
      </c>
    </row>
    <row r="68" spans="1:8" x14ac:dyDescent="0.55000000000000004">
      <c r="A68" s="37">
        <v>717</v>
      </c>
      <c r="B68" s="37">
        <v>157</v>
      </c>
      <c r="C68" s="37" t="s">
        <v>114</v>
      </c>
      <c r="D68" s="37">
        <v>286</v>
      </c>
      <c r="E68" s="38">
        <v>33442</v>
      </c>
      <c r="F68" s="37">
        <v>1000</v>
      </c>
      <c r="G68" s="37">
        <v>1200</v>
      </c>
      <c r="H68" s="37">
        <v>0.37854087625208099</v>
      </c>
    </row>
    <row r="69" spans="1:8" x14ac:dyDescent="0.55000000000000004">
      <c r="A69" s="37">
        <v>718</v>
      </c>
      <c r="B69" s="37">
        <v>157</v>
      </c>
      <c r="C69" s="37" t="s">
        <v>114</v>
      </c>
      <c r="D69" s="37">
        <v>286</v>
      </c>
      <c r="E69" s="38">
        <v>33442</v>
      </c>
      <c r="F69" s="37">
        <v>1200</v>
      </c>
      <c r="G69" s="37">
        <v>1400</v>
      </c>
      <c r="H69" s="37">
        <v>0.30376010227101002</v>
      </c>
    </row>
    <row r="70" spans="1:8" x14ac:dyDescent="0.55000000000000004">
      <c r="A70" s="37">
        <v>719</v>
      </c>
      <c r="B70" s="37">
        <v>157</v>
      </c>
      <c r="C70" s="37" t="s">
        <v>114</v>
      </c>
      <c r="D70" s="37">
        <v>286</v>
      </c>
      <c r="E70" s="38">
        <v>33442</v>
      </c>
      <c r="F70" s="37">
        <v>1400</v>
      </c>
      <c r="G70" s="37">
        <v>1600</v>
      </c>
      <c r="H70" s="37">
        <v>0.268386823735695</v>
      </c>
    </row>
    <row r="71" spans="1:8" x14ac:dyDescent="0.55000000000000004">
      <c r="A71" s="37">
        <v>720</v>
      </c>
      <c r="B71" s="37">
        <v>157</v>
      </c>
      <c r="C71" s="37" t="s">
        <v>114</v>
      </c>
      <c r="D71" s="37">
        <v>286</v>
      </c>
      <c r="E71" s="38">
        <v>33442</v>
      </c>
      <c r="F71" s="37">
        <v>1600</v>
      </c>
      <c r="G71" s="37">
        <v>1800</v>
      </c>
      <c r="H71" s="37">
        <v>0.24976817939674301</v>
      </c>
    </row>
    <row r="72" spans="1:8" x14ac:dyDescent="0.55000000000000004">
      <c r="A72" s="37">
        <v>731</v>
      </c>
      <c r="B72" s="37">
        <v>157</v>
      </c>
      <c r="C72" s="37" t="s">
        <v>114</v>
      </c>
      <c r="D72" s="37">
        <v>286</v>
      </c>
      <c r="E72" s="38">
        <v>33457</v>
      </c>
      <c r="F72" s="37">
        <v>0</v>
      </c>
      <c r="G72" s="37">
        <v>100</v>
      </c>
      <c r="H72" s="37">
        <v>0.36037068544248202</v>
      </c>
    </row>
    <row r="73" spans="1:8" x14ac:dyDescent="0.55000000000000004">
      <c r="A73" s="37">
        <v>732</v>
      </c>
      <c r="B73" s="37">
        <v>157</v>
      </c>
      <c r="C73" s="37" t="s">
        <v>114</v>
      </c>
      <c r="D73" s="37">
        <v>286</v>
      </c>
      <c r="E73" s="38">
        <v>33457</v>
      </c>
      <c r="F73" s="37">
        <v>100</v>
      </c>
      <c r="G73" s="37">
        <v>200</v>
      </c>
      <c r="H73" s="37">
        <v>0.438627328230416</v>
      </c>
    </row>
    <row r="74" spans="1:8" x14ac:dyDescent="0.55000000000000004">
      <c r="A74" s="37">
        <v>733</v>
      </c>
      <c r="B74" s="37">
        <v>157</v>
      </c>
      <c r="C74" s="37" t="s">
        <v>114</v>
      </c>
      <c r="D74" s="37">
        <v>286</v>
      </c>
      <c r="E74" s="38">
        <v>33457</v>
      </c>
      <c r="F74" s="37">
        <v>200</v>
      </c>
      <c r="G74" s="37">
        <v>400</v>
      </c>
      <c r="H74" s="37">
        <v>0.44367338984092503</v>
      </c>
    </row>
    <row r="75" spans="1:8" x14ac:dyDescent="0.55000000000000004">
      <c r="A75" s="37">
        <v>734</v>
      </c>
      <c r="B75" s="37">
        <v>157</v>
      </c>
      <c r="C75" s="37" t="s">
        <v>114</v>
      </c>
      <c r="D75" s="37">
        <v>286</v>
      </c>
      <c r="E75" s="38">
        <v>33457</v>
      </c>
      <c r="F75" s="37">
        <v>400</v>
      </c>
      <c r="G75" s="37">
        <v>600</v>
      </c>
      <c r="H75" s="37">
        <v>0.44455661734409502</v>
      </c>
    </row>
    <row r="76" spans="1:8" x14ac:dyDescent="0.55000000000000004">
      <c r="A76" s="37">
        <v>735</v>
      </c>
      <c r="B76" s="37">
        <v>157</v>
      </c>
      <c r="C76" s="37" t="s">
        <v>114</v>
      </c>
      <c r="D76" s="37">
        <v>286</v>
      </c>
      <c r="E76" s="38">
        <v>33457</v>
      </c>
      <c r="F76" s="37">
        <v>600</v>
      </c>
      <c r="G76" s="37">
        <v>800</v>
      </c>
      <c r="H76" s="37">
        <v>0.40973584799139801</v>
      </c>
    </row>
    <row r="77" spans="1:8" x14ac:dyDescent="0.55000000000000004">
      <c r="A77" s="37">
        <v>736</v>
      </c>
      <c r="B77" s="37">
        <v>157</v>
      </c>
      <c r="C77" s="37" t="s">
        <v>114</v>
      </c>
      <c r="D77" s="37">
        <v>286</v>
      </c>
      <c r="E77" s="38">
        <v>33457</v>
      </c>
      <c r="F77" s="37">
        <v>800</v>
      </c>
      <c r="G77" s="37">
        <v>1000</v>
      </c>
      <c r="H77" s="37">
        <v>0.38997513673107398</v>
      </c>
    </row>
    <row r="78" spans="1:8" x14ac:dyDescent="0.55000000000000004">
      <c r="A78" s="37">
        <v>737</v>
      </c>
      <c r="B78" s="37">
        <v>157</v>
      </c>
      <c r="C78" s="37" t="s">
        <v>114</v>
      </c>
      <c r="D78" s="37">
        <v>286</v>
      </c>
      <c r="E78" s="38">
        <v>33457</v>
      </c>
      <c r="F78" s="37">
        <v>1000</v>
      </c>
      <c r="G78" s="37">
        <v>1200</v>
      </c>
      <c r="H78" s="37">
        <v>0.37453396439153303</v>
      </c>
    </row>
    <row r="79" spans="1:8" x14ac:dyDescent="0.55000000000000004">
      <c r="A79" s="37">
        <v>738</v>
      </c>
      <c r="B79" s="37">
        <v>157</v>
      </c>
      <c r="C79" s="37" t="s">
        <v>114</v>
      </c>
      <c r="D79" s="37">
        <v>286</v>
      </c>
      <c r="E79" s="38">
        <v>33457</v>
      </c>
      <c r="F79" s="37">
        <v>1200</v>
      </c>
      <c r="G79" s="37">
        <v>1400</v>
      </c>
      <c r="H79" s="37">
        <v>0.331752751148225</v>
      </c>
    </row>
    <row r="80" spans="1:8" x14ac:dyDescent="0.55000000000000004">
      <c r="A80" s="37">
        <v>739</v>
      </c>
      <c r="B80" s="37">
        <v>157</v>
      </c>
      <c r="C80" s="37" t="s">
        <v>114</v>
      </c>
      <c r="D80" s="37">
        <v>286</v>
      </c>
      <c r="E80" s="38">
        <v>33457</v>
      </c>
      <c r="F80" s="37">
        <v>1400</v>
      </c>
      <c r="G80" s="37">
        <v>1600</v>
      </c>
      <c r="H80" s="37">
        <v>0.26182418156779502</v>
      </c>
    </row>
    <row r="81" spans="1:8" x14ac:dyDescent="0.55000000000000004">
      <c r="A81" s="37">
        <v>740</v>
      </c>
      <c r="B81" s="37">
        <v>157</v>
      </c>
      <c r="C81" s="37" t="s">
        <v>114</v>
      </c>
      <c r="D81" s="37">
        <v>286</v>
      </c>
      <c r="E81" s="38">
        <v>33457</v>
      </c>
      <c r="F81" s="37">
        <v>1600</v>
      </c>
      <c r="G81" s="37">
        <v>1800</v>
      </c>
      <c r="H81" s="37">
        <v>0.20193222156836599</v>
      </c>
    </row>
    <row r="82" spans="1:8" x14ac:dyDescent="0.55000000000000004">
      <c r="A82" s="37">
        <v>751</v>
      </c>
      <c r="B82" s="37">
        <v>157</v>
      </c>
      <c r="C82" s="37" t="s">
        <v>114</v>
      </c>
      <c r="D82" s="37">
        <v>286</v>
      </c>
      <c r="E82" s="38">
        <v>33472</v>
      </c>
      <c r="F82" s="37">
        <v>0</v>
      </c>
      <c r="G82" s="37">
        <v>100</v>
      </c>
      <c r="H82" s="37">
        <v>0.28774229998207201</v>
      </c>
    </row>
    <row r="83" spans="1:8" x14ac:dyDescent="0.55000000000000004">
      <c r="A83" s="37">
        <v>752</v>
      </c>
      <c r="B83" s="37">
        <v>157</v>
      </c>
      <c r="C83" s="37" t="s">
        <v>114</v>
      </c>
      <c r="D83" s="37">
        <v>286</v>
      </c>
      <c r="E83" s="38">
        <v>33472</v>
      </c>
      <c r="F83" s="37">
        <v>100</v>
      </c>
      <c r="G83" s="37">
        <v>200</v>
      </c>
      <c r="H83" s="37">
        <v>0.42426575583847997</v>
      </c>
    </row>
    <row r="84" spans="1:8" x14ac:dyDescent="0.55000000000000004">
      <c r="A84" s="37">
        <v>753</v>
      </c>
      <c r="B84" s="37">
        <v>157</v>
      </c>
      <c r="C84" s="37" t="s">
        <v>114</v>
      </c>
      <c r="D84" s="37">
        <v>286</v>
      </c>
      <c r="E84" s="38">
        <v>33472</v>
      </c>
      <c r="F84" s="37">
        <v>200</v>
      </c>
      <c r="G84" s="37">
        <v>400</v>
      </c>
      <c r="H84" s="37">
        <v>0.40548686982739202</v>
      </c>
    </row>
    <row r="85" spans="1:8" x14ac:dyDescent="0.55000000000000004">
      <c r="A85" s="37">
        <v>754</v>
      </c>
      <c r="B85" s="37">
        <v>157</v>
      </c>
      <c r="C85" s="37" t="s">
        <v>114</v>
      </c>
      <c r="D85" s="37">
        <v>286</v>
      </c>
      <c r="E85" s="38">
        <v>33472</v>
      </c>
      <c r="F85" s="37">
        <v>400</v>
      </c>
      <c r="G85" s="37">
        <v>600</v>
      </c>
      <c r="H85" s="37">
        <v>0.43258698220844799</v>
      </c>
    </row>
    <row r="86" spans="1:8" x14ac:dyDescent="0.55000000000000004">
      <c r="A86" s="37">
        <v>755</v>
      </c>
      <c r="B86" s="37">
        <v>157</v>
      </c>
      <c r="C86" s="37" t="s">
        <v>114</v>
      </c>
      <c r="D86" s="37">
        <v>286</v>
      </c>
      <c r="E86" s="38">
        <v>33472</v>
      </c>
      <c r="F86" s="37">
        <v>600</v>
      </c>
      <c r="G86" s="37">
        <v>800</v>
      </c>
      <c r="H86" s="37">
        <v>0.41292386139583098</v>
      </c>
    </row>
    <row r="87" spans="1:8" x14ac:dyDescent="0.55000000000000004">
      <c r="A87" s="37">
        <v>756</v>
      </c>
      <c r="B87" s="37">
        <v>157</v>
      </c>
      <c r="C87" s="37" t="s">
        <v>114</v>
      </c>
      <c r="D87" s="37">
        <v>286</v>
      </c>
      <c r="E87" s="38">
        <v>33472</v>
      </c>
      <c r="F87" s="37">
        <v>800</v>
      </c>
      <c r="G87" s="37">
        <v>1000</v>
      </c>
      <c r="H87" s="37">
        <v>0.393786484317311</v>
      </c>
    </row>
    <row r="88" spans="1:8" x14ac:dyDescent="0.55000000000000004">
      <c r="A88" s="37">
        <v>757</v>
      </c>
      <c r="B88" s="37">
        <v>157</v>
      </c>
      <c r="C88" s="37" t="s">
        <v>114</v>
      </c>
      <c r="D88" s="37">
        <v>286</v>
      </c>
      <c r="E88" s="38">
        <v>33472</v>
      </c>
      <c r="F88" s="37">
        <v>1000</v>
      </c>
      <c r="G88" s="37">
        <v>1200</v>
      </c>
      <c r="H88" s="37">
        <v>0.37416770288529899</v>
      </c>
    </row>
    <row r="89" spans="1:8" x14ac:dyDescent="0.55000000000000004">
      <c r="A89" s="37">
        <v>758</v>
      </c>
      <c r="B89" s="37">
        <v>157</v>
      </c>
      <c r="C89" s="37" t="s">
        <v>114</v>
      </c>
      <c r="D89" s="37">
        <v>286</v>
      </c>
      <c r="E89" s="38">
        <v>33472</v>
      </c>
      <c r="F89" s="37">
        <v>1200</v>
      </c>
      <c r="G89" s="37">
        <v>1400</v>
      </c>
      <c r="H89" s="37">
        <v>0.33526850102152</v>
      </c>
    </row>
    <row r="90" spans="1:8" x14ac:dyDescent="0.55000000000000004">
      <c r="A90" s="37">
        <v>759</v>
      </c>
      <c r="B90" s="37">
        <v>157</v>
      </c>
      <c r="C90" s="37" t="s">
        <v>114</v>
      </c>
      <c r="D90" s="37">
        <v>286</v>
      </c>
      <c r="E90" s="38">
        <v>33472</v>
      </c>
      <c r="F90" s="37">
        <v>1400</v>
      </c>
      <c r="G90" s="37">
        <v>1600</v>
      </c>
      <c r="H90" s="37">
        <v>0.26484768456657698</v>
      </c>
    </row>
    <row r="91" spans="1:8" x14ac:dyDescent="0.55000000000000004">
      <c r="A91" s="37">
        <v>760</v>
      </c>
      <c r="B91" s="37">
        <v>157</v>
      </c>
      <c r="C91" s="37" t="s">
        <v>114</v>
      </c>
      <c r="D91" s="37">
        <v>286</v>
      </c>
      <c r="E91" s="38">
        <v>33472</v>
      </c>
      <c r="F91" s="37">
        <v>1600</v>
      </c>
      <c r="G91" s="37">
        <v>1800</v>
      </c>
      <c r="H91" s="37">
        <v>0.20617210961715601</v>
      </c>
    </row>
    <row r="92" spans="1:8" x14ac:dyDescent="0.55000000000000004">
      <c r="A92" s="37">
        <v>771</v>
      </c>
      <c r="B92" s="37">
        <v>157</v>
      </c>
      <c r="C92" s="37" t="s">
        <v>114</v>
      </c>
      <c r="D92" s="37">
        <v>286</v>
      </c>
      <c r="E92" s="38">
        <v>33485</v>
      </c>
      <c r="F92" s="37">
        <v>0</v>
      </c>
      <c r="G92" s="37">
        <v>100</v>
      </c>
      <c r="H92" s="37">
        <v>0.20969561381038401</v>
      </c>
    </row>
    <row r="93" spans="1:8" x14ac:dyDescent="0.55000000000000004">
      <c r="A93" s="37">
        <v>772</v>
      </c>
      <c r="B93" s="37">
        <v>157</v>
      </c>
      <c r="C93" s="37" t="s">
        <v>114</v>
      </c>
      <c r="D93" s="37">
        <v>286</v>
      </c>
      <c r="E93" s="38">
        <v>33485</v>
      </c>
      <c r="F93" s="37">
        <v>100</v>
      </c>
      <c r="G93" s="37">
        <v>200</v>
      </c>
      <c r="H93" s="37">
        <v>0.35141263874529599</v>
      </c>
    </row>
    <row r="94" spans="1:8" x14ac:dyDescent="0.55000000000000004">
      <c r="A94" s="37">
        <v>773</v>
      </c>
      <c r="B94" s="37">
        <v>157</v>
      </c>
      <c r="C94" s="37" t="s">
        <v>114</v>
      </c>
      <c r="D94" s="37">
        <v>286</v>
      </c>
      <c r="E94" s="38">
        <v>33485</v>
      </c>
      <c r="F94" s="37">
        <v>200</v>
      </c>
      <c r="G94" s="37">
        <v>400</v>
      </c>
      <c r="H94" s="37">
        <v>0.33587014820040001</v>
      </c>
    </row>
    <row r="95" spans="1:8" x14ac:dyDescent="0.55000000000000004">
      <c r="A95" s="37">
        <v>774</v>
      </c>
      <c r="B95" s="37">
        <v>157</v>
      </c>
      <c r="C95" s="37" t="s">
        <v>114</v>
      </c>
      <c r="D95" s="37">
        <v>286</v>
      </c>
      <c r="E95" s="38">
        <v>33485</v>
      </c>
      <c r="F95" s="37">
        <v>400</v>
      </c>
      <c r="G95" s="37">
        <v>600</v>
      </c>
      <c r="H95" s="37">
        <v>0.37919181207369002</v>
      </c>
    </row>
    <row r="96" spans="1:8" x14ac:dyDescent="0.55000000000000004">
      <c r="A96" s="37">
        <v>775</v>
      </c>
      <c r="B96" s="37">
        <v>157</v>
      </c>
      <c r="C96" s="37" t="s">
        <v>114</v>
      </c>
      <c r="D96" s="37">
        <v>286</v>
      </c>
      <c r="E96" s="38">
        <v>33485</v>
      </c>
      <c r="F96" s="37">
        <v>600</v>
      </c>
      <c r="G96" s="37">
        <v>800</v>
      </c>
      <c r="H96" s="37">
        <v>0.39293062470168599</v>
      </c>
    </row>
    <row r="97" spans="1:8" x14ac:dyDescent="0.55000000000000004">
      <c r="A97" s="37">
        <v>776</v>
      </c>
      <c r="B97" s="37">
        <v>157</v>
      </c>
      <c r="C97" s="37" t="s">
        <v>114</v>
      </c>
      <c r="D97" s="37">
        <v>286</v>
      </c>
      <c r="E97" s="38">
        <v>33485</v>
      </c>
      <c r="F97" s="37">
        <v>800</v>
      </c>
      <c r="G97" s="37">
        <v>1000</v>
      </c>
      <c r="H97" s="37">
        <v>0.388752688949907</v>
      </c>
    </row>
    <row r="98" spans="1:8" x14ac:dyDescent="0.55000000000000004">
      <c r="A98" s="37">
        <v>777</v>
      </c>
      <c r="B98" s="37">
        <v>157</v>
      </c>
      <c r="C98" s="37" t="s">
        <v>114</v>
      </c>
      <c r="D98" s="37">
        <v>286</v>
      </c>
      <c r="E98" s="38">
        <v>33485</v>
      </c>
      <c r="F98" s="37">
        <v>1000</v>
      </c>
      <c r="G98" s="37">
        <v>1200</v>
      </c>
      <c r="H98" s="37">
        <v>0.36996255953487001</v>
      </c>
    </row>
    <row r="99" spans="1:8" x14ac:dyDescent="0.55000000000000004">
      <c r="A99" s="37">
        <v>778</v>
      </c>
      <c r="B99" s="37">
        <v>157</v>
      </c>
      <c r="C99" s="37" t="s">
        <v>114</v>
      </c>
      <c r="D99" s="37">
        <v>286</v>
      </c>
      <c r="E99" s="38">
        <v>33485</v>
      </c>
      <c r="F99" s="37">
        <v>1200</v>
      </c>
      <c r="G99" s="37">
        <v>1400</v>
      </c>
      <c r="H99" s="37">
        <v>0.330770653348685</v>
      </c>
    </row>
    <row r="100" spans="1:8" x14ac:dyDescent="0.55000000000000004">
      <c r="A100" s="37">
        <v>779</v>
      </c>
      <c r="B100" s="37">
        <v>157</v>
      </c>
      <c r="C100" s="37" t="s">
        <v>114</v>
      </c>
      <c r="D100" s="37">
        <v>286</v>
      </c>
      <c r="E100" s="38">
        <v>33485</v>
      </c>
      <c r="F100" s="37">
        <v>1400</v>
      </c>
      <c r="G100" s="37">
        <v>1600</v>
      </c>
      <c r="H100" s="37">
        <v>0.26332000724141302</v>
      </c>
    </row>
    <row r="101" spans="1:8" x14ac:dyDescent="0.55000000000000004">
      <c r="A101" s="37">
        <v>780</v>
      </c>
      <c r="B101" s="37">
        <v>157</v>
      </c>
      <c r="C101" s="37" t="s">
        <v>114</v>
      </c>
      <c r="D101" s="37">
        <v>286</v>
      </c>
      <c r="E101" s="38">
        <v>33485</v>
      </c>
      <c r="F101" s="37">
        <v>1600</v>
      </c>
      <c r="G101" s="37">
        <v>1800</v>
      </c>
      <c r="H101" s="37">
        <v>0.19937418934890599</v>
      </c>
    </row>
    <row r="102" spans="1:8" x14ac:dyDescent="0.55000000000000004">
      <c r="A102" s="37">
        <v>791</v>
      </c>
      <c r="B102" s="37">
        <v>157</v>
      </c>
      <c r="C102" s="37" t="s">
        <v>114</v>
      </c>
      <c r="D102" s="37">
        <v>286</v>
      </c>
      <c r="E102" s="38">
        <v>33505</v>
      </c>
      <c r="F102" s="37">
        <v>0</v>
      </c>
      <c r="G102" s="37">
        <v>100</v>
      </c>
      <c r="H102" s="37">
        <v>0.18859103842230601</v>
      </c>
    </row>
    <row r="103" spans="1:8" x14ac:dyDescent="0.55000000000000004">
      <c r="A103" s="37">
        <v>792</v>
      </c>
      <c r="B103" s="37">
        <v>157</v>
      </c>
      <c r="C103" s="37" t="s">
        <v>114</v>
      </c>
      <c r="D103" s="37">
        <v>286</v>
      </c>
      <c r="E103" s="38">
        <v>33505</v>
      </c>
      <c r="F103" s="37">
        <v>100</v>
      </c>
      <c r="G103" s="37">
        <v>200</v>
      </c>
      <c r="H103" s="37">
        <v>0.33153239124793599</v>
      </c>
    </row>
    <row r="104" spans="1:8" x14ac:dyDescent="0.55000000000000004">
      <c r="A104" s="37">
        <v>793</v>
      </c>
      <c r="B104" s="37">
        <v>157</v>
      </c>
      <c r="C104" s="37" t="s">
        <v>114</v>
      </c>
      <c r="D104" s="37">
        <v>286</v>
      </c>
      <c r="E104" s="38">
        <v>33505</v>
      </c>
      <c r="F104" s="37">
        <v>200</v>
      </c>
      <c r="G104" s="37">
        <v>400</v>
      </c>
      <c r="H104" s="37">
        <v>0.298714388326769</v>
      </c>
    </row>
    <row r="105" spans="1:8" x14ac:dyDescent="0.55000000000000004">
      <c r="A105" s="37">
        <v>794</v>
      </c>
      <c r="B105" s="37">
        <v>157</v>
      </c>
      <c r="C105" s="37" t="s">
        <v>114</v>
      </c>
      <c r="D105" s="37">
        <v>286</v>
      </c>
      <c r="E105" s="38">
        <v>33505</v>
      </c>
      <c r="F105" s="37">
        <v>400</v>
      </c>
      <c r="G105" s="37">
        <v>600</v>
      </c>
      <c r="H105" s="37">
        <v>0.32383844320275001</v>
      </c>
    </row>
    <row r="106" spans="1:8" x14ac:dyDescent="0.55000000000000004">
      <c r="A106" s="37">
        <v>795</v>
      </c>
      <c r="B106" s="37">
        <v>157</v>
      </c>
      <c r="C106" s="37" t="s">
        <v>114</v>
      </c>
      <c r="D106" s="37">
        <v>286</v>
      </c>
      <c r="E106" s="38">
        <v>33505</v>
      </c>
      <c r="F106" s="37">
        <v>600</v>
      </c>
      <c r="G106" s="37">
        <v>800</v>
      </c>
      <c r="H106" s="37">
        <v>0.34662110375278099</v>
      </c>
    </row>
    <row r="107" spans="1:8" x14ac:dyDescent="0.55000000000000004">
      <c r="A107" s="37">
        <v>796</v>
      </c>
      <c r="B107" s="37">
        <v>157</v>
      </c>
      <c r="C107" s="37" t="s">
        <v>114</v>
      </c>
      <c r="D107" s="37">
        <v>286</v>
      </c>
      <c r="E107" s="38">
        <v>33505</v>
      </c>
      <c r="F107" s="37">
        <v>800</v>
      </c>
      <c r="G107" s="37">
        <v>1000</v>
      </c>
      <c r="H107" s="37">
        <v>0.36170742153841501</v>
      </c>
    </row>
    <row r="108" spans="1:8" x14ac:dyDescent="0.55000000000000004">
      <c r="A108" s="37">
        <v>797</v>
      </c>
      <c r="B108" s="37">
        <v>157</v>
      </c>
      <c r="C108" s="37" t="s">
        <v>114</v>
      </c>
      <c r="D108" s="37">
        <v>286</v>
      </c>
      <c r="E108" s="38">
        <v>33505</v>
      </c>
      <c r="F108" s="37">
        <v>1000</v>
      </c>
      <c r="G108" s="37">
        <v>1200</v>
      </c>
      <c r="H108" s="37">
        <v>0.35781113394050601</v>
      </c>
    </row>
    <row r="109" spans="1:8" x14ac:dyDescent="0.55000000000000004">
      <c r="A109" s="37">
        <v>798</v>
      </c>
      <c r="B109" s="37">
        <v>157</v>
      </c>
      <c r="C109" s="37" t="s">
        <v>114</v>
      </c>
      <c r="D109" s="37">
        <v>286</v>
      </c>
      <c r="E109" s="38">
        <v>33505</v>
      </c>
      <c r="F109" s="37">
        <v>1200</v>
      </c>
      <c r="G109" s="37">
        <v>1400</v>
      </c>
      <c r="H109" s="37">
        <v>0.34392195016431998</v>
      </c>
    </row>
    <row r="110" spans="1:8" x14ac:dyDescent="0.55000000000000004">
      <c r="A110" s="37">
        <v>799</v>
      </c>
      <c r="B110" s="37">
        <v>157</v>
      </c>
      <c r="C110" s="37" t="s">
        <v>114</v>
      </c>
      <c r="D110" s="37">
        <v>286</v>
      </c>
      <c r="E110" s="38">
        <v>33505</v>
      </c>
      <c r="F110" s="37">
        <v>1400</v>
      </c>
      <c r="G110" s="37">
        <v>1600</v>
      </c>
      <c r="H110" s="37">
        <v>0.30659438220331497</v>
      </c>
    </row>
    <row r="111" spans="1:8" x14ac:dyDescent="0.55000000000000004">
      <c r="A111" s="37">
        <v>800</v>
      </c>
      <c r="B111" s="37">
        <v>157</v>
      </c>
      <c r="C111" s="37" t="s">
        <v>114</v>
      </c>
      <c r="D111" s="37">
        <v>286</v>
      </c>
      <c r="E111" s="38">
        <v>33505</v>
      </c>
      <c r="F111" s="37">
        <v>1600</v>
      </c>
      <c r="G111" s="37">
        <v>1800</v>
      </c>
      <c r="H111" s="37">
        <v>0.21062726514110799</v>
      </c>
    </row>
    <row r="112" spans="1:8" x14ac:dyDescent="0.55000000000000004">
      <c r="A112" s="37">
        <v>581</v>
      </c>
      <c r="B112" s="37">
        <v>158</v>
      </c>
      <c r="C112" s="37" t="s">
        <v>114</v>
      </c>
      <c r="D112" s="37">
        <v>286</v>
      </c>
      <c r="E112" s="38">
        <v>33414</v>
      </c>
      <c r="F112" s="37">
        <v>0</v>
      </c>
      <c r="G112" s="37">
        <v>100</v>
      </c>
      <c r="H112" s="37">
        <v>0.32069620277504002</v>
      </c>
    </row>
    <row r="113" spans="1:8" x14ac:dyDescent="0.55000000000000004">
      <c r="A113" s="37">
        <v>584</v>
      </c>
      <c r="B113" s="37">
        <v>158</v>
      </c>
      <c r="C113" s="37" t="s">
        <v>114</v>
      </c>
      <c r="D113" s="37">
        <v>286</v>
      </c>
      <c r="E113" s="38">
        <v>33414</v>
      </c>
      <c r="F113" s="37">
        <v>100</v>
      </c>
      <c r="G113" s="37">
        <v>200</v>
      </c>
      <c r="H113" s="37">
        <v>0.40468364525568001</v>
      </c>
    </row>
    <row r="114" spans="1:8" x14ac:dyDescent="0.55000000000000004">
      <c r="A114" s="37">
        <v>587</v>
      </c>
      <c r="B114" s="37">
        <v>158</v>
      </c>
      <c r="C114" s="37" t="s">
        <v>114</v>
      </c>
      <c r="D114" s="37">
        <v>286</v>
      </c>
      <c r="E114" s="38">
        <v>33414</v>
      </c>
      <c r="F114" s="37">
        <v>200</v>
      </c>
      <c r="G114" s="37">
        <v>400</v>
      </c>
      <c r="H114" s="37">
        <v>0.46042722575745998</v>
      </c>
    </row>
    <row r="115" spans="1:8" x14ac:dyDescent="0.55000000000000004">
      <c r="A115" s="37">
        <v>590</v>
      </c>
      <c r="B115" s="37">
        <v>158</v>
      </c>
      <c r="C115" s="37" t="s">
        <v>114</v>
      </c>
      <c r="D115" s="37">
        <v>286</v>
      </c>
      <c r="E115" s="38">
        <v>33414</v>
      </c>
      <c r="F115" s="37">
        <v>400</v>
      </c>
      <c r="G115" s="37">
        <v>600</v>
      </c>
      <c r="H115" s="37">
        <v>0.46042555300392002</v>
      </c>
    </row>
    <row r="116" spans="1:8" x14ac:dyDescent="0.55000000000000004">
      <c r="A116" s="37">
        <v>593</v>
      </c>
      <c r="B116" s="37">
        <v>158</v>
      </c>
      <c r="C116" s="37" t="s">
        <v>114</v>
      </c>
      <c r="D116" s="37">
        <v>286</v>
      </c>
      <c r="E116" s="38">
        <v>33414</v>
      </c>
      <c r="F116" s="37">
        <v>600</v>
      </c>
      <c r="G116" s="37">
        <v>800</v>
      </c>
      <c r="H116" s="37">
        <v>0.4232686720621</v>
      </c>
    </row>
    <row r="117" spans="1:8" x14ac:dyDescent="0.55000000000000004">
      <c r="A117" s="37">
        <v>596</v>
      </c>
      <c r="B117" s="37">
        <v>158</v>
      </c>
      <c r="C117" s="37" t="s">
        <v>114</v>
      </c>
      <c r="D117" s="37">
        <v>286</v>
      </c>
      <c r="E117" s="38">
        <v>33414</v>
      </c>
      <c r="F117" s="37">
        <v>800</v>
      </c>
      <c r="G117" s="37">
        <v>1000</v>
      </c>
      <c r="H117" s="37">
        <v>0.34673355115518001</v>
      </c>
    </row>
    <row r="118" spans="1:8" x14ac:dyDescent="0.55000000000000004">
      <c r="A118" s="37">
        <v>599</v>
      </c>
      <c r="B118" s="37">
        <v>158</v>
      </c>
      <c r="C118" s="37" t="s">
        <v>114</v>
      </c>
      <c r="D118" s="37">
        <v>286</v>
      </c>
      <c r="E118" s="38">
        <v>33414</v>
      </c>
      <c r="F118" s="37">
        <v>1000</v>
      </c>
      <c r="G118" s="37">
        <v>1200</v>
      </c>
      <c r="H118" s="37">
        <v>0.31862368909736</v>
      </c>
    </row>
    <row r="119" spans="1:8" x14ac:dyDescent="0.55000000000000004">
      <c r="A119" s="37">
        <v>602</v>
      </c>
      <c r="B119" s="37">
        <v>158</v>
      </c>
      <c r="C119" s="37" t="s">
        <v>114</v>
      </c>
      <c r="D119" s="37">
        <v>286</v>
      </c>
      <c r="E119" s="38">
        <v>33414</v>
      </c>
      <c r="F119" s="37">
        <v>1200</v>
      </c>
      <c r="G119" s="37">
        <v>1400</v>
      </c>
      <c r="H119" s="37">
        <v>0.30934493569811999</v>
      </c>
    </row>
    <row r="120" spans="1:8" x14ac:dyDescent="0.55000000000000004">
      <c r="A120" s="37">
        <v>605</v>
      </c>
      <c r="B120" s="37">
        <v>158</v>
      </c>
      <c r="C120" s="37" t="s">
        <v>114</v>
      </c>
      <c r="D120" s="37">
        <v>286</v>
      </c>
      <c r="E120" s="38">
        <v>33414</v>
      </c>
      <c r="F120" s="37">
        <v>1400</v>
      </c>
      <c r="G120" s="37">
        <v>1600</v>
      </c>
      <c r="H120" s="37">
        <v>0.30567582194962001</v>
      </c>
    </row>
    <row r="121" spans="1:8" x14ac:dyDescent="0.55000000000000004">
      <c r="A121" s="37">
        <v>608</v>
      </c>
      <c r="B121" s="37">
        <v>158</v>
      </c>
      <c r="C121" s="37" t="s">
        <v>114</v>
      </c>
      <c r="D121" s="37">
        <v>286</v>
      </c>
      <c r="E121" s="38">
        <v>33414</v>
      </c>
      <c r="F121" s="37">
        <v>1600</v>
      </c>
      <c r="G121" s="37">
        <v>1800</v>
      </c>
      <c r="H121" s="37">
        <v>0.30865390308634</v>
      </c>
    </row>
    <row r="122" spans="1:8" x14ac:dyDescent="0.55000000000000004">
      <c r="A122" s="37">
        <v>621</v>
      </c>
      <c r="B122" s="37">
        <v>158</v>
      </c>
      <c r="C122" s="37" t="s">
        <v>114</v>
      </c>
      <c r="D122" s="37">
        <v>286</v>
      </c>
      <c r="E122" s="38">
        <v>33512</v>
      </c>
      <c r="F122" s="37">
        <v>0</v>
      </c>
      <c r="G122" s="37">
        <v>100</v>
      </c>
      <c r="H122" s="37">
        <v>0.16942425281243201</v>
      </c>
    </row>
    <row r="123" spans="1:8" x14ac:dyDescent="0.55000000000000004">
      <c r="A123" s="37">
        <v>622</v>
      </c>
      <c r="B123" s="37">
        <v>158</v>
      </c>
      <c r="C123" s="37" t="s">
        <v>114</v>
      </c>
      <c r="D123" s="37">
        <v>286</v>
      </c>
      <c r="E123" s="38">
        <v>33512</v>
      </c>
      <c r="F123" s="37">
        <v>100</v>
      </c>
      <c r="G123" s="37">
        <v>200</v>
      </c>
      <c r="H123" s="37">
        <v>0.33362700942540802</v>
      </c>
    </row>
    <row r="124" spans="1:8" x14ac:dyDescent="0.55000000000000004">
      <c r="A124" s="37">
        <v>623</v>
      </c>
      <c r="B124" s="37">
        <v>158</v>
      </c>
      <c r="C124" s="37" t="s">
        <v>114</v>
      </c>
      <c r="D124" s="37">
        <v>286</v>
      </c>
      <c r="E124" s="38">
        <v>33512</v>
      </c>
      <c r="F124" s="37">
        <v>200</v>
      </c>
      <c r="G124" s="37">
        <v>400</v>
      </c>
      <c r="H124" s="37">
        <v>0.291089576696763</v>
      </c>
    </row>
    <row r="125" spans="1:8" x14ac:dyDescent="0.55000000000000004">
      <c r="A125" s="37">
        <v>624</v>
      </c>
      <c r="B125" s="37">
        <v>158</v>
      </c>
      <c r="C125" s="37" t="s">
        <v>114</v>
      </c>
      <c r="D125" s="37">
        <v>286</v>
      </c>
      <c r="E125" s="38">
        <v>33512</v>
      </c>
      <c r="F125" s="37">
        <v>400</v>
      </c>
      <c r="G125" s="37">
        <v>600</v>
      </c>
      <c r="H125" s="37">
        <v>0.32243088807048298</v>
      </c>
    </row>
    <row r="126" spans="1:8" x14ac:dyDescent="0.55000000000000004">
      <c r="A126" s="37">
        <v>625</v>
      </c>
      <c r="B126" s="37">
        <v>158</v>
      </c>
      <c r="C126" s="37" t="s">
        <v>114</v>
      </c>
      <c r="D126" s="37">
        <v>286</v>
      </c>
      <c r="E126" s="38">
        <v>33512</v>
      </c>
      <c r="F126" s="37">
        <v>600</v>
      </c>
      <c r="G126" s="37">
        <v>800</v>
      </c>
      <c r="H126" s="37">
        <v>0.32397155162218899</v>
      </c>
    </row>
    <row r="127" spans="1:8" x14ac:dyDescent="0.55000000000000004">
      <c r="A127" s="37">
        <v>626</v>
      </c>
      <c r="B127" s="37">
        <v>158</v>
      </c>
      <c r="C127" s="37" t="s">
        <v>114</v>
      </c>
      <c r="D127" s="37">
        <v>286</v>
      </c>
      <c r="E127" s="38">
        <v>33512</v>
      </c>
      <c r="F127" s="37">
        <v>800</v>
      </c>
      <c r="G127" s="37">
        <v>1000</v>
      </c>
      <c r="H127" s="37">
        <v>0.32065315819795498</v>
      </c>
    </row>
    <row r="128" spans="1:8" x14ac:dyDescent="0.55000000000000004">
      <c r="A128" s="37">
        <v>627</v>
      </c>
      <c r="B128" s="37">
        <v>158</v>
      </c>
      <c r="C128" s="37" t="s">
        <v>114</v>
      </c>
      <c r="D128" s="37">
        <v>286</v>
      </c>
      <c r="E128" s="38">
        <v>33512</v>
      </c>
      <c r="F128" s="37">
        <v>1000</v>
      </c>
      <c r="G128" s="37">
        <v>1200</v>
      </c>
      <c r="H128" s="37">
        <v>0.26453995177130102</v>
      </c>
    </row>
    <row r="129" spans="1:8" x14ac:dyDescent="0.55000000000000004">
      <c r="A129" s="37">
        <v>628</v>
      </c>
      <c r="B129" s="37">
        <v>158</v>
      </c>
      <c r="C129" s="37" t="s">
        <v>114</v>
      </c>
      <c r="D129" s="37">
        <v>286</v>
      </c>
      <c r="E129" s="38">
        <v>33512</v>
      </c>
      <c r="F129" s="37">
        <v>1200</v>
      </c>
      <c r="G129" s="37">
        <v>1400</v>
      </c>
      <c r="H129" s="37">
        <v>0.28865318147270502</v>
      </c>
    </row>
    <row r="130" spans="1:8" x14ac:dyDescent="0.55000000000000004">
      <c r="A130" s="37">
        <v>629</v>
      </c>
      <c r="B130" s="37">
        <v>158</v>
      </c>
      <c r="C130" s="37" t="s">
        <v>114</v>
      </c>
      <c r="D130" s="37">
        <v>286</v>
      </c>
      <c r="E130" s="38">
        <v>33512</v>
      </c>
      <c r="F130" s="37">
        <v>1400</v>
      </c>
      <c r="G130" s="37">
        <v>1600</v>
      </c>
      <c r="H130" s="37">
        <v>0.29520698084111902</v>
      </c>
    </row>
    <row r="131" spans="1:8" x14ac:dyDescent="0.55000000000000004">
      <c r="A131" s="37">
        <v>630</v>
      </c>
      <c r="B131" s="37">
        <v>158</v>
      </c>
      <c r="C131" s="37" t="s">
        <v>114</v>
      </c>
      <c r="D131" s="37">
        <v>286</v>
      </c>
      <c r="E131" s="38">
        <v>33512</v>
      </c>
      <c r="F131" s="37">
        <v>1600</v>
      </c>
      <c r="G131" s="37">
        <v>1800</v>
      </c>
      <c r="H131" s="37">
        <v>0.33340027503796599</v>
      </c>
    </row>
    <row r="132" spans="1:8" x14ac:dyDescent="0.55000000000000004">
      <c r="A132" s="37">
        <v>641</v>
      </c>
      <c r="B132" s="37">
        <v>158</v>
      </c>
      <c r="C132" s="37" t="s">
        <v>114</v>
      </c>
      <c r="D132" s="37">
        <v>286</v>
      </c>
      <c r="E132" s="38">
        <v>33518</v>
      </c>
      <c r="F132" s="37">
        <v>0</v>
      </c>
      <c r="G132" s="37">
        <v>100</v>
      </c>
      <c r="H132" s="37">
        <v>0.199283475616128</v>
      </c>
    </row>
    <row r="133" spans="1:8" x14ac:dyDescent="0.55000000000000004">
      <c r="A133" s="37">
        <v>642</v>
      </c>
      <c r="B133" s="37">
        <v>158</v>
      </c>
      <c r="C133" s="37" t="s">
        <v>114</v>
      </c>
      <c r="D133" s="37">
        <v>286</v>
      </c>
      <c r="E133" s="38">
        <v>33518</v>
      </c>
      <c r="F133" s="37">
        <v>100</v>
      </c>
      <c r="G133" s="37">
        <v>200</v>
      </c>
      <c r="H133" s="37">
        <v>0.32522815314534398</v>
      </c>
    </row>
    <row r="134" spans="1:8" x14ac:dyDescent="0.55000000000000004">
      <c r="A134" s="37">
        <v>643</v>
      </c>
      <c r="B134" s="37">
        <v>158</v>
      </c>
      <c r="C134" s="37" t="s">
        <v>114</v>
      </c>
      <c r="D134" s="37">
        <v>286</v>
      </c>
      <c r="E134" s="38">
        <v>33518</v>
      </c>
      <c r="F134" s="37">
        <v>200</v>
      </c>
      <c r="G134" s="37">
        <v>400</v>
      </c>
      <c r="H134" s="37">
        <v>0.28787546241167999</v>
      </c>
    </row>
    <row r="135" spans="1:8" x14ac:dyDescent="0.55000000000000004">
      <c r="A135" s="37">
        <v>644</v>
      </c>
      <c r="B135" s="37">
        <v>158</v>
      </c>
      <c r="C135" s="37" t="s">
        <v>114</v>
      </c>
      <c r="D135" s="37">
        <v>286</v>
      </c>
      <c r="E135" s="38">
        <v>33518</v>
      </c>
      <c r="F135" s="37">
        <v>400</v>
      </c>
      <c r="G135" s="37">
        <v>600</v>
      </c>
      <c r="H135" s="37">
        <v>0.30593771852948698</v>
      </c>
    </row>
    <row r="136" spans="1:8" x14ac:dyDescent="0.55000000000000004">
      <c r="A136" s="37">
        <v>645</v>
      </c>
      <c r="B136" s="37">
        <v>158</v>
      </c>
      <c r="C136" s="37" t="s">
        <v>114</v>
      </c>
      <c r="D136" s="37">
        <v>286</v>
      </c>
      <c r="E136" s="38">
        <v>33518</v>
      </c>
      <c r="F136" s="37">
        <v>600</v>
      </c>
      <c r="G136" s="37">
        <v>800</v>
      </c>
      <c r="H136" s="37">
        <v>0.33392097072927801</v>
      </c>
    </row>
    <row r="137" spans="1:8" x14ac:dyDescent="0.55000000000000004">
      <c r="A137" s="37">
        <v>646</v>
      </c>
      <c r="B137" s="37">
        <v>158</v>
      </c>
      <c r="C137" s="37" t="s">
        <v>114</v>
      </c>
      <c r="D137" s="37">
        <v>286</v>
      </c>
      <c r="E137" s="38">
        <v>33518</v>
      </c>
      <c r="F137" s="37">
        <v>800</v>
      </c>
      <c r="G137" s="37">
        <v>1000</v>
      </c>
      <c r="H137" s="37">
        <v>0.34434802071379</v>
      </c>
    </row>
    <row r="138" spans="1:8" x14ac:dyDescent="0.55000000000000004">
      <c r="A138" s="37">
        <v>647</v>
      </c>
      <c r="B138" s="37">
        <v>158</v>
      </c>
      <c r="C138" s="37" t="s">
        <v>114</v>
      </c>
      <c r="D138" s="37">
        <v>286</v>
      </c>
      <c r="E138" s="38">
        <v>33518</v>
      </c>
      <c r="F138" s="37">
        <v>1000</v>
      </c>
      <c r="G138" s="37">
        <v>1200</v>
      </c>
      <c r="H138" s="37">
        <v>0.28103746464430202</v>
      </c>
    </row>
    <row r="139" spans="1:8" x14ac:dyDescent="0.55000000000000004">
      <c r="A139" s="37">
        <v>648</v>
      </c>
      <c r="B139" s="37">
        <v>158</v>
      </c>
      <c r="C139" s="37" t="s">
        <v>114</v>
      </c>
      <c r="D139" s="37">
        <v>286</v>
      </c>
      <c r="E139" s="38">
        <v>33518</v>
      </c>
      <c r="F139" s="37">
        <v>1200</v>
      </c>
      <c r="G139" s="37">
        <v>1400</v>
      </c>
      <c r="H139" s="37">
        <v>0.27840357120702702</v>
      </c>
    </row>
    <row r="140" spans="1:8" x14ac:dyDescent="0.55000000000000004">
      <c r="A140" s="37">
        <v>649</v>
      </c>
      <c r="B140" s="37">
        <v>158</v>
      </c>
      <c r="C140" s="37" t="s">
        <v>114</v>
      </c>
      <c r="D140" s="37">
        <v>286</v>
      </c>
      <c r="E140" s="38">
        <v>33518</v>
      </c>
      <c r="F140" s="37">
        <v>1400</v>
      </c>
      <c r="G140" s="37">
        <v>1600</v>
      </c>
      <c r="H140" s="37">
        <v>0.26266394688155698</v>
      </c>
    </row>
    <row r="141" spans="1:8" x14ac:dyDescent="0.55000000000000004">
      <c r="A141" s="37">
        <v>650</v>
      </c>
      <c r="B141" s="37">
        <v>158</v>
      </c>
      <c r="C141" s="37" t="s">
        <v>114</v>
      </c>
      <c r="D141" s="37">
        <v>286</v>
      </c>
      <c r="E141" s="38">
        <v>33518</v>
      </c>
      <c r="F141" s="37">
        <v>1600</v>
      </c>
      <c r="G141" s="37">
        <v>1800</v>
      </c>
      <c r="H141" s="37">
        <v>0.21117115412085</v>
      </c>
    </row>
    <row r="142" spans="1:8" x14ac:dyDescent="0.55000000000000004">
      <c r="A142" s="37">
        <v>661</v>
      </c>
      <c r="B142" s="37">
        <v>158</v>
      </c>
      <c r="C142" s="37" t="s">
        <v>114</v>
      </c>
      <c r="D142" s="37">
        <v>286</v>
      </c>
      <c r="E142" s="38">
        <v>33525</v>
      </c>
      <c r="F142" s="37">
        <v>0</v>
      </c>
      <c r="G142" s="37">
        <v>100</v>
      </c>
      <c r="H142" s="37">
        <v>0.175779490493056</v>
      </c>
    </row>
    <row r="143" spans="1:8" x14ac:dyDescent="0.55000000000000004">
      <c r="A143" s="37">
        <v>662</v>
      </c>
      <c r="B143" s="37">
        <v>158</v>
      </c>
      <c r="C143" s="37" t="s">
        <v>114</v>
      </c>
      <c r="D143" s="37">
        <v>286</v>
      </c>
      <c r="E143" s="38">
        <v>33525</v>
      </c>
      <c r="F143" s="37">
        <v>100</v>
      </c>
      <c r="G143" s="37">
        <v>200</v>
      </c>
      <c r="H143" s="37">
        <v>0.30505516296601598</v>
      </c>
    </row>
    <row r="144" spans="1:8" x14ac:dyDescent="0.55000000000000004">
      <c r="A144" s="37">
        <v>663</v>
      </c>
      <c r="B144" s="37">
        <v>158</v>
      </c>
      <c r="C144" s="37" t="s">
        <v>114</v>
      </c>
      <c r="D144" s="37">
        <v>286</v>
      </c>
      <c r="E144" s="38">
        <v>33525</v>
      </c>
      <c r="F144" s="37">
        <v>200</v>
      </c>
      <c r="G144" s="37">
        <v>400</v>
      </c>
      <c r="H144" s="37">
        <v>0.285084310715158</v>
      </c>
    </row>
    <row r="145" spans="1:8" x14ac:dyDescent="0.55000000000000004">
      <c r="A145" s="37">
        <v>664</v>
      </c>
      <c r="B145" s="37">
        <v>158</v>
      </c>
      <c r="C145" s="37" t="s">
        <v>114</v>
      </c>
      <c r="D145" s="37">
        <v>286</v>
      </c>
      <c r="E145" s="38">
        <v>33525</v>
      </c>
      <c r="F145" s="37">
        <v>400</v>
      </c>
      <c r="G145" s="37">
        <v>600</v>
      </c>
      <c r="H145" s="37">
        <v>0.30352699844088599</v>
      </c>
    </row>
    <row r="146" spans="1:8" x14ac:dyDescent="0.55000000000000004">
      <c r="A146" s="37">
        <v>665</v>
      </c>
      <c r="B146" s="37">
        <v>158</v>
      </c>
      <c r="C146" s="37" t="s">
        <v>114</v>
      </c>
      <c r="D146" s="37">
        <v>286</v>
      </c>
      <c r="E146" s="38">
        <v>33525</v>
      </c>
      <c r="F146" s="37">
        <v>600</v>
      </c>
      <c r="G146" s="37">
        <v>800</v>
      </c>
      <c r="H146" s="37">
        <v>0.32589796030332402</v>
      </c>
    </row>
    <row r="147" spans="1:8" x14ac:dyDescent="0.55000000000000004">
      <c r="A147" s="37">
        <v>666</v>
      </c>
      <c r="B147" s="37">
        <v>158</v>
      </c>
      <c r="C147" s="37" t="s">
        <v>114</v>
      </c>
      <c r="D147" s="37">
        <v>286</v>
      </c>
      <c r="E147" s="38">
        <v>33525</v>
      </c>
      <c r="F147" s="37">
        <v>800</v>
      </c>
      <c r="G147" s="37">
        <v>1000</v>
      </c>
      <c r="H147" s="37">
        <v>0.33537049709723998</v>
      </c>
    </row>
    <row r="148" spans="1:8" x14ac:dyDescent="0.55000000000000004">
      <c r="A148" s="37">
        <v>667</v>
      </c>
      <c r="B148" s="37">
        <v>158</v>
      </c>
      <c r="C148" s="37" t="s">
        <v>114</v>
      </c>
      <c r="D148" s="37">
        <v>286</v>
      </c>
      <c r="E148" s="38">
        <v>33525</v>
      </c>
      <c r="F148" s="37">
        <v>1000</v>
      </c>
      <c r="G148" s="37">
        <v>1200</v>
      </c>
      <c r="H148" s="37">
        <v>0.26915128872527699</v>
      </c>
    </row>
    <row r="149" spans="1:8" x14ac:dyDescent="0.55000000000000004">
      <c r="A149" s="37">
        <v>668</v>
      </c>
      <c r="B149" s="37">
        <v>158</v>
      </c>
      <c r="C149" s="37" t="s">
        <v>114</v>
      </c>
      <c r="D149" s="37">
        <v>286</v>
      </c>
      <c r="E149" s="38">
        <v>33525</v>
      </c>
      <c r="F149" s="37">
        <v>1200</v>
      </c>
      <c r="G149" s="37">
        <v>1400</v>
      </c>
      <c r="H149" s="37">
        <v>0.26978899290671998</v>
      </c>
    </row>
    <row r="150" spans="1:8" x14ac:dyDescent="0.55000000000000004">
      <c r="A150" s="37">
        <v>669</v>
      </c>
      <c r="B150" s="37">
        <v>158</v>
      </c>
      <c r="C150" s="37" t="s">
        <v>114</v>
      </c>
      <c r="D150" s="37">
        <v>286</v>
      </c>
      <c r="E150" s="38">
        <v>33525</v>
      </c>
      <c r="F150" s="37">
        <v>1400</v>
      </c>
      <c r="G150" s="37">
        <v>1600</v>
      </c>
      <c r="H150" s="37">
        <v>0.25494143761619098</v>
      </c>
    </row>
    <row r="151" spans="1:8" x14ac:dyDescent="0.55000000000000004">
      <c r="A151" s="37">
        <v>670</v>
      </c>
      <c r="B151" s="37">
        <v>158</v>
      </c>
      <c r="C151" s="37" t="s">
        <v>114</v>
      </c>
      <c r="D151" s="37">
        <v>286</v>
      </c>
      <c r="E151" s="38">
        <v>33525</v>
      </c>
      <c r="F151" s="37">
        <v>1600</v>
      </c>
      <c r="G151" s="37">
        <v>1800</v>
      </c>
      <c r="H151" s="37">
        <v>0.200488910971859</v>
      </c>
    </row>
    <row r="152" spans="1:8" x14ac:dyDescent="0.55000000000000004">
      <c r="A152" s="37">
        <v>681</v>
      </c>
      <c r="B152" s="37">
        <v>158</v>
      </c>
      <c r="C152" s="37" t="s">
        <v>114</v>
      </c>
      <c r="D152" s="37">
        <v>286</v>
      </c>
      <c r="E152" s="38">
        <v>33539</v>
      </c>
      <c r="F152" s="37">
        <v>0</v>
      </c>
      <c r="G152" s="37">
        <v>100</v>
      </c>
      <c r="H152" s="37">
        <v>0.187602311438064</v>
      </c>
    </row>
    <row r="153" spans="1:8" x14ac:dyDescent="0.55000000000000004">
      <c r="A153" s="37">
        <v>682</v>
      </c>
      <c r="B153" s="37">
        <v>158</v>
      </c>
      <c r="C153" s="37" t="s">
        <v>114</v>
      </c>
      <c r="D153" s="37">
        <v>286</v>
      </c>
      <c r="E153" s="38">
        <v>33539</v>
      </c>
      <c r="F153" s="37">
        <v>100</v>
      </c>
      <c r="G153" s="37">
        <v>200</v>
      </c>
      <c r="H153" s="37">
        <v>0.30423926851993599</v>
      </c>
    </row>
    <row r="154" spans="1:8" x14ac:dyDescent="0.55000000000000004">
      <c r="A154" s="37">
        <v>683</v>
      </c>
      <c r="B154" s="37">
        <v>158</v>
      </c>
      <c r="C154" s="37" t="s">
        <v>114</v>
      </c>
      <c r="D154" s="37">
        <v>286</v>
      </c>
      <c r="E154" s="38">
        <v>33539</v>
      </c>
      <c r="F154" s="37">
        <v>200</v>
      </c>
      <c r="G154" s="37">
        <v>400</v>
      </c>
      <c r="H154" s="37">
        <v>0.282106011870911</v>
      </c>
    </row>
    <row r="155" spans="1:8" x14ac:dyDescent="0.55000000000000004">
      <c r="A155" s="37">
        <v>684</v>
      </c>
      <c r="B155" s="37">
        <v>158</v>
      </c>
      <c r="C155" s="37" t="s">
        <v>114</v>
      </c>
      <c r="D155" s="37">
        <v>286</v>
      </c>
      <c r="E155" s="38">
        <v>33539</v>
      </c>
      <c r="F155" s="37">
        <v>400</v>
      </c>
      <c r="G155" s="37">
        <v>600</v>
      </c>
      <c r="H155" s="37">
        <v>0.30334902922953599</v>
      </c>
    </row>
    <row r="156" spans="1:8" x14ac:dyDescent="0.55000000000000004">
      <c r="A156" s="37">
        <v>685</v>
      </c>
      <c r="B156" s="37">
        <v>158</v>
      </c>
      <c r="C156" s="37" t="s">
        <v>114</v>
      </c>
      <c r="D156" s="37">
        <v>286</v>
      </c>
      <c r="E156" s="38">
        <v>33539</v>
      </c>
      <c r="F156" s="37">
        <v>600</v>
      </c>
      <c r="G156" s="37">
        <v>800</v>
      </c>
      <c r="H156" s="37">
        <v>0.32704484067888101</v>
      </c>
    </row>
    <row r="157" spans="1:8" x14ac:dyDescent="0.55000000000000004">
      <c r="A157" s="37">
        <v>686</v>
      </c>
      <c r="B157" s="37">
        <v>158</v>
      </c>
      <c r="C157" s="37" t="s">
        <v>114</v>
      </c>
      <c r="D157" s="37">
        <v>286</v>
      </c>
      <c r="E157" s="38">
        <v>33539</v>
      </c>
      <c r="F157" s="37">
        <v>800</v>
      </c>
      <c r="G157" s="37">
        <v>1000</v>
      </c>
      <c r="H157" s="37">
        <v>0.33702706079362599</v>
      </c>
    </row>
    <row r="158" spans="1:8" x14ac:dyDescent="0.55000000000000004">
      <c r="A158" s="37">
        <v>687</v>
      </c>
      <c r="B158" s="37">
        <v>158</v>
      </c>
      <c r="C158" s="37" t="s">
        <v>114</v>
      </c>
      <c r="D158" s="37">
        <v>286</v>
      </c>
      <c r="E158" s="38">
        <v>33539</v>
      </c>
      <c r="F158" s="37">
        <v>1000</v>
      </c>
      <c r="G158" s="37">
        <v>1200</v>
      </c>
      <c r="H158" s="37">
        <v>0.26680567603983302</v>
      </c>
    </row>
    <row r="159" spans="1:8" x14ac:dyDescent="0.55000000000000004">
      <c r="A159" s="37">
        <v>688</v>
      </c>
      <c r="B159" s="37">
        <v>158</v>
      </c>
      <c r="C159" s="37" t="s">
        <v>114</v>
      </c>
      <c r="D159" s="37">
        <v>286</v>
      </c>
      <c r="E159" s="38">
        <v>33539</v>
      </c>
      <c r="F159" s="37">
        <v>1200</v>
      </c>
      <c r="G159" s="37">
        <v>1400</v>
      </c>
      <c r="H159" s="37">
        <v>0.27493356024603699</v>
      </c>
    </row>
    <row r="160" spans="1:8" x14ac:dyDescent="0.55000000000000004">
      <c r="A160" s="37">
        <v>689</v>
      </c>
      <c r="B160" s="37">
        <v>158</v>
      </c>
      <c r="C160" s="37" t="s">
        <v>114</v>
      </c>
      <c r="D160" s="37">
        <v>286</v>
      </c>
      <c r="E160" s="38">
        <v>33539</v>
      </c>
      <c r="F160" s="37">
        <v>1400</v>
      </c>
      <c r="G160" s="37">
        <v>1600</v>
      </c>
      <c r="H160" s="37">
        <v>0.25851836460562899</v>
      </c>
    </row>
    <row r="161" spans="1:8" x14ac:dyDescent="0.55000000000000004">
      <c r="A161" s="37">
        <v>690</v>
      </c>
      <c r="B161" s="37">
        <v>158</v>
      </c>
      <c r="C161" s="37" t="s">
        <v>114</v>
      </c>
      <c r="D161" s="37">
        <v>286</v>
      </c>
      <c r="E161" s="38">
        <v>33539</v>
      </c>
      <c r="F161" s="37">
        <v>1600</v>
      </c>
      <c r="G161" s="37">
        <v>1800</v>
      </c>
      <c r="H161" s="37">
        <v>0.215429271559297</v>
      </c>
    </row>
    <row r="162" spans="1:8" x14ac:dyDescent="0.55000000000000004">
      <c r="A162" s="37">
        <v>701</v>
      </c>
      <c r="B162" s="37">
        <v>158</v>
      </c>
      <c r="C162" s="37" t="s">
        <v>114</v>
      </c>
      <c r="D162" s="37">
        <v>286</v>
      </c>
      <c r="E162" s="38">
        <v>33549</v>
      </c>
      <c r="F162" s="37">
        <v>0</v>
      </c>
      <c r="G162" s="37">
        <v>100</v>
      </c>
      <c r="H162" s="37">
        <v>0.15140808763473601</v>
      </c>
    </row>
    <row r="163" spans="1:8" x14ac:dyDescent="0.55000000000000004">
      <c r="A163" s="37">
        <v>702</v>
      </c>
      <c r="B163" s="37">
        <v>158</v>
      </c>
      <c r="C163" s="37" t="s">
        <v>114</v>
      </c>
      <c r="D163" s="37">
        <v>286</v>
      </c>
      <c r="E163" s="38">
        <v>33549</v>
      </c>
      <c r="F163" s="37">
        <v>100</v>
      </c>
      <c r="G163" s="37">
        <v>200</v>
      </c>
      <c r="H163" s="37">
        <v>0.28181868340223998</v>
      </c>
    </row>
    <row r="164" spans="1:8" x14ac:dyDescent="0.55000000000000004">
      <c r="A164" s="37">
        <v>703</v>
      </c>
      <c r="B164" s="37">
        <v>158</v>
      </c>
      <c r="C164" s="37" t="s">
        <v>114</v>
      </c>
      <c r="D164" s="37">
        <v>286</v>
      </c>
      <c r="E164" s="38">
        <v>33549</v>
      </c>
      <c r="F164" s="37">
        <v>200</v>
      </c>
      <c r="G164" s="37">
        <v>400</v>
      </c>
      <c r="H164" s="37">
        <v>0.27737916661961998</v>
      </c>
    </row>
    <row r="165" spans="1:8" x14ac:dyDescent="0.55000000000000004">
      <c r="A165" s="37">
        <v>704</v>
      </c>
      <c r="B165" s="37">
        <v>158</v>
      </c>
      <c r="C165" s="37" t="s">
        <v>114</v>
      </c>
      <c r="D165" s="37">
        <v>286</v>
      </c>
      <c r="E165" s="38">
        <v>33549</v>
      </c>
      <c r="F165" s="37">
        <v>400</v>
      </c>
      <c r="G165" s="37">
        <v>600</v>
      </c>
      <c r="H165" s="37">
        <v>0.29741706117351002</v>
      </c>
    </row>
    <row r="166" spans="1:8" x14ac:dyDescent="0.55000000000000004">
      <c r="A166" s="37">
        <v>705</v>
      </c>
      <c r="B166" s="37">
        <v>158</v>
      </c>
      <c r="C166" s="37" t="s">
        <v>114</v>
      </c>
      <c r="D166" s="37">
        <v>286</v>
      </c>
      <c r="E166" s="38">
        <v>33549</v>
      </c>
      <c r="F166" s="37">
        <v>600</v>
      </c>
      <c r="G166" s="37">
        <v>800</v>
      </c>
      <c r="H166" s="37">
        <v>0.32132228886787001</v>
      </c>
    </row>
    <row r="167" spans="1:8" x14ac:dyDescent="0.55000000000000004">
      <c r="A167" s="37">
        <v>706</v>
      </c>
      <c r="B167" s="37">
        <v>158</v>
      </c>
      <c r="C167" s="37" t="s">
        <v>114</v>
      </c>
      <c r="D167" s="37">
        <v>286</v>
      </c>
      <c r="E167" s="38">
        <v>33549</v>
      </c>
      <c r="F167" s="37">
        <v>800</v>
      </c>
      <c r="G167" s="37">
        <v>1000</v>
      </c>
      <c r="H167" s="37">
        <v>0.33121182645193498</v>
      </c>
    </row>
    <row r="168" spans="1:8" x14ac:dyDescent="0.55000000000000004">
      <c r="A168" s="37">
        <v>707</v>
      </c>
      <c r="B168" s="37">
        <v>158</v>
      </c>
      <c r="C168" s="37" t="s">
        <v>114</v>
      </c>
      <c r="D168" s="37">
        <v>286</v>
      </c>
      <c r="E168" s="38">
        <v>33549</v>
      </c>
      <c r="F168" s="37">
        <v>1000</v>
      </c>
      <c r="G168" s="37">
        <v>1200</v>
      </c>
      <c r="H168" s="37">
        <v>0.21827290798512</v>
      </c>
    </row>
    <row r="169" spans="1:8" x14ac:dyDescent="0.55000000000000004">
      <c r="A169" s="37">
        <v>708</v>
      </c>
      <c r="B169" s="37">
        <v>158</v>
      </c>
      <c r="C169" s="37" t="s">
        <v>114</v>
      </c>
      <c r="D169" s="37">
        <v>286</v>
      </c>
      <c r="E169" s="38">
        <v>33549</v>
      </c>
      <c r="F169" s="37">
        <v>1200</v>
      </c>
      <c r="G169" s="37">
        <v>1400</v>
      </c>
      <c r="H169" s="37">
        <v>0.25356073394008</v>
      </c>
    </row>
    <row r="170" spans="1:8" x14ac:dyDescent="0.55000000000000004">
      <c r="A170" s="37">
        <v>709</v>
      </c>
      <c r="B170" s="37">
        <v>158</v>
      </c>
      <c r="C170" s="37" t="s">
        <v>114</v>
      </c>
      <c r="D170" s="37">
        <v>286</v>
      </c>
      <c r="E170" s="38">
        <v>33549</v>
      </c>
      <c r="F170" s="37">
        <v>1400</v>
      </c>
      <c r="G170" s="37">
        <v>1600</v>
      </c>
      <c r="H170" s="37">
        <v>0.212819545388575</v>
      </c>
    </row>
    <row r="171" spans="1:8" x14ac:dyDescent="0.55000000000000004">
      <c r="A171" s="37">
        <v>710</v>
      </c>
      <c r="B171" s="37">
        <v>158</v>
      </c>
      <c r="C171" s="37" t="s">
        <v>114</v>
      </c>
      <c r="D171" s="37">
        <v>286</v>
      </c>
      <c r="E171" s="38">
        <v>33549</v>
      </c>
      <c r="F171" s="37">
        <v>1600</v>
      </c>
      <c r="G171" s="37">
        <v>1800</v>
      </c>
      <c r="H171" s="37">
        <v>0.1995275855358</v>
      </c>
    </row>
    <row r="172" spans="1:8" x14ac:dyDescent="0.55000000000000004">
      <c r="A172" s="37">
        <v>721</v>
      </c>
      <c r="B172" s="37">
        <v>158</v>
      </c>
      <c r="C172" s="37" t="s">
        <v>114</v>
      </c>
      <c r="D172" s="37">
        <v>286</v>
      </c>
      <c r="E172" s="38">
        <v>33442</v>
      </c>
      <c r="F172" s="37">
        <v>0</v>
      </c>
      <c r="G172" s="37">
        <v>100</v>
      </c>
      <c r="H172" s="37">
        <v>0.39506600542064002</v>
      </c>
    </row>
    <row r="173" spans="1:8" x14ac:dyDescent="0.55000000000000004">
      <c r="A173" s="37">
        <v>722</v>
      </c>
      <c r="B173" s="37">
        <v>158</v>
      </c>
      <c r="C173" s="37" t="s">
        <v>114</v>
      </c>
      <c r="D173" s="37">
        <v>286</v>
      </c>
      <c r="E173" s="38">
        <v>33442</v>
      </c>
      <c r="F173" s="37">
        <v>100</v>
      </c>
      <c r="G173" s="37">
        <v>200</v>
      </c>
      <c r="H173" s="37">
        <v>0.45320022571008001</v>
      </c>
    </row>
    <row r="174" spans="1:8" x14ac:dyDescent="0.55000000000000004">
      <c r="A174" s="37">
        <v>723</v>
      </c>
      <c r="B174" s="37">
        <v>158</v>
      </c>
      <c r="C174" s="37" t="s">
        <v>114</v>
      </c>
      <c r="D174" s="37">
        <v>286</v>
      </c>
      <c r="E174" s="38">
        <v>33442</v>
      </c>
      <c r="F174" s="37">
        <v>200</v>
      </c>
      <c r="G174" s="37">
        <v>400</v>
      </c>
      <c r="H174" s="37">
        <v>0.47432871066014798</v>
      </c>
    </row>
    <row r="175" spans="1:8" x14ac:dyDescent="0.55000000000000004">
      <c r="A175" s="37">
        <v>724</v>
      </c>
      <c r="B175" s="37">
        <v>158</v>
      </c>
      <c r="C175" s="37" t="s">
        <v>114</v>
      </c>
      <c r="D175" s="37">
        <v>286</v>
      </c>
      <c r="E175" s="38">
        <v>33442</v>
      </c>
      <c r="F175" s="37">
        <v>400</v>
      </c>
      <c r="G175" s="37">
        <v>600</v>
      </c>
      <c r="H175" s="37">
        <v>0.46495219190379</v>
      </c>
    </row>
    <row r="176" spans="1:8" x14ac:dyDescent="0.55000000000000004">
      <c r="A176" s="37">
        <v>725</v>
      </c>
      <c r="B176" s="37">
        <v>158</v>
      </c>
      <c r="C176" s="37" t="s">
        <v>114</v>
      </c>
      <c r="D176" s="37">
        <v>286</v>
      </c>
      <c r="E176" s="38">
        <v>33442</v>
      </c>
      <c r="F176" s="37">
        <v>600</v>
      </c>
      <c r="G176" s="37">
        <v>800</v>
      </c>
      <c r="H176" s="37">
        <v>0.42671214576872901</v>
      </c>
    </row>
    <row r="177" spans="1:8" x14ac:dyDescent="0.55000000000000004">
      <c r="A177" s="37">
        <v>726</v>
      </c>
      <c r="B177" s="37">
        <v>158</v>
      </c>
      <c r="C177" s="37" t="s">
        <v>114</v>
      </c>
      <c r="D177" s="37">
        <v>286</v>
      </c>
      <c r="E177" s="38">
        <v>33442</v>
      </c>
      <c r="F177" s="37">
        <v>800</v>
      </c>
      <c r="G177" s="37">
        <v>1000</v>
      </c>
      <c r="H177" s="37">
        <v>0.37195564525312003</v>
      </c>
    </row>
    <row r="178" spans="1:8" x14ac:dyDescent="0.55000000000000004">
      <c r="A178" s="37">
        <v>727</v>
      </c>
      <c r="B178" s="37">
        <v>158</v>
      </c>
      <c r="C178" s="37" t="s">
        <v>114</v>
      </c>
      <c r="D178" s="37">
        <v>286</v>
      </c>
      <c r="E178" s="38">
        <v>33442</v>
      </c>
      <c r="F178" s="37">
        <v>1000</v>
      </c>
      <c r="G178" s="37">
        <v>1200</v>
      </c>
      <c r="H178" s="37">
        <v>0.317491547886459</v>
      </c>
    </row>
    <row r="179" spans="1:8" x14ac:dyDescent="0.55000000000000004">
      <c r="A179" s="37">
        <v>728</v>
      </c>
      <c r="B179" s="37">
        <v>158</v>
      </c>
      <c r="C179" s="37" t="s">
        <v>114</v>
      </c>
      <c r="D179" s="37">
        <v>286</v>
      </c>
      <c r="E179" s="38">
        <v>33442</v>
      </c>
      <c r="F179" s="37">
        <v>1200</v>
      </c>
      <c r="G179" s="37">
        <v>1400</v>
      </c>
      <c r="H179" s="37">
        <v>0.30388170528810499</v>
      </c>
    </row>
    <row r="180" spans="1:8" x14ac:dyDescent="0.55000000000000004">
      <c r="A180" s="37">
        <v>729</v>
      </c>
      <c r="B180" s="37">
        <v>158</v>
      </c>
      <c r="C180" s="37" t="s">
        <v>114</v>
      </c>
      <c r="D180" s="37">
        <v>286</v>
      </c>
      <c r="E180" s="38">
        <v>33442</v>
      </c>
      <c r="F180" s="37">
        <v>1400</v>
      </c>
      <c r="G180" s="37">
        <v>1600</v>
      </c>
      <c r="H180" s="37">
        <v>0.29198926864721603</v>
      </c>
    </row>
    <row r="181" spans="1:8" x14ac:dyDescent="0.55000000000000004">
      <c r="A181" s="37">
        <v>730</v>
      </c>
      <c r="B181" s="37">
        <v>158</v>
      </c>
      <c r="C181" s="37" t="s">
        <v>114</v>
      </c>
      <c r="D181" s="37">
        <v>286</v>
      </c>
      <c r="E181" s="38">
        <v>33442</v>
      </c>
      <c r="F181" s="37">
        <v>1600</v>
      </c>
      <c r="G181" s="37">
        <v>1800</v>
      </c>
      <c r="H181" s="37">
        <v>0.29128288124823798</v>
      </c>
    </row>
    <row r="182" spans="1:8" x14ac:dyDescent="0.55000000000000004">
      <c r="A182" s="37">
        <v>741</v>
      </c>
      <c r="B182" s="37">
        <v>158</v>
      </c>
      <c r="C182" s="37" t="s">
        <v>114</v>
      </c>
      <c r="D182" s="37">
        <v>286</v>
      </c>
      <c r="E182" s="38">
        <v>33457</v>
      </c>
      <c r="F182" s="37">
        <v>0</v>
      </c>
      <c r="G182" s="37">
        <v>100</v>
      </c>
      <c r="H182" s="37">
        <v>0.32191592272937603</v>
      </c>
    </row>
    <row r="183" spans="1:8" x14ac:dyDescent="0.55000000000000004">
      <c r="A183" s="37">
        <v>742</v>
      </c>
      <c r="B183" s="37">
        <v>158</v>
      </c>
      <c r="C183" s="37" t="s">
        <v>114</v>
      </c>
      <c r="D183" s="37">
        <v>286</v>
      </c>
      <c r="E183" s="38">
        <v>33457</v>
      </c>
      <c r="F183" s="37">
        <v>100</v>
      </c>
      <c r="G183" s="37">
        <v>200</v>
      </c>
      <c r="H183" s="37">
        <v>0.44497620395417598</v>
      </c>
    </row>
    <row r="184" spans="1:8" x14ac:dyDescent="0.55000000000000004">
      <c r="A184" s="37">
        <v>743</v>
      </c>
      <c r="B184" s="37">
        <v>158</v>
      </c>
      <c r="C184" s="37" t="s">
        <v>114</v>
      </c>
      <c r="D184" s="37">
        <v>286</v>
      </c>
      <c r="E184" s="38">
        <v>33457</v>
      </c>
      <c r="F184" s="37">
        <v>200</v>
      </c>
      <c r="G184" s="37">
        <v>400</v>
      </c>
      <c r="H184" s="37">
        <v>0.44854103786739002</v>
      </c>
    </row>
    <row r="185" spans="1:8" x14ac:dyDescent="0.55000000000000004">
      <c r="A185" s="37">
        <v>744</v>
      </c>
      <c r="B185" s="37">
        <v>158</v>
      </c>
      <c r="C185" s="37" t="s">
        <v>114</v>
      </c>
      <c r="D185" s="37">
        <v>286</v>
      </c>
      <c r="E185" s="38">
        <v>33457</v>
      </c>
      <c r="F185" s="37">
        <v>400</v>
      </c>
      <c r="G185" s="37">
        <v>600</v>
      </c>
      <c r="H185" s="37">
        <v>0.44929649462306098</v>
      </c>
    </row>
    <row r="186" spans="1:8" x14ac:dyDescent="0.55000000000000004">
      <c r="A186" s="37">
        <v>745</v>
      </c>
      <c r="B186" s="37">
        <v>158</v>
      </c>
      <c r="C186" s="37" t="s">
        <v>114</v>
      </c>
      <c r="D186" s="37">
        <v>286</v>
      </c>
      <c r="E186" s="38">
        <v>33457</v>
      </c>
      <c r="F186" s="37">
        <v>600</v>
      </c>
      <c r="G186" s="37">
        <v>800</v>
      </c>
      <c r="H186" s="37">
        <v>0.41512020436277303</v>
      </c>
    </row>
    <row r="187" spans="1:8" x14ac:dyDescent="0.55000000000000004">
      <c r="A187" s="37">
        <v>746</v>
      </c>
      <c r="B187" s="37">
        <v>158</v>
      </c>
      <c r="C187" s="37" t="s">
        <v>114</v>
      </c>
      <c r="D187" s="37">
        <v>286</v>
      </c>
      <c r="E187" s="38">
        <v>33457</v>
      </c>
      <c r="F187" s="37">
        <v>800</v>
      </c>
      <c r="G187" s="37">
        <v>1000</v>
      </c>
      <c r="H187" s="37">
        <v>0.364402054714483</v>
      </c>
    </row>
    <row r="188" spans="1:8" x14ac:dyDescent="0.55000000000000004">
      <c r="A188" s="37">
        <v>747</v>
      </c>
      <c r="B188" s="37">
        <v>158</v>
      </c>
      <c r="C188" s="37" t="s">
        <v>114</v>
      </c>
      <c r="D188" s="37">
        <v>286</v>
      </c>
      <c r="E188" s="38">
        <v>33457</v>
      </c>
      <c r="F188" s="37">
        <v>1000</v>
      </c>
      <c r="G188" s="37">
        <v>1200</v>
      </c>
      <c r="H188" s="37">
        <v>0.30817678038678897</v>
      </c>
    </row>
    <row r="189" spans="1:8" x14ac:dyDescent="0.55000000000000004">
      <c r="A189" s="37">
        <v>748</v>
      </c>
      <c r="B189" s="37">
        <v>158</v>
      </c>
      <c r="C189" s="37" t="s">
        <v>114</v>
      </c>
      <c r="D189" s="37">
        <v>286</v>
      </c>
      <c r="E189" s="38">
        <v>33457</v>
      </c>
      <c r="F189" s="37">
        <v>1200</v>
      </c>
      <c r="G189" s="37">
        <v>1400</v>
      </c>
      <c r="H189" s="37">
        <v>0.29523457747124598</v>
      </c>
    </row>
    <row r="190" spans="1:8" x14ac:dyDescent="0.55000000000000004">
      <c r="A190" s="37">
        <v>749</v>
      </c>
      <c r="B190" s="37">
        <v>158</v>
      </c>
      <c r="C190" s="37" t="s">
        <v>114</v>
      </c>
      <c r="D190" s="37">
        <v>286</v>
      </c>
      <c r="E190" s="38">
        <v>33457</v>
      </c>
      <c r="F190" s="37">
        <v>1400</v>
      </c>
      <c r="G190" s="37">
        <v>1600</v>
      </c>
      <c r="H190" s="37">
        <v>0.28100642848339302</v>
      </c>
    </row>
    <row r="191" spans="1:8" x14ac:dyDescent="0.55000000000000004">
      <c r="A191" s="37">
        <v>750</v>
      </c>
      <c r="B191" s="37">
        <v>158</v>
      </c>
      <c r="C191" s="37" t="s">
        <v>114</v>
      </c>
      <c r="D191" s="37">
        <v>286</v>
      </c>
      <c r="E191" s="38">
        <v>33457</v>
      </c>
      <c r="F191" s="37">
        <v>1600</v>
      </c>
      <c r="G191" s="37">
        <v>1800</v>
      </c>
      <c r="H191" s="37">
        <v>0.26698918729286703</v>
      </c>
    </row>
    <row r="192" spans="1:8" x14ac:dyDescent="0.55000000000000004">
      <c r="A192" s="37">
        <v>761</v>
      </c>
      <c r="B192" s="37">
        <v>158</v>
      </c>
      <c r="C192" s="37" t="s">
        <v>114</v>
      </c>
      <c r="D192" s="37">
        <v>286</v>
      </c>
      <c r="E192" s="38">
        <v>33472</v>
      </c>
      <c r="F192" s="37">
        <v>0</v>
      </c>
      <c r="G192" s="37">
        <v>100</v>
      </c>
      <c r="H192" s="37">
        <v>0.26195095755353598</v>
      </c>
    </row>
    <row r="193" spans="1:8" x14ac:dyDescent="0.55000000000000004">
      <c r="A193" s="37">
        <v>762</v>
      </c>
      <c r="B193" s="37">
        <v>158</v>
      </c>
      <c r="C193" s="37" t="s">
        <v>114</v>
      </c>
      <c r="D193" s="37">
        <v>286</v>
      </c>
      <c r="E193" s="38">
        <v>33472</v>
      </c>
      <c r="F193" s="37">
        <v>100</v>
      </c>
      <c r="G193" s="37">
        <v>200</v>
      </c>
      <c r="H193" s="37">
        <v>0.41772532945510399</v>
      </c>
    </row>
    <row r="194" spans="1:8" x14ac:dyDescent="0.55000000000000004">
      <c r="A194" s="37">
        <v>763</v>
      </c>
      <c r="B194" s="37">
        <v>158</v>
      </c>
      <c r="C194" s="37" t="s">
        <v>114</v>
      </c>
      <c r="D194" s="37">
        <v>286</v>
      </c>
      <c r="E194" s="38">
        <v>33472</v>
      </c>
      <c r="F194" s="37">
        <v>200</v>
      </c>
      <c r="G194" s="37">
        <v>400</v>
      </c>
      <c r="H194" s="37">
        <v>0.42748422420576598</v>
      </c>
    </row>
    <row r="195" spans="1:8" x14ac:dyDescent="0.55000000000000004">
      <c r="A195" s="37">
        <v>764</v>
      </c>
      <c r="B195" s="37">
        <v>158</v>
      </c>
      <c r="C195" s="37" t="s">
        <v>114</v>
      </c>
      <c r="D195" s="37">
        <v>286</v>
      </c>
      <c r="E195" s="38">
        <v>33472</v>
      </c>
      <c r="F195" s="37">
        <v>400</v>
      </c>
      <c r="G195" s="37">
        <v>600</v>
      </c>
      <c r="H195" s="37">
        <v>0.45644475511779897</v>
      </c>
    </row>
    <row r="196" spans="1:8" x14ac:dyDescent="0.55000000000000004">
      <c r="A196" s="37">
        <v>765</v>
      </c>
      <c r="B196" s="37">
        <v>158</v>
      </c>
      <c r="C196" s="37" t="s">
        <v>114</v>
      </c>
      <c r="D196" s="37">
        <v>286</v>
      </c>
      <c r="E196" s="38">
        <v>33472</v>
      </c>
      <c r="F196" s="37">
        <v>600</v>
      </c>
      <c r="G196" s="37">
        <v>800</v>
      </c>
      <c r="H196" s="37">
        <v>0.43003377100737</v>
      </c>
    </row>
    <row r="197" spans="1:8" x14ac:dyDescent="0.55000000000000004">
      <c r="A197" s="37">
        <v>766</v>
      </c>
      <c r="B197" s="37">
        <v>158</v>
      </c>
      <c r="C197" s="37" t="s">
        <v>114</v>
      </c>
      <c r="D197" s="37">
        <v>286</v>
      </c>
      <c r="E197" s="38">
        <v>33472</v>
      </c>
      <c r="F197" s="37">
        <v>800</v>
      </c>
      <c r="G197" s="37">
        <v>1000</v>
      </c>
      <c r="H197" s="37">
        <v>0.37292334613635703</v>
      </c>
    </row>
    <row r="198" spans="1:8" x14ac:dyDescent="0.55000000000000004">
      <c r="A198" s="37">
        <v>767</v>
      </c>
      <c r="B198" s="37">
        <v>158</v>
      </c>
      <c r="C198" s="37" t="s">
        <v>114</v>
      </c>
      <c r="D198" s="37">
        <v>286</v>
      </c>
      <c r="E198" s="38">
        <v>33472</v>
      </c>
      <c r="F198" s="37">
        <v>1000</v>
      </c>
      <c r="G198" s="37">
        <v>1200</v>
      </c>
      <c r="H198" s="37">
        <v>0.31931566673928302</v>
      </c>
    </row>
    <row r="199" spans="1:8" x14ac:dyDescent="0.55000000000000004">
      <c r="A199" s="37">
        <v>768</v>
      </c>
      <c r="B199" s="37">
        <v>158</v>
      </c>
      <c r="C199" s="37" t="s">
        <v>114</v>
      </c>
      <c r="D199" s="37">
        <v>286</v>
      </c>
      <c r="E199" s="38">
        <v>33472</v>
      </c>
      <c r="F199" s="37">
        <v>1200</v>
      </c>
      <c r="G199" s="37">
        <v>1400</v>
      </c>
      <c r="H199" s="37">
        <v>0.30308249840848001</v>
      </c>
    </row>
    <row r="200" spans="1:8" x14ac:dyDescent="0.55000000000000004">
      <c r="A200" s="37">
        <v>769</v>
      </c>
      <c r="B200" s="37">
        <v>158</v>
      </c>
      <c r="C200" s="37" t="s">
        <v>114</v>
      </c>
      <c r="D200" s="37">
        <v>286</v>
      </c>
      <c r="E200" s="38">
        <v>33472</v>
      </c>
      <c r="F200" s="37">
        <v>1400</v>
      </c>
      <c r="G200" s="37">
        <v>1600</v>
      </c>
      <c r="H200" s="37">
        <v>0.294522037375056</v>
      </c>
    </row>
    <row r="201" spans="1:8" x14ac:dyDescent="0.55000000000000004">
      <c r="A201" s="37">
        <v>770</v>
      </c>
      <c r="B201" s="37">
        <v>158</v>
      </c>
      <c r="C201" s="37" t="s">
        <v>114</v>
      </c>
      <c r="D201" s="37">
        <v>286</v>
      </c>
      <c r="E201" s="38">
        <v>33472</v>
      </c>
      <c r="F201" s="37">
        <v>1600</v>
      </c>
      <c r="G201" s="37">
        <v>1800</v>
      </c>
      <c r="H201" s="37">
        <v>0.24324527720185601</v>
      </c>
    </row>
    <row r="202" spans="1:8" x14ac:dyDescent="0.55000000000000004">
      <c r="A202" s="37">
        <v>781</v>
      </c>
      <c r="B202" s="37">
        <v>158</v>
      </c>
      <c r="C202" s="37" t="s">
        <v>114</v>
      </c>
      <c r="D202" s="37">
        <v>286</v>
      </c>
      <c r="E202" s="38">
        <v>33485</v>
      </c>
      <c r="F202" s="37">
        <v>0</v>
      </c>
      <c r="G202" s="37">
        <v>100</v>
      </c>
      <c r="H202" s="37">
        <v>0.21908046872112</v>
      </c>
    </row>
    <row r="203" spans="1:8" x14ac:dyDescent="0.55000000000000004">
      <c r="A203" s="37">
        <v>782</v>
      </c>
      <c r="B203" s="37">
        <v>158</v>
      </c>
      <c r="C203" s="37" t="s">
        <v>114</v>
      </c>
      <c r="D203" s="37">
        <v>286</v>
      </c>
      <c r="E203" s="38">
        <v>33485</v>
      </c>
      <c r="F203" s="37">
        <v>100</v>
      </c>
      <c r="G203" s="37">
        <v>200</v>
      </c>
      <c r="H203" s="37">
        <v>0.396921963685888</v>
      </c>
    </row>
    <row r="204" spans="1:8" x14ac:dyDescent="0.55000000000000004">
      <c r="A204" s="37">
        <v>783</v>
      </c>
      <c r="B204" s="37">
        <v>158</v>
      </c>
      <c r="C204" s="37" t="s">
        <v>114</v>
      </c>
      <c r="D204" s="37">
        <v>286</v>
      </c>
      <c r="E204" s="38">
        <v>33485</v>
      </c>
      <c r="F204" s="37">
        <v>200</v>
      </c>
      <c r="G204" s="37">
        <v>400</v>
      </c>
      <c r="H204" s="37">
        <v>0.35384658805770303</v>
      </c>
    </row>
    <row r="205" spans="1:8" x14ac:dyDescent="0.55000000000000004">
      <c r="A205" s="37">
        <v>784</v>
      </c>
      <c r="B205" s="37">
        <v>158</v>
      </c>
      <c r="C205" s="37" t="s">
        <v>114</v>
      </c>
      <c r="D205" s="37">
        <v>286</v>
      </c>
      <c r="E205" s="38">
        <v>33485</v>
      </c>
      <c r="F205" s="37">
        <v>400</v>
      </c>
      <c r="G205" s="37">
        <v>600</v>
      </c>
      <c r="H205" s="37">
        <v>0.38836492149143098</v>
      </c>
    </row>
    <row r="206" spans="1:8" x14ac:dyDescent="0.55000000000000004">
      <c r="A206" s="37">
        <v>785</v>
      </c>
      <c r="B206" s="37">
        <v>158</v>
      </c>
      <c r="C206" s="37" t="s">
        <v>114</v>
      </c>
      <c r="D206" s="37">
        <v>286</v>
      </c>
      <c r="E206" s="38">
        <v>33485</v>
      </c>
      <c r="F206" s="37">
        <v>600</v>
      </c>
      <c r="G206" s="37">
        <v>800</v>
      </c>
      <c r="H206" s="37">
        <v>0.39575204305192901</v>
      </c>
    </row>
    <row r="207" spans="1:8" x14ac:dyDescent="0.55000000000000004">
      <c r="A207" s="37">
        <v>786</v>
      </c>
      <c r="B207" s="37">
        <v>158</v>
      </c>
      <c r="C207" s="37" t="s">
        <v>114</v>
      </c>
      <c r="D207" s="37">
        <v>286</v>
      </c>
      <c r="E207" s="38">
        <v>33485</v>
      </c>
      <c r="F207" s="37">
        <v>800</v>
      </c>
      <c r="G207" s="37">
        <v>1000</v>
      </c>
      <c r="H207" s="37">
        <v>0.36195252865878103</v>
      </c>
    </row>
    <row r="208" spans="1:8" x14ac:dyDescent="0.55000000000000004">
      <c r="A208" s="37">
        <v>787</v>
      </c>
      <c r="B208" s="37">
        <v>158</v>
      </c>
      <c r="C208" s="37" t="s">
        <v>114</v>
      </c>
      <c r="D208" s="37">
        <v>286</v>
      </c>
      <c r="E208" s="38">
        <v>33485</v>
      </c>
      <c r="F208" s="37">
        <v>1000</v>
      </c>
      <c r="G208" s="37">
        <v>1200</v>
      </c>
      <c r="H208" s="37">
        <v>0.31922579227025699</v>
      </c>
    </row>
    <row r="209" spans="1:8" x14ac:dyDescent="0.55000000000000004">
      <c r="A209" s="37">
        <v>788</v>
      </c>
      <c r="B209" s="37">
        <v>158</v>
      </c>
      <c r="C209" s="37" t="s">
        <v>114</v>
      </c>
      <c r="D209" s="37">
        <v>286</v>
      </c>
      <c r="E209" s="38">
        <v>33485</v>
      </c>
      <c r="F209" s="37">
        <v>1200</v>
      </c>
      <c r="G209" s="37">
        <v>1400</v>
      </c>
      <c r="H209" s="37">
        <v>0.29859240884840499</v>
      </c>
    </row>
    <row r="210" spans="1:8" x14ac:dyDescent="0.55000000000000004">
      <c r="A210" s="37">
        <v>789</v>
      </c>
      <c r="B210" s="37">
        <v>158</v>
      </c>
      <c r="C210" s="37" t="s">
        <v>114</v>
      </c>
      <c r="D210" s="37">
        <v>286</v>
      </c>
      <c r="E210" s="38">
        <v>33485</v>
      </c>
      <c r="F210" s="37">
        <v>1400</v>
      </c>
      <c r="G210" s="37">
        <v>1600</v>
      </c>
      <c r="H210" s="37">
        <v>0.28426493286594101</v>
      </c>
    </row>
    <row r="211" spans="1:8" x14ac:dyDescent="0.55000000000000004">
      <c r="A211" s="37">
        <v>790</v>
      </c>
      <c r="B211" s="37">
        <v>158</v>
      </c>
      <c r="C211" s="37" t="s">
        <v>114</v>
      </c>
      <c r="D211" s="37">
        <v>286</v>
      </c>
      <c r="E211" s="38">
        <v>33485</v>
      </c>
      <c r="F211" s="37">
        <v>1600</v>
      </c>
      <c r="G211" s="37">
        <v>1800</v>
      </c>
      <c r="H211" s="37">
        <v>0.252325948352007</v>
      </c>
    </row>
    <row r="212" spans="1:8" x14ac:dyDescent="0.55000000000000004">
      <c r="A212" s="37">
        <v>801</v>
      </c>
      <c r="B212" s="37">
        <v>158</v>
      </c>
      <c r="C212" s="37" t="s">
        <v>114</v>
      </c>
      <c r="D212" s="37">
        <v>286</v>
      </c>
      <c r="E212" s="38">
        <v>33505</v>
      </c>
      <c r="F212" s="37">
        <v>0</v>
      </c>
      <c r="G212" s="37">
        <v>100</v>
      </c>
      <c r="H212" s="37">
        <v>0.20461492120838401</v>
      </c>
    </row>
    <row r="213" spans="1:8" x14ac:dyDescent="0.55000000000000004">
      <c r="A213" s="37">
        <v>802</v>
      </c>
      <c r="B213" s="37">
        <v>158</v>
      </c>
      <c r="C213" s="37" t="s">
        <v>114</v>
      </c>
      <c r="D213" s="37">
        <v>286</v>
      </c>
      <c r="E213" s="38">
        <v>33505</v>
      </c>
      <c r="F213" s="37">
        <v>100</v>
      </c>
      <c r="G213" s="37">
        <v>200</v>
      </c>
      <c r="H213" s="37">
        <v>0.35532688778240001</v>
      </c>
    </row>
    <row r="214" spans="1:8" x14ac:dyDescent="0.55000000000000004">
      <c r="A214" s="37">
        <v>803</v>
      </c>
      <c r="B214" s="37">
        <v>158</v>
      </c>
      <c r="C214" s="37" t="s">
        <v>114</v>
      </c>
      <c r="D214" s="37">
        <v>286</v>
      </c>
      <c r="E214" s="38">
        <v>33505</v>
      </c>
      <c r="F214" s="37">
        <v>200</v>
      </c>
      <c r="G214" s="37">
        <v>400</v>
      </c>
      <c r="H214" s="37">
        <v>0.307916764472772</v>
      </c>
    </row>
    <row r="215" spans="1:8" x14ac:dyDescent="0.55000000000000004">
      <c r="A215" s="37">
        <v>804</v>
      </c>
      <c r="B215" s="37">
        <v>158</v>
      </c>
      <c r="C215" s="37" t="s">
        <v>114</v>
      </c>
      <c r="D215" s="37">
        <v>286</v>
      </c>
      <c r="E215" s="38">
        <v>33505</v>
      </c>
      <c r="F215" s="37">
        <v>400</v>
      </c>
      <c r="G215" s="37">
        <v>600</v>
      </c>
      <c r="H215" s="37">
        <v>0.32795861177501401</v>
      </c>
    </row>
    <row r="216" spans="1:8" x14ac:dyDescent="0.55000000000000004">
      <c r="A216" s="37">
        <v>805</v>
      </c>
      <c r="B216" s="37">
        <v>158</v>
      </c>
      <c r="C216" s="37" t="s">
        <v>114</v>
      </c>
      <c r="D216" s="37">
        <v>286</v>
      </c>
      <c r="E216" s="38">
        <v>33505</v>
      </c>
      <c r="F216" s="37">
        <v>600</v>
      </c>
      <c r="G216" s="37">
        <v>800</v>
      </c>
      <c r="H216" s="37">
        <v>0.34782831213871701</v>
      </c>
    </row>
    <row r="217" spans="1:8" x14ac:dyDescent="0.55000000000000004">
      <c r="A217" s="37">
        <v>806</v>
      </c>
      <c r="B217" s="37">
        <v>158</v>
      </c>
      <c r="C217" s="37" t="s">
        <v>114</v>
      </c>
      <c r="D217" s="37">
        <v>286</v>
      </c>
      <c r="E217" s="38">
        <v>33505</v>
      </c>
      <c r="F217" s="37">
        <v>800</v>
      </c>
      <c r="G217" s="37">
        <v>1000</v>
      </c>
      <c r="H217" s="37">
        <v>0.349713396302408</v>
      </c>
    </row>
    <row r="218" spans="1:8" x14ac:dyDescent="0.55000000000000004">
      <c r="A218" s="37">
        <v>807</v>
      </c>
      <c r="B218" s="37">
        <v>158</v>
      </c>
      <c r="C218" s="37" t="s">
        <v>114</v>
      </c>
      <c r="D218" s="37">
        <v>286</v>
      </c>
      <c r="E218" s="38">
        <v>33505</v>
      </c>
      <c r="F218" s="37">
        <v>1000</v>
      </c>
      <c r="G218" s="37">
        <v>1200</v>
      </c>
      <c r="H218" s="37">
        <v>0.30926359572519602</v>
      </c>
    </row>
    <row r="219" spans="1:8" x14ac:dyDescent="0.55000000000000004">
      <c r="A219" s="37">
        <v>808</v>
      </c>
      <c r="B219" s="37">
        <v>158</v>
      </c>
      <c r="C219" s="37" t="s">
        <v>114</v>
      </c>
      <c r="D219" s="37">
        <v>286</v>
      </c>
      <c r="E219" s="38">
        <v>33505</v>
      </c>
      <c r="F219" s="37">
        <v>1200</v>
      </c>
      <c r="G219" s="37">
        <v>1400</v>
      </c>
      <c r="H219" s="37">
        <v>0.300547704806993</v>
      </c>
    </row>
    <row r="220" spans="1:8" x14ac:dyDescent="0.55000000000000004">
      <c r="A220" s="37">
        <v>809</v>
      </c>
      <c r="B220" s="37">
        <v>158</v>
      </c>
      <c r="C220" s="37" t="s">
        <v>114</v>
      </c>
      <c r="D220" s="37">
        <v>286</v>
      </c>
      <c r="E220" s="38">
        <v>33505</v>
      </c>
      <c r="F220" s="37">
        <v>1400</v>
      </c>
      <c r="G220" s="37">
        <v>1600</v>
      </c>
      <c r="H220" s="37">
        <v>0.28315075816114499</v>
      </c>
    </row>
    <row r="221" spans="1:8" x14ac:dyDescent="0.55000000000000004">
      <c r="A221" s="37">
        <v>810</v>
      </c>
      <c r="B221" s="37">
        <v>158</v>
      </c>
      <c r="C221" s="37" t="s">
        <v>114</v>
      </c>
      <c r="D221" s="37">
        <v>286</v>
      </c>
      <c r="E221" s="38">
        <v>33505</v>
      </c>
      <c r="F221" s="37">
        <v>1600</v>
      </c>
      <c r="G221" s="37">
        <v>1800</v>
      </c>
      <c r="H221" s="37">
        <v>0.252739401107476</v>
      </c>
    </row>
    <row r="222" spans="1:8" x14ac:dyDescent="0.55000000000000004">
      <c r="A222" s="37">
        <v>811</v>
      </c>
      <c r="B222" s="37">
        <v>159</v>
      </c>
      <c r="C222" s="37" t="s">
        <v>115</v>
      </c>
      <c r="D222" s="37">
        <v>286</v>
      </c>
      <c r="E222" s="38">
        <v>33414</v>
      </c>
      <c r="F222" s="37">
        <v>0</v>
      </c>
      <c r="G222" s="37">
        <v>100</v>
      </c>
      <c r="H222" s="37">
        <v>0.34260563713775</v>
      </c>
    </row>
    <row r="223" spans="1:8" x14ac:dyDescent="0.55000000000000004">
      <c r="A223" s="37">
        <v>813</v>
      </c>
      <c r="B223" s="37">
        <v>159</v>
      </c>
      <c r="C223" s="37" t="s">
        <v>115</v>
      </c>
      <c r="D223" s="37">
        <v>286</v>
      </c>
      <c r="E223" s="38">
        <v>33414</v>
      </c>
      <c r="F223" s="37">
        <v>100</v>
      </c>
      <c r="G223" s="37">
        <v>200</v>
      </c>
      <c r="H223" s="37">
        <v>0.40614939615937501</v>
      </c>
    </row>
    <row r="224" spans="1:8" x14ac:dyDescent="0.55000000000000004">
      <c r="A224" s="37">
        <v>815</v>
      </c>
      <c r="B224" s="37">
        <v>159</v>
      </c>
      <c r="C224" s="37" t="s">
        <v>115</v>
      </c>
      <c r="D224" s="37">
        <v>286</v>
      </c>
      <c r="E224" s="38">
        <v>33414</v>
      </c>
      <c r="F224" s="37">
        <v>200</v>
      </c>
      <c r="G224" s="37">
        <v>400</v>
      </c>
      <c r="H224" s="37">
        <v>0.42015643379024997</v>
      </c>
    </row>
    <row r="225" spans="1:8" x14ac:dyDescent="0.55000000000000004">
      <c r="A225" s="37">
        <v>817</v>
      </c>
      <c r="B225" s="37">
        <v>159</v>
      </c>
      <c r="C225" s="37" t="s">
        <v>115</v>
      </c>
      <c r="D225" s="37">
        <v>286</v>
      </c>
      <c r="E225" s="38">
        <v>33414</v>
      </c>
      <c r="F225" s="37">
        <v>400</v>
      </c>
      <c r="G225" s="37">
        <v>600</v>
      </c>
      <c r="H225" s="37">
        <v>0.37923614601375</v>
      </c>
    </row>
    <row r="226" spans="1:8" x14ac:dyDescent="0.55000000000000004">
      <c r="A226" s="37">
        <v>819</v>
      </c>
      <c r="B226" s="37">
        <v>159</v>
      </c>
      <c r="C226" s="37" t="s">
        <v>115</v>
      </c>
      <c r="D226" s="37">
        <v>286</v>
      </c>
      <c r="E226" s="38">
        <v>33414</v>
      </c>
      <c r="F226" s="37">
        <v>600</v>
      </c>
      <c r="G226" s="37">
        <v>800</v>
      </c>
      <c r="H226" s="37">
        <v>0.32479863511562501</v>
      </c>
    </row>
    <row r="227" spans="1:8" x14ac:dyDescent="0.55000000000000004">
      <c r="A227" s="37">
        <v>821</v>
      </c>
      <c r="B227" s="37">
        <v>159</v>
      </c>
      <c r="C227" s="37" t="s">
        <v>115</v>
      </c>
      <c r="D227" s="37">
        <v>286</v>
      </c>
      <c r="E227" s="38">
        <v>33414</v>
      </c>
      <c r="F227" s="37">
        <v>800</v>
      </c>
      <c r="G227" s="37">
        <v>1000</v>
      </c>
      <c r="H227" s="37">
        <v>0.33450800832731198</v>
      </c>
    </row>
    <row r="228" spans="1:8" x14ac:dyDescent="0.55000000000000004">
      <c r="A228" s="37">
        <v>823</v>
      </c>
      <c r="B228" s="37">
        <v>159</v>
      </c>
      <c r="C228" s="37" t="s">
        <v>115</v>
      </c>
      <c r="D228" s="37">
        <v>286</v>
      </c>
      <c r="E228" s="38">
        <v>33414</v>
      </c>
      <c r="F228" s="37">
        <v>1000</v>
      </c>
      <c r="G228" s="37">
        <v>1200</v>
      </c>
      <c r="H228" s="37">
        <v>0.31814028242637499</v>
      </c>
    </row>
    <row r="229" spans="1:8" x14ac:dyDescent="0.55000000000000004">
      <c r="A229" s="37">
        <v>825</v>
      </c>
      <c r="B229" s="37">
        <v>159</v>
      </c>
      <c r="C229" s="37" t="s">
        <v>115</v>
      </c>
      <c r="D229" s="37">
        <v>286</v>
      </c>
      <c r="E229" s="38">
        <v>33414</v>
      </c>
      <c r="F229" s="37">
        <v>1200</v>
      </c>
      <c r="G229" s="37">
        <v>1400</v>
      </c>
      <c r="H229" s="37">
        <v>0.35316637338933299</v>
      </c>
    </row>
    <row r="230" spans="1:8" x14ac:dyDescent="0.55000000000000004">
      <c r="A230" s="37">
        <v>827</v>
      </c>
      <c r="B230" s="37">
        <v>159</v>
      </c>
      <c r="C230" s="37" t="s">
        <v>115</v>
      </c>
      <c r="D230" s="37">
        <v>286</v>
      </c>
      <c r="E230" s="38">
        <v>33414</v>
      </c>
      <c r="F230" s="37">
        <v>1400</v>
      </c>
      <c r="G230" s="37">
        <v>1600</v>
      </c>
      <c r="H230" s="37">
        <v>0.35387398144444399</v>
      </c>
    </row>
    <row r="231" spans="1:8" x14ac:dyDescent="0.55000000000000004">
      <c r="A231" s="37">
        <v>829</v>
      </c>
      <c r="B231" s="37">
        <v>159</v>
      </c>
      <c r="C231" s="37" t="s">
        <v>115</v>
      </c>
      <c r="D231" s="37">
        <v>286</v>
      </c>
      <c r="E231" s="38">
        <v>33414</v>
      </c>
      <c r="F231" s="37">
        <v>1600</v>
      </c>
      <c r="G231" s="37">
        <v>1800</v>
      </c>
      <c r="H231" s="37">
        <v>0.38839914295150002</v>
      </c>
    </row>
    <row r="232" spans="1:8" x14ac:dyDescent="0.55000000000000004">
      <c r="A232" s="37">
        <v>851</v>
      </c>
      <c r="B232" s="37">
        <v>159</v>
      </c>
      <c r="C232" s="37" t="s">
        <v>115</v>
      </c>
      <c r="D232" s="37">
        <v>286</v>
      </c>
      <c r="E232" s="38">
        <v>33512</v>
      </c>
      <c r="F232" s="37">
        <v>0</v>
      </c>
      <c r="G232" s="37">
        <v>100</v>
      </c>
      <c r="H232" s="37">
        <v>0.294242220202445</v>
      </c>
    </row>
    <row r="233" spans="1:8" x14ac:dyDescent="0.55000000000000004">
      <c r="A233" s="37">
        <v>852</v>
      </c>
      <c r="B233" s="37">
        <v>159</v>
      </c>
      <c r="C233" s="37" t="s">
        <v>115</v>
      </c>
      <c r="D233" s="37">
        <v>286</v>
      </c>
      <c r="E233" s="38">
        <v>33512</v>
      </c>
      <c r="F233" s="37">
        <v>100</v>
      </c>
      <c r="G233" s="37">
        <v>200</v>
      </c>
      <c r="H233" s="37">
        <v>0.41850664036582502</v>
      </c>
    </row>
    <row r="234" spans="1:8" x14ac:dyDescent="0.55000000000000004">
      <c r="A234" s="37">
        <v>853</v>
      </c>
      <c r="B234" s="37">
        <v>159</v>
      </c>
      <c r="C234" s="37" t="s">
        <v>115</v>
      </c>
      <c r="D234" s="37">
        <v>286</v>
      </c>
      <c r="E234" s="38">
        <v>33512</v>
      </c>
      <c r="F234" s="37">
        <v>200</v>
      </c>
      <c r="G234" s="37">
        <v>400</v>
      </c>
      <c r="H234" s="37">
        <v>0.32236014332115798</v>
      </c>
    </row>
    <row r="235" spans="1:8" x14ac:dyDescent="0.55000000000000004">
      <c r="A235" s="37">
        <v>854</v>
      </c>
      <c r="B235" s="37">
        <v>159</v>
      </c>
      <c r="C235" s="37" t="s">
        <v>115</v>
      </c>
      <c r="D235" s="37">
        <v>286</v>
      </c>
      <c r="E235" s="38">
        <v>33512</v>
      </c>
      <c r="F235" s="37">
        <v>400</v>
      </c>
      <c r="G235" s="37">
        <v>600</v>
      </c>
      <c r="H235" s="37">
        <v>0.31785263888894999</v>
      </c>
    </row>
    <row r="236" spans="1:8" x14ac:dyDescent="0.55000000000000004">
      <c r="A236" s="37">
        <v>855</v>
      </c>
      <c r="B236" s="37">
        <v>159</v>
      </c>
      <c r="C236" s="37" t="s">
        <v>115</v>
      </c>
      <c r="D236" s="37">
        <v>286</v>
      </c>
      <c r="E236" s="38">
        <v>33512</v>
      </c>
      <c r="F236" s="37">
        <v>600</v>
      </c>
      <c r="G236" s="37">
        <v>800</v>
      </c>
      <c r="H236" s="37">
        <v>0.31727001121919901</v>
      </c>
    </row>
    <row r="237" spans="1:8" x14ac:dyDescent="0.55000000000000004">
      <c r="A237" s="37">
        <v>856</v>
      </c>
      <c r="B237" s="37">
        <v>159</v>
      </c>
      <c r="C237" s="37" t="s">
        <v>115</v>
      </c>
      <c r="D237" s="37">
        <v>286</v>
      </c>
      <c r="E237" s="38">
        <v>33512</v>
      </c>
      <c r="F237" s="37">
        <v>800</v>
      </c>
      <c r="G237" s="37">
        <v>1000</v>
      </c>
      <c r="H237" s="37">
        <v>0.32825445450981999</v>
      </c>
    </row>
    <row r="238" spans="1:8" x14ac:dyDescent="0.55000000000000004">
      <c r="A238" s="37">
        <v>857</v>
      </c>
      <c r="B238" s="37">
        <v>159</v>
      </c>
      <c r="C238" s="37" t="s">
        <v>115</v>
      </c>
      <c r="D238" s="37">
        <v>286</v>
      </c>
      <c r="E238" s="38">
        <v>33512</v>
      </c>
      <c r="F238" s="37">
        <v>1000</v>
      </c>
      <c r="G238" s="37">
        <v>1200</v>
      </c>
      <c r="H238" s="37">
        <v>0.30358144805605503</v>
      </c>
    </row>
    <row r="239" spans="1:8" x14ac:dyDescent="0.55000000000000004">
      <c r="A239" s="37">
        <v>858</v>
      </c>
      <c r="B239" s="37">
        <v>159</v>
      </c>
      <c r="C239" s="37" t="s">
        <v>115</v>
      </c>
      <c r="D239" s="37">
        <v>286</v>
      </c>
      <c r="E239" s="38">
        <v>33512</v>
      </c>
      <c r="F239" s="37">
        <v>1200</v>
      </c>
      <c r="G239" s="37">
        <v>1400</v>
      </c>
      <c r="H239" s="37">
        <v>0.33232353623838001</v>
      </c>
    </row>
    <row r="240" spans="1:8" x14ac:dyDescent="0.55000000000000004">
      <c r="A240" s="37">
        <v>859</v>
      </c>
      <c r="B240" s="37">
        <v>159</v>
      </c>
      <c r="C240" s="37" t="s">
        <v>115</v>
      </c>
      <c r="D240" s="37">
        <v>286</v>
      </c>
      <c r="E240" s="38">
        <v>33512</v>
      </c>
      <c r="F240" s="37">
        <v>1400</v>
      </c>
      <c r="G240" s="37">
        <v>1600</v>
      </c>
      <c r="H240" s="37">
        <v>0.34772973748840003</v>
      </c>
    </row>
    <row r="241" spans="1:8" x14ac:dyDescent="0.55000000000000004">
      <c r="A241" s="37">
        <v>860</v>
      </c>
      <c r="B241" s="37">
        <v>159</v>
      </c>
      <c r="C241" s="37" t="s">
        <v>115</v>
      </c>
      <c r="D241" s="37">
        <v>286</v>
      </c>
      <c r="E241" s="38">
        <v>33512</v>
      </c>
      <c r="F241" s="37">
        <v>1600</v>
      </c>
      <c r="G241" s="37">
        <v>1800</v>
      </c>
      <c r="H241" s="37">
        <v>0</v>
      </c>
    </row>
    <row r="242" spans="1:8" x14ac:dyDescent="0.55000000000000004">
      <c r="A242" s="37">
        <v>871</v>
      </c>
      <c r="B242" s="37">
        <v>159</v>
      </c>
      <c r="C242" s="37" t="s">
        <v>115</v>
      </c>
      <c r="D242" s="37">
        <v>286</v>
      </c>
      <c r="E242" s="38">
        <v>33518</v>
      </c>
      <c r="F242" s="37">
        <v>0</v>
      </c>
      <c r="G242" s="37">
        <v>100</v>
      </c>
      <c r="H242" s="37">
        <v>0.34123465576527001</v>
      </c>
    </row>
    <row r="243" spans="1:8" x14ac:dyDescent="0.55000000000000004">
      <c r="A243" s="37">
        <v>872</v>
      </c>
      <c r="B243" s="37">
        <v>159</v>
      </c>
      <c r="C243" s="37" t="s">
        <v>115</v>
      </c>
      <c r="D243" s="37">
        <v>286</v>
      </c>
      <c r="E243" s="38">
        <v>33518</v>
      </c>
      <c r="F243" s="37">
        <v>100</v>
      </c>
      <c r="G243" s="37">
        <v>200</v>
      </c>
      <c r="H243" s="37">
        <v>0.42401170810102501</v>
      </c>
    </row>
    <row r="244" spans="1:8" x14ac:dyDescent="0.55000000000000004">
      <c r="A244" s="37">
        <v>873</v>
      </c>
      <c r="B244" s="37">
        <v>159</v>
      </c>
      <c r="C244" s="37" t="s">
        <v>115</v>
      </c>
      <c r="D244" s="37">
        <v>286</v>
      </c>
      <c r="E244" s="38">
        <v>33518</v>
      </c>
      <c r="F244" s="37">
        <v>200</v>
      </c>
      <c r="G244" s="37">
        <v>400</v>
      </c>
      <c r="H244" s="37">
        <v>0.37292922663091899</v>
      </c>
    </row>
    <row r="245" spans="1:8" x14ac:dyDescent="0.55000000000000004">
      <c r="A245" s="37">
        <v>874</v>
      </c>
      <c r="B245" s="37">
        <v>159</v>
      </c>
      <c r="C245" s="37" t="s">
        <v>115</v>
      </c>
      <c r="D245" s="37">
        <v>286</v>
      </c>
      <c r="E245" s="38">
        <v>33518</v>
      </c>
      <c r="F245" s="37">
        <v>400</v>
      </c>
      <c r="G245" s="37">
        <v>600</v>
      </c>
      <c r="H245" s="37">
        <v>0.36245017608442498</v>
      </c>
    </row>
    <row r="246" spans="1:8" x14ac:dyDescent="0.55000000000000004">
      <c r="A246" s="37">
        <v>875</v>
      </c>
      <c r="B246" s="37">
        <v>159</v>
      </c>
      <c r="C246" s="37" t="s">
        <v>115</v>
      </c>
      <c r="D246" s="37">
        <v>286</v>
      </c>
      <c r="E246" s="38">
        <v>33518</v>
      </c>
      <c r="F246" s="37">
        <v>600</v>
      </c>
      <c r="G246" s="37">
        <v>800</v>
      </c>
      <c r="H246" s="37">
        <v>0.35102830189662398</v>
      </c>
    </row>
    <row r="247" spans="1:8" x14ac:dyDescent="0.55000000000000004">
      <c r="A247" s="37">
        <v>876</v>
      </c>
      <c r="B247" s="37">
        <v>159</v>
      </c>
      <c r="C247" s="37" t="s">
        <v>115</v>
      </c>
      <c r="D247" s="37">
        <v>286</v>
      </c>
      <c r="E247" s="38">
        <v>33518</v>
      </c>
      <c r="F247" s="37">
        <v>800</v>
      </c>
      <c r="G247" s="37">
        <v>1000</v>
      </c>
      <c r="H247" s="37">
        <v>0.34361085056917001</v>
      </c>
    </row>
    <row r="248" spans="1:8" x14ac:dyDescent="0.55000000000000004">
      <c r="A248" s="37">
        <v>877</v>
      </c>
      <c r="B248" s="37">
        <v>159</v>
      </c>
      <c r="C248" s="37" t="s">
        <v>115</v>
      </c>
      <c r="D248" s="37">
        <v>286</v>
      </c>
      <c r="E248" s="38">
        <v>33518</v>
      </c>
      <c r="F248" s="37">
        <v>1000</v>
      </c>
      <c r="G248" s="37">
        <v>1200</v>
      </c>
      <c r="H248" s="37">
        <v>0.35116756190180198</v>
      </c>
    </row>
    <row r="249" spans="1:8" x14ac:dyDescent="0.55000000000000004">
      <c r="A249" s="37">
        <v>878</v>
      </c>
      <c r="B249" s="37">
        <v>159</v>
      </c>
      <c r="C249" s="37" t="s">
        <v>115</v>
      </c>
      <c r="D249" s="37">
        <v>286</v>
      </c>
      <c r="E249" s="38">
        <v>33518</v>
      </c>
      <c r="F249" s="37">
        <v>1200</v>
      </c>
      <c r="G249" s="37">
        <v>1400</v>
      </c>
      <c r="H249" s="37">
        <v>0.34127509852124999</v>
      </c>
    </row>
    <row r="250" spans="1:8" x14ac:dyDescent="0.55000000000000004">
      <c r="A250" s="37">
        <v>879</v>
      </c>
      <c r="B250" s="37">
        <v>159</v>
      </c>
      <c r="C250" s="37" t="s">
        <v>115</v>
      </c>
      <c r="D250" s="37">
        <v>286</v>
      </c>
      <c r="E250" s="38">
        <v>33518</v>
      </c>
      <c r="F250" s="37">
        <v>1400</v>
      </c>
      <c r="G250" s="37">
        <v>1600</v>
      </c>
      <c r="H250" s="37">
        <v>0.36155711549656699</v>
      </c>
    </row>
    <row r="251" spans="1:8" x14ac:dyDescent="0.55000000000000004">
      <c r="A251" s="37">
        <v>880</v>
      </c>
      <c r="B251" s="37">
        <v>159</v>
      </c>
      <c r="C251" s="37" t="s">
        <v>115</v>
      </c>
      <c r="D251" s="37">
        <v>286</v>
      </c>
      <c r="E251" s="38">
        <v>33518</v>
      </c>
      <c r="F251" s="37">
        <v>1600</v>
      </c>
      <c r="G251" s="37">
        <v>1800</v>
      </c>
      <c r="H251" s="37">
        <v>0.30343191899933297</v>
      </c>
    </row>
    <row r="252" spans="1:8" x14ac:dyDescent="0.55000000000000004">
      <c r="A252" s="37">
        <v>891</v>
      </c>
      <c r="B252" s="37">
        <v>159</v>
      </c>
      <c r="C252" s="37" t="s">
        <v>115</v>
      </c>
      <c r="D252" s="37">
        <v>286</v>
      </c>
      <c r="E252" s="38">
        <v>33525</v>
      </c>
      <c r="F252" s="37">
        <v>0</v>
      </c>
      <c r="G252" s="37">
        <v>100</v>
      </c>
      <c r="H252" s="37">
        <v>0.37689879891404998</v>
      </c>
    </row>
    <row r="253" spans="1:8" x14ac:dyDescent="0.55000000000000004">
      <c r="A253" s="37">
        <v>892</v>
      </c>
      <c r="B253" s="37">
        <v>159</v>
      </c>
      <c r="C253" s="37" t="s">
        <v>115</v>
      </c>
      <c r="D253" s="37">
        <v>286</v>
      </c>
      <c r="E253" s="38">
        <v>33525</v>
      </c>
      <c r="F253" s="37">
        <v>100</v>
      </c>
      <c r="G253" s="37">
        <v>200</v>
      </c>
      <c r="H253" s="37">
        <v>0.41998107323204997</v>
      </c>
    </row>
    <row r="254" spans="1:8" x14ac:dyDescent="0.55000000000000004">
      <c r="A254" s="37">
        <v>893</v>
      </c>
      <c r="B254" s="37">
        <v>159</v>
      </c>
      <c r="C254" s="37" t="s">
        <v>115</v>
      </c>
      <c r="D254" s="37">
        <v>286</v>
      </c>
      <c r="E254" s="38">
        <v>33525</v>
      </c>
      <c r="F254" s="37">
        <v>200</v>
      </c>
      <c r="G254" s="37">
        <v>400</v>
      </c>
      <c r="H254" s="37">
        <v>0.43360687822763999</v>
      </c>
    </row>
    <row r="255" spans="1:8" x14ac:dyDescent="0.55000000000000004">
      <c r="A255" s="37">
        <v>894</v>
      </c>
      <c r="B255" s="37">
        <v>159</v>
      </c>
      <c r="C255" s="37" t="s">
        <v>115</v>
      </c>
      <c r="D255" s="37">
        <v>286</v>
      </c>
      <c r="E255" s="38">
        <v>33525</v>
      </c>
      <c r="F255" s="37">
        <v>400</v>
      </c>
      <c r="G255" s="37">
        <v>600</v>
      </c>
      <c r="H255" s="37">
        <v>0.39585715039309999</v>
      </c>
    </row>
    <row r="256" spans="1:8" x14ac:dyDescent="0.55000000000000004">
      <c r="A256" s="37">
        <v>895</v>
      </c>
      <c r="B256" s="37">
        <v>159</v>
      </c>
      <c r="C256" s="37" t="s">
        <v>115</v>
      </c>
      <c r="D256" s="37">
        <v>286</v>
      </c>
      <c r="E256" s="38">
        <v>33525</v>
      </c>
      <c r="F256" s="37">
        <v>600</v>
      </c>
      <c r="G256" s="37">
        <v>800</v>
      </c>
      <c r="H256" s="37">
        <v>0.36106967624176101</v>
      </c>
    </row>
    <row r="257" spans="1:8" x14ac:dyDescent="0.55000000000000004">
      <c r="A257" s="37">
        <v>896</v>
      </c>
      <c r="B257" s="37">
        <v>159</v>
      </c>
      <c r="C257" s="37" t="s">
        <v>115</v>
      </c>
      <c r="D257" s="37">
        <v>286</v>
      </c>
      <c r="E257" s="38">
        <v>33525</v>
      </c>
      <c r="F257" s="37">
        <v>800</v>
      </c>
      <c r="G257" s="37">
        <v>1000</v>
      </c>
      <c r="H257" s="37">
        <v>0.34591922423732002</v>
      </c>
    </row>
    <row r="258" spans="1:8" x14ac:dyDescent="0.55000000000000004">
      <c r="A258" s="37">
        <v>897</v>
      </c>
      <c r="B258" s="37">
        <v>159</v>
      </c>
      <c r="C258" s="37" t="s">
        <v>115</v>
      </c>
      <c r="D258" s="37">
        <v>286</v>
      </c>
      <c r="E258" s="38">
        <v>33525</v>
      </c>
      <c r="F258" s="37">
        <v>1000</v>
      </c>
      <c r="G258" s="37">
        <v>1200</v>
      </c>
      <c r="H258" s="37">
        <v>0.35098010363814702</v>
      </c>
    </row>
    <row r="259" spans="1:8" x14ac:dyDescent="0.55000000000000004">
      <c r="A259" s="37">
        <v>898</v>
      </c>
      <c r="B259" s="37">
        <v>159</v>
      </c>
      <c r="C259" s="37" t="s">
        <v>115</v>
      </c>
      <c r="D259" s="37">
        <v>286</v>
      </c>
      <c r="E259" s="38">
        <v>33525</v>
      </c>
      <c r="F259" s="37">
        <v>1200</v>
      </c>
      <c r="G259" s="37">
        <v>1400</v>
      </c>
      <c r="H259" s="37">
        <v>0.34447432940924999</v>
      </c>
    </row>
    <row r="260" spans="1:8" x14ac:dyDescent="0.55000000000000004">
      <c r="A260" s="37">
        <v>899</v>
      </c>
      <c r="B260" s="37">
        <v>159</v>
      </c>
      <c r="C260" s="37" t="s">
        <v>115</v>
      </c>
      <c r="D260" s="37">
        <v>286</v>
      </c>
      <c r="E260" s="38">
        <v>33525</v>
      </c>
      <c r="F260" s="37">
        <v>1400</v>
      </c>
      <c r="G260" s="37">
        <v>1600</v>
      </c>
      <c r="H260" s="37">
        <v>0.3622868112505</v>
      </c>
    </row>
    <row r="261" spans="1:8" x14ac:dyDescent="0.55000000000000004">
      <c r="A261" s="37">
        <v>900</v>
      </c>
      <c r="B261" s="37">
        <v>159</v>
      </c>
      <c r="C261" s="37" t="s">
        <v>115</v>
      </c>
      <c r="D261" s="37">
        <v>286</v>
      </c>
      <c r="E261" s="38">
        <v>33525</v>
      </c>
      <c r="F261" s="37">
        <v>1600</v>
      </c>
      <c r="G261" s="37">
        <v>1800</v>
      </c>
      <c r="H261" s="37">
        <v>0.30316084007683503</v>
      </c>
    </row>
    <row r="262" spans="1:8" x14ac:dyDescent="0.55000000000000004">
      <c r="A262" s="37">
        <v>911</v>
      </c>
      <c r="B262" s="37">
        <v>159</v>
      </c>
      <c r="C262" s="37" t="s">
        <v>115</v>
      </c>
      <c r="D262" s="37">
        <v>286</v>
      </c>
      <c r="E262" s="38">
        <v>33539</v>
      </c>
      <c r="F262" s="37">
        <v>0</v>
      </c>
      <c r="G262" s="37">
        <v>100</v>
      </c>
      <c r="H262" s="37">
        <v>0.37810958409355</v>
      </c>
    </row>
    <row r="263" spans="1:8" x14ac:dyDescent="0.55000000000000004">
      <c r="A263" s="37">
        <v>912</v>
      </c>
      <c r="B263" s="37">
        <v>159</v>
      </c>
      <c r="C263" s="37" t="s">
        <v>115</v>
      </c>
      <c r="D263" s="37">
        <v>286</v>
      </c>
      <c r="E263" s="38">
        <v>33539</v>
      </c>
      <c r="F263" s="37">
        <v>100</v>
      </c>
      <c r="G263" s="37">
        <v>200</v>
      </c>
      <c r="H263" s="37">
        <v>0.44450894917935002</v>
      </c>
    </row>
    <row r="264" spans="1:8" x14ac:dyDescent="0.55000000000000004">
      <c r="A264" s="37">
        <v>913</v>
      </c>
      <c r="B264" s="37">
        <v>159</v>
      </c>
      <c r="C264" s="37" t="s">
        <v>115</v>
      </c>
      <c r="D264" s="37">
        <v>286</v>
      </c>
      <c r="E264" s="38">
        <v>33539</v>
      </c>
      <c r="F264" s="37">
        <v>200</v>
      </c>
      <c r="G264" s="37">
        <v>400</v>
      </c>
      <c r="H264" s="37">
        <v>0.428827886206395</v>
      </c>
    </row>
    <row r="265" spans="1:8" x14ac:dyDescent="0.55000000000000004">
      <c r="A265" s="37">
        <v>914</v>
      </c>
      <c r="B265" s="37">
        <v>159</v>
      </c>
      <c r="C265" s="37" t="s">
        <v>115</v>
      </c>
      <c r="D265" s="37">
        <v>286</v>
      </c>
      <c r="E265" s="38">
        <v>33539</v>
      </c>
      <c r="F265" s="37">
        <v>400</v>
      </c>
      <c r="G265" s="37">
        <v>600</v>
      </c>
      <c r="H265" s="37">
        <v>0.37896867250027499</v>
      </c>
    </row>
    <row r="266" spans="1:8" x14ac:dyDescent="0.55000000000000004">
      <c r="A266" s="37">
        <v>915</v>
      </c>
      <c r="B266" s="37">
        <v>159</v>
      </c>
      <c r="C266" s="37" t="s">
        <v>115</v>
      </c>
      <c r="D266" s="37">
        <v>286</v>
      </c>
      <c r="E266" s="38">
        <v>33539</v>
      </c>
      <c r="F266" s="37">
        <v>600</v>
      </c>
      <c r="G266" s="37">
        <v>800</v>
      </c>
      <c r="H266" s="37">
        <v>0.35132303340496701</v>
      </c>
    </row>
    <row r="267" spans="1:8" x14ac:dyDescent="0.55000000000000004">
      <c r="A267" s="37">
        <v>916</v>
      </c>
      <c r="B267" s="37">
        <v>159</v>
      </c>
      <c r="C267" s="37" t="s">
        <v>115</v>
      </c>
      <c r="D267" s="37">
        <v>286</v>
      </c>
      <c r="E267" s="38">
        <v>33539</v>
      </c>
      <c r="F267" s="37">
        <v>800</v>
      </c>
      <c r="G267" s="37">
        <v>1000</v>
      </c>
      <c r="H267" s="37">
        <v>0.34540601619049999</v>
      </c>
    </row>
    <row r="268" spans="1:8" x14ac:dyDescent="0.55000000000000004">
      <c r="A268" s="37">
        <v>917</v>
      </c>
      <c r="B268" s="37">
        <v>159</v>
      </c>
      <c r="C268" s="37" t="s">
        <v>115</v>
      </c>
      <c r="D268" s="37">
        <v>286</v>
      </c>
      <c r="E268" s="38">
        <v>33539</v>
      </c>
      <c r="F268" s="37">
        <v>1000</v>
      </c>
      <c r="G268" s="37">
        <v>1200</v>
      </c>
      <c r="H268" s="37">
        <v>0.35432440343057198</v>
      </c>
    </row>
    <row r="269" spans="1:8" x14ac:dyDescent="0.55000000000000004">
      <c r="A269" s="37">
        <v>918</v>
      </c>
      <c r="B269" s="37">
        <v>159</v>
      </c>
      <c r="C269" s="37" t="s">
        <v>115</v>
      </c>
      <c r="D269" s="37">
        <v>286</v>
      </c>
      <c r="E269" s="38">
        <v>33539</v>
      </c>
      <c r="F269" s="37">
        <v>1200</v>
      </c>
      <c r="G269" s="37">
        <v>1400</v>
      </c>
      <c r="H269" s="37">
        <v>0.34884642119244003</v>
      </c>
    </row>
    <row r="270" spans="1:8" x14ac:dyDescent="0.55000000000000004">
      <c r="A270" s="37">
        <v>919</v>
      </c>
      <c r="B270" s="37">
        <v>159</v>
      </c>
      <c r="C270" s="37" t="s">
        <v>115</v>
      </c>
      <c r="D270" s="37">
        <v>286</v>
      </c>
      <c r="E270" s="38">
        <v>33539</v>
      </c>
      <c r="F270" s="37">
        <v>1400</v>
      </c>
      <c r="G270" s="37">
        <v>1600</v>
      </c>
      <c r="H270" s="37">
        <v>0.37557820752409998</v>
      </c>
    </row>
    <row r="271" spans="1:8" x14ac:dyDescent="0.55000000000000004">
      <c r="A271" s="37">
        <v>920</v>
      </c>
      <c r="B271" s="37">
        <v>159</v>
      </c>
      <c r="C271" s="37" t="s">
        <v>115</v>
      </c>
      <c r="D271" s="37">
        <v>286</v>
      </c>
      <c r="E271" s="38">
        <v>33539</v>
      </c>
      <c r="F271" s="37">
        <v>1600</v>
      </c>
      <c r="G271" s="37">
        <v>1800</v>
      </c>
      <c r="H271" s="37">
        <v>0.30935563021847301</v>
      </c>
    </row>
    <row r="272" spans="1:8" x14ac:dyDescent="0.55000000000000004">
      <c r="A272" s="37">
        <v>931</v>
      </c>
      <c r="B272" s="37">
        <v>159</v>
      </c>
      <c r="C272" s="37" t="s">
        <v>115</v>
      </c>
      <c r="D272" s="37">
        <v>286</v>
      </c>
      <c r="E272" s="38">
        <v>33549</v>
      </c>
      <c r="F272" s="37">
        <v>0</v>
      </c>
      <c r="G272" s="37">
        <v>100</v>
      </c>
      <c r="H272" s="37">
        <v>0.31117085975828501</v>
      </c>
    </row>
    <row r="273" spans="1:8" x14ac:dyDescent="0.55000000000000004">
      <c r="A273" s="37">
        <v>932</v>
      </c>
      <c r="B273" s="37">
        <v>159</v>
      </c>
      <c r="C273" s="37" t="s">
        <v>115</v>
      </c>
      <c r="D273" s="37">
        <v>286</v>
      </c>
      <c r="E273" s="38">
        <v>33549</v>
      </c>
      <c r="F273" s="37">
        <v>100</v>
      </c>
      <c r="G273" s="37">
        <v>200</v>
      </c>
      <c r="H273" s="37">
        <v>0.39676142842380002</v>
      </c>
    </row>
    <row r="274" spans="1:8" x14ac:dyDescent="0.55000000000000004">
      <c r="A274" s="37">
        <v>933</v>
      </c>
      <c r="B274" s="37">
        <v>159</v>
      </c>
      <c r="C274" s="37" t="s">
        <v>115</v>
      </c>
      <c r="D274" s="37">
        <v>286</v>
      </c>
      <c r="E274" s="38">
        <v>33549</v>
      </c>
      <c r="F274" s="37">
        <v>200</v>
      </c>
      <c r="G274" s="37">
        <v>400</v>
      </c>
      <c r="H274" s="37">
        <v>0.40267909563179999</v>
      </c>
    </row>
    <row r="275" spans="1:8" x14ac:dyDescent="0.55000000000000004">
      <c r="A275" s="37">
        <v>934</v>
      </c>
      <c r="B275" s="37">
        <v>159</v>
      </c>
      <c r="C275" s="37" t="s">
        <v>115</v>
      </c>
      <c r="D275" s="37">
        <v>286</v>
      </c>
      <c r="E275" s="38">
        <v>33549</v>
      </c>
      <c r="F275" s="37">
        <v>400</v>
      </c>
      <c r="G275" s="37">
        <v>600</v>
      </c>
      <c r="H275" s="37">
        <v>0.37618454936974999</v>
      </c>
    </row>
    <row r="276" spans="1:8" x14ac:dyDescent="0.55000000000000004">
      <c r="A276" s="37">
        <v>935</v>
      </c>
      <c r="B276" s="37">
        <v>159</v>
      </c>
      <c r="C276" s="37" t="s">
        <v>115</v>
      </c>
      <c r="D276" s="37">
        <v>286</v>
      </c>
      <c r="E276" s="38">
        <v>33549</v>
      </c>
      <c r="F276" s="37">
        <v>600</v>
      </c>
      <c r="G276" s="37">
        <v>800</v>
      </c>
      <c r="H276" s="37">
        <v>0.34037132313145002</v>
      </c>
    </row>
    <row r="277" spans="1:8" x14ac:dyDescent="0.55000000000000004">
      <c r="A277" s="37">
        <v>936</v>
      </c>
      <c r="B277" s="37">
        <v>159</v>
      </c>
      <c r="C277" s="37" t="s">
        <v>115</v>
      </c>
      <c r="D277" s="37">
        <v>286</v>
      </c>
      <c r="E277" s="38">
        <v>33549</v>
      </c>
      <c r="F277" s="37">
        <v>800</v>
      </c>
      <c r="G277" s="37">
        <v>1000</v>
      </c>
      <c r="H277" s="37">
        <v>0.331035128337</v>
      </c>
    </row>
    <row r="278" spans="1:8" x14ac:dyDescent="0.55000000000000004">
      <c r="A278" s="37">
        <v>937</v>
      </c>
      <c r="B278" s="37">
        <v>159</v>
      </c>
      <c r="C278" s="37" t="s">
        <v>115</v>
      </c>
      <c r="D278" s="37">
        <v>286</v>
      </c>
      <c r="E278" s="38">
        <v>33549</v>
      </c>
      <c r="F278" s="37">
        <v>1000</v>
      </c>
      <c r="G278" s="37">
        <v>1200</v>
      </c>
      <c r="H278" s="37">
        <v>0.31194607980884997</v>
      </c>
    </row>
    <row r="279" spans="1:8" x14ac:dyDescent="0.55000000000000004">
      <c r="A279" s="37">
        <v>938</v>
      </c>
      <c r="B279" s="37">
        <v>159</v>
      </c>
      <c r="C279" s="37" t="s">
        <v>115</v>
      </c>
      <c r="D279" s="37">
        <v>286</v>
      </c>
      <c r="E279" s="38">
        <v>33549</v>
      </c>
      <c r="F279" s="37">
        <v>1200</v>
      </c>
      <c r="G279" s="37">
        <v>1400</v>
      </c>
      <c r="H279" s="37">
        <v>0.3483334016679</v>
      </c>
    </row>
    <row r="280" spans="1:8" x14ac:dyDescent="0.55000000000000004">
      <c r="A280" s="37">
        <v>939</v>
      </c>
      <c r="B280" s="37">
        <v>159</v>
      </c>
      <c r="C280" s="37" t="s">
        <v>115</v>
      </c>
      <c r="D280" s="37">
        <v>286</v>
      </c>
      <c r="E280" s="38">
        <v>33549</v>
      </c>
      <c r="F280" s="37">
        <v>1400</v>
      </c>
      <c r="G280" s="37">
        <v>1600</v>
      </c>
      <c r="H280" s="37">
        <v>0.364788455488333</v>
      </c>
    </row>
    <row r="281" spans="1:8" x14ac:dyDescent="0.55000000000000004">
      <c r="A281" s="37">
        <v>940</v>
      </c>
      <c r="B281" s="37">
        <v>159</v>
      </c>
      <c r="C281" s="37" t="s">
        <v>115</v>
      </c>
      <c r="D281" s="37">
        <v>286</v>
      </c>
      <c r="E281" s="38">
        <v>33549</v>
      </c>
      <c r="F281" s="37">
        <v>1600</v>
      </c>
      <c r="G281" s="37">
        <v>1800</v>
      </c>
      <c r="H281" s="37">
        <v>0.18546164670734999</v>
      </c>
    </row>
    <row r="282" spans="1:8" x14ac:dyDescent="0.55000000000000004">
      <c r="A282" s="37">
        <v>951</v>
      </c>
      <c r="B282" s="37">
        <v>159</v>
      </c>
      <c r="C282" s="37" t="s">
        <v>115</v>
      </c>
      <c r="D282" s="37">
        <v>286</v>
      </c>
      <c r="E282" s="38">
        <v>33553</v>
      </c>
      <c r="F282" s="37">
        <v>0</v>
      </c>
      <c r="G282" s="37">
        <v>100</v>
      </c>
      <c r="H282" s="37">
        <v>0.41715926887885502</v>
      </c>
    </row>
    <row r="283" spans="1:8" x14ac:dyDescent="0.55000000000000004">
      <c r="A283" s="37">
        <v>952</v>
      </c>
      <c r="B283" s="37">
        <v>159</v>
      </c>
      <c r="C283" s="37" t="s">
        <v>115</v>
      </c>
      <c r="D283" s="37">
        <v>286</v>
      </c>
      <c r="E283" s="38">
        <v>33553</v>
      </c>
      <c r="F283" s="37">
        <v>100</v>
      </c>
      <c r="G283" s="37">
        <v>200</v>
      </c>
      <c r="H283" s="37">
        <v>0.44969910837885002</v>
      </c>
    </row>
    <row r="284" spans="1:8" x14ac:dyDescent="0.55000000000000004">
      <c r="A284" s="37">
        <v>953</v>
      </c>
      <c r="B284" s="37">
        <v>159</v>
      </c>
      <c r="C284" s="37" t="s">
        <v>115</v>
      </c>
      <c r="D284" s="37">
        <v>286</v>
      </c>
      <c r="E284" s="38">
        <v>33553</v>
      </c>
      <c r="F284" s="37">
        <v>200</v>
      </c>
      <c r="G284" s="37">
        <v>400</v>
      </c>
      <c r="H284" s="37">
        <v>0.43194423264047199</v>
      </c>
    </row>
    <row r="285" spans="1:8" x14ac:dyDescent="0.55000000000000004">
      <c r="A285" s="37">
        <v>954</v>
      </c>
      <c r="B285" s="37">
        <v>159</v>
      </c>
      <c r="C285" s="37" t="s">
        <v>115</v>
      </c>
      <c r="D285" s="37">
        <v>286</v>
      </c>
      <c r="E285" s="38">
        <v>33553</v>
      </c>
      <c r="F285" s="37">
        <v>400</v>
      </c>
      <c r="G285" s="37">
        <v>600</v>
      </c>
      <c r="H285" s="37">
        <v>0.40474621821947498</v>
      </c>
    </row>
    <row r="286" spans="1:8" x14ac:dyDescent="0.55000000000000004">
      <c r="A286" s="37">
        <v>955</v>
      </c>
      <c r="B286" s="37">
        <v>159</v>
      </c>
      <c r="C286" s="37" t="s">
        <v>115</v>
      </c>
      <c r="D286" s="37">
        <v>286</v>
      </c>
      <c r="E286" s="38">
        <v>33553</v>
      </c>
      <c r="F286" s="37">
        <v>600</v>
      </c>
      <c r="G286" s="37">
        <v>800</v>
      </c>
      <c r="H286" s="37">
        <v>0.35731761599641099</v>
      </c>
    </row>
    <row r="287" spans="1:8" x14ac:dyDescent="0.55000000000000004">
      <c r="A287" s="37">
        <v>956</v>
      </c>
      <c r="B287" s="37">
        <v>159</v>
      </c>
      <c r="C287" s="37" t="s">
        <v>115</v>
      </c>
      <c r="D287" s="37">
        <v>286</v>
      </c>
      <c r="E287" s="38">
        <v>33553</v>
      </c>
      <c r="F287" s="37">
        <v>800</v>
      </c>
      <c r="G287" s="37">
        <v>1000</v>
      </c>
      <c r="H287" s="37">
        <v>0.32497438568884002</v>
      </c>
    </row>
    <row r="288" spans="1:8" x14ac:dyDescent="0.55000000000000004">
      <c r="A288" s="37">
        <v>957</v>
      </c>
      <c r="B288" s="37">
        <v>159</v>
      </c>
      <c r="C288" s="37" t="s">
        <v>115</v>
      </c>
      <c r="D288" s="37">
        <v>286</v>
      </c>
      <c r="E288" s="38">
        <v>33553</v>
      </c>
      <c r="F288" s="37">
        <v>1000</v>
      </c>
      <c r="G288" s="37">
        <v>1200</v>
      </c>
      <c r="H288" s="37">
        <v>0.32078490332325699</v>
      </c>
    </row>
    <row r="289" spans="1:8" x14ac:dyDescent="0.55000000000000004">
      <c r="A289" s="37">
        <v>958</v>
      </c>
      <c r="B289" s="37">
        <v>159</v>
      </c>
      <c r="C289" s="37" t="s">
        <v>115</v>
      </c>
      <c r="D289" s="37">
        <v>286</v>
      </c>
      <c r="E289" s="38">
        <v>33553</v>
      </c>
      <c r="F289" s="37">
        <v>1200</v>
      </c>
      <c r="G289" s="37">
        <v>1400</v>
      </c>
      <c r="H289" s="37">
        <v>0.34709484228125997</v>
      </c>
    </row>
    <row r="290" spans="1:8" x14ac:dyDescent="0.55000000000000004">
      <c r="A290" s="37">
        <v>959</v>
      </c>
      <c r="B290" s="37">
        <v>159</v>
      </c>
      <c r="C290" s="37" t="s">
        <v>115</v>
      </c>
      <c r="D290" s="37">
        <v>286</v>
      </c>
      <c r="E290" s="38">
        <v>33553</v>
      </c>
      <c r="F290" s="37">
        <v>1400</v>
      </c>
      <c r="G290" s="37">
        <v>1600</v>
      </c>
      <c r="H290" s="37">
        <v>0.37480810516489999</v>
      </c>
    </row>
    <row r="291" spans="1:8" x14ac:dyDescent="0.55000000000000004">
      <c r="A291" s="37">
        <v>960</v>
      </c>
      <c r="B291" s="37">
        <v>159</v>
      </c>
      <c r="C291" s="37" t="s">
        <v>115</v>
      </c>
      <c r="D291" s="37">
        <v>286</v>
      </c>
      <c r="E291" s="38">
        <v>33553</v>
      </c>
      <c r="F291" s="37">
        <v>1600</v>
      </c>
      <c r="G291" s="37">
        <v>1800</v>
      </c>
      <c r="H291" s="37">
        <v>0.18580792425711801</v>
      </c>
    </row>
    <row r="292" spans="1:8" x14ac:dyDescent="0.55000000000000004">
      <c r="A292" s="37">
        <v>971</v>
      </c>
      <c r="B292" s="37">
        <v>159</v>
      </c>
      <c r="C292" s="37" t="s">
        <v>115</v>
      </c>
      <c r="D292" s="37">
        <v>286</v>
      </c>
      <c r="E292" s="38">
        <v>33561</v>
      </c>
      <c r="F292" s="37">
        <v>0</v>
      </c>
      <c r="G292" s="37">
        <v>100</v>
      </c>
      <c r="H292" s="37">
        <v>0.31073683984009498</v>
      </c>
    </row>
    <row r="293" spans="1:8" x14ac:dyDescent="0.55000000000000004">
      <c r="A293" s="37">
        <v>972</v>
      </c>
      <c r="B293" s="37">
        <v>159</v>
      </c>
      <c r="C293" s="37" t="s">
        <v>115</v>
      </c>
      <c r="D293" s="37">
        <v>286</v>
      </c>
      <c r="E293" s="38">
        <v>33561</v>
      </c>
      <c r="F293" s="37">
        <v>100</v>
      </c>
      <c r="G293" s="37">
        <v>200</v>
      </c>
      <c r="H293" s="37">
        <v>0.4294302731829</v>
      </c>
    </row>
    <row r="294" spans="1:8" x14ac:dyDescent="0.55000000000000004">
      <c r="A294" s="37">
        <v>973</v>
      </c>
      <c r="B294" s="37">
        <v>159</v>
      </c>
      <c r="C294" s="37" t="s">
        <v>115</v>
      </c>
      <c r="D294" s="37">
        <v>286</v>
      </c>
      <c r="E294" s="38">
        <v>33561</v>
      </c>
      <c r="F294" s="37">
        <v>200</v>
      </c>
      <c r="G294" s="37">
        <v>400</v>
      </c>
      <c r="H294" s="37">
        <v>0.36924892745003202</v>
      </c>
    </row>
    <row r="295" spans="1:8" x14ac:dyDescent="0.55000000000000004">
      <c r="A295" s="37">
        <v>974</v>
      </c>
      <c r="B295" s="37">
        <v>159</v>
      </c>
      <c r="C295" s="37" t="s">
        <v>115</v>
      </c>
      <c r="D295" s="37">
        <v>286</v>
      </c>
      <c r="E295" s="38">
        <v>33561</v>
      </c>
      <c r="F295" s="37">
        <v>400</v>
      </c>
      <c r="G295" s="37">
        <v>600</v>
      </c>
      <c r="H295" s="37">
        <v>0.36857214293212498</v>
      </c>
    </row>
    <row r="296" spans="1:8" x14ac:dyDescent="0.55000000000000004">
      <c r="A296" s="37">
        <v>975</v>
      </c>
      <c r="B296" s="37">
        <v>159</v>
      </c>
      <c r="C296" s="37" t="s">
        <v>115</v>
      </c>
      <c r="D296" s="37">
        <v>286</v>
      </c>
      <c r="E296" s="38">
        <v>33561</v>
      </c>
      <c r="F296" s="37">
        <v>600</v>
      </c>
      <c r="G296" s="37">
        <v>800</v>
      </c>
      <c r="H296" s="37">
        <v>0.32894547956190101</v>
      </c>
    </row>
    <row r="297" spans="1:8" x14ac:dyDescent="0.55000000000000004">
      <c r="A297" s="37">
        <v>976</v>
      </c>
      <c r="B297" s="37">
        <v>159</v>
      </c>
      <c r="C297" s="37" t="s">
        <v>115</v>
      </c>
      <c r="D297" s="37">
        <v>286</v>
      </c>
      <c r="E297" s="38">
        <v>33561</v>
      </c>
      <c r="F297" s="37">
        <v>800</v>
      </c>
      <c r="G297" s="37">
        <v>1000</v>
      </c>
      <c r="H297" s="37">
        <v>0.31687303009260998</v>
      </c>
    </row>
    <row r="298" spans="1:8" x14ac:dyDescent="0.55000000000000004">
      <c r="A298" s="37">
        <v>977</v>
      </c>
      <c r="B298" s="37">
        <v>159</v>
      </c>
      <c r="C298" s="37" t="s">
        <v>115</v>
      </c>
      <c r="D298" s="37">
        <v>286</v>
      </c>
      <c r="E298" s="38">
        <v>33561</v>
      </c>
      <c r="F298" s="37">
        <v>1000</v>
      </c>
      <c r="G298" s="37">
        <v>1200</v>
      </c>
      <c r="H298" s="37">
        <v>0.28806733560273801</v>
      </c>
    </row>
    <row r="299" spans="1:8" x14ac:dyDescent="0.55000000000000004">
      <c r="A299" s="37">
        <v>978</v>
      </c>
      <c r="B299" s="37">
        <v>159</v>
      </c>
      <c r="C299" s="37" t="s">
        <v>115</v>
      </c>
      <c r="D299" s="37">
        <v>286</v>
      </c>
      <c r="E299" s="38">
        <v>33561</v>
      </c>
      <c r="F299" s="37">
        <v>1200</v>
      </c>
      <c r="G299" s="37">
        <v>1400</v>
      </c>
      <c r="H299" s="37">
        <v>0.32476192551810001</v>
      </c>
    </row>
    <row r="300" spans="1:8" x14ac:dyDescent="0.55000000000000004">
      <c r="A300" s="37">
        <v>979</v>
      </c>
      <c r="B300" s="37">
        <v>159</v>
      </c>
      <c r="C300" s="37" t="s">
        <v>115</v>
      </c>
      <c r="D300" s="37">
        <v>286</v>
      </c>
      <c r="E300" s="38">
        <v>33561</v>
      </c>
      <c r="F300" s="37">
        <v>1400</v>
      </c>
      <c r="G300" s="37">
        <v>1600</v>
      </c>
      <c r="H300" s="37">
        <v>0.29825006669501702</v>
      </c>
    </row>
    <row r="301" spans="1:8" x14ac:dyDescent="0.55000000000000004">
      <c r="A301" s="37">
        <v>980</v>
      </c>
      <c r="B301" s="37">
        <v>159</v>
      </c>
      <c r="C301" s="37" t="s">
        <v>115</v>
      </c>
      <c r="D301" s="37">
        <v>286</v>
      </c>
      <c r="E301" s="38">
        <v>33561</v>
      </c>
      <c r="F301" s="37">
        <v>1600</v>
      </c>
      <c r="G301" s="37">
        <v>1800</v>
      </c>
      <c r="H301" s="37">
        <v>0.32444326447533001</v>
      </c>
    </row>
    <row r="302" spans="1:8" x14ac:dyDescent="0.55000000000000004">
      <c r="A302" s="37">
        <v>991</v>
      </c>
      <c r="B302" s="37">
        <v>159</v>
      </c>
      <c r="C302" s="37" t="s">
        <v>115</v>
      </c>
      <c r="D302" s="37">
        <v>286</v>
      </c>
      <c r="E302" s="38">
        <v>33442</v>
      </c>
      <c r="F302" s="37">
        <v>0</v>
      </c>
      <c r="G302" s="37">
        <v>100</v>
      </c>
      <c r="H302" s="37">
        <v>0.40056219818755501</v>
      </c>
    </row>
    <row r="303" spans="1:8" x14ac:dyDescent="0.55000000000000004">
      <c r="A303" s="37">
        <v>992</v>
      </c>
      <c r="B303" s="37">
        <v>159</v>
      </c>
      <c r="C303" s="37" t="s">
        <v>115</v>
      </c>
      <c r="D303" s="37">
        <v>286</v>
      </c>
      <c r="E303" s="38">
        <v>33442</v>
      </c>
      <c r="F303" s="37">
        <v>100</v>
      </c>
      <c r="G303" s="37">
        <v>200</v>
      </c>
      <c r="H303" s="37">
        <v>0.43191649551104999</v>
      </c>
    </row>
    <row r="304" spans="1:8" x14ac:dyDescent="0.55000000000000004">
      <c r="A304" s="37">
        <v>993</v>
      </c>
      <c r="B304" s="37">
        <v>159</v>
      </c>
      <c r="C304" s="37" t="s">
        <v>115</v>
      </c>
      <c r="D304" s="37">
        <v>286</v>
      </c>
      <c r="E304" s="38">
        <v>33442</v>
      </c>
      <c r="F304" s="37">
        <v>200</v>
      </c>
      <c r="G304" s="37">
        <v>400</v>
      </c>
      <c r="H304" s="37">
        <v>0.45056853691721599</v>
      </c>
    </row>
    <row r="305" spans="1:8" x14ac:dyDescent="0.55000000000000004">
      <c r="A305" s="37">
        <v>994</v>
      </c>
      <c r="B305" s="37">
        <v>159</v>
      </c>
      <c r="C305" s="37" t="s">
        <v>115</v>
      </c>
      <c r="D305" s="37">
        <v>286</v>
      </c>
      <c r="E305" s="38">
        <v>33442</v>
      </c>
      <c r="F305" s="37">
        <v>400</v>
      </c>
      <c r="G305" s="37">
        <v>600</v>
      </c>
      <c r="H305" s="37">
        <v>0.40322173432585001</v>
      </c>
    </row>
    <row r="306" spans="1:8" x14ac:dyDescent="0.55000000000000004">
      <c r="A306" s="37">
        <v>995</v>
      </c>
      <c r="B306" s="37">
        <v>159</v>
      </c>
      <c r="C306" s="37" t="s">
        <v>115</v>
      </c>
      <c r="D306" s="37">
        <v>286</v>
      </c>
      <c r="E306" s="38">
        <v>33442</v>
      </c>
      <c r="F306" s="37">
        <v>600</v>
      </c>
      <c r="G306" s="37">
        <v>800</v>
      </c>
      <c r="H306" s="37">
        <v>0.36532611179878099</v>
      </c>
    </row>
    <row r="307" spans="1:8" x14ac:dyDescent="0.55000000000000004">
      <c r="A307" s="37">
        <v>996</v>
      </c>
      <c r="B307" s="37">
        <v>159</v>
      </c>
      <c r="C307" s="37" t="s">
        <v>115</v>
      </c>
      <c r="D307" s="37">
        <v>286</v>
      </c>
      <c r="E307" s="38">
        <v>33442</v>
      </c>
      <c r="F307" s="37">
        <v>800</v>
      </c>
      <c r="G307" s="37">
        <v>1000</v>
      </c>
      <c r="H307" s="37">
        <v>0.35578971316265001</v>
      </c>
    </row>
    <row r="308" spans="1:8" x14ac:dyDescent="0.55000000000000004">
      <c r="A308" s="37">
        <v>997</v>
      </c>
      <c r="B308" s="37">
        <v>159</v>
      </c>
      <c r="C308" s="37" t="s">
        <v>115</v>
      </c>
      <c r="D308" s="37">
        <v>286</v>
      </c>
      <c r="E308" s="38">
        <v>33442</v>
      </c>
      <c r="F308" s="37">
        <v>1000</v>
      </c>
      <c r="G308" s="37">
        <v>1200</v>
      </c>
      <c r="H308" s="37">
        <v>0.34442682895368698</v>
      </c>
    </row>
    <row r="309" spans="1:8" x14ac:dyDescent="0.55000000000000004">
      <c r="A309" s="37">
        <v>998</v>
      </c>
      <c r="B309" s="37">
        <v>159</v>
      </c>
      <c r="C309" s="37" t="s">
        <v>115</v>
      </c>
      <c r="D309" s="37">
        <v>286</v>
      </c>
      <c r="E309" s="38">
        <v>33442</v>
      </c>
      <c r="F309" s="37">
        <v>1200</v>
      </c>
      <c r="G309" s="37">
        <v>1400</v>
      </c>
      <c r="H309" s="37">
        <v>0.32350965514194002</v>
      </c>
    </row>
    <row r="310" spans="1:8" x14ac:dyDescent="0.55000000000000004">
      <c r="A310" s="37">
        <v>999</v>
      </c>
      <c r="B310" s="37">
        <v>159</v>
      </c>
      <c r="C310" s="37" t="s">
        <v>115</v>
      </c>
      <c r="D310" s="37">
        <v>286</v>
      </c>
      <c r="E310" s="38">
        <v>33442</v>
      </c>
      <c r="F310" s="37">
        <v>1400</v>
      </c>
      <c r="G310" s="37">
        <v>1600</v>
      </c>
      <c r="H310" s="37">
        <v>0.306328416674433</v>
      </c>
    </row>
    <row r="311" spans="1:8" x14ac:dyDescent="0.55000000000000004">
      <c r="A311" s="37">
        <v>1000</v>
      </c>
      <c r="B311" s="37">
        <v>159</v>
      </c>
      <c r="C311" s="37" t="s">
        <v>115</v>
      </c>
      <c r="D311" s="37">
        <v>286</v>
      </c>
      <c r="E311" s="38">
        <v>33442</v>
      </c>
      <c r="F311" s="37">
        <v>1600</v>
      </c>
      <c r="G311" s="37">
        <v>1800</v>
      </c>
      <c r="H311" s="37">
        <v>0.30724157848731798</v>
      </c>
    </row>
    <row r="312" spans="1:8" x14ac:dyDescent="0.55000000000000004">
      <c r="A312" s="37">
        <v>1011</v>
      </c>
      <c r="B312" s="37">
        <v>159</v>
      </c>
      <c r="C312" s="37" t="s">
        <v>115</v>
      </c>
      <c r="D312" s="37">
        <v>286</v>
      </c>
      <c r="E312" s="38">
        <v>33457</v>
      </c>
      <c r="F312" s="37">
        <v>0</v>
      </c>
      <c r="G312" s="37">
        <v>100</v>
      </c>
      <c r="H312" s="37">
        <v>0.337992545603855</v>
      </c>
    </row>
    <row r="313" spans="1:8" x14ac:dyDescent="0.55000000000000004">
      <c r="A313" s="37">
        <v>1012</v>
      </c>
      <c r="B313" s="37">
        <v>159</v>
      </c>
      <c r="C313" s="37" t="s">
        <v>115</v>
      </c>
      <c r="D313" s="37">
        <v>286</v>
      </c>
      <c r="E313" s="38">
        <v>33457</v>
      </c>
      <c r="F313" s="37">
        <v>100</v>
      </c>
      <c r="G313" s="37">
        <v>200</v>
      </c>
      <c r="H313" s="37">
        <v>0.41159517555914998</v>
      </c>
    </row>
    <row r="314" spans="1:8" x14ac:dyDescent="0.55000000000000004">
      <c r="A314" s="37">
        <v>1013</v>
      </c>
      <c r="B314" s="37">
        <v>159</v>
      </c>
      <c r="C314" s="37" t="s">
        <v>115</v>
      </c>
      <c r="D314" s="37">
        <v>286</v>
      </c>
      <c r="E314" s="38">
        <v>33457</v>
      </c>
      <c r="F314" s="37">
        <v>200</v>
      </c>
      <c r="G314" s="37">
        <v>400</v>
      </c>
      <c r="H314" s="37">
        <v>0.41581142109589903</v>
      </c>
    </row>
    <row r="315" spans="1:8" x14ac:dyDescent="0.55000000000000004">
      <c r="A315" s="37">
        <v>1014</v>
      </c>
      <c r="B315" s="37">
        <v>159</v>
      </c>
      <c r="C315" s="37" t="s">
        <v>115</v>
      </c>
      <c r="D315" s="37">
        <v>286</v>
      </c>
      <c r="E315" s="38">
        <v>33457</v>
      </c>
      <c r="F315" s="37">
        <v>400</v>
      </c>
      <c r="G315" s="37">
        <v>600</v>
      </c>
      <c r="H315" s="37">
        <v>0.389123888033375</v>
      </c>
    </row>
    <row r="316" spans="1:8" x14ac:dyDescent="0.55000000000000004">
      <c r="A316" s="37">
        <v>1015</v>
      </c>
      <c r="B316" s="37">
        <v>159</v>
      </c>
      <c r="C316" s="37" t="s">
        <v>115</v>
      </c>
      <c r="D316" s="37">
        <v>286</v>
      </c>
      <c r="E316" s="38">
        <v>33457</v>
      </c>
      <c r="F316" s="37">
        <v>600</v>
      </c>
      <c r="G316" s="37">
        <v>800</v>
      </c>
      <c r="H316" s="37">
        <v>0.357338119057861</v>
      </c>
    </row>
    <row r="317" spans="1:8" x14ac:dyDescent="0.55000000000000004">
      <c r="A317" s="37">
        <v>1016</v>
      </c>
      <c r="B317" s="37">
        <v>159</v>
      </c>
      <c r="C317" s="37" t="s">
        <v>115</v>
      </c>
      <c r="D317" s="37">
        <v>286</v>
      </c>
      <c r="E317" s="38">
        <v>33457</v>
      </c>
      <c r="F317" s="37">
        <v>800</v>
      </c>
      <c r="G317" s="37">
        <v>1000</v>
      </c>
      <c r="H317" s="37">
        <v>0.34891506292884999</v>
      </c>
    </row>
    <row r="318" spans="1:8" x14ac:dyDescent="0.55000000000000004">
      <c r="A318" s="37">
        <v>1017</v>
      </c>
      <c r="B318" s="37">
        <v>159</v>
      </c>
      <c r="C318" s="37" t="s">
        <v>115</v>
      </c>
      <c r="D318" s="37">
        <v>286</v>
      </c>
      <c r="E318" s="38">
        <v>33457</v>
      </c>
      <c r="F318" s="37">
        <v>1000</v>
      </c>
      <c r="G318" s="37">
        <v>1200</v>
      </c>
      <c r="H318" s="37">
        <v>0.33260309308723501</v>
      </c>
    </row>
    <row r="319" spans="1:8" x14ac:dyDescent="0.55000000000000004">
      <c r="A319" s="37">
        <v>1018</v>
      </c>
      <c r="B319" s="37">
        <v>159</v>
      </c>
      <c r="C319" s="37" t="s">
        <v>115</v>
      </c>
      <c r="D319" s="37">
        <v>286</v>
      </c>
      <c r="E319" s="38">
        <v>33457</v>
      </c>
      <c r="F319" s="37">
        <v>1200</v>
      </c>
      <c r="G319" s="37">
        <v>1400</v>
      </c>
      <c r="H319" s="37">
        <v>0.31411248569966999</v>
      </c>
    </row>
    <row r="320" spans="1:8" x14ac:dyDescent="0.55000000000000004">
      <c r="A320" s="37">
        <v>1019</v>
      </c>
      <c r="B320" s="37">
        <v>159</v>
      </c>
      <c r="C320" s="37" t="s">
        <v>115</v>
      </c>
      <c r="D320" s="37">
        <v>286</v>
      </c>
      <c r="E320" s="38">
        <v>33457</v>
      </c>
      <c r="F320" s="37">
        <v>1400</v>
      </c>
      <c r="G320" s="37">
        <v>1600</v>
      </c>
      <c r="H320" s="37">
        <v>0.29465863254454999</v>
      </c>
    </row>
    <row r="321" spans="1:8" x14ac:dyDescent="0.55000000000000004">
      <c r="A321" s="37">
        <v>1020</v>
      </c>
      <c r="B321" s="37">
        <v>159</v>
      </c>
      <c r="C321" s="37" t="s">
        <v>115</v>
      </c>
      <c r="D321" s="37">
        <v>286</v>
      </c>
      <c r="E321" s="38">
        <v>33457</v>
      </c>
      <c r="F321" s="37">
        <v>1600</v>
      </c>
      <c r="G321" s="37">
        <v>1800</v>
      </c>
      <c r="H321" s="37">
        <v>0.26999945833185002</v>
      </c>
    </row>
    <row r="322" spans="1:8" x14ac:dyDescent="0.55000000000000004">
      <c r="A322" s="37">
        <v>1031</v>
      </c>
      <c r="B322" s="37">
        <v>159</v>
      </c>
      <c r="C322" s="37" t="s">
        <v>115</v>
      </c>
      <c r="D322" s="37">
        <v>286</v>
      </c>
      <c r="E322" s="38">
        <v>33472</v>
      </c>
      <c r="F322" s="37">
        <v>0</v>
      </c>
      <c r="G322" s="37">
        <v>100</v>
      </c>
      <c r="H322" s="37">
        <v>0.27016808534112502</v>
      </c>
    </row>
    <row r="323" spans="1:8" x14ac:dyDescent="0.55000000000000004">
      <c r="A323" s="37">
        <v>1032</v>
      </c>
      <c r="B323" s="37">
        <v>159</v>
      </c>
      <c r="C323" s="37" t="s">
        <v>115</v>
      </c>
      <c r="D323" s="37">
        <v>286</v>
      </c>
      <c r="E323" s="38">
        <v>33472</v>
      </c>
      <c r="F323" s="37">
        <v>100</v>
      </c>
      <c r="G323" s="37">
        <v>200</v>
      </c>
      <c r="H323" s="37">
        <v>0.40147825287982503</v>
      </c>
    </row>
    <row r="324" spans="1:8" x14ac:dyDescent="0.55000000000000004">
      <c r="A324" s="37">
        <v>1033</v>
      </c>
      <c r="B324" s="37">
        <v>159</v>
      </c>
      <c r="C324" s="37" t="s">
        <v>115</v>
      </c>
      <c r="D324" s="37">
        <v>286</v>
      </c>
      <c r="E324" s="38">
        <v>33472</v>
      </c>
      <c r="F324" s="37">
        <v>200</v>
      </c>
      <c r="G324" s="37">
        <v>400</v>
      </c>
      <c r="H324" s="37">
        <v>0.38786530965131599</v>
      </c>
    </row>
    <row r="325" spans="1:8" x14ac:dyDescent="0.55000000000000004">
      <c r="A325" s="37">
        <v>1034</v>
      </c>
      <c r="B325" s="37">
        <v>159</v>
      </c>
      <c r="C325" s="37" t="s">
        <v>115</v>
      </c>
      <c r="D325" s="37">
        <v>286</v>
      </c>
      <c r="E325" s="38">
        <v>33472</v>
      </c>
      <c r="F325" s="37">
        <v>400</v>
      </c>
      <c r="G325" s="37">
        <v>600</v>
      </c>
      <c r="H325" s="37">
        <v>0.38493643867827498</v>
      </c>
    </row>
    <row r="326" spans="1:8" x14ac:dyDescent="0.55000000000000004">
      <c r="A326" s="37">
        <v>1035</v>
      </c>
      <c r="B326" s="37">
        <v>159</v>
      </c>
      <c r="C326" s="37" t="s">
        <v>115</v>
      </c>
      <c r="D326" s="37">
        <v>286</v>
      </c>
      <c r="E326" s="38">
        <v>33472</v>
      </c>
      <c r="F326" s="37">
        <v>600</v>
      </c>
      <c r="G326" s="37">
        <v>800</v>
      </c>
      <c r="H326" s="37">
        <v>0.36132391420374099</v>
      </c>
    </row>
    <row r="327" spans="1:8" x14ac:dyDescent="0.55000000000000004">
      <c r="A327" s="37">
        <v>1036</v>
      </c>
      <c r="B327" s="37">
        <v>159</v>
      </c>
      <c r="C327" s="37" t="s">
        <v>115</v>
      </c>
      <c r="D327" s="37">
        <v>286</v>
      </c>
      <c r="E327" s="38">
        <v>33472</v>
      </c>
      <c r="F327" s="37">
        <v>800</v>
      </c>
      <c r="G327" s="37">
        <v>1000</v>
      </c>
      <c r="H327" s="37">
        <v>0.35258986630344002</v>
      </c>
    </row>
    <row r="328" spans="1:8" x14ac:dyDescent="0.55000000000000004">
      <c r="A328" s="37">
        <v>1037</v>
      </c>
      <c r="B328" s="37">
        <v>159</v>
      </c>
      <c r="C328" s="37" t="s">
        <v>115</v>
      </c>
      <c r="D328" s="37">
        <v>286</v>
      </c>
      <c r="E328" s="38">
        <v>33472</v>
      </c>
      <c r="F328" s="37">
        <v>1000</v>
      </c>
      <c r="G328" s="37">
        <v>1200</v>
      </c>
      <c r="H328" s="37">
        <v>0.33988290719592001</v>
      </c>
    </row>
    <row r="329" spans="1:8" x14ac:dyDescent="0.55000000000000004">
      <c r="A329" s="37">
        <v>1038</v>
      </c>
      <c r="B329" s="37">
        <v>159</v>
      </c>
      <c r="C329" s="37" t="s">
        <v>115</v>
      </c>
      <c r="D329" s="37">
        <v>286</v>
      </c>
      <c r="E329" s="38">
        <v>33472</v>
      </c>
      <c r="F329" s="37">
        <v>1200</v>
      </c>
      <c r="G329" s="37">
        <v>1400</v>
      </c>
      <c r="H329" s="37">
        <v>0.32357878138077001</v>
      </c>
    </row>
    <row r="330" spans="1:8" x14ac:dyDescent="0.55000000000000004">
      <c r="A330" s="37">
        <v>1039</v>
      </c>
      <c r="B330" s="37">
        <v>159</v>
      </c>
      <c r="C330" s="37" t="s">
        <v>115</v>
      </c>
      <c r="D330" s="37">
        <v>286</v>
      </c>
      <c r="E330" s="38">
        <v>33472</v>
      </c>
      <c r="F330" s="37">
        <v>1400</v>
      </c>
      <c r="G330" s="37">
        <v>1600</v>
      </c>
      <c r="H330" s="37">
        <v>0.30124253234388298</v>
      </c>
    </row>
    <row r="331" spans="1:8" x14ac:dyDescent="0.55000000000000004">
      <c r="A331" s="37">
        <v>1040</v>
      </c>
      <c r="B331" s="37">
        <v>159</v>
      </c>
      <c r="C331" s="37" t="s">
        <v>115</v>
      </c>
      <c r="D331" s="37">
        <v>286</v>
      </c>
      <c r="E331" s="38">
        <v>33472</v>
      </c>
      <c r="F331" s="37">
        <v>1600</v>
      </c>
      <c r="G331" s="37">
        <v>1800</v>
      </c>
      <c r="H331" s="37">
        <v>0.27471999151467003</v>
      </c>
    </row>
    <row r="332" spans="1:8" x14ac:dyDescent="0.55000000000000004">
      <c r="A332" s="37">
        <v>1051</v>
      </c>
      <c r="B332" s="37">
        <v>159</v>
      </c>
      <c r="C332" s="37" t="s">
        <v>115</v>
      </c>
      <c r="D332" s="37">
        <v>286</v>
      </c>
      <c r="E332" s="38">
        <v>33485</v>
      </c>
      <c r="F332" s="37">
        <v>0</v>
      </c>
      <c r="G332" s="37">
        <v>100</v>
      </c>
      <c r="H332" s="37">
        <v>0.20776421718969501</v>
      </c>
    </row>
    <row r="333" spans="1:8" x14ac:dyDescent="0.55000000000000004">
      <c r="A333" s="37">
        <v>1052</v>
      </c>
      <c r="B333" s="37">
        <v>159</v>
      </c>
      <c r="C333" s="37" t="s">
        <v>115</v>
      </c>
      <c r="D333" s="37">
        <v>286</v>
      </c>
      <c r="E333" s="38">
        <v>33485</v>
      </c>
      <c r="F333" s="37">
        <v>100</v>
      </c>
      <c r="G333" s="37">
        <v>200</v>
      </c>
      <c r="H333" s="37">
        <v>0.363730050072675</v>
      </c>
    </row>
    <row r="334" spans="1:8" x14ac:dyDescent="0.55000000000000004">
      <c r="A334" s="37">
        <v>1053</v>
      </c>
      <c r="B334" s="37">
        <v>159</v>
      </c>
      <c r="C334" s="37" t="s">
        <v>115</v>
      </c>
      <c r="D334" s="37">
        <v>286</v>
      </c>
      <c r="E334" s="38">
        <v>33485</v>
      </c>
      <c r="F334" s="37">
        <v>200</v>
      </c>
      <c r="G334" s="37">
        <v>400</v>
      </c>
      <c r="H334" s="37">
        <v>0.33746060940735001</v>
      </c>
    </row>
    <row r="335" spans="1:8" x14ac:dyDescent="0.55000000000000004">
      <c r="A335" s="37">
        <v>1054</v>
      </c>
      <c r="B335" s="37">
        <v>159</v>
      </c>
      <c r="C335" s="37" t="s">
        <v>115</v>
      </c>
      <c r="D335" s="37">
        <v>286</v>
      </c>
      <c r="E335" s="38">
        <v>33485</v>
      </c>
      <c r="F335" s="37">
        <v>400</v>
      </c>
      <c r="G335" s="37">
        <v>600</v>
      </c>
      <c r="H335" s="37">
        <v>0.352664441376775</v>
      </c>
    </row>
    <row r="336" spans="1:8" x14ac:dyDescent="0.55000000000000004">
      <c r="A336" s="37">
        <v>1055</v>
      </c>
      <c r="B336" s="37">
        <v>159</v>
      </c>
      <c r="C336" s="37" t="s">
        <v>115</v>
      </c>
      <c r="D336" s="37">
        <v>286</v>
      </c>
      <c r="E336" s="38">
        <v>33485</v>
      </c>
      <c r="F336" s="37">
        <v>600</v>
      </c>
      <c r="G336" s="37">
        <v>800</v>
      </c>
      <c r="H336" s="37">
        <v>0.35005440647774899</v>
      </c>
    </row>
    <row r="337" spans="1:8" x14ac:dyDescent="0.55000000000000004">
      <c r="A337" s="37">
        <v>1056</v>
      </c>
      <c r="B337" s="37">
        <v>159</v>
      </c>
      <c r="C337" s="37" t="s">
        <v>115</v>
      </c>
      <c r="D337" s="37">
        <v>286</v>
      </c>
      <c r="E337" s="38">
        <v>33485</v>
      </c>
      <c r="F337" s="37">
        <v>800</v>
      </c>
      <c r="G337" s="37">
        <v>1000</v>
      </c>
      <c r="H337" s="37">
        <v>0.35009236006317002</v>
      </c>
    </row>
    <row r="338" spans="1:8" x14ac:dyDescent="0.55000000000000004">
      <c r="A338" s="37">
        <v>1057</v>
      </c>
      <c r="B338" s="37">
        <v>159</v>
      </c>
      <c r="C338" s="37" t="s">
        <v>115</v>
      </c>
      <c r="D338" s="37">
        <v>286</v>
      </c>
      <c r="E338" s="38">
        <v>33485</v>
      </c>
      <c r="F338" s="37">
        <v>1000</v>
      </c>
      <c r="G338" s="37">
        <v>1200</v>
      </c>
      <c r="H338" s="37">
        <v>0.33409055777102997</v>
      </c>
    </row>
    <row r="339" spans="1:8" x14ac:dyDescent="0.55000000000000004">
      <c r="A339" s="37">
        <v>1058</v>
      </c>
      <c r="B339" s="37">
        <v>159</v>
      </c>
      <c r="C339" s="37" t="s">
        <v>115</v>
      </c>
      <c r="D339" s="37">
        <v>286</v>
      </c>
      <c r="E339" s="38">
        <v>33485</v>
      </c>
      <c r="F339" s="37">
        <v>1200</v>
      </c>
      <c r="G339" s="37">
        <v>1400</v>
      </c>
      <c r="H339" s="37">
        <v>0.32034527301896998</v>
      </c>
    </row>
    <row r="340" spans="1:8" x14ac:dyDescent="0.55000000000000004">
      <c r="A340" s="37">
        <v>1059</v>
      </c>
      <c r="B340" s="37">
        <v>159</v>
      </c>
      <c r="C340" s="37" t="s">
        <v>115</v>
      </c>
      <c r="D340" s="37">
        <v>286</v>
      </c>
      <c r="E340" s="38">
        <v>33485</v>
      </c>
      <c r="F340" s="37">
        <v>1400</v>
      </c>
      <c r="G340" s="37">
        <v>1600</v>
      </c>
      <c r="H340" s="37">
        <v>0.29781926097709999</v>
      </c>
    </row>
    <row r="341" spans="1:8" x14ac:dyDescent="0.55000000000000004">
      <c r="A341" s="37">
        <v>1060</v>
      </c>
      <c r="B341" s="37">
        <v>159</v>
      </c>
      <c r="C341" s="37" t="s">
        <v>115</v>
      </c>
      <c r="D341" s="37">
        <v>286</v>
      </c>
      <c r="E341" s="38">
        <v>33485</v>
      </c>
      <c r="F341" s="37">
        <v>1600</v>
      </c>
      <c r="G341" s="37">
        <v>1800</v>
      </c>
      <c r="H341" s="37">
        <v>0.27177208403757802</v>
      </c>
    </row>
    <row r="342" spans="1:8" x14ac:dyDescent="0.55000000000000004">
      <c r="A342" s="37">
        <v>1071</v>
      </c>
      <c r="B342" s="37">
        <v>159</v>
      </c>
      <c r="C342" s="37" t="s">
        <v>115</v>
      </c>
      <c r="D342" s="37">
        <v>286</v>
      </c>
      <c r="E342" s="38">
        <v>33505</v>
      </c>
      <c r="F342" s="37">
        <v>0</v>
      </c>
      <c r="G342" s="37">
        <v>100</v>
      </c>
      <c r="H342" s="37">
        <v>0.35610123502309998</v>
      </c>
    </row>
    <row r="343" spans="1:8" x14ac:dyDescent="0.55000000000000004">
      <c r="A343" s="37">
        <v>1072</v>
      </c>
      <c r="B343" s="37">
        <v>159</v>
      </c>
      <c r="C343" s="37" t="s">
        <v>115</v>
      </c>
      <c r="D343" s="37">
        <v>286</v>
      </c>
      <c r="E343" s="38">
        <v>33505</v>
      </c>
      <c r="F343" s="37">
        <v>100</v>
      </c>
      <c r="G343" s="37">
        <v>200</v>
      </c>
      <c r="H343" s="37">
        <v>0.42360932497207499</v>
      </c>
    </row>
    <row r="344" spans="1:8" x14ac:dyDescent="0.55000000000000004">
      <c r="A344" s="37">
        <v>1073</v>
      </c>
      <c r="B344" s="37">
        <v>159</v>
      </c>
      <c r="C344" s="37" t="s">
        <v>115</v>
      </c>
      <c r="D344" s="37">
        <v>286</v>
      </c>
      <c r="E344" s="38">
        <v>33505</v>
      </c>
      <c r="F344" s="37">
        <v>200</v>
      </c>
      <c r="G344" s="37">
        <v>400</v>
      </c>
      <c r="H344" s="37">
        <v>0.42490101242681599</v>
      </c>
    </row>
    <row r="345" spans="1:8" x14ac:dyDescent="0.55000000000000004">
      <c r="A345" s="37">
        <v>1074</v>
      </c>
      <c r="B345" s="37">
        <v>159</v>
      </c>
      <c r="C345" s="37" t="s">
        <v>115</v>
      </c>
      <c r="D345" s="37">
        <v>286</v>
      </c>
      <c r="E345" s="38">
        <v>33505</v>
      </c>
      <c r="F345" s="37">
        <v>400</v>
      </c>
      <c r="G345" s="37">
        <v>600</v>
      </c>
      <c r="H345" s="37">
        <v>0.38219487092737497</v>
      </c>
    </row>
    <row r="346" spans="1:8" x14ac:dyDescent="0.55000000000000004">
      <c r="A346" s="37">
        <v>1075</v>
      </c>
      <c r="B346" s="37">
        <v>159</v>
      </c>
      <c r="C346" s="37" t="s">
        <v>115</v>
      </c>
      <c r="D346" s="37">
        <v>286</v>
      </c>
      <c r="E346" s="38">
        <v>33505</v>
      </c>
      <c r="F346" s="37">
        <v>600</v>
      </c>
      <c r="G346" s="37">
        <v>800</v>
      </c>
      <c r="H346" s="37">
        <v>0.35674250512273897</v>
      </c>
    </row>
    <row r="347" spans="1:8" x14ac:dyDescent="0.55000000000000004">
      <c r="A347" s="37">
        <v>1076</v>
      </c>
      <c r="B347" s="37">
        <v>159</v>
      </c>
      <c r="C347" s="37" t="s">
        <v>115</v>
      </c>
      <c r="D347" s="37">
        <v>286</v>
      </c>
      <c r="E347" s="38">
        <v>33505</v>
      </c>
      <c r="F347" s="37">
        <v>800</v>
      </c>
      <c r="G347" s="37">
        <v>1000</v>
      </c>
      <c r="H347" s="37">
        <v>0.35447853566829002</v>
      </c>
    </row>
    <row r="348" spans="1:8" x14ac:dyDescent="0.55000000000000004">
      <c r="A348" s="37">
        <v>1077</v>
      </c>
      <c r="B348" s="37">
        <v>159</v>
      </c>
      <c r="C348" s="37" t="s">
        <v>115</v>
      </c>
      <c r="D348" s="37">
        <v>286</v>
      </c>
      <c r="E348" s="38">
        <v>33505</v>
      </c>
      <c r="F348" s="37">
        <v>1000</v>
      </c>
      <c r="G348" s="37">
        <v>1200</v>
      </c>
      <c r="H348" s="37">
        <v>0.35183198497830798</v>
      </c>
    </row>
    <row r="349" spans="1:8" x14ac:dyDescent="0.55000000000000004">
      <c r="A349" s="37">
        <v>1078</v>
      </c>
      <c r="B349" s="37">
        <v>159</v>
      </c>
      <c r="C349" s="37" t="s">
        <v>115</v>
      </c>
      <c r="D349" s="37">
        <v>286</v>
      </c>
      <c r="E349" s="38">
        <v>33505</v>
      </c>
      <c r="F349" s="37">
        <v>1200</v>
      </c>
      <c r="G349" s="37">
        <v>1400</v>
      </c>
      <c r="H349" s="37">
        <v>0.35258552229279</v>
      </c>
    </row>
    <row r="350" spans="1:8" x14ac:dyDescent="0.55000000000000004">
      <c r="A350" s="37">
        <v>1079</v>
      </c>
      <c r="B350" s="37">
        <v>159</v>
      </c>
      <c r="C350" s="37" t="s">
        <v>115</v>
      </c>
      <c r="D350" s="37">
        <v>286</v>
      </c>
      <c r="E350" s="38">
        <v>33505</v>
      </c>
      <c r="F350" s="37">
        <v>1400</v>
      </c>
      <c r="G350" s="37">
        <v>1600</v>
      </c>
      <c r="H350" s="37">
        <v>0.36043880327433298</v>
      </c>
    </row>
    <row r="351" spans="1:8" x14ac:dyDescent="0.55000000000000004">
      <c r="A351" s="37">
        <v>1080</v>
      </c>
      <c r="B351" s="37">
        <v>159</v>
      </c>
      <c r="C351" s="37" t="s">
        <v>115</v>
      </c>
      <c r="D351" s="37">
        <v>286</v>
      </c>
      <c r="E351" s="38">
        <v>33505</v>
      </c>
      <c r="F351" s="37">
        <v>1600</v>
      </c>
      <c r="G351" s="37">
        <v>1800</v>
      </c>
      <c r="H351" s="37">
        <v>0.32536929918372798</v>
      </c>
    </row>
    <row r="352" spans="1:8" x14ac:dyDescent="0.55000000000000004">
      <c r="A352" s="37">
        <v>831</v>
      </c>
      <c r="B352" s="37">
        <v>160</v>
      </c>
      <c r="C352" s="37" t="s">
        <v>115</v>
      </c>
      <c r="D352" s="37">
        <v>286</v>
      </c>
      <c r="E352" s="38">
        <v>33414</v>
      </c>
      <c r="F352" s="37">
        <v>0</v>
      </c>
      <c r="G352" s="37">
        <v>100</v>
      </c>
      <c r="H352" s="37">
        <v>0.31882371872796</v>
      </c>
    </row>
    <row r="353" spans="1:8" x14ac:dyDescent="0.55000000000000004">
      <c r="A353" s="37">
        <v>833</v>
      </c>
      <c r="B353" s="37">
        <v>160</v>
      </c>
      <c r="C353" s="37" t="s">
        <v>115</v>
      </c>
      <c r="D353" s="37">
        <v>286</v>
      </c>
      <c r="E353" s="38">
        <v>33414</v>
      </c>
      <c r="F353" s="37">
        <v>100</v>
      </c>
      <c r="G353" s="37">
        <v>200</v>
      </c>
      <c r="H353" s="37">
        <v>0.39381420898688002</v>
      </c>
    </row>
    <row r="354" spans="1:8" x14ac:dyDescent="0.55000000000000004">
      <c r="A354" s="37">
        <v>835</v>
      </c>
      <c r="B354" s="37">
        <v>160</v>
      </c>
      <c r="C354" s="37" t="s">
        <v>115</v>
      </c>
      <c r="D354" s="37">
        <v>286</v>
      </c>
      <c r="E354" s="38">
        <v>33414</v>
      </c>
      <c r="F354" s="37">
        <v>200</v>
      </c>
      <c r="G354" s="37">
        <v>400</v>
      </c>
      <c r="H354" s="37">
        <v>0.43008416085649998</v>
      </c>
    </row>
    <row r="355" spans="1:8" x14ac:dyDescent="0.55000000000000004">
      <c r="A355" s="37">
        <v>837</v>
      </c>
      <c r="B355" s="37">
        <v>160</v>
      </c>
      <c r="C355" s="37" t="s">
        <v>115</v>
      </c>
      <c r="D355" s="37">
        <v>286</v>
      </c>
      <c r="E355" s="38">
        <v>33414</v>
      </c>
      <c r="F355" s="37">
        <v>400</v>
      </c>
      <c r="G355" s="37">
        <v>600</v>
      </c>
      <c r="H355" s="37">
        <v>0.41797310132502002</v>
      </c>
    </row>
    <row r="356" spans="1:8" x14ac:dyDescent="0.55000000000000004">
      <c r="A356" s="37">
        <v>839</v>
      </c>
      <c r="B356" s="37">
        <v>160</v>
      </c>
      <c r="C356" s="37" t="s">
        <v>115</v>
      </c>
      <c r="D356" s="37">
        <v>286</v>
      </c>
      <c r="E356" s="38">
        <v>33414</v>
      </c>
      <c r="F356" s="37">
        <v>600</v>
      </c>
      <c r="G356" s="37">
        <v>800</v>
      </c>
      <c r="H356" s="37">
        <v>0.37249159955650002</v>
      </c>
    </row>
    <row r="357" spans="1:8" x14ac:dyDescent="0.55000000000000004">
      <c r="A357" s="37">
        <v>841</v>
      </c>
      <c r="B357" s="37">
        <v>160</v>
      </c>
      <c r="C357" s="37" t="s">
        <v>115</v>
      </c>
      <c r="D357" s="37">
        <v>286</v>
      </c>
      <c r="E357" s="38">
        <v>33414</v>
      </c>
      <c r="F357" s="37">
        <v>800</v>
      </c>
      <c r="G357" s="37">
        <v>1000</v>
      </c>
      <c r="H357" s="37">
        <v>0.36029919674652</v>
      </c>
    </row>
    <row r="358" spans="1:8" x14ac:dyDescent="0.55000000000000004">
      <c r="A358" s="37">
        <v>843</v>
      </c>
      <c r="B358" s="37">
        <v>160</v>
      </c>
      <c r="C358" s="37" t="s">
        <v>115</v>
      </c>
      <c r="D358" s="37">
        <v>286</v>
      </c>
      <c r="E358" s="38">
        <v>33414</v>
      </c>
      <c r="F358" s="37">
        <v>1000</v>
      </c>
      <c r="G358" s="37">
        <v>1200</v>
      </c>
      <c r="H358" s="37">
        <v>0.33825812126784</v>
      </c>
    </row>
    <row r="359" spans="1:8" x14ac:dyDescent="0.55000000000000004">
      <c r="A359" s="37">
        <v>845</v>
      </c>
      <c r="B359" s="37">
        <v>160</v>
      </c>
      <c r="C359" s="37" t="s">
        <v>115</v>
      </c>
      <c r="D359" s="37">
        <v>286</v>
      </c>
      <c r="E359" s="38">
        <v>33414</v>
      </c>
      <c r="F359" s="37">
        <v>1200</v>
      </c>
      <c r="G359" s="37">
        <v>1400</v>
      </c>
      <c r="H359" s="37">
        <v>0.32558991555723998</v>
      </c>
    </row>
    <row r="360" spans="1:8" x14ac:dyDescent="0.55000000000000004">
      <c r="A360" s="37">
        <v>847</v>
      </c>
      <c r="B360" s="37">
        <v>160</v>
      </c>
      <c r="C360" s="37" t="s">
        <v>115</v>
      </c>
      <c r="D360" s="37">
        <v>286</v>
      </c>
      <c r="E360" s="38">
        <v>33414</v>
      </c>
      <c r="F360" s="37">
        <v>1400</v>
      </c>
      <c r="G360" s="37">
        <v>1600</v>
      </c>
      <c r="H360" s="37">
        <v>0.31980486295999999</v>
      </c>
    </row>
    <row r="361" spans="1:8" x14ac:dyDescent="0.55000000000000004">
      <c r="A361" s="37">
        <v>849</v>
      </c>
      <c r="B361" s="37">
        <v>160</v>
      </c>
      <c r="C361" s="37" t="s">
        <v>115</v>
      </c>
      <c r="D361" s="37">
        <v>286</v>
      </c>
      <c r="E361" s="38">
        <v>33414</v>
      </c>
      <c r="F361" s="37">
        <v>1600</v>
      </c>
      <c r="G361" s="37">
        <v>1800</v>
      </c>
      <c r="H361" s="37">
        <v>0.28723703909050002</v>
      </c>
    </row>
    <row r="362" spans="1:8" x14ac:dyDescent="0.55000000000000004">
      <c r="A362" s="37">
        <v>861</v>
      </c>
      <c r="B362" s="37">
        <v>160</v>
      </c>
      <c r="C362" s="37" t="s">
        <v>115</v>
      </c>
      <c r="D362" s="37">
        <v>286</v>
      </c>
      <c r="E362" s="38">
        <v>33512</v>
      </c>
      <c r="F362" s="37">
        <v>0</v>
      </c>
      <c r="G362" s="37">
        <v>100</v>
      </c>
      <c r="H362" s="37">
        <v>0.26259081549886198</v>
      </c>
    </row>
    <row r="363" spans="1:8" x14ac:dyDescent="0.55000000000000004">
      <c r="A363" s="37">
        <v>862</v>
      </c>
      <c r="B363" s="37">
        <v>160</v>
      </c>
      <c r="C363" s="37" t="s">
        <v>115</v>
      </c>
      <c r="D363" s="37">
        <v>286</v>
      </c>
      <c r="E363" s="38">
        <v>33512</v>
      </c>
      <c r="F363" s="37">
        <v>100</v>
      </c>
      <c r="G363" s="37">
        <v>200</v>
      </c>
      <c r="H363" s="37">
        <v>0.368665348041392</v>
      </c>
    </row>
    <row r="364" spans="1:8" x14ac:dyDescent="0.55000000000000004">
      <c r="A364" s="37">
        <v>863</v>
      </c>
      <c r="B364" s="37">
        <v>160</v>
      </c>
      <c r="C364" s="37" t="s">
        <v>115</v>
      </c>
      <c r="D364" s="37">
        <v>286</v>
      </c>
      <c r="E364" s="38">
        <v>33512</v>
      </c>
      <c r="F364" s="37">
        <v>200</v>
      </c>
      <c r="G364" s="37">
        <v>400</v>
      </c>
      <c r="H364" s="37">
        <v>0.33580500729743301</v>
      </c>
    </row>
    <row r="365" spans="1:8" x14ac:dyDescent="0.55000000000000004">
      <c r="A365" s="37">
        <v>864</v>
      </c>
      <c r="B365" s="37">
        <v>160</v>
      </c>
      <c r="C365" s="37" t="s">
        <v>115</v>
      </c>
      <c r="D365" s="37">
        <v>286</v>
      </c>
      <c r="E365" s="38">
        <v>33512</v>
      </c>
      <c r="F365" s="37">
        <v>400</v>
      </c>
      <c r="G365" s="37">
        <v>600</v>
      </c>
      <c r="H365" s="37">
        <v>0.34811120303505</v>
      </c>
    </row>
    <row r="366" spans="1:8" x14ac:dyDescent="0.55000000000000004">
      <c r="A366" s="37">
        <v>865</v>
      </c>
      <c r="B366" s="37">
        <v>160</v>
      </c>
      <c r="C366" s="37" t="s">
        <v>115</v>
      </c>
      <c r="D366" s="37">
        <v>286</v>
      </c>
      <c r="E366" s="38">
        <v>33512</v>
      </c>
      <c r="F366" s="37">
        <v>600</v>
      </c>
      <c r="G366" s="37">
        <v>800</v>
      </c>
      <c r="H366" s="37">
        <v>0.35336025131816201</v>
      </c>
    </row>
    <row r="367" spans="1:8" x14ac:dyDescent="0.55000000000000004">
      <c r="A367" s="37">
        <v>866</v>
      </c>
      <c r="B367" s="37">
        <v>160</v>
      </c>
      <c r="C367" s="37" t="s">
        <v>115</v>
      </c>
      <c r="D367" s="37">
        <v>286</v>
      </c>
      <c r="E367" s="38">
        <v>33512</v>
      </c>
      <c r="F367" s="37">
        <v>800</v>
      </c>
      <c r="G367" s="37">
        <v>1000</v>
      </c>
      <c r="H367" s="37">
        <v>0.355698262369879</v>
      </c>
    </row>
    <row r="368" spans="1:8" x14ac:dyDescent="0.55000000000000004">
      <c r="A368" s="37">
        <v>867</v>
      </c>
      <c r="B368" s="37">
        <v>160</v>
      </c>
      <c r="C368" s="37" t="s">
        <v>115</v>
      </c>
      <c r="D368" s="37">
        <v>286</v>
      </c>
      <c r="E368" s="38">
        <v>33512</v>
      </c>
      <c r="F368" s="37">
        <v>1000</v>
      </c>
      <c r="G368" s="37">
        <v>1200</v>
      </c>
      <c r="H368" s="37">
        <v>0.33636237985373102</v>
      </c>
    </row>
    <row r="369" spans="1:8" x14ac:dyDescent="0.55000000000000004">
      <c r="A369" s="37">
        <v>868</v>
      </c>
      <c r="B369" s="37">
        <v>160</v>
      </c>
      <c r="C369" s="37" t="s">
        <v>115</v>
      </c>
      <c r="D369" s="37">
        <v>286</v>
      </c>
      <c r="E369" s="38">
        <v>33512</v>
      </c>
      <c r="F369" s="37">
        <v>1200</v>
      </c>
      <c r="G369" s="37">
        <v>1400</v>
      </c>
      <c r="H369" s="37">
        <v>0.27546600697176599</v>
      </c>
    </row>
    <row r="370" spans="1:8" x14ac:dyDescent="0.55000000000000004">
      <c r="A370" s="37">
        <v>869</v>
      </c>
      <c r="B370" s="37">
        <v>160</v>
      </c>
      <c r="C370" s="37" t="s">
        <v>115</v>
      </c>
      <c r="D370" s="37">
        <v>286</v>
      </c>
      <c r="E370" s="38">
        <v>33512</v>
      </c>
      <c r="F370" s="37">
        <v>1400</v>
      </c>
      <c r="G370" s="37">
        <v>1600</v>
      </c>
      <c r="H370" s="37">
        <v>0.22400749654560001</v>
      </c>
    </row>
    <row r="371" spans="1:8" x14ac:dyDescent="0.55000000000000004">
      <c r="A371" s="37">
        <v>870</v>
      </c>
      <c r="B371" s="37">
        <v>160</v>
      </c>
      <c r="C371" s="37" t="s">
        <v>115</v>
      </c>
      <c r="D371" s="37">
        <v>286</v>
      </c>
      <c r="E371" s="38">
        <v>33512</v>
      </c>
      <c r="F371" s="37">
        <v>1600</v>
      </c>
      <c r="G371" s="37">
        <v>1800</v>
      </c>
      <c r="H371" s="37">
        <v>0.20866635457730801</v>
      </c>
    </row>
    <row r="372" spans="1:8" x14ac:dyDescent="0.55000000000000004">
      <c r="A372" s="37">
        <v>881</v>
      </c>
      <c r="B372" s="37">
        <v>160</v>
      </c>
      <c r="C372" s="37" t="s">
        <v>115</v>
      </c>
      <c r="D372" s="37">
        <v>286</v>
      </c>
      <c r="E372" s="38">
        <v>33518</v>
      </c>
      <c r="F372" s="37">
        <v>0</v>
      </c>
      <c r="G372" s="37">
        <v>100</v>
      </c>
      <c r="H372" s="37">
        <v>0.35134653135225002</v>
      </c>
    </row>
    <row r="373" spans="1:8" x14ac:dyDescent="0.55000000000000004">
      <c r="A373" s="37">
        <v>882</v>
      </c>
      <c r="B373" s="37">
        <v>160</v>
      </c>
      <c r="C373" s="37" t="s">
        <v>115</v>
      </c>
      <c r="D373" s="37">
        <v>286</v>
      </c>
      <c r="E373" s="38">
        <v>33518</v>
      </c>
      <c r="F373" s="37">
        <v>100</v>
      </c>
      <c r="G373" s="37">
        <v>200</v>
      </c>
      <c r="H373" s="37">
        <v>0.419797209099744</v>
      </c>
    </row>
    <row r="374" spans="1:8" x14ac:dyDescent="0.55000000000000004">
      <c r="A374" s="37">
        <v>883</v>
      </c>
      <c r="B374" s="37">
        <v>160</v>
      </c>
      <c r="C374" s="37" t="s">
        <v>115</v>
      </c>
      <c r="D374" s="37">
        <v>286</v>
      </c>
      <c r="E374" s="38">
        <v>33518</v>
      </c>
      <c r="F374" s="37">
        <v>200</v>
      </c>
      <c r="G374" s="37">
        <v>400</v>
      </c>
      <c r="H374" s="37">
        <v>0.35989095335962501</v>
      </c>
    </row>
    <row r="375" spans="1:8" x14ac:dyDescent="0.55000000000000004">
      <c r="A375" s="37">
        <v>884</v>
      </c>
      <c r="B375" s="37">
        <v>160</v>
      </c>
      <c r="C375" s="37" t="s">
        <v>115</v>
      </c>
      <c r="D375" s="37">
        <v>286</v>
      </c>
      <c r="E375" s="38">
        <v>33518</v>
      </c>
      <c r="F375" s="37">
        <v>400</v>
      </c>
      <c r="G375" s="37">
        <v>600</v>
      </c>
      <c r="H375" s="37">
        <v>0.37614819934845001</v>
      </c>
    </row>
    <row r="376" spans="1:8" x14ac:dyDescent="0.55000000000000004">
      <c r="A376" s="37">
        <v>885</v>
      </c>
      <c r="B376" s="37">
        <v>160</v>
      </c>
      <c r="C376" s="37" t="s">
        <v>115</v>
      </c>
      <c r="D376" s="37">
        <v>286</v>
      </c>
      <c r="E376" s="38">
        <v>33518</v>
      </c>
      <c r="F376" s="37">
        <v>600</v>
      </c>
      <c r="G376" s="37">
        <v>800</v>
      </c>
      <c r="H376" s="37">
        <v>0.37531166363753699</v>
      </c>
    </row>
    <row r="377" spans="1:8" x14ac:dyDescent="0.55000000000000004">
      <c r="A377" s="37">
        <v>886</v>
      </c>
      <c r="B377" s="37">
        <v>160</v>
      </c>
      <c r="C377" s="37" t="s">
        <v>115</v>
      </c>
      <c r="D377" s="37">
        <v>286</v>
      </c>
      <c r="E377" s="38">
        <v>33518</v>
      </c>
      <c r="F377" s="37">
        <v>800</v>
      </c>
      <c r="G377" s="37">
        <v>1000</v>
      </c>
      <c r="H377" s="37">
        <v>0.38278830920315698</v>
      </c>
    </row>
    <row r="378" spans="1:8" x14ac:dyDescent="0.55000000000000004">
      <c r="A378" s="37">
        <v>887</v>
      </c>
      <c r="B378" s="37">
        <v>160</v>
      </c>
      <c r="C378" s="37" t="s">
        <v>115</v>
      </c>
      <c r="D378" s="37">
        <v>286</v>
      </c>
      <c r="E378" s="38">
        <v>33518</v>
      </c>
      <c r="F378" s="37">
        <v>1000</v>
      </c>
      <c r="G378" s="37">
        <v>1200</v>
      </c>
      <c r="H378" s="37">
        <v>0.36706790215679103</v>
      </c>
    </row>
    <row r="379" spans="1:8" x14ac:dyDescent="0.55000000000000004">
      <c r="A379" s="37">
        <v>888</v>
      </c>
      <c r="B379" s="37">
        <v>160</v>
      </c>
      <c r="C379" s="37" t="s">
        <v>115</v>
      </c>
      <c r="D379" s="37">
        <v>286</v>
      </c>
      <c r="E379" s="38">
        <v>33518</v>
      </c>
      <c r="F379" s="37">
        <v>1200</v>
      </c>
      <c r="G379" s="37">
        <v>1400</v>
      </c>
      <c r="H379" s="37">
        <v>0.33181535585676403</v>
      </c>
    </row>
    <row r="380" spans="1:8" x14ac:dyDescent="0.55000000000000004">
      <c r="A380" s="37">
        <v>889</v>
      </c>
      <c r="B380" s="37">
        <v>160</v>
      </c>
      <c r="C380" s="37" t="s">
        <v>115</v>
      </c>
      <c r="D380" s="37">
        <v>286</v>
      </c>
      <c r="E380" s="38">
        <v>33518</v>
      </c>
      <c r="F380" s="37">
        <v>1400</v>
      </c>
      <c r="G380" s="37">
        <v>1600</v>
      </c>
      <c r="H380" s="37">
        <v>0.31062364789392</v>
      </c>
    </row>
    <row r="381" spans="1:8" x14ac:dyDescent="0.55000000000000004">
      <c r="A381" s="37">
        <v>890</v>
      </c>
      <c r="B381" s="37">
        <v>160</v>
      </c>
      <c r="C381" s="37" t="s">
        <v>115</v>
      </c>
      <c r="D381" s="37">
        <v>286</v>
      </c>
      <c r="E381" s="38">
        <v>33518</v>
      </c>
      <c r="F381" s="37">
        <v>1600</v>
      </c>
      <c r="G381" s="37">
        <v>1800</v>
      </c>
      <c r="H381" s="37">
        <v>0.33237136965122499</v>
      </c>
    </row>
    <row r="382" spans="1:8" x14ac:dyDescent="0.55000000000000004">
      <c r="A382" s="37">
        <v>901</v>
      </c>
      <c r="B382" s="37">
        <v>160</v>
      </c>
      <c r="C382" s="37" t="s">
        <v>115</v>
      </c>
      <c r="D382" s="37">
        <v>286</v>
      </c>
      <c r="E382" s="38">
        <v>33525</v>
      </c>
      <c r="F382" s="37">
        <v>0</v>
      </c>
      <c r="G382" s="37">
        <v>100</v>
      </c>
      <c r="H382" s="37">
        <v>0.38136454987528801</v>
      </c>
    </row>
    <row r="383" spans="1:8" x14ac:dyDescent="0.55000000000000004">
      <c r="A383" s="37">
        <v>902</v>
      </c>
      <c r="B383" s="37">
        <v>160</v>
      </c>
      <c r="C383" s="37" t="s">
        <v>115</v>
      </c>
      <c r="D383" s="37">
        <v>286</v>
      </c>
      <c r="E383" s="38">
        <v>33525</v>
      </c>
      <c r="F383" s="37">
        <v>100</v>
      </c>
      <c r="G383" s="37">
        <v>200</v>
      </c>
      <c r="H383" s="37">
        <v>0.42642102800359999</v>
      </c>
    </row>
    <row r="384" spans="1:8" x14ac:dyDescent="0.55000000000000004">
      <c r="A384" s="37">
        <v>903</v>
      </c>
      <c r="B384" s="37">
        <v>160</v>
      </c>
      <c r="C384" s="37" t="s">
        <v>115</v>
      </c>
      <c r="D384" s="37">
        <v>286</v>
      </c>
      <c r="E384" s="38">
        <v>33525</v>
      </c>
      <c r="F384" s="37">
        <v>200</v>
      </c>
      <c r="G384" s="37">
        <v>400</v>
      </c>
      <c r="H384" s="37">
        <v>0.39032385491423199</v>
      </c>
    </row>
    <row r="385" spans="1:8" x14ac:dyDescent="0.55000000000000004">
      <c r="A385" s="37">
        <v>904</v>
      </c>
      <c r="B385" s="37">
        <v>160</v>
      </c>
      <c r="C385" s="37" t="s">
        <v>115</v>
      </c>
      <c r="D385" s="37">
        <v>286</v>
      </c>
      <c r="E385" s="38">
        <v>33525</v>
      </c>
      <c r="F385" s="37">
        <v>400</v>
      </c>
      <c r="G385" s="37">
        <v>600</v>
      </c>
      <c r="H385" s="37">
        <v>0.388301581925799</v>
      </c>
    </row>
    <row r="386" spans="1:8" x14ac:dyDescent="0.55000000000000004">
      <c r="A386" s="37">
        <v>905</v>
      </c>
      <c r="B386" s="37">
        <v>160</v>
      </c>
      <c r="C386" s="37" t="s">
        <v>115</v>
      </c>
      <c r="D386" s="37">
        <v>286</v>
      </c>
      <c r="E386" s="38">
        <v>33525</v>
      </c>
      <c r="F386" s="37">
        <v>600</v>
      </c>
      <c r="G386" s="37">
        <v>800</v>
      </c>
      <c r="H386" s="37">
        <v>0.379761642188648</v>
      </c>
    </row>
    <row r="387" spans="1:8" x14ac:dyDescent="0.55000000000000004">
      <c r="A387" s="37">
        <v>906</v>
      </c>
      <c r="B387" s="37">
        <v>160</v>
      </c>
      <c r="C387" s="37" t="s">
        <v>115</v>
      </c>
      <c r="D387" s="37">
        <v>286</v>
      </c>
      <c r="E387" s="38">
        <v>33525</v>
      </c>
      <c r="F387" s="37">
        <v>800</v>
      </c>
      <c r="G387" s="37">
        <v>1000</v>
      </c>
      <c r="H387" s="37">
        <v>0.37795189885394498</v>
      </c>
    </row>
    <row r="388" spans="1:8" x14ac:dyDescent="0.55000000000000004">
      <c r="A388" s="37">
        <v>907</v>
      </c>
      <c r="B388" s="37">
        <v>160</v>
      </c>
      <c r="C388" s="37" t="s">
        <v>115</v>
      </c>
      <c r="D388" s="37">
        <v>286</v>
      </c>
      <c r="E388" s="38">
        <v>33525</v>
      </c>
      <c r="F388" s="37">
        <v>1000</v>
      </c>
      <c r="G388" s="37">
        <v>1200</v>
      </c>
      <c r="H388" s="37">
        <v>0.36302020547347502</v>
      </c>
    </row>
    <row r="389" spans="1:8" x14ac:dyDescent="0.55000000000000004">
      <c r="A389" s="37">
        <v>908</v>
      </c>
      <c r="B389" s="37">
        <v>160</v>
      </c>
      <c r="C389" s="37" t="s">
        <v>115</v>
      </c>
      <c r="D389" s="37">
        <v>286</v>
      </c>
      <c r="E389" s="38">
        <v>33525</v>
      </c>
      <c r="F389" s="37">
        <v>1200</v>
      </c>
      <c r="G389" s="37">
        <v>1400</v>
      </c>
      <c r="H389" s="37">
        <v>0.32149972390320197</v>
      </c>
    </row>
    <row r="390" spans="1:8" x14ac:dyDescent="0.55000000000000004">
      <c r="A390" s="37">
        <v>909</v>
      </c>
      <c r="B390" s="37">
        <v>160</v>
      </c>
      <c r="C390" s="37" t="s">
        <v>115</v>
      </c>
      <c r="D390" s="37">
        <v>286</v>
      </c>
      <c r="E390" s="38">
        <v>33525</v>
      </c>
      <c r="F390" s="37">
        <v>1400</v>
      </c>
      <c r="G390" s="37">
        <v>1600</v>
      </c>
      <c r="H390" s="37">
        <v>0.30349223248031998</v>
      </c>
    </row>
    <row r="391" spans="1:8" x14ac:dyDescent="0.55000000000000004">
      <c r="A391" s="37">
        <v>910</v>
      </c>
      <c r="B391" s="37">
        <v>160</v>
      </c>
      <c r="C391" s="37" t="s">
        <v>115</v>
      </c>
      <c r="D391" s="37">
        <v>286</v>
      </c>
      <c r="E391" s="38">
        <v>33525</v>
      </c>
      <c r="F391" s="37">
        <v>1600</v>
      </c>
      <c r="G391" s="37">
        <v>1800</v>
      </c>
      <c r="H391" s="37">
        <v>0.31758390897815297</v>
      </c>
    </row>
    <row r="392" spans="1:8" x14ac:dyDescent="0.55000000000000004">
      <c r="A392" s="37">
        <v>921</v>
      </c>
      <c r="B392" s="37">
        <v>160</v>
      </c>
      <c r="C392" s="37" t="s">
        <v>115</v>
      </c>
      <c r="D392" s="37">
        <v>286</v>
      </c>
      <c r="E392" s="38">
        <v>33539</v>
      </c>
      <c r="F392" s="37">
        <v>0</v>
      </c>
      <c r="G392" s="37">
        <v>100</v>
      </c>
      <c r="H392" s="37">
        <v>0.37940647348872603</v>
      </c>
    </row>
    <row r="393" spans="1:8" x14ac:dyDescent="0.55000000000000004">
      <c r="A393" s="37">
        <v>922</v>
      </c>
      <c r="B393" s="37">
        <v>160</v>
      </c>
      <c r="C393" s="37" t="s">
        <v>115</v>
      </c>
      <c r="D393" s="37">
        <v>286</v>
      </c>
      <c r="E393" s="38">
        <v>33539</v>
      </c>
      <c r="F393" s="37">
        <v>100</v>
      </c>
      <c r="G393" s="37">
        <v>200</v>
      </c>
      <c r="H393" s="37">
        <v>0.44729093866638397</v>
      </c>
    </row>
    <row r="394" spans="1:8" x14ac:dyDescent="0.55000000000000004">
      <c r="A394" s="37">
        <v>923</v>
      </c>
      <c r="B394" s="37">
        <v>160</v>
      </c>
      <c r="C394" s="37" t="s">
        <v>115</v>
      </c>
      <c r="D394" s="37">
        <v>286</v>
      </c>
      <c r="E394" s="38">
        <v>33539</v>
      </c>
      <c r="F394" s="37">
        <v>200</v>
      </c>
      <c r="G394" s="37">
        <v>400</v>
      </c>
      <c r="H394" s="37">
        <v>0.413179947963495</v>
      </c>
    </row>
    <row r="395" spans="1:8" x14ac:dyDescent="0.55000000000000004">
      <c r="A395" s="37">
        <v>924</v>
      </c>
      <c r="B395" s="37">
        <v>160</v>
      </c>
      <c r="C395" s="37" t="s">
        <v>115</v>
      </c>
      <c r="D395" s="37">
        <v>286</v>
      </c>
      <c r="E395" s="38">
        <v>33539</v>
      </c>
      <c r="F395" s="37">
        <v>400</v>
      </c>
      <c r="G395" s="37">
        <v>600</v>
      </c>
      <c r="H395" s="37">
        <v>0.40453164270876402</v>
      </c>
    </row>
    <row r="396" spans="1:8" x14ac:dyDescent="0.55000000000000004">
      <c r="A396" s="37">
        <v>925</v>
      </c>
      <c r="B396" s="37">
        <v>160</v>
      </c>
      <c r="C396" s="37" t="s">
        <v>115</v>
      </c>
      <c r="D396" s="37">
        <v>286</v>
      </c>
      <c r="E396" s="38">
        <v>33539</v>
      </c>
      <c r="F396" s="37">
        <v>600</v>
      </c>
      <c r="G396" s="37">
        <v>800</v>
      </c>
      <c r="H396" s="37">
        <v>0.38553757255693899</v>
      </c>
    </row>
    <row r="397" spans="1:8" x14ac:dyDescent="0.55000000000000004">
      <c r="A397" s="37">
        <v>926</v>
      </c>
      <c r="B397" s="37">
        <v>160</v>
      </c>
      <c r="C397" s="37" t="s">
        <v>115</v>
      </c>
      <c r="D397" s="37">
        <v>286</v>
      </c>
      <c r="E397" s="38">
        <v>33539</v>
      </c>
      <c r="F397" s="37">
        <v>800</v>
      </c>
      <c r="G397" s="37">
        <v>1000</v>
      </c>
      <c r="H397" s="37">
        <v>0.390646680907132</v>
      </c>
    </row>
    <row r="398" spans="1:8" x14ac:dyDescent="0.55000000000000004">
      <c r="A398" s="37">
        <v>927</v>
      </c>
      <c r="B398" s="37">
        <v>160</v>
      </c>
      <c r="C398" s="37" t="s">
        <v>115</v>
      </c>
      <c r="D398" s="37">
        <v>286</v>
      </c>
      <c r="E398" s="38">
        <v>33539</v>
      </c>
      <c r="F398" s="37">
        <v>1000</v>
      </c>
      <c r="G398" s="37">
        <v>1200</v>
      </c>
      <c r="H398" s="37">
        <v>0.37532173646015399</v>
      </c>
    </row>
    <row r="399" spans="1:8" x14ac:dyDescent="0.55000000000000004">
      <c r="A399" s="37">
        <v>928</v>
      </c>
      <c r="B399" s="37">
        <v>160</v>
      </c>
      <c r="C399" s="37" t="s">
        <v>115</v>
      </c>
      <c r="D399" s="37">
        <v>286</v>
      </c>
      <c r="E399" s="38">
        <v>33539</v>
      </c>
      <c r="F399" s="37">
        <v>1200</v>
      </c>
      <c r="G399" s="37">
        <v>1400</v>
      </c>
      <c r="H399" s="37">
        <v>0.33628509729552403</v>
      </c>
    </row>
    <row r="400" spans="1:8" x14ac:dyDescent="0.55000000000000004">
      <c r="A400" s="37">
        <v>929</v>
      </c>
      <c r="B400" s="37">
        <v>160</v>
      </c>
      <c r="C400" s="37" t="s">
        <v>115</v>
      </c>
      <c r="D400" s="37">
        <v>286</v>
      </c>
      <c r="E400" s="38">
        <v>33539</v>
      </c>
      <c r="F400" s="37">
        <v>1400</v>
      </c>
      <c r="G400" s="37">
        <v>1600</v>
      </c>
      <c r="H400" s="37">
        <v>0.3192563502504</v>
      </c>
    </row>
    <row r="401" spans="1:8" x14ac:dyDescent="0.55000000000000004">
      <c r="A401" s="37">
        <v>930</v>
      </c>
      <c r="B401" s="37">
        <v>160</v>
      </c>
      <c r="C401" s="37" t="s">
        <v>115</v>
      </c>
      <c r="D401" s="37">
        <v>286</v>
      </c>
      <c r="E401" s="38">
        <v>33539</v>
      </c>
      <c r="F401" s="37">
        <v>1600</v>
      </c>
      <c r="G401" s="37">
        <v>1800</v>
      </c>
      <c r="H401" s="37">
        <v>0.33209610718523302</v>
      </c>
    </row>
    <row r="402" spans="1:8" x14ac:dyDescent="0.55000000000000004">
      <c r="A402" s="37">
        <v>941</v>
      </c>
      <c r="B402" s="37">
        <v>160</v>
      </c>
      <c r="C402" s="37" t="s">
        <v>115</v>
      </c>
      <c r="D402" s="37">
        <v>286</v>
      </c>
      <c r="E402" s="38">
        <v>33549</v>
      </c>
      <c r="F402" s="37">
        <v>0</v>
      </c>
      <c r="G402" s="37">
        <v>100</v>
      </c>
      <c r="H402" s="37">
        <v>0.35859628390503001</v>
      </c>
    </row>
    <row r="403" spans="1:8" x14ac:dyDescent="0.55000000000000004">
      <c r="A403" s="37">
        <v>942</v>
      </c>
      <c r="B403" s="37">
        <v>160</v>
      </c>
      <c r="C403" s="37" t="s">
        <v>115</v>
      </c>
      <c r="D403" s="37">
        <v>286</v>
      </c>
      <c r="E403" s="38">
        <v>33549</v>
      </c>
      <c r="F403" s="37">
        <v>100</v>
      </c>
      <c r="G403" s="37">
        <v>200</v>
      </c>
      <c r="H403" s="37">
        <v>0.40225225641584</v>
      </c>
    </row>
    <row r="404" spans="1:8" x14ac:dyDescent="0.55000000000000004">
      <c r="A404" s="37">
        <v>943</v>
      </c>
      <c r="B404" s="37">
        <v>160</v>
      </c>
      <c r="C404" s="37" t="s">
        <v>115</v>
      </c>
      <c r="D404" s="37">
        <v>286</v>
      </c>
      <c r="E404" s="38">
        <v>33549</v>
      </c>
      <c r="F404" s="37">
        <v>200</v>
      </c>
      <c r="G404" s="37">
        <v>400</v>
      </c>
      <c r="H404" s="37">
        <v>0.39249000555614999</v>
      </c>
    </row>
    <row r="405" spans="1:8" x14ac:dyDescent="0.55000000000000004">
      <c r="A405" s="37">
        <v>944</v>
      </c>
      <c r="B405" s="37">
        <v>160</v>
      </c>
      <c r="C405" s="37" t="s">
        <v>115</v>
      </c>
      <c r="D405" s="37">
        <v>286</v>
      </c>
      <c r="E405" s="38">
        <v>33549</v>
      </c>
      <c r="F405" s="37">
        <v>400</v>
      </c>
      <c r="G405" s="37">
        <v>600</v>
      </c>
      <c r="H405" s="37">
        <v>0.420290192590905</v>
      </c>
    </row>
    <row r="406" spans="1:8" x14ac:dyDescent="0.55000000000000004">
      <c r="A406" s="37">
        <v>945</v>
      </c>
      <c r="B406" s="37">
        <v>160</v>
      </c>
      <c r="C406" s="37" t="s">
        <v>115</v>
      </c>
      <c r="D406" s="37">
        <v>286</v>
      </c>
      <c r="E406" s="38">
        <v>33549</v>
      </c>
      <c r="F406" s="37">
        <v>600</v>
      </c>
      <c r="G406" s="37">
        <v>800</v>
      </c>
      <c r="H406" s="37">
        <v>0.37198060142033501</v>
      </c>
    </row>
    <row r="407" spans="1:8" x14ac:dyDescent="0.55000000000000004">
      <c r="A407" s="37">
        <v>946</v>
      </c>
      <c r="B407" s="37">
        <v>160</v>
      </c>
      <c r="C407" s="37" t="s">
        <v>115</v>
      </c>
      <c r="D407" s="37">
        <v>286</v>
      </c>
      <c r="E407" s="38">
        <v>33549</v>
      </c>
      <c r="F407" s="37">
        <v>800</v>
      </c>
      <c r="G407" s="37">
        <v>1000</v>
      </c>
      <c r="H407" s="37">
        <v>0.38140004104176001</v>
      </c>
    </row>
    <row r="408" spans="1:8" x14ac:dyDescent="0.55000000000000004">
      <c r="A408" s="37">
        <v>947</v>
      </c>
      <c r="B408" s="37">
        <v>160</v>
      </c>
      <c r="C408" s="37" t="s">
        <v>115</v>
      </c>
      <c r="D408" s="37">
        <v>286</v>
      </c>
      <c r="E408" s="38">
        <v>33549</v>
      </c>
      <c r="F408" s="37">
        <v>1000</v>
      </c>
      <c r="G408" s="37">
        <v>1200</v>
      </c>
      <c r="H408" s="37">
        <v>0.39817808371638003</v>
      </c>
    </row>
    <row r="409" spans="1:8" x14ac:dyDescent="0.55000000000000004">
      <c r="A409" s="37">
        <v>948</v>
      </c>
      <c r="B409" s="37">
        <v>160</v>
      </c>
      <c r="C409" s="37" t="s">
        <v>115</v>
      </c>
      <c r="D409" s="37">
        <v>286</v>
      </c>
      <c r="E409" s="38">
        <v>33549</v>
      </c>
      <c r="F409" s="37">
        <v>1200</v>
      </c>
      <c r="G409" s="37">
        <v>1400</v>
      </c>
      <c r="H409" s="37">
        <v>0.33252219868894001</v>
      </c>
    </row>
    <row r="410" spans="1:8" x14ac:dyDescent="0.55000000000000004">
      <c r="A410" s="37">
        <v>949</v>
      </c>
      <c r="B410" s="37">
        <v>160</v>
      </c>
      <c r="C410" s="37" t="s">
        <v>115</v>
      </c>
      <c r="D410" s="37">
        <v>286</v>
      </c>
      <c r="E410" s="38">
        <v>33549</v>
      </c>
      <c r="F410" s="37">
        <v>1400</v>
      </c>
      <c r="G410" s="37">
        <v>1600</v>
      </c>
      <c r="H410" s="37">
        <v>0.31707881882639999</v>
      </c>
    </row>
    <row r="411" spans="1:8" x14ac:dyDescent="0.55000000000000004">
      <c r="A411" s="37">
        <v>950</v>
      </c>
      <c r="B411" s="37">
        <v>160</v>
      </c>
      <c r="C411" s="37" t="s">
        <v>115</v>
      </c>
      <c r="D411" s="37">
        <v>286</v>
      </c>
      <c r="E411" s="38">
        <v>33549</v>
      </c>
      <c r="F411" s="37">
        <v>1600</v>
      </c>
      <c r="G411" s="37">
        <v>1800</v>
      </c>
      <c r="H411" s="37">
        <v>0.28366860781109998</v>
      </c>
    </row>
    <row r="412" spans="1:8" x14ac:dyDescent="0.55000000000000004">
      <c r="A412" s="37">
        <v>961</v>
      </c>
      <c r="B412" s="37">
        <v>160</v>
      </c>
      <c r="C412" s="37" t="s">
        <v>115</v>
      </c>
      <c r="D412" s="37">
        <v>286</v>
      </c>
      <c r="E412" s="38">
        <v>33553</v>
      </c>
      <c r="F412" s="37">
        <v>0</v>
      </c>
      <c r="G412" s="37">
        <v>100</v>
      </c>
      <c r="H412" s="37">
        <v>0.41184291390262801</v>
      </c>
    </row>
    <row r="413" spans="1:8" x14ac:dyDescent="0.55000000000000004">
      <c r="A413" s="37">
        <v>962</v>
      </c>
      <c r="B413" s="37">
        <v>160</v>
      </c>
      <c r="C413" s="37" t="s">
        <v>115</v>
      </c>
      <c r="D413" s="37">
        <v>286</v>
      </c>
      <c r="E413" s="38">
        <v>33553</v>
      </c>
      <c r="F413" s="37">
        <v>100</v>
      </c>
      <c r="G413" s="37">
        <v>200</v>
      </c>
      <c r="H413" s="37">
        <v>0.48382874724708802</v>
      </c>
    </row>
    <row r="414" spans="1:8" x14ac:dyDescent="0.55000000000000004">
      <c r="A414" s="37">
        <v>963</v>
      </c>
      <c r="B414" s="37">
        <v>160</v>
      </c>
      <c r="C414" s="37" t="s">
        <v>115</v>
      </c>
      <c r="D414" s="37">
        <v>286</v>
      </c>
      <c r="E414" s="38">
        <v>33553</v>
      </c>
      <c r="F414" s="37">
        <v>200</v>
      </c>
      <c r="G414" s="37">
        <v>400</v>
      </c>
      <c r="H414" s="37">
        <v>0.40276841767107702</v>
      </c>
    </row>
    <row r="415" spans="1:8" x14ac:dyDescent="0.55000000000000004">
      <c r="A415" s="37">
        <v>964</v>
      </c>
      <c r="B415" s="37">
        <v>160</v>
      </c>
      <c r="C415" s="37" t="s">
        <v>115</v>
      </c>
      <c r="D415" s="37">
        <v>286</v>
      </c>
      <c r="E415" s="38">
        <v>33553</v>
      </c>
      <c r="F415" s="37">
        <v>400</v>
      </c>
      <c r="G415" s="37">
        <v>600</v>
      </c>
      <c r="H415" s="37">
        <v>0.41125231198711798</v>
      </c>
    </row>
    <row r="416" spans="1:8" x14ac:dyDescent="0.55000000000000004">
      <c r="A416" s="37">
        <v>965</v>
      </c>
      <c r="B416" s="37">
        <v>160</v>
      </c>
      <c r="C416" s="37" t="s">
        <v>115</v>
      </c>
      <c r="D416" s="37">
        <v>286</v>
      </c>
      <c r="E416" s="38">
        <v>33553</v>
      </c>
      <c r="F416" s="37">
        <v>600</v>
      </c>
      <c r="G416" s="37">
        <v>800</v>
      </c>
      <c r="H416" s="37">
        <v>0.384499312726439</v>
      </c>
    </row>
    <row r="417" spans="1:8" x14ac:dyDescent="0.55000000000000004">
      <c r="A417" s="37">
        <v>966</v>
      </c>
      <c r="B417" s="37">
        <v>160</v>
      </c>
      <c r="C417" s="37" t="s">
        <v>115</v>
      </c>
      <c r="D417" s="37">
        <v>286</v>
      </c>
      <c r="E417" s="38">
        <v>33553</v>
      </c>
      <c r="F417" s="37">
        <v>800</v>
      </c>
      <c r="G417" s="37">
        <v>1000</v>
      </c>
      <c r="H417" s="37">
        <v>0.38488051784501798</v>
      </c>
    </row>
    <row r="418" spans="1:8" x14ac:dyDescent="0.55000000000000004">
      <c r="A418" s="37">
        <v>967</v>
      </c>
      <c r="B418" s="37">
        <v>160</v>
      </c>
      <c r="C418" s="37" t="s">
        <v>115</v>
      </c>
      <c r="D418" s="37">
        <v>286</v>
      </c>
      <c r="E418" s="38">
        <v>33553</v>
      </c>
      <c r="F418" s="37">
        <v>1000</v>
      </c>
      <c r="G418" s="37">
        <v>1200</v>
      </c>
      <c r="H418" s="37">
        <v>0.40039846506666599</v>
      </c>
    </row>
    <row r="419" spans="1:8" x14ac:dyDescent="0.55000000000000004">
      <c r="A419" s="37">
        <v>968</v>
      </c>
      <c r="B419" s="37">
        <v>160</v>
      </c>
      <c r="C419" s="37" t="s">
        <v>115</v>
      </c>
      <c r="D419" s="37">
        <v>286</v>
      </c>
      <c r="E419" s="38">
        <v>33553</v>
      </c>
      <c r="F419" s="37">
        <v>1200</v>
      </c>
      <c r="G419" s="37">
        <v>1400</v>
      </c>
      <c r="H419" s="37">
        <v>0.33891843333696398</v>
      </c>
    </row>
    <row r="420" spans="1:8" x14ac:dyDescent="0.55000000000000004">
      <c r="A420" s="37">
        <v>969</v>
      </c>
      <c r="B420" s="37">
        <v>160</v>
      </c>
      <c r="C420" s="37" t="s">
        <v>115</v>
      </c>
      <c r="D420" s="37">
        <v>286</v>
      </c>
      <c r="E420" s="38">
        <v>33553</v>
      </c>
      <c r="F420" s="37">
        <v>1400</v>
      </c>
      <c r="G420" s="37">
        <v>1600</v>
      </c>
      <c r="H420" s="37">
        <v>0.31918679021879998</v>
      </c>
    </row>
    <row r="421" spans="1:8" x14ac:dyDescent="0.55000000000000004">
      <c r="A421" s="37">
        <v>970</v>
      </c>
      <c r="B421" s="37">
        <v>160</v>
      </c>
      <c r="C421" s="37" t="s">
        <v>115</v>
      </c>
      <c r="D421" s="37">
        <v>286</v>
      </c>
      <c r="E421" s="38">
        <v>33553</v>
      </c>
      <c r="F421" s="37">
        <v>1600</v>
      </c>
      <c r="G421" s="37">
        <v>1800</v>
      </c>
      <c r="H421" s="37">
        <v>0.29209151034191499</v>
      </c>
    </row>
    <row r="422" spans="1:8" x14ac:dyDescent="0.55000000000000004">
      <c r="A422" s="37">
        <v>981</v>
      </c>
      <c r="B422" s="37">
        <v>160</v>
      </c>
      <c r="C422" s="37" t="s">
        <v>115</v>
      </c>
      <c r="D422" s="37">
        <v>286</v>
      </c>
      <c r="E422" s="38">
        <v>33561</v>
      </c>
      <c r="F422" s="37">
        <v>0</v>
      </c>
      <c r="G422" s="37">
        <v>100</v>
      </c>
      <c r="H422" s="37">
        <v>0.36752202488065799</v>
      </c>
    </row>
    <row r="423" spans="1:8" x14ac:dyDescent="0.55000000000000004">
      <c r="A423" s="37">
        <v>982</v>
      </c>
      <c r="B423" s="37">
        <v>160</v>
      </c>
      <c r="C423" s="37" t="s">
        <v>115</v>
      </c>
      <c r="D423" s="37">
        <v>286</v>
      </c>
      <c r="E423" s="38">
        <v>33561</v>
      </c>
      <c r="F423" s="37">
        <v>100</v>
      </c>
      <c r="G423" s="37">
        <v>200</v>
      </c>
      <c r="H423" s="37">
        <v>0.44157858353406398</v>
      </c>
    </row>
    <row r="424" spans="1:8" x14ac:dyDescent="0.55000000000000004">
      <c r="A424" s="37">
        <v>983</v>
      </c>
      <c r="B424" s="37">
        <v>160</v>
      </c>
      <c r="C424" s="37" t="s">
        <v>115</v>
      </c>
      <c r="D424" s="37">
        <v>286</v>
      </c>
      <c r="E424" s="38">
        <v>33561</v>
      </c>
      <c r="F424" s="37">
        <v>200</v>
      </c>
      <c r="G424" s="37">
        <v>400</v>
      </c>
      <c r="H424" s="37">
        <v>0.44008670794346999</v>
      </c>
    </row>
    <row r="425" spans="1:8" x14ac:dyDescent="0.55000000000000004">
      <c r="A425" s="37">
        <v>984</v>
      </c>
      <c r="B425" s="37">
        <v>160</v>
      </c>
      <c r="C425" s="37" t="s">
        <v>115</v>
      </c>
      <c r="D425" s="37">
        <v>286</v>
      </c>
      <c r="E425" s="38">
        <v>33561</v>
      </c>
      <c r="F425" s="37">
        <v>400</v>
      </c>
      <c r="G425" s="37">
        <v>600</v>
      </c>
      <c r="H425" s="37">
        <v>0.39412562405799101</v>
      </c>
    </row>
    <row r="426" spans="1:8" x14ac:dyDescent="0.55000000000000004">
      <c r="A426" s="37">
        <v>985</v>
      </c>
      <c r="B426" s="37">
        <v>160</v>
      </c>
      <c r="C426" s="37" t="s">
        <v>115</v>
      </c>
      <c r="D426" s="37">
        <v>286</v>
      </c>
      <c r="E426" s="38">
        <v>33561</v>
      </c>
      <c r="F426" s="37">
        <v>600</v>
      </c>
      <c r="G426" s="37">
        <v>800</v>
      </c>
      <c r="H426" s="37">
        <v>0.33665716281293601</v>
      </c>
    </row>
    <row r="427" spans="1:8" x14ac:dyDescent="0.55000000000000004">
      <c r="A427" s="37">
        <v>986</v>
      </c>
      <c r="B427" s="37">
        <v>160</v>
      </c>
      <c r="C427" s="37" t="s">
        <v>115</v>
      </c>
      <c r="D427" s="37">
        <v>286</v>
      </c>
      <c r="E427" s="38">
        <v>33561</v>
      </c>
      <c r="F427" s="37">
        <v>800</v>
      </c>
      <c r="G427" s="37">
        <v>1000</v>
      </c>
      <c r="H427" s="37">
        <v>0.33727654285364</v>
      </c>
    </row>
    <row r="428" spans="1:8" x14ac:dyDescent="0.55000000000000004">
      <c r="A428" s="37">
        <v>987</v>
      </c>
      <c r="B428" s="37">
        <v>160</v>
      </c>
      <c r="C428" s="37" t="s">
        <v>115</v>
      </c>
      <c r="D428" s="37">
        <v>286</v>
      </c>
      <c r="E428" s="38">
        <v>33561</v>
      </c>
      <c r="F428" s="37">
        <v>1000</v>
      </c>
      <c r="G428" s="37">
        <v>1200</v>
      </c>
      <c r="H428" s="37">
        <v>0.34357392674054998</v>
      </c>
    </row>
    <row r="429" spans="1:8" x14ac:dyDescent="0.55000000000000004">
      <c r="A429" s="37">
        <v>988</v>
      </c>
      <c r="B429" s="37">
        <v>160</v>
      </c>
      <c r="C429" s="37" t="s">
        <v>115</v>
      </c>
      <c r="D429" s="37">
        <v>286</v>
      </c>
      <c r="E429" s="38">
        <v>33561</v>
      </c>
      <c r="F429" s="37">
        <v>1200</v>
      </c>
      <c r="G429" s="37">
        <v>1400</v>
      </c>
      <c r="H429" s="37">
        <v>0.31729389355456</v>
      </c>
    </row>
    <row r="430" spans="1:8" x14ac:dyDescent="0.55000000000000004">
      <c r="A430" s="37">
        <v>989</v>
      </c>
      <c r="B430" s="37">
        <v>160</v>
      </c>
      <c r="C430" s="37" t="s">
        <v>115</v>
      </c>
      <c r="D430" s="37">
        <v>286</v>
      </c>
      <c r="E430" s="38">
        <v>33561</v>
      </c>
      <c r="F430" s="37">
        <v>1400</v>
      </c>
      <c r="G430" s="37">
        <v>1600</v>
      </c>
      <c r="H430" s="37">
        <v>0.34598312900063999</v>
      </c>
    </row>
    <row r="431" spans="1:8" x14ac:dyDescent="0.55000000000000004">
      <c r="A431" s="37">
        <v>990</v>
      </c>
      <c r="B431" s="37">
        <v>160</v>
      </c>
      <c r="C431" s="37" t="s">
        <v>115</v>
      </c>
      <c r="D431" s="37">
        <v>286</v>
      </c>
      <c r="E431" s="38">
        <v>33561</v>
      </c>
      <c r="F431" s="37">
        <v>1600</v>
      </c>
      <c r="G431" s="37">
        <v>1800</v>
      </c>
      <c r="H431" s="37">
        <v>0.35931034668017298</v>
      </c>
    </row>
    <row r="432" spans="1:8" x14ac:dyDescent="0.55000000000000004">
      <c r="A432" s="37">
        <v>1001</v>
      </c>
      <c r="B432" s="37">
        <v>160</v>
      </c>
      <c r="C432" s="37" t="s">
        <v>115</v>
      </c>
      <c r="D432" s="37">
        <v>286</v>
      </c>
      <c r="E432" s="38">
        <v>33442</v>
      </c>
      <c r="F432" s="37">
        <v>0</v>
      </c>
      <c r="G432" s="37">
        <v>100</v>
      </c>
      <c r="H432" s="37">
        <v>0.38532388875360601</v>
      </c>
    </row>
    <row r="433" spans="1:8" x14ac:dyDescent="0.55000000000000004">
      <c r="A433" s="37">
        <v>1002</v>
      </c>
      <c r="B433" s="37">
        <v>160</v>
      </c>
      <c r="C433" s="37" t="s">
        <v>115</v>
      </c>
      <c r="D433" s="37">
        <v>286</v>
      </c>
      <c r="E433" s="38">
        <v>33442</v>
      </c>
      <c r="F433" s="37">
        <v>100</v>
      </c>
      <c r="G433" s="37">
        <v>200</v>
      </c>
      <c r="H433" s="37">
        <v>0.432203941837216</v>
      </c>
    </row>
    <row r="434" spans="1:8" x14ac:dyDescent="0.55000000000000004">
      <c r="A434" s="37">
        <v>1003</v>
      </c>
      <c r="B434" s="37">
        <v>160</v>
      </c>
      <c r="C434" s="37" t="s">
        <v>115</v>
      </c>
      <c r="D434" s="37">
        <v>286</v>
      </c>
      <c r="E434" s="38">
        <v>33442</v>
      </c>
      <c r="F434" s="37">
        <v>200</v>
      </c>
      <c r="G434" s="37">
        <v>400</v>
      </c>
      <c r="H434" s="37">
        <v>0.43913352218748702</v>
      </c>
    </row>
    <row r="435" spans="1:8" x14ac:dyDescent="0.55000000000000004">
      <c r="A435" s="37">
        <v>1004</v>
      </c>
      <c r="B435" s="37">
        <v>160</v>
      </c>
      <c r="C435" s="37" t="s">
        <v>115</v>
      </c>
      <c r="D435" s="37">
        <v>286</v>
      </c>
      <c r="E435" s="38">
        <v>33442</v>
      </c>
      <c r="F435" s="37">
        <v>400</v>
      </c>
      <c r="G435" s="37">
        <v>600</v>
      </c>
      <c r="H435" s="37">
        <v>0.43441635660570699</v>
      </c>
    </row>
    <row r="436" spans="1:8" x14ac:dyDescent="0.55000000000000004">
      <c r="A436" s="37">
        <v>1005</v>
      </c>
      <c r="B436" s="37">
        <v>160</v>
      </c>
      <c r="C436" s="37" t="s">
        <v>115</v>
      </c>
      <c r="D436" s="37">
        <v>286</v>
      </c>
      <c r="E436" s="38">
        <v>33442</v>
      </c>
      <c r="F436" s="37">
        <v>600</v>
      </c>
      <c r="G436" s="37">
        <v>800</v>
      </c>
      <c r="H436" s="37">
        <v>0.38330282230326401</v>
      </c>
    </row>
    <row r="437" spans="1:8" x14ac:dyDescent="0.55000000000000004">
      <c r="A437" s="37">
        <v>1006</v>
      </c>
      <c r="B437" s="37">
        <v>160</v>
      </c>
      <c r="C437" s="37" t="s">
        <v>115</v>
      </c>
      <c r="D437" s="37">
        <v>286</v>
      </c>
      <c r="E437" s="38">
        <v>33442</v>
      </c>
      <c r="F437" s="37">
        <v>800</v>
      </c>
      <c r="G437" s="37">
        <v>1000</v>
      </c>
      <c r="H437" s="37">
        <v>0.374107260070206</v>
      </c>
    </row>
    <row r="438" spans="1:8" x14ac:dyDescent="0.55000000000000004">
      <c r="A438" s="37">
        <v>1007</v>
      </c>
      <c r="B438" s="37">
        <v>160</v>
      </c>
      <c r="C438" s="37" t="s">
        <v>115</v>
      </c>
      <c r="D438" s="37">
        <v>286</v>
      </c>
      <c r="E438" s="38">
        <v>33442</v>
      </c>
      <c r="F438" s="37">
        <v>1000</v>
      </c>
      <c r="G438" s="37">
        <v>1200</v>
      </c>
      <c r="H438" s="37">
        <v>0.341987309137188</v>
      </c>
    </row>
    <row r="439" spans="1:8" x14ac:dyDescent="0.55000000000000004">
      <c r="A439" s="37">
        <v>1008</v>
      </c>
      <c r="B439" s="37">
        <v>160</v>
      </c>
      <c r="C439" s="37" t="s">
        <v>115</v>
      </c>
      <c r="D439" s="37">
        <v>286</v>
      </c>
      <c r="E439" s="38">
        <v>33442</v>
      </c>
      <c r="F439" s="37">
        <v>1200</v>
      </c>
      <c r="G439" s="37">
        <v>1400</v>
      </c>
      <c r="H439" s="37">
        <v>0.28902133523946799</v>
      </c>
    </row>
    <row r="440" spans="1:8" x14ac:dyDescent="0.55000000000000004">
      <c r="A440" s="37">
        <v>1009</v>
      </c>
      <c r="B440" s="37">
        <v>160</v>
      </c>
      <c r="C440" s="37" t="s">
        <v>115</v>
      </c>
      <c r="D440" s="37">
        <v>286</v>
      </c>
      <c r="E440" s="38">
        <v>33442</v>
      </c>
      <c r="F440" s="37">
        <v>1400</v>
      </c>
      <c r="G440" s="37">
        <v>1600</v>
      </c>
      <c r="H440" s="37">
        <v>0.2342993568732</v>
      </c>
    </row>
    <row r="441" spans="1:8" x14ac:dyDescent="0.55000000000000004">
      <c r="A441" s="37">
        <v>1010</v>
      </c>
      <c r="B441" s="37">
        <v>160</v>
      </c>
      <c r="C441" s="37" t="s">
        <v>115</v>
      </c>
      <c r="D441" s="37">
        <v>286</v>
      </c>
      <c r="E441" s="38">
        <v>33442</v>
      </c>
      <c r="F441" s="37">
        <v>1600</v>
      </c>
      <c r="G441" s="37">
        <v>1800</v>
      </c>
      <c r="H441" s="37">
        <v>0.24762534083552001</v>
      </c>
    </row>
    <row r="442" spans="1:8" x14ac:dyDescent="0.55000000000000004">
      <c r="A442" s="37">
        <v>1021</v>
      </c>
      <c r="B442" s="37">
        <v>160</v>
      </c>
      <c r="C442" s="37" t="s">
        <v>115</v>
      </c>
      <c r="D442" s="37">
        <v>286</v>
      </c>
      <c r="E442" s="38">
        <v>33457</v>
      </c>
      <c r="F442" s="37">
        <v>0</v>
      </c>
      <c r="G442" s="37">
        <v>100</v>
      </c>
      <c r="H442" s="37">
        <v>0.32003201082008997</v>
      </c>
    </row>
    <row r="443" spans="1:8" x14ac:dyDescent="0.55000000000000004">
      <c r="A443" s="37">
        <v>1022</v>
      </c>
      <c r="B443" s="37">
        <v>160</v>
      </c>
      <c r="C443" s="37" t="s">
        <v>115</v>
      </c>
      <c r="D443" s="37">
        <v>286</v>
      </c>
      <c r="E443" s="38">
        <v>33457</v>
      </c>
      <c r="F443" s="37">
        <v>100</v>
      </c>
      <c r="G443" s="37">
        <v>200</v>
      </c>
      <c r="H443" s="37">
        <v>0.44081886929819197</v>
      </c>
    </row>
    <row r="444" spans="1:8" x14ac:dyDescent="0.55000000000000004">
      <c r="A444" s="37">
        <v>1023</v>
      </c>
      <c r="B444" s="37">
        <v>160</v>
      </c>
      <c r="C444" s="37" t="s">
        <v>115</v>
      </c>
      <c r="D444" s="37">
        <v>286</v>
      </c>
      <c r="E444" s="38">
        <v>33457</v>
      </c>
      <c r="F444" s="37">
        <v>200</v>
      </c>
      <c r="G444" s="37">
        <v>400</v>
      </c>
      <c r="H444" s="37">
        <v>0.42567368497247199</v>
      </c>
    </row>
    <row r="445" spans="1:8" x14ac:dyDescent="0.55000000000000004">
      <c r="A445" s="37">
        <v>1024</v>
      </c>
      <c r="B445" s="37">
        <v>160</v>
      </c>
      <c r="C445" s="37" t="s">
        <v>115</v>
      </c>
      <c r="D445" s="37">
        <v>286</v>
      </c>
      <c r="E445" s="38">
        <v>33457</v>
      </c>
      <c r="F445" s="37">
        <v>400</v>
      </c>
      <c r="G445" s="37">
        <v>600</v>
      </c>
      <c r="H445" s="37">
        <v>0.423507056800902</v>
      </c>
    </row>
    <row r="446" spans="1:8" x14ac:dyDescent="0.55000000000000004">
      <c r="A446" s="37">
        <v>1025</v>
      </c>
      <c r="B446" s="37">
        <v>160</v>
      </c>
      <c r="C446" s="37" t="s">
        <v>115</v>
      </c>
      <c r="D446" s="37">
        <v>286</v>
      </c>
      <c r="E446" s="38">
        <v>33457</v>
      </c>
      <c r="F446" s="37">
        <v>600</v>
      </c>
      <c r="G446" s="37">
        <v>800</v>
      </c>
      <c r="H446" s="37">
        <v>0.37897768152494499</v>
      </c>
    </row>
    <row r="447" spans="1:8" x14ac:dyDescent="0.55000000000000004">
      <c r="A447" s="37">
        <v>1026</v>
      </c>
      <c r="B447" s="37">
        <v>160</v>
      </c>
      <c r="C447" s="37" t="s">
        <v>115</v>
      </c>
      <c r="D447" s="37">
        <v>286</v>
      </c>
      <c r="E447" s="38">
        <v>33457</v>
      </c>
      <c r="F447" s="37">
        <v>800</v>
      </c>
      <c r="G447" s="37">
        <v>1000</v>
      </c>
      <c r="H447" s="37">
        <v>0.36990853074358299</v>
      </c>
    </row>
    <row r="448" spans="1:8" x14ac:dyDescent="0.55000000000000004">
      <c r="A448" s="37">
        <v>1027</v>
      </c>
      <c r="B448" s="37">
        <v>160</v>
      </c>
      <c r="C448" s="37" t="s">
        <v>115</v>
      </c>
      <c r="D448" s="37">
        <v>286</v>
      </c>
      <c r="E448" s="38">
        <v>33457</v>
      </c>
      <c r="F448" s="37">
        <v>1000</v>
      </c>
      <c r="G448" s="37">
        <v>1200</v>
      </c>
      <c r="H448" s="37">
        <v>0.33514785002513098</v>
      </c>
    </row>
    <row r="449" spans="1:8" x14ac:dyDescent="0.55000000000000004">
      <c r="A449" s="37">
        <v>1028</v>
      </c>
      <c r="B449" s="37">
        <v>160</v>
      </c>
      <c r="C449" s="37" t="s">
        <v>115</v>
      </c>
      <c r="D449" s="37">
        <v>286</v>
      </c>
      <c r="E449" s="38">
        <v>33457</v>
      </c>
      <c r="F449" s="37">
        <v>1200</v>
      </c>
      <c r="G449" s="37">
        <v>1400</v>
      </c>
      <c r="H449" s="37">
        <v>0.28446092850278998</v>
      </c>
    </row>
    <row r="450" spans="1:8" x14ac:dyDescent="0.55000000000000004">
      <c r="A450" s="37">
        <v>1029</v>
      </c>
      <c r="B450" s="37">
        <v>160</v>
      </c>
      <c r="C450" s="37" t="s">
        <v>115</v>
      </c>
      <c r="D450" s="37">
        <v>286</v>
      </c>
      <c r="E450" s="38">
        <v>33457</v>
      </c>
      <c r="F450" s="37">
        <v>1400</v>
      </c>
      <c r="G450" s="37">
        <v>1600</v>
      </c>
      <c r="H450" s="37">
        <v>0.22824823899384</v>
      </c>
    </row>
    <row r="451" spans="1:8" x14ac:dyDescent="0.55000000000000004">
      <c r="A451" s="37">
        <v>1030</v>
      </c>
      <c r="B451" s="37">
        <v>160</v>
      </c>
      <c r="C451" s="37" t="s">
        <v>115</v>
      </c>
      <c r="D451" s="37">
        <v>286</v>
      </c>
      <c r="E451" s="38">
        <v>33457</v>
      </c>
      <c r="F451" s="37">
        <v>1600</v>
      </c>
      <c r="G451" s="37">
        <v>1800</v>
      </c>
      <c r="H451" s="37">
        <v>0.224889434715873</v>
      </c>
    </row>
    <row r="452" spans="1:8" x14ac:dyDescent="0.55000000000000004">
      <c r="A452" s="37">
        <v>1041</v>
      </c>
      <c r="B452" s="37">
        <v>160</v>
      </c>
      <c r="C452" s="37" t="s">
        <v>115</v>
      </c>
      <c r="D452" s="37">
        <v>286</v>
      </c>
      <c r="E452" s="38">
        <v>33472</v>
      </c>
      <c r="F452" s="37">
        <v>0</v>
      </c>
      <c r="G452" s="37">
        <v>100</v>
      </c>
      <c r="H452" s="37">
        <v>0.26320920377110801</v>
      </c>
    </row>
    <row r="453" spans="1:8" x14ac:dyDescent="0.55000000000000004">
      <c r="A453" s="37">
        <v>1042</v>
      </c>
      <c r="B453" s="37">
        <v>160</v>
      </c>
      <c r="C453" s="37" t="s">
        <v>115</v>
      </c>
      <c r="D453" s="37">
        <v>286</v>
      </c>
      <c r="E453" s="38">
        <v>33472</v>
      </c>
      <c r="F453" s="37">
        <v>100</v>
      </c>
      <c r="G453" s="37">
        <v>200</v>
      </c>
      <c r="H453" s="37">
        <v>0.41543706798267199</v>
      </c>
    </row>
    <row r="454" spans="1:8" x14ac:dyDescent="0.55000000000000004">
      <c r="A454" s="37">
        <v>1043</v>
      </c>
      <c r="B454" s="37">
        <v>160</v>
      </c>
      <c r="C454" s="37" t="s">
        <v>115</v>
      </c>
      <c r="D454" s="37">
        <v>286</v>
      </c>
      <c r="E454" s="38">
        <v>33472</v>
      </c>
      <c r="F454" s="37">
        <v>200</v>
      </c>
      <c r="G454" s="37">
        <v>400</v>
      </c>
      <c r="H454" s="37">
        <v>0.39736173348458997</v>
      </c>
    </row>
    <row r="455" spans="1:8" x14ac:dyDescent="0.55000000000000004">
      <c r="A455" s="37">
        <v>1044</v>
      </c>
      <c r="B455" s="37">
        <v>160</v>
      </c>
      <c r="C455" s="37" t="s">
        <v>115</v>
      </c>
      <c r="D455" s="37">
        <v>286</v>
      </c>
      <c r="E455" s="38">
        <v>33472</v>
      </c>
      <c r="F455" s="37">
        <v>400</v>
      </c>
      <c r="G455" s="37">
        <v>600</v>
      </c>
      <c r="H455" s="37">
        <v>0.42046820686683101</v>
      </c>
    </row>
    <row r="456" spans="1:8" x14ac:dyDescent="0.55000000000000004">
      <c r="A456" s="37">
        <v>1045</v>
      </c>
      <c r="B456" s="37">
        <v>160</v>
      </c>
      <c r="C456" s="37" t="s">
        <v>115</v>
      </c>
      <c r="D456" s="37">
        <v>286</v>
      </c>
      <c r="E456" s="38">
        <v>33472</v>
      </c>
      <c r="F456" s="37">
        <v>600</v>
      </c>
      <c r="G456" s="37">
        <v>800</v>
      </c>
      <c r="H456" s="37">
        <v>0.38361876975292197</v>
      </c>
    </row>
    <row r="457" spans="1:8" x14ac:dyDescent="0.55000000000000004">
      <c r="A457" s="37">
        <v>1046</v>
      </c>
      <c r="B457" s="37">
        <v>160</v>
      </c>
      <c r="C457" s="37" t="s">
        <v>115</v>
      </c>
      <c r="D457" s="37">
        <v>286</v>
      </c>
      <c r="E457" s="38">
        <v>33472</v>
      </c>
      <c r="F457" s="37">
        <v>800</v>
      </c>
      <c r="G457" s="37">
        <v>1000</v>
      </c>
      <c r="H457" s="37">
        <v>0.37275715735654502</v>
      </c>
    </row>
    <row r="458" spans="1:8" x14ac:dyDescent="0.55000000000000004">
      <c r="A458" s="37">
        <v>1047</v>
      </c>
      <c r="B458" s="37">
        <v>160</v>
      </c>
      <c r="C458" s="37" t="s">
        <v>115</v>
      </c>
      <c r="D458" s="37">
        <v>286</v>
      </c>
      <c r="E458" s="38">
        <v>33472</v>
      </c>
      <c r="F458" s="37">
        <v>1000</v>
      </c>
      <c r="G458" s="37">
        <v>1200</v>
      </c>
      <c r="H458" s="37">
        <v>0.33974926189848598</v>
      </c>
    </row>
    <row r="459" spans="1:8" x14ac:dyDescent="0.55000000000000004">
      <c r="A459" s="37">
        <v>1048</v>
      </c>
      <c r="B459" s="37">
        <v>160</v>
      </c>
      <c r="C459" s="37" t="s">
        <v>115</v>
      </c>
      <c r="D459" s="37">
        <v>286</v>
      </c>
      <c r="E459" s="38">
        <v>33472</v>
      </c>
      <c r="F459" s="37">
        <v>1200</v>
      </c>
      <c r="G459" s="37">
        <v>1400</v>
      </c>
      <c r="H459" s="37">
        <v>0.28886021665272199</v>
      </c>
    </row>
    <row r="460" spans="1:8" x14ac:dyDescent="0.55000000000000004">
      <c r="A460" s="37">
        <v>1049</v>
      </c>
      <c r="B460" s="37">
        <v>160</v>
      </c>
      <c r="C460" s="37" t="s">
        <v>115</v>
      </c>
      <c r="D460" s="37">
        <v>286</v>
      </c>
      <c r="E460" s="38">
        <v>33472</v>
      </c>
      <c r="F460" s="37">
        <v>1400</v>
      </c>
      <c r="G460" s="37">
        <v>1600</v>
      </c>
      <c r="H460" s="37">
        <v>0.23703760263887999</v>
      </c>
    </row>
    <row r="461" spans="1:8" x14ac:dyDescent="0.55000000000000004">
      <c r="A461" s="37">
        <v>1050</v>
      </c>
      <c r="B461" s="37">
        <v>160</v>
      </c>
      <c r="C461" s="37" t="s">
        <v>115</v>
      </c>
      <c r="D461" s="37">
        <v>286</v>
      </c>
      <c r="E461" s="38">
        <v>33472</v>
      </c>
      <c r="F461" s="37">
        <v>1600</v>
      </c>
      <c r="G461" s="37">
        <v>1800</v>
      </c>
      <c r="H461" s="37">
        <v>0.22516276325353299</v>
      </c>
    </row>
    <row r="462" spans="1:8" x14ac:dyDescent="0.55000000000000004">
      <c r="A462" s="37">
        <v>1061</v>
      </c>
      <c r="B462" s="37">
        <v>160</v>
      </c>
      <c r="C462" s="37" t="s">
        <v>115</v>
      </c>
      <c r="D462" s="37">
        <v>286</v>
      </c>
      <c r="E462" s="38">
        <v>33485</v>
      </c>
      <c r="F462" s="37">
        <v>0</v>
      </c>
      <c r="G462" s="37">
        <v>100</v>
      </c>
      <c r="H462" s="37">
        <v>0.22715523790723199</v>
      </c>
    </row>
    <row r="463" spans="1:8" x14ac:dyDescent="0.55000000000000004">
      <c r="A463" s="37">
        <v>1062</v>
      </c>
      <c r="B463" s="37">
        <v>160</v>
      </c>
      <c r="C463" s="37" t="s">
        <v>115</v>
      </c>
      <c r="D463" s="37">
        <v>286</v>
      </c>
      <c r="E463" s="38">
        <v>33485</v>
      </c>
      <c r="F463" s="37">
        <v>100</v>
      </c>
      <c r="G463" s="37">
        <v>200</v>
      </c>
      <c r="H463" s="37">
        <v>0.38030270096747198</v>
      </c>
    </row>
    <row r="464" spans="1:8" x14ac:dyDescent="0.55000000000000004">
      <c r="A464" s="37">
        <v>1063</v>
      </c>
      <c r="B464" s="37">
        <v>160</v>
      </c>
      <c r="C464" s="37" t="s">
        <v>115</v>
      </c>
      <c r="D464" s="37">
        <v>286</v>
      </c>
      <c r="E464" s="38">
        <v>33485</v>
      </c>
      <c r="F464" s="37">
        <v>200</v>
      </c>
      <c r="G464" s="37">
        <v>400</v>
      </c>
      <c r="H464" s="37">
        <v>0.33960483587130802</v>
      </c>
    </row>
    <row r="465" spans="1:8" x14ac:dyDescent="0.55000000000000004">
      <c r="A465" s="37">
        <v>1064</v>
      </c>
      <c r="B465" s="37">
        <v>160</v>
      </c>
      <c r="C465" s="37" t="s">
        <v>115</v>
      </c>
      <c r="D465" s="37">
        <v>286</v>
      </c>
      <c r="E465" s="38">
        <v>33485</v>
      </c>
      <c r="F465" s="37">
        <v>400</v>
      </c>
      <c r="G465" s="37">
        <v>600</v>
      </c>
      <c r="H465" s="37">
        <v>0.372218773745017</v>
      </c>
    </row>
    <row r="466" spans="1:8" x14ac:dyDescent="0.55000000000000004">
      <c r="A466" s="37">
        <v>1065</v>
      </c>
      <c r="B466" s="37">
        <v>160</v>
      </c>
      <c r="C466" s="37" t="s">
        <v>115</v>
      </c>
      <c r="D466" s="37">
        <v>286</v>
      </c>
      <c r="E466" s="38">
        <v>33485</v>
      </c>
      <c r="F466" s="37">
        <v>600</v>
      </c>
      <c r="G466" s="37">
        <v>800</v>
      </c>
      <c r="H466" s="37">
        <v>0.36701072235043802</v>
      </c>
    </row>
    <row r="467" spans="1:8" x14ac:dyDescent="0.55000000000000004">
      <c r="A467" s="37">
        <v>1066</v>
      </c>
      <c r="B467" s="37">
        <v>160</v>
      </c>
      <c r="C467" s="37" t="s">
        <v>115</v>
      </c>
      <c r="D467" s="37">
        <v>286</v>
      </c>
      <c r="E467" s="38">
        <v>33485</v>
      </c>
      <c r="F467" s="37">
        <v>800</v>
      </c>
      <c r="G467" s="37">
        <v>1000</v>
      </c>
      <c r="H467" s="37">
        <v>0.365460135779687</v>
      </c>
    </row>
    <row r="468" spans="1:8" x14ac:dyDescent="0.55000000000000004">
      <c r="A468" s="37">
        <v>1067</v>
      </c>
      <c r="B468" s="37">
        <v>160</v>
      </c>
      <c r="C468" s="37" t="s">
        <v>115</v>
      </c>
      <c r="D468" s="37">
        <v>286</v>
      </c>
      <c r="E468" s="38">
        <v>33485</v>
      </c>
      <c r="F468" s="37">
        <v>1000</v>
      </c>
      <c r="G468" s="37">
        <v>1200</v>
      </c>
      <c r="H468" s="37">
        <v>0.333942153140739</v>
      </c>
    </row>
    <row r="469" spans="1:8" x14ac:dyDescent="0.55000000000000004">
      <c r="A469" s="37">
        <v>1068</v>
      </c>
      <c r="B469" s="37">
        <v>160</v>
      </c>
      <c r="C469" s="37" t="s">
        <v>115</v>
      </c>
      <c r="D469" s="37">
        <v>286</v>
      </c>
      <c r="E469" s="38">
        <v>33485</v>
      </c>
      <c r="F469" s="37">
        <v>1200</v>
      </c>
      <c r="G469" s="37">
        <v>1400</v>
      </c>
      <c r="H469" s="37">
        <v>0.28311885109921398</v>
      </c>
    </row>
    <row r="470" spans="1:8" x14ac:dyDescent="0.55000000000000004">
      <c r="A470" s="37">
        <v>1069</v>
      </c>
      <c r="B470" s="37">
        <v>160</v>
      </c>
      <c r="C470" s="37" t="s">
        <v>115</v>
      </c>
      <c r="D470" s="37">
        <v>286</v>
      </c>
      <c r="E470" s="38">
        <v>33485</v>
      </c>
      <c r="F470" s="37">
        <v>1400</v>
      </c>
      <c r="G470" s="37">
        <v>1600</v>
      </c>
      <c r="H470" s="37">
        <v>0.22878233906255999</v>
      </c>
    </row>
    <row r="471" spans="1:8" x14ac:dyDescent="0.55000000000000004">
      <c r="A471" s="37">
        <v>1070</v>
      </c>
      <c r="B471" s="37">
        <v>160</v>
      </c>
      <c r="C471" s="37" t="s">
        <v>115</v>
      </c>
      <c r="D471" s="37">
        <v>286</v>
      </c>
      <c r="E471" s="38">
        <v>33485</v>
      </c>
      <c r="F471" s="37">
        <v>1600</v>
      </c>
      <c r="G471" s="37">
        <v>1800</v>
      </c>
      <c r="H471" s="37">
        <v>0.20354208913895999</v>
      </c>
    </row>
    <row r="472" spans="1:8" x14ac:dyDescent="0.55000000000000004">
      <c r="A472" s="37">
        <v>1081</v>
      </c>
      <c r="B472" s="37">
        <v>160</v>
      </c>
      <c r="C472" s="37" t="s">
        <v>115</v>
      </c>
      <c r="D472" s="37">
        <v>286</v>
      </c>
      <c r="E472" s="38">
        <v>33505</v>
      </c>
      <c r="F472" s="37">
        <v>0</v>
      </c>
      <c r="G472" s="37">
        <v>100</v>
      </c>
      <c r="H472" s="37">
        <v>0.38652483001931998</v>
      </c>
    </row>
    <row r="473" spans="1:8" x14ac:dyDescent="0.55000000000000004">
      <c r="A473" s="37">
        <v>1082</v>
      </c>
      <c r="B473" s="37">
        <v>160</v>
      </c>
      <c r="C473" s="37" t="s">
        <v>115</v>
      </c>
      <c r="D473" s="37">
        <v>286</v>
      </c>
      <c r="E473" s="38">
        <v>33505</v>
      </c>
      <c r="F473" s="37">
        <v>100</v>
      </c>
      <c r="G473" s="37">
        <v>200</v>
      </c>
      <c r="H473" s="37">
        <v>0.42340343532625602</v>
      </c>
    </row>
    <row r="474" spans="1:8" x14ac:dyDescent="0.55000000000000004">
      <c r="A474" s="37">
        <v>1083</v>
      </c>
      <c r="B474" s="37">
        <v>160</v>
      </c>
      <c r="C474" s="37" t="s">
        <v>115</v>
      </c>
      <c r="D474" s="37">
        <v>286</v>
      </c>
      <c r="E474" s="38">
        <v>33505</v>
      </c>
      <c r="F474" s="37">
        <v>200</v>
      </c>
      <c r="G474" s="37">
        <v>400</v>
      </c>
      <c r="H474" s="37">
        <v>0.41964462363525801</v>
      </c>
    </row>
    <row r="475" spans="1:8" x14ac:dyDescent="0.55000000000000004">
      <c r="A475" s="37">
        <v>1084</v>
      </c>
      <c r="B475" s="37">
        <v>160</v>
      </c>
      <c r="C475" s="37" t="s">
        <v>115</v>
      </c>
      <c r="D475" s="37">
        <v>286</v>
      </c>
      <c r="E475" s="38">
        <v>33505</v>
      </c>
      <c r="F475" s="37">
        <v>400</v>
      </c>
      <c r="G475" s="37">
        <v>600</v>
      </c>
      <c r="H475" s="37">
        <v>0.40801830192618299</v>
      </c>
    </row>
    <row r="476" spans="1:8" x14ac:dyDescent="0.55000000000000004">
      <c r="A476" s="37">
        <v>1085</v>
      </c>
      <c r="B476" s="37">
        <v>160</v>
      </c>
      <c r="C476" s="37" t="s">
        <v>115</v>
      </c>
      <c r="D476" s="37">
        <v>286</v>
      </c>
      <c r="E476" s="38">
        <v>33505</v>
      </c>
      <c r="F476" s="37">
        <v>600</v>
      </c>
      <c r="G476" s="37">
        <v>800</v>
      </c>
      <c r="H476" s="37">
        <v>0.38238477662434101</v>
      </c>
    </row>
    <row r="477" spans="1:8" x14ac:dyDescent="0.55000000000000004">
      <c r="A477" s="37">
        <v>1086</v>
      </c>
      <c r="B477" s="37">
        <v>160</v>
      </c>
      <c r="C477" s="37" t="s">
        <v>115</v>
      </c>
      <c r="D477" s="37">
        <v>286</v>
      </c>
      <c r="E477" s="38">
        <v>33505</v>
      </c>
      <c r="F477" s="37">
        <v>800</v>
      </c>
      <c r="G477" s="37">
        <v>1000</v>
      </c>
      <c r="H477" s="37">
        <v>0.37784217319170399</v>
      </c>
    </row>
    <row r="478" spans="1:8" x14ac:dyDescent="0.55000000000000004">
      <c r="A478" s="37">
        <v>1087</v>
      </c>
      <c r="B478" s="37">
        <v>160</v>
      </c>
      <c r="C478" s="37" t="s">
        <v>115</v>
      </c>
      <c r="D478" s="37">
        <v>286</v>
      </c>
      <c r="E478" s="38">
        <v>33505</v>
      </c>
      <c r="F478" s="37">
        <v>1000</v>
      </c>
      <c r="G478" s="37">
        <v>1200</v>
      </c>
      <c r="H478" s="37">
        <v>0.35520028955432997</v>
      </c>
    </row>
    <row r="479" spans="1:8" x14ac:dyDescent="0.55000000000000004">
      <c r="A479" s="37">
        <v>1088</v>
      </c>
      <c r="B479" s="37">
        <v>160</v>
      </c>
      <c r="C479" s="37" t="s">
        <v>115</v>
      </c>
      <c r="D479" s="37">
        <v>286</v>
      </c>
      <c r="E479" s="38">
        <v>33505</v>
      </c>
      <c r="F479" s="37">
        <v>1200</v>
      </c>
      <c r="G479" s="37">
        <v>1400</v>
      </c>
      <c r="H479" s="37">
        <v>0.324159624299446</v>
      </c>
    </row>
    <row r="480" spans="1:8" x14ac:dyDescent="0.55000000000000004">
      <c r="A480" s="37">
        <v>1089</v>
      </c>
      <c r="B480" s="37">
        <v>160</v>
      </c>
      <c r="C480" s="37" t="s">
        <v>115</v>
      </c>
      <c r="D480" s="37">
        <v>286</v>
      </c>
      <c r="E480" s="38">
        <v>33505</v>
      </c>
      <c r="F480" s="37">
        <v>1400</v>
      </c>
      <c r="G480" s="37">
        <v>1600</v>
      </c>
      <c r="H480" s="37">
        <v>0.29596886141040002</v>
      </c>
    </row>
    <row r="481" spans="1:8" x14ac:dyDescent="0.55000000000000004">
      <c r="A481" s="37">
        <v>1090</v>
      </c>
      <c r="B481" s="37">
        <v>160</v>
      </c>
      <c r="C481" s="37" t="s">
        <v>115</v>
      </c>
      <c r="D481" s="37">
        <v>286</v>
      </c>
      <c r="E481" s="38">
        <v>33505</v>
      </c>
      <c r="F481" s="37">
        <v>1600</v>
      </c>
      <c r="G481" s="37">
        <v>1800</v>
      </c>
      <c r="H481" s="37">
        <v>0.27490726782209801</v>
      </c>
    </row>
    <row r="482" spans="1:8" x14ac:dyDescent="0.55000000000000004">
      <c r="A482" s="37">
        <v>1091</v>
      </c>
      <c r="B482" s="37">
        <v>161</v>
      </c>
      <c r="C482" s="37" t="s">
        <v>116</v>
      </c>
      <c r="D482" s="37">
        <v>286</v>
      </c>
      <c r="E482" s="38">
        <v>33414</v>
      </c>
      <c r="F482" s="37">
        <v>0</v>
      </c>
      <c r="G482" s="37">
        <v>100</v>
      </c>
      <c r="H482" s="37">
        <v>0.29749466054203999</v>
      </c>
    </row>
    <row r="483" spans="1:8" x14ac:dyDescent="0.55000000000000004">
      <c r="A483" s="37">
        <v>1093</v>
      </c>
      <c r="B483" s="37">
        <v>161</v>
      </c>
      <c r="C483" s="37" t="s">
        <v>116</v>
      </c>
      <c r="D483" s="37">
        <v>286</v>
      </c>
      <c r="E483" s="38">
        <v>33414</v>
      </c>
      <c r="F483" s="37">
        <v>100</v>
      </c>
      <c r="G483" s="37">
        <v>200</v>
      </c>
      <c r="H483" s="37">
        <v>0.37020879667200002</v>
      </c>
    </row>
    <row r="484" spans="1:8" x14ac:dyDescent="0.55000000000000004">
      <c r="A484" s="37">
        <v>1095</v>
      </c>
      <c r="B484" s="37">
        <v>161</v>
      </c>
      <c r="C484" s="37" t="s">
        <v>116</v>
      </c>
      <c r="D484" s="37">
        <v>286</v>
      </c>
      <c r="E484" s="38">
        <v>33414</v>
      </c>
      <c r="F484" s="37">
        <v>200</v>
      </c>
      <c r="G484" s="37">
        <v>400</v>
      </c>
      <c r="H484" s="37">
        <v>0.43340219962762</v>
      </c>
    </row>
    <row r="485" spans="1:8" x14ac:dyDescent="0.55000000000000004">
      <c r="A485" s="37">
        <v>1097</v>
      </c>
      <c r="B485" s="37">
        <v>161</v>
      </c>
      <c r="C485" s="37" t="s">
        <v>116</v>
      </c>
      <c r="D485" s="37">
        <v>286</v>
      </c>
      <c r="E485" s="38">
        <v>33414</v>
      </c>
      <c r="F485" s="37">
        <v>400</v>
      </c>
      <c r="G485" s="37">
        <v>600</v>
      </c>
      <c r="H485" s="37">
        <v>0.40906498306080002</v>
      </c>
    </row>
    <row r="486" spans="1:8" x14ac:dyDescent="0.55000000000000004">
      <c r="A486" s="37">
        <v>1099</v>
      </c>
      <c r="B486" s="37">
        <v>161</v>
      </c>
      <c r="C486" s="37" t="s">
        <v>116</v>
      </c>
      <c r="D486" s="37">
        <v>286</v>
      </c>
      <c r="E486" s="38">
        <v>33414</v>
      </c>
      <c r="F486" s="37">
        <v>600</v>
      </c>
      <c r="G486" s="37">
        <v>800</v>
      </c>
      <c r="H486" s="37">
        <v>0.33228869037831998</v>
      </c>
    </row>
    <row r="487" spans="1:8" x14ac:dyDescent="0.55000000000000004">
      <c r="A487" s="37">
        <v>1101</v>
      </c>
      <c r="B487" s="37">
        <v>161</v>
      </c>
      <c r="C487" s="37" t="s">
        <v>116</v>
      </c>
      <c r="D487" s="37">
        <v>286</v>
      </c>
      <c r="E487" s="38">
        <v>33414</v>
      </c>
      <c r="F487" s="37">
        <v>800</v>
      </c>
      <c r="G487" s="37">
        <v>1000</v>
      </c>
      <c r="H487" s="37">
        <v>0.26098885476490002</v>
      </c>
    </row>
    <row r="488" spans="1:8" x14ac:dyDescent="0.55000000000000004">
      <c r="A488" s="37">
        <v>1103</v>
      </c>
      <c r="B488" s="37">
        <v>161</v>
      </c>
      <c r="C488" s="37" t="s">
        <v>116</v>
      </c>
      <c r="D488" s="37">
        <v>286</v>
      </c>
      <c r="E488" s="38">
        <v>33414</v>
      </c>
      <c r="F488" s="37">
        <v>1000</v>
      </c>
      <c r="G488" s="37">
        <v>1200</v>
      </c>
      <c r="H488" s="37">
        <v>0.28389304766202</v>
      </c>
    </row>
    <row r="489" spans="1:8" x14ac:dyDescent="0.55000000000000004">
      <c r="A489" s="37">
        <v>1105</v>
      </c>
      <c r="B489" s="37">
        <v>161</v>
      </c>
      <c r="C489" s="37" t="s">
        <v>116</v>
      </c>
      <c r="D489" s="37">
        <v>286</v>
      </c>
      <c r="E489" s="38">
        <v>33414</v>
      </c>
      <c r="F489" s="37">
        <v>1200</v>
      </c>
      <c r="G489" s="37">
        <v>1400</v>
      </c>
      <c r="H489" s="37">
        <v>0.31547241026341999</v>
      </c>
    </row>
    <row r="490" spans="1:8" x14ac:dyDescent="0.55000000000000004">
      <c r="A490" s="37">
        <v>1107</v>
      </c>
      <c r="B490" s="37">
        <v>161</v>
      </c>
      <c r="C490" s="37" t="s">
        <v>116</v>
      </c>
      <c r="D490" s="37">
        <v>286</v>
      </c>
      <c r="E490" s="38">
        <v>33414</v>
      </c>
      <c r="F490" s="37">
        <v>1400</v>
      </c>
      <c r="G490" s="37">
        <v>1600</v>
      </c>
      <c r="H490" s="37">
        <v>0.34379638384974998</v>
      </c>
    </row>
    <row r="491" spans="1:8" x14ac:dyDescent="0.55000000000000004">
      <c r="A491" s="37">
        <v>1109</v>
      </c>
      <c r="B491" s="37">
        <v>161</v>
      </c>
      <c r="C491" s="37" t="s">
        <v>116</v>
      </c>
      <c r="D491" s="37">
        <v>286</v>
      </c>
      <c r="E491" s="38">
        <v>33414</v>
      </c>
      <c r="F491" s="37">
        <v>1600</v>
      </c>
      <c r="G491" s="37">
        <v>1800</v>
      </c>
      <c r="H491" s="37">
        <v>0.36411176932906197</v>
      </c>
    </row>
    <row r="492" spans="1:8" x14ac:dyDescent="0.55000000000000004">
      <c r="A492" s="37">
        <v>1125</v>
      </c>
      <c r="B492" s="37">
        <v>161</v>
      </c>
      <c r="C492" s="37" t="s">
        <v>116</v>
      </c>
      <c r="D492" s="37">
        <v>286</v>
      </c>
      <c r="E492" s="38">
        <v>33549</v>
      </c>
      <c r="F492" s="37">
        <v>0</v>
      </c>
      <c r="G492" s="37">
        <v>100</v>
      </c>
      <c r="H492" s="37">
        <v>0.34190653195127002</v>
      </c>
    </row>
    <row r="493" spans="1:8" x14ac:dyDescent="0.55000000000000004">
      <c r="A493" s="37">
        <v>1126</v>
      </c>
      <c r="B493" s="37">
        <v>161</v>
      </c>
      <c r="C493" s="37" t="s">
        <v>116</v>
      </c>
      <c r="D493" s="37">
        <v>286</v>
      </c>
      <c r="E493" s="38">
        <v>33549</v>
      </c>
      <c r="F493" s="37">
        <v>100</v>
      </c>
      <c r="G493" s="37">
        <v>200</v>
      </c>
      <c r="H493" s="37">
        <v>0.4362335085888</v>
      </c>
    </row>
    <row r="494" spans="1:8" x14ac:dyDescent="0.55000000000000004">
      <c r="A494" s="37">
        <v>1127</v>
      </c>
      <c r="B494" s="37">
        <v>161</v>
      </c>
      <c r="C494" s="37" t="s">
        <v>116</v>
      </c>
      <c r="D494" s="37">
        <v>286</v>
      </c>
      <c r="E494" s="38">
        <v>33549</v>
      </c>
      <c r="F494" s="37">
        <v>200</v>
      </c>
      <c r="G494" s="37">
        <v>400</v>
      </c>
      <c r="H494" s="37">
        <v>0.36640861374802502</v>
      </c>
    </row>
    <row r="495" spans="1:8" x14ac:dyDescent="0.55000000000000004">
      <c r="A495" s="37">
        <v>1128</v>
      </c>
      <c r="B495" s="37">
        <v>161</v>
      </c>
      <c r="C495" s="37" t="s">
        <v>116</v>
      </c>
      <c r="D495" s="37">
        <v>286</v>
      </c>
      <c r="E495" s="38">
        <v>33549</v>
      </c>
      <c r="F495" s="37">
        <v>400</v>
      </c>
      <c r="G495" s="37">
        <v>600</v>
      </c>
      <c r="H495" s="37">
        <v>0.3799294502403</v>
      </c>
    </row>
    <row r="496" spans="1:8" x14ac:dyDescent="0.55000000000000004">
      <c r="A496" s="37">
        <v>1129</v>
      </c>
      <c r="B496" s="37">
        <v>161</v>
      </c>
      <c r="C496" s="37" t="s">
        <v>116</v>
      </c>
      <c r="D496" s="37">
        <v>286</v>
      </c>
      <c r="E496" s="38">
        <v>33549</v>
      </c>
      <c r="F496" s="37">
        <v>600</v>
      </c>
      <c r="G496" s="37">
        <v>800</v>
      </c>
      <c r="H496" s="37">
        <v>0.32876638950925002</v>
      </c>
    </row>
    <row r="497" spans="1:8" x14ac:dyDescent="0.55000000000000004">
      <c r="A497" s="37">
        <v>1130</v>
      </c>
      <c r="B497" s="37">
        <v>161</v>
      </c>
      <c r="C497" s="37" t="s">
        <v>116</v>
      </c>
      <c r="D497" s="37">
        <v>286</v>
      </c>
      <c r="E497" s="38">
        <v>33549</v>
      </c>
      <c r="F497" s="37">
        <v>800</v>
      </c>
      <c r="G497" s="37">
        <v>1000</v>
      </c>
      <c r="H497" s="37">
        <v>0.32072497842925002</v>
      </c>
    </row>
    <row r="498" spans="1:8" x14ac:dyDescent="0.55000000000000004">
      <c r="A498" s="37">
        <v>1131</v>
      </c>
      <c r="B498" s="37">
        <v>161</v>
      </c>
      <c r="C498" s="37" t="s">
        <v>116</v>
      </c>
      <c r="D498" s="37">
        <v>286</v>
      </c>
      <c r="E498" s="38">
        <v>33549</v>
      </c>
      <c r="F498" s="37">
        <v>1000</v>
      </c>
      <c r="G498" s="37">
        <v>1200</v>
      </c>
      <c r="H498" s="37">
        <v>0.28619284088668501</v>
      </c>
    </row>
    <row r="499" spans="1:8" x14ac:dyDescent="0.55000000000000004">
      <c r="A499" s="37">
        <v>1132</v>
      </c>
      <c r="B499" s="37">
        <v>161</v>
      </c>
      <c r="C499" s="37" t="s">
        <v>116</v>
      </c>
      <c r="D499" s="37">
        <v>286</v>
      </c>
      <c r="E499" s="38">
        <v>33549</v>
      </c>
      <c r="F499" s="37">
        <v>1200</v>
      </c>
      <c r="G499" s="37">
        <v>1400</v>
      </c>
      <c r="H499" s="37">
        <v>0.32576876184937498</v>
      </c>
    </row>
    <row r="500" spans="1:8" x14ac:dyDescent="0.55000000000000004">
      <c r="A500" s="37">
        <v>1133</v>
      </c>
      <c r="B500" s="37">
        <v>161</v>
      </c>
      <c r="C500" s="37" t="s">
        <v>116</v>
      </c>
      <c r="D500" s="37">
        <v>286</v>
      </c>
      <c r="E500" s="38">
        <v>33549</v>
      </c>
      <c r="F500" s="37">
        <v>1400</v>
      </c>
      <c r="G500" s="37">
        <v>1600</v>
      </c>
      <c r="H500" s="37">
        <v>0.29213528714727499</v>
      </c>
    </row>
    <row r="501" spans="1:8" x14ac:dyDescent="0.55000000000000004">
      <c r="A501" s="37">
        <v>1134</v>
      </c>
      <c r="B501" s="37">
        <v>161</v>
      </c>
      <c r="C501" s="37" t="s">
        <v>116</v>
      </c>
      <c r="D501" s="37">
        <v>286</v>
      </c>
      <c r="E501" s="38">
        <v>33549</v>
      </c>
      <c r="F501" s="37">
        <v>1600</v>
      </c>
      <c r="G501" s="37">
        <v>1800</v>
      </c>
      <c r="H501" s="37">
        <v>0.33166645498762498</v>
      </c>
    </row>
    <row r="502" spans="1:8" x14ac:dyDescent="0.55000000000000004">
      <c r="A502" s="37">
        <v>1145</v>
      </c>
      <c r="B502" s="37">
        <v>161</v>
      </c>
      <c r="C502" s="37" t="s">
        <v>116</v>
      </c>
      <c r="D502" s="37">
        <v>286</v>
      </c>
      <c r="E502" s="38">
        <v>33553</v>
      </c>
      <c r="F502" s="37">
        <v>0</v>
      </c>
      <c r="G502" s="37">
        <v>100</v>
      </c>
      <c r="H502" s="37">
        <v>0.39895643676509202</v>
      </c>
    </row>
    <row r="503" spans="1:8" x14ac:dyDescent="0.55000000000000004">
      <c r="A503" s="37">
        <v>1146</v>
      </c>
      <c r="B503" s="37">
        <v>161</v>
      </c>
      <c r="C503" s="37" t="s">
        <v>116</v>
      </c>
      <c r="D503" s="37">
        <v>286</v>
      </c>
      <c r="E503" s="38">
        <v>33553</v>
      </c>
      <c r="F503" s="37">
        <v>100</v>
      </c>
      <c r="G503" s="37">
        <v>200</v>
      </c>
      <c r="H503" s="37">
        <v>0.44598208526976002</v>
      </c>
    </row>
    <row r="504" spans="1:8" x14ac:dyDescent="0.55000000000000004">
      <c r="A504" s="37">
        <v>1147</v>
      </c>
      <c r="B504" s="37">
        <v>161</v>
      </c>
      <c r="C504" s="37" t="s">
        <v>116</v>
      </c>
      <c r="D504" s="37">
        <v>286</v>
      </c>
      <c r="E504" s="38">
        <v>33553</v>
      </c>
      <c r="F504" s="37">
        <v>200</v>
      </c>
      <c r="G504" s="37">
        <v>400</v>
      </c>
      <c r="H504" s="37">
        <v>0.40724546798592698</v>
      </c>
    </row>
    <row r="505" spans="1:8" x14ac:dyDescent="0.55000000000000004">
      <c r="A505" s="37">
        <v>1148</v>
      </c>
      <c r="B505" s="37">
        <v>161</v>
      </c>
      <c r="C505" s="37" t="s">
        <v>116</v>
      </c>
      <c r="D505" s="37">
        <v>286</v>
      </c>
      <c r="E505" s="38">
        <v>33553</v>
      </c>
      <c r="F505" s="37">
        <v>400</v>
      </c>
      <c r="G505" s="37">
        <v>600</v>
      </c>
      <c r="H505" s="37">
        <v>0.39154577895248999</v>
      </c>
    </row>
    <row r="506" spans="1:8" x14ac:dyDescent="0.55000000000000004">
      <c r="A506" s="37">
        <v>1149</v>
      </c>
      <c r="B506" s="37">
        <v>161</v>
      </c>
      <c r="C506" s="37" t="s">
        <v>116</v>
      </c>
      <c r="D506" s="37">
        <v>286</v>
      </c>
      <c r="E506" s="38">
        <v>33553</v>
      </c>
      <c r="F506" s="37">
        <v>600</v>
      </c>
      <c r="G506" s="37">
        <v>800</v>
      </c>
      <c r="H506" s="37">
        <v>0.33559108205214899</v>
      </c>
    </row>
    <row r="507" spans="1:8" x14ac:dyDescent="0.55000000000000004">
      <c r="A507" s="37">
        <v>1150</v>
      </c>
      <c r="B507" s="37">
        <v>161</v>
      </c>
      <c r="C507" s="37" t="s">
        <v>116</v>
      </c>
      <c r="D507" s="37">
        <v>286</v>
      </c>
      <c r="E507" s="38">
        <v>33553</v>
      </c>
      <c r="F507" s="37">
        <v>800</v>
      </c>
      <c r="G507" s="37">
        <v>1000</v>
      </c>
      <c r="H507" s="37">
        <v>0.321849492727388</v>
      </c>
    </row>
    <row r="508" spans="1:8" x14ac:dyDescent="0.55000000000000004">
      <c r="A508" s="37">
        <v>1151</v>
      </c>
      <c r="B508" s="37">
        <v>161</v>
      </c>
      <c r="C508" s="37" t="s">
        <v>116</v>
      </c>
      <c r="D508" s="37">
        <v>286</v>
      </c>
      <c r="E508" s="38">
        <v>33553</v>
      </c>
      <c r="F508" s="37">
        <v>1000</v>
      </c>
      <c r="G508" s="37">
        <v>1200</v>
      </c>
      <c r="H508" s="37">
        <v>0.296027171675464</v>
      </c>
    </row>
    <row r="509" spans="1:8" x14ac:dyDescent="0.55000000000000004">
      <c r="A509" s="37">
        <v>1152</v>
      </c>
      <c r="B509" s="37">
        <v>161</v>
      </c>
      <c r="C509" s="37" t="s">
        <v>116</v>
      </c>
      <c r="D509" s="37">
        <v>286</v>
      </c>
      <c r="E509" s="38">
        <v>33553</v>
      </c>
      <c r="F509" s="37">
        <v>1200</v>
      </c>
      <c r="G509" s="37">
        <v>1400</v>
      </c>
      <c r="H509" s="37">
        <v>0.32779666877062502</v>
      </c>
    </row>
    <row r="510" spans="1:8" x14ac:dyDescent="0.55000000000000004">
      <c r="A510" s="37">
        <v>1153</v>
      </c>
      <c r="B510" s="37">
        <v>161</v>
      </c>
      <c r="C510" s="37" t="s">
        <v>116</v>
      </c>
      <c r="D510" s="37">
        <v>286</v>
      </c>
      <c r="E510" s="38">
        <v>33553</v>
      </c>
      <c r="F510" s="37">
        <v>1400</v>
      </c>
      <c r="G510" s="37">
        <v>1600</v>
      </c>
      <c r="H510" s="37">
        <v>0.29214245361996499</v>
      </c>
    </row>
    <row r="511" spans="1:8" x14ac:dyDescent="0.55000000000000004">
      <c r="A511" s="37">
        <v>1154</v>
      </c>
      <c r="B511" s="37">
        <v>161</v>
      </c>
      <c r="C511" s="37" t="s">
        <v>116</v>
      </c>
      <c r="D511" s="37">
        <v>286</v>
      </c>
      <c r="E511" s="38">
        <v>33553</v>
      </c>
      <c r="F511" s="37">
        <v>1600</v>
      </c>
      <c r="G511" s="37">
        <v>1800</v>
      </c>
      <c r="H511" s="37">
        <v>0.32602435974743699</v>
      </c>
    </row>
    <row r="512" spans="1:8" x14ac:dyDescent="0.55000000000000004">
      <c r="A512" s="37">
        <v>1165</v>
      </c>
      <c r="B512" s="37">
        <v>161</v>
      </c>
      <c r="C512" s="37" t="s">
        <v>116</v>
      </c>
      <c r="D512" s="37">
        <v>286</v>
      </c>
      <c r="E512" s="38">
        <v>33442</v>
      </c>
      <c r="F512" s="37">
        <v>0</v>
      </c>
      <c r="G512" s="37">
        <v>100</v>
      </c>
      <c r="H512" s="37">
        <v>0.37359326116736402</v>
      </c>
    </row>
    <row r="513" spans="1:8" x14ac:dyDescent="0.55000000000000004">
      <c r="A513" s="37">
        <v>1166</v>
      </c>
      <c r="B513" s="37">
        <v>161</v>
      </c>
      <c r="C513" s="37" t="s">
        <v>116</v>
      </c>
      <c r="D513" s="37">
        <v>286</v>
      </c>
      <c r="E513" s="38">
        <v>33442</v>
      </c>
      <c r="F513" s="37">
        <v>100</v>
      </c>
      <c r="G513" s="37">
        <v>200</v>
      </c>
      <c r="H513" s="37">
        <v>0.42835222989312</v>
      </c>
    </row>
    <row r="514" spans="1:8" x14ac:dyDescent="0.55000000000000004">
      <c r="A514" s="37">
        <v>1167</v>
      </c>
      <c r="B514" s="37">
        <v>161</v>
      </c>
      <c r="C514" s="37" t="s">
        <v>116</v>
      </c>
      <c r="D514" s="37">
        <v>286</v>
      </c>
      <c r="E514" s="38">
        <v>33442</v>
      </c>
      <c r="F514" s="37">
        <v>200</v>
      </c>
      <c r="G514" s="37">
        <v>400</v>
      </c>
      <c r="H514" s="37">
        <v>0.46665456219857299</v>
      </c>
    </row>
    <row r="515" spans="1:8" x14ac:dyDescent="0.55000000000000004">
      <c r="A515" s="37">
        <v>1168</v>
      </c>
      <c r="B515" s="37">
        <v>161</v>
      </c>
      <c r="C515" s="37" t="s">
        <v>116</v>
      </c>
      <c r="D515" s="37">
        <v>286</v>
      </c>
      <c r="E515" s="38">
        <v>33442</v>
      </c>
      <c r="F515" s="37">
        <v>400</v>
      </c>
      <c r="G515" s="37">
        <v>600</v>
      </c>
      <c r="H515" s="37">
        <v>0.41916345817665002</v>
      </c>
    </row>
    <row r="516" spans="1:8" x14ac:dyDescent="0.55000000000000004">
      <c r="A516" s="37">
        <v>1169</v>
      </c>
      <c r="B516" s="37">
        <v>161</v>
      </c>
      <c r="C516" s="37" t="s">
        <v>116</v>
      </c>
      <c r="D516" s="37">
        <v>286</v>
      </c>
      <c r="E516" s="38">
        <v>33442</v>
      </c>
      <c r="F516" s="37">
        <v>600</v>
      </c>
      <c r="G516" s="37">
        <v>800</v>
      </c>
      <c r="H516" s="37">
        <v>0.34427626141262202</v>
      </c>
    </row>
    <row r="517" spans="1:8" x14ac:dyDescent="0.55000000000000004">
      <c r="A517" s="37">
        <v>1170</v>
      </c>
      <c r="B517" s="37">
        <v>161</v>
      </c>
      <c r="C517" s="37" t="s">
        <v>116</v>
      </c>
      <c r="D517" s="37">
        <v>286</v>
      </c>
      <c r="E517" s="38">
        <v>33442</v>
      </c>
      <c r="F517" s="37">
        <v>800</v>
      </c>
      <c r="G517" s="37">
        <v>1000</v>
      </c>
      <c r="H517" s="37">
        <v>0.33160314080356301</v>
      </c>
    </row>
    <row r="518" spans="1:8" x14ac:dyDescent="0.55000000000000004">
      <c r="A518" s="37">
        <v>1171</v>
      </c>
      <c r="B518" s="37">
        <v>161</v>
      </c>
      <c r="C518" s="37" t="s">
        <v>116</v>
      </c>
      <c r="D518" s="37">
        <v>286</v>
      </c>
      <c r="E518" s="38">
        <v>33442</v>
      </c>
      <c r="F518" s="37">
        <v>1000</v>
      </c>
      <c r="G518" s="37">
        <v>1200</v>
      </c>
      <c r="H518" s="37">
        <v>0.298729752939833</v>
      </c>
    </row>
    <row r="519" spans="1:8" x14ac:dyDescent="0.55000000000000004">
      <c r="A519" s="37">
        <v>1172</v>
      </c>
      <c r="B519" s="37">
        <v>161</v>
      </c>
      <c r="C519" s="37" t="s">
        <v>116</v>
      </c>
      <c r="D519" s="37">
        <v>286</v>
      </c>
      <c r="E519" s="38">
        <v>33442</v>
      </c>
      <c r="F519" s="37">
        <v>1200</v>
      </c>
      <c r="G519" s="37">
        <v>1400</v>
      </c>
      <c r="H519" s="37">
        <v>0.29579513874934499</v>
      </c>
    </row>
    <row r="520" spans="1:8" x14ac:dyDescent="0.55000000000000004">
      <c r="A520" s="37">
        <v>1173</v>
      </c>
      <c r="B520" s="37">
        <v>161</v>
      </c>
      <c r="C520" s="37" t="s">
        <v>116</v>
      </c>
      <c r="D520" s="37">
        <v>286</v>
      </c>
      <c r="E520" s="38">
        <v>33442</v>
      </c>
      <c r="F520" s="37">
        <v>1400</v>
      </c>
      <c r="G520" s="37">
        <v>1600</v>
      </c>
      <c r="H520" s="37">
        <v>0.28760667361325198</v>
      </c>
    </row>
    <row r="521" spans="1:8" x14ac:dyDescent="0.55000000000000004">
      <c r="A521" s="37">
        <v>1174</v>
      </c>
      <c r="B521" s="37">
        <v>161</v>
      </c>
      <c r="C521" s="37" t="s">
        <v>116</v>
      </c>
      <c r="D521" s="37">
        <v>286</v>
      </c>
      <c r="E521" s="38">
        <v>33442</v>
      </c>
      <c r="F521" s="37">
        <v>1600</v>
      </c>
      <c r="G521" s="37">
        <v>1800</v>
      </c>
      <c r="H521" s="37">
        <v>0.29881411517673701</v>
      </c>
    </row>
    <row r="522" spans="1:8" x14ac:dyDescent="0.55000000000000004">
      <c r="A522" s="37">
        <v>1185</v>
      </c>
      <c r="B522" s="37">
        <v>161</v>
      </c>
      <c r="C522" s="37" t="s">
        <v>116</v>
      </c>
      <c r="D522" s="37">
        <v>286</v>
      </c>
      <c r="E522" s="38">
        <v>33457</v>
      </c>
      <c r="F522" s="37">
        <v>0</v>
      </c>
      <c r="G522" s="37">
        <v>100</v>
      </c>
      <c r="H522" s="37">
        <v>0.31723206021296801</v>
      </c>
    </row>
    <row r="523" spans="1:8" x14ac:dyDescent="0.55000000000000004">
      <c r="A523" s="37">
        <v>1186</v>
      </c>
      <c r="B523" s="37">
        <v>161</v>
      </c>
      <c r="C523" s="37" t="s">
        <v>116</v>
      </c>
      <c r="D523" s="37">
        <v>286</v>
      </c>
      <c r="E523" s="38">
        <v>33457</v>
      </c>
      <c r="F523" s="37">
        <v>100</v>
      </c>
      <c r="G523" s="37">
        <v>200</v>
      </c>
      <c r="H523" s="37">
        <v>0.42081037300224</v>
      </c>
    </row>
    <row r="524" spans="1:8" x14ac:dyDescent="0.55000000000000004">
      <c r="A524" s="37">
        <v>1187</v>
      </c>
      <c r="B524" s="37">
        <v>161</v>
      </c>
      <c r="C524" s="37" t="s">
        <v>116</v>
      </c>
      <c r="D524" s="37">
        <v>286</v>
      </c>
      <c r="E524" s="38">
        <v>33457</v>
      </c>
      <c r="F524" s="37">
        <v>200</v>
      </c>
      <c r="G524" s="37">
        <v>400</v>
      </c>
      <c r="H524" s="37">
        <v>0.43095531344020499</v>
      </c>
    </row>
    <row r="525" spans="1:8" x14ac:dyDescent="0.55000000000000004">
      <c r="A525" s="37">
        <v>1188</v>
      </c>
      <c r="B525" s="37">
        <v>161</v>
      </c>
      <c r="C525" s="37" t="s">
        <v>116</v>
      </c>
      <c r="D525" s="37">
        <v>286</v>
      </c>
      <c r="E525" s="38">
        <v>33457</v>
      </c>
      <c r="F525" s="37">
        <v>400</v>
      </c>
      <c r="G525" s="37">
        <v>600</v>
      </c>
      <c r="H525" s="37">
        <v>0.40495167606056998</v>
      </c>
    </row>
    <row r="526" spans="1:8" x14ac:dyDescent="0.55000000000000004">
      <c r="A526" s="37">
        <v>1189</v>
      </c>
      <c r="B526" s="37">
        <v>161</v>
      </c>
      <c r="C526" s="37" t="s">
        <v>116</v>
      </c>
      <c r="D526" s="37">
        <v>286</v>
      </c>
      <c r="E526" s="38">
        <v>33457</v>
      </c>
      <c r="F526" s="37">
        <v>600</v>
      </c>
      <c r="G526" s="37">
        <v>800</v>
      </c>
      <c r="H526" s="37">
        <v>0.34222798138621402</v>
      </c>
    </row>
    <row r="527" spans="1:8" x14ac:dyDescent="0.55000000000000004">
      <c r="A527" s="37">
        <v>1190</v>
      </c>
      <c r="B527" s="37">
        <v>161</v>
      </c>
      <c r="C527" s="37" t="s">
        <v>116</v>
      </c>
      <c r="D527" s="37">
        <v>286</v>
      </c>
      <c r="E527" s="38">
        <v>33457</v>
      </c>
      <c r="F527" s="37">
        <v>800</v>
      </c>
      <c r="G527" s="37">
        <v>1000</v>
      </c>
      <c r="H527" s="37">
        <v>0.32885748297700002</v>
      </c>
    </row>
    <row r="528" spans="1:8" x14ac:dyDescent="0.55000000000000004">
      <c r="A528" s="37">
        <v>1191</v>
      </c>
      <c r="B528" s="37">
        <v>161</v>
      </c>
      <c r="C528" s="37" t="s">
        <v>116</v>
      </c>
      <c r="D528" s="37">
        <v>286</v>
      </c>
      <c r="E528" s="38">
        <v>33457</v>
      </c>
      <c r="F528" s="37">
        <v>1000</v>
      </c>
      <c r="G528" s="37">
        <v>1200</v>
      </c>
      <c r="H528" s="37">
        <v>0.290104648287966</v>
      </c>
    </row>
    <row r="529" spans="1:8" x14ac:dyDescent="0.55000000000000004">
      <c r="A529" s="37">
        <v>1192</v>
      </c>
      <c r="B529" s="37">
        <v>161</v>
      </c>
      <c r="C529" s="37" t="s">
        <v>116</v>
      </c>
      <c r="D529" s="37">
        <v>286</v>
      </c>
      <c r="E529" s="38">
        <v>33457</v>
      </c>
      <c r="F529" s="37">
        <v>1200</v>
      </c>
      <c r="G529" s="37">
        <v>1400</v>
      </c>
      <c r="H529" s="37">
        <v>0.28410280684339501</v>
      </c>
    </row>
    <row r="530" spans="1:8" x14ac:dyDescent="0.55000000000000004">
      <c r="A530" s="37">
        <v>1193</v>
      </c>
      <c r="B530" s="37">
        <v>161</v>
      </c>
      <c r="C530" s="37" t="s">
        <v>116</v>
      </c>
      <c r="D530" s="37">
        <v>286</v>
      </c>
      <c r="E530" s="38">
        <v>33457</v>
      </c>
      <c r="F530" s="37">
        <v>1400</v>
      </c>
      <c r="G530" s="37">
        <v>1600</v>
      </c>
      <c r="H530" s="37">
        <v>0.27460967818387999</v>
      </c>
    </row>
    <row r="531" spans="1:8" x14ac:dyDescent="0.55000000000000004">
      <c r="A531" s="37">
        <v>1194</v>
      </c>
      <c r="B531" s="37">
        <v>161</v>
      </c>
      <c r="C531" s="37" t="s">
        <v>116</v>
      </c>
      <c r="D531" s="37">
        <v>286</v>
      </c>
      <c r="E531" s="38">
        <v>33457</v>
      </c>
      <c r="F531" s="37">
        <v>1600</v>
      </c>
      <c r="G531" s="37">
        <v>1800</v>
      </c>
      <c r="H531" s="37">
        <v>0.21736641830639999</v>
      </c>
    </row>
    <row r="532" spans="1:8" x14ac:dyDescent="0.55000000000000004">
      <c r="A532" s="37">
        <v>1359</v>
      </c>
      <c r="B532" s="37">
        <v>161</v>
      </c>
      <c r="C532" s="37" t="s">
        <v>116</v>
      </c>
      <c r="D532" s="37">
        <v>286</v>
      </c>
      <c r="E532" s="38">
        <v>33512</v>
      </c>
      <c r="F532" s="37">
        <v>0</v>
      </c>
      <c r="G532" s="37">
        <v>100</v>
      </c>
      <c r="H532" s="37">
        <v>0.27494709505735399</v>
      </c>
    </row>
    <row r="533" spans="1:8" x14ac:dyDescent="0.55000000000000004">
      <c r="A533" s="37">
        <v>1360</v>
      </c>
      <c r="B533" s="37">
        <v>161</v>
      </c>
      <c r="C533" s="37" t="s">
        <v>116</v>
      </c>
      <c r="D533" s="37">
        <v>286</v>
      </c>
      <c r="E533" s="38">
        <v>33512</v>
      </c>
      <c r="F533" s="37">
        <v>100</v>
      </c>
      <c r="G533" s="37">
        <v>200</v>
      </c>
      <c r="H533" s="37">
        <v>0.35927272173312003</v>
      </c>
    </row>
    <row r="534" spans="1:8" x14ac:dyDescent="0.55000000000000004">
      <c r="A534" s="37">
        <v>1361</v>
      </c>
      <c r="B534" s="37">
        <v>161</v>
      </c>
      <c r="C534" s="37" t="s">
        <v>116</v>
      </c>
      <c r="D534" s="37">
        <v>286</v>
      </c>
      <c r="E534" s="38">
        <v>33512</v>
      </c>
      <c r="F534" s="37">
        <v>200</v>
      </c>
      <c r="G534" s="37">
        <v>400</v>
      </c>
      <c r="H534" s="37">
        <v>0.36619085961602998</v>
      </c>
    </row>
    <row r="535" spans="1:8" x14ac:dyDescent="0.55000000000000004">
      <c r="A535" s="37">
        <v>1362</v>
      </c>
      <c r="B535" s="37">
        <v>161</v>
      </c>
      <c r="C535" s="37" t="s">
        <v>116</v>
      </c>
      <c r="D535" s="37">
        <v>286</v>
      </c>
      <c r="E535" s="38">
        <v>33512</v>
      </c>
      <c r="F535" s="37">
        <v>400</v>
      </c>
      <c r="G535" s="37">
        <v>600</v>
      </c>
      <c r="H535" s="37">
        <v>0.34834983884555998</v>
      </c>
    </row>
    <row r="536" spans="1:8" x14ac:dyDescent="0.55000000000000004">
      <c r="A536" s="37">
        <v>1363</v>
      </c>
      <c r="B536" s="37">
        <v>161</v>
      </c>
      <c r="C536" s="37" t="s">
        <v>116</v>
      </c>
      <c r="D536" s="37">
        <v>286</v>
      </c>
      <c r="E536" s="38">
        <v>33512</v>
      </c>
      <c r="F536" s="37">
        <v>600</v>
      </c>
      <c r="G536" s="37">
        <v>800</v>
      </c>
      <c r="H536" s="37">
        <v>0.33742232238637998</v>
      </c>
    </row>
    <row r="537" spans="1:8" x14ac:dyDescent="0.55000000000000004">
      <c r="A537" s="37">
        <v>1364</v>
      </c>
      <c r="B537" s="37">
        <v>161</v>
      </c>
      <c r="C537" s="37" t="s">
        <v>116</v>
      </c>
      <c r="D537" s="37">
        <v>286</v>
      </c>
      <c r="E537" s="38">
        <v>33512</v>
      </c>
      <c r="F537" s="37">
        <v>800</v>
      </c>
      <c r="G537" s="37">
        <v>1000</v>
      </c>
      <c r="H537" s="37">
        <v>0.32199521349398802</v>
      </c>
    </row>
    <row r="538" spans="1:8" x14ac:dyDescent="0.55000000000000004">
      <c r="A538" s="37">
        <v>1365</v>
      </c>
      <c r="B538" s="37">
        <v>161</v>
      </c>
      <c r="C538" s="37" t="s">
        <v>116</v>
      </c>
      <c r="D538" s="37">
        <v>286</v>
      </c>
      <c r="E538" s="38">
        <v>33512</v>
      </c>
      <c r="F538" s="37">
        <v>1000</v>
      </c>
      <c r="G538" s="37">
        <v>1200</v>
      </c>
      <c r="H538" s="37">
        <v>0.26722667145897</v>
      </c>
    </row>
    <row r="539" spans="1:8" x14ac:dyDescent="0.55000000000000004">
      <c r="A539" s="37">
        <v>1366</v>
      </c>
      <c r="B539" s="37">
        <v>161</v>
      </c>
      <c r="C539" s="37" t="s">
        <v>116</v>
      </c>
      <c r="D539" s="37">
        <v>286</v>
      </c>
      <c r="E539" s="38">
        <v>33512</v>
      </c>
      <c r="F539" s="37">
        <v>1200</v>
      </c>
      <c r="G539" s="37">
        <v>1400</v>
      </c>
      <c r="H539" s="37">
        <v>0.30140259108758999</v>
      </c>
    </row>
    <row r="540" spans="1:8" x14ac:dyDescent="0.55000000000000004">
      <c r="A540" s="37">
        <v>1367</v>
      </c>
      <c r="B540" s="37">
        <v>161</v>
      </c>
      <c r="C540" s="37" t="s">
        <v>116</v>
      </c>
      <c r="D540" s="37">
        <v>286</v>
      </c>
      <c r="E540" s="38">
        <v>33512</v>
      </c>
      <c r="F540" s="37">
        <v>1400</v>
      </c>
      <c r="G540" s="37">
        <v>1600</v>
      </c>
      <c r="H540" s="37">
        <v>0.366327987288672</v>
      </c>
    </row>
    <row r="541" spans="1:8" x14ac:dyDescent="0.55000000000000004">
      <c r="A541" s="37">
        <v>1368</v>
      </c>
      <c r="B541" s="37">
        <v>161</v>
      </c>
      <c r="C541" s="37" t="s">
        <v>116</v>
      </c>
      <c r="D541" s="37">
        <v>286</v>
      </c>
      <c r="E541" s="38">
        <v>33512</v>
      </c>
      <c r="F541" s="37">
        <v>1600</v>
      </c>
      <c r="G541" s="37">
        <v>1800</v>
      </c>
      <c r="H541" s="37">
        <v>0.1758928583628</v>
      </c>
    </row>
    <row r="542" spans="1:8" x14ac:dyDescent="0.55000000000000004">
      <c r="A542" s="37">
        <v>1379</v>
      </c>
      <c r="B542" s="37">
        <v>161</v>
      </c>
      <c r="C542" s="37" t="s">
        <v>116</v>
      </c>
      <c r="D542" s="37">
        <v>286</v>
      </c>
      <c r="E542" s="38">
        <v>33518</v>
      </c>
      <c r="F542" s="37">
        <v>0</v>
      </c>
      <c r="G542" s="37">
        <v>100</v>
      </c>
      <c r="H542" s="37">
        <v>0.35841273999714401</v>
      </c>
    </row>
    <row r="543" spans="1:8" x14ac:dyDescent="0.55000000000000004">
      <c r="A543" s="37">
        <v>1380</v>
      </c>
      <c r="B543" s="37">
        <v>161</v>
      </c>
      <c r="C543" s="37" t="s">
        <v>116</v>
      </c>
      <c r="D543" s="37">
        <v>286</v>
      </c>
      <c r="E543" s="38">
        <v>33518</v>
      </c>
      <c r="F543" s="37">
        <v>100</v>
      </c>
      <c r="G543" s="37">
        <v>200</v>
      </c>
      <c r="H543" s="37">
        <v>0.41391772007040001</v>
      </c>
    </row>
    <row r="544" spans="1:8" x14ac:dyDescent="0.55000000000000004">
      <c r="A544" s="37">
        <v>1381</v>
      </c>
      <c r="B544" s="37">
        <v>161</v>
      </c>
      <c r="C544" s="37" t="s">
        <v>116</v>
      </c>
      <c r="D544" s="37">
        <v>286</v>
      </c>
      <c r="E544" s="38">
        <v>33518</v>
      </c>
      <c r="F544" s="37">
        <v>200</v>
      </c>
      <c r="G544" s="37">
        <v>400</v>
      </c>
      <c r="H544" s="37">
        <v>0.34820476603768502</v>
      </c>
    </row>
    <row r="545" spans="1:8" x14ac:dyDescent="0.55000000000000004">
      <c r="A545" s="37">
        <v>1382</v>
      </c>
      <c r="B545" s="37">
        <v>161</v>
      </c>
      <c r="C545" s="37" t="s">
        <v>116</v>
      </c>
      <c r="D545" s="37">
        <v>286</v>
      </c>
      <c r="E545" s="38">
        <v>33518</v>
      </c>
      <c r="F545" s="37">
        <v>400</v>
      </c>
      <c r="G545" s="37">
        <v>600</v>
      </c>
      <c r="H545" s="37">
        <v>0.37164595971432002</v>
      </c>
    </row>
    <row r="546" spans="1:8" x14ac:dyDescent="0.55000000000000004">
      <c r="A546" s="37">
        <v>1383</v>
      </c>
      <c r="B546" s="37">
        <v>161</v>
      </c>
      <c r="C546" s="37" t="s">
        <v>116</v>
      </c>
      <c r="D546" s="37">
        <v>286</v>
      </c>
      <c r="E546" s="38">
        <v>33518</v>
      </c>
      <c r="F546" s="37">
        <v>600</v>
      </c>
      <c r="G546" s="37">
        <v>800</v>
      </c>
      <c r="H546" s="37">
        <v>0.33722324106116802</v>
      </c>
    </row>
    <row r="547" spans="1:8" x14ac:dyDescent="0.55000000000000004">
      <c r="A547" s="37">
        <v>1384</v>
      </c>
      <c r="B547" s="37">
        <v>161</v>
      </c>
      <c r="C547" s="37" t="s">
        <v>116</v>
      </c>
      <c r="D547" s="37">
        <v>286</v>
      </c>
      <c r="E547" s="38">
        <v>33518</v>
      </c>
      <c r="F547" s="37">
        <v>800</v>
      </c>
      <c r="G547" s="37">
        <v>1000</v>
      </c>
      <c r="H547" s="37">
        <v>0.32988610015300002</v>
      </c>
    </row>
    <row r="548" spans="1:8" x14ac:dyDescent="0.55000000000000004">
      <c r="A548" s="37">
        <v>1385</v>
      </c>
      <c r="B548" s="37">
        <v>161</v>
      </c>
      <c r="C548" s="37" t="s">
        <v>116</v>
      </c>
      <c r="D548" s="37">
        <v>286</v>
      </c>
      <c r="E548" s="38">
        <v>33518</v>
      </c>
      <c r="F548" s="37">
        <v>1000</v>
      </c>
      <c r="G548" s="37">
        <v>1200</v>
      </c>
      <c r="H548" s="37">
        <v>0.295809600460266</v>
      </c>
    </row>
    <row r="549" spans="1:8" x14ac:dyDescent="0.55000000000000004">
      <c r="A549" s="37">
        <v>1386</v>
      </c>
      <c r="B549" s="37">
        <v>161</v>
      </c>
      <c r="C549" s="37" t="s">
        <v>116</v>
      </c>
      <c r="D549" s="37">
        <v>286</v>
      </c>
      <c r="E549" s="38">
        <v>33518</v>
      </c>
      <c r="F549" s="37">
        <v>1200</v>
      </c>
      <c r="G549" s="37">
        <v>1400</v>
      </c>
      <c r="H549" s="37">
        <v>0.32560305288380997</v>
      </c>
    </row>
    <row r="550" spans="1:8" x14ac:dyDescent="0.55000000000000004">
      <c r="A550" s="37">
        <v>1387</v>
      </c>
      <c r="B550" s="37">
        <v>161</v>
      </c>
      <c r="C550" s="37" t="s">
        <v>116</v>
      </c>
      <c r="D550" s="37">
        <v>286</v>
      </c>
      <c r="E550" s="38">
        <v>33518</v>
      </c>
      <c r="F550" s="37">
        <v>1400</v>
      </c>
      <c r="G550" s="37">
        <v>1600</v>
      </c>
      <c r="H550" s="37">
        <v>0.32661557608309499</v>
      </c>
    </row>
    <row r="551" spans="1:8" x14ac:dyDescent="0.55000000000000004">
      <c r="A551" s="37">
        <v>1388</v>
      </c>
      <c r="B551" s="37">
        <v>161</v>
      </c>
      <c r="C551" s="37" t="s">
        <v>116</v>
      </c>
      <c r="D551" s="37">
        <v>286</v>
      </c>
      <c r="E551" s="38">
        <v>33518</v>
      </c>
      <c r="F551" s="37">
        <v>1600</v>
      </c>
      <c r="G551" s="37">
        <v>1800</v>
      </c>
      <c r="H551" s="37">
        <v>0.29401818015116199</v>
      </c>
    </row>
    <row r="552" spans="1:8" x14ac:dyDescent="0.55000000000000004">
      <c r="A552" s="37">
        <v>1399</v>
      </c>
      <c r="B552" s="37">
        <v>161</v>
      </c>
      <c r="C552" s="37" t="s">
        <v>116</v>
      </c>
      <c r="D552" s="37">
        <v>286</v>
      </c>
      <c r="E552" s="38">
        <v>33525</v>
      </c>
      <c r="F552" s="37">
        <v>0</v>
      </c>
      <c r="G552" s="37">
        <v>100</v>
      </c>
      <c r="H552" s="37">
        <v>0.377490472071494</v>
      </c>
    </row>
    <row r="553" spans="1:8" x14ac:dyDescent="0.55000000000000004">
      <c r="A553" s="37">
        <v>1400</v>
      </c>
      <c r="B553" s="37">
        <v>161</v>
      </c>
      <c r="C553" s="37" t="s">
        <v>116</v>
      </c>
      <c r="D553" s="37">
        <v>286</v>
      </c>
      <c r="E553" s="38">
        <v>33525</v>
      </c>
      <c r="F553" s="37">
        <v>100</v>
      </c>
      <c r="G553" s="37">
        <v>200</v>
      </c>
      <c r="H553" s="37">
        <v>0.42367777016447999</v>
      </c>
    </row>
    <row r="554" spans="1:8" x14ac:dyDescent="0.55000000000000004">
      <c r="A554" s="37">
        <v>1401</v>
      </c>
      <c r="B554" s="37">
        <v>161</v>
      </c>
      <c r="C554" s="37" t="s">
        <v>116</v>
      </c>
      <c r="D554" s="37">
        <v>286</v>
      </c>
      <c r="E554" s="38">
        <v>33525</v>
      </c>
      <c r="F554" s="37">
        <v>200</v>
      </c>
      <c r="G554" s="37">
        <v>400</v>
      </c>
      <c r="H554" s="37">
        <v>0.38183485338654699</v>
      </c>
    </row>
    <row r="555" spans="1:8" x14ac:dyDescent="0.55000000000000004">
      <c r="A555" s="37">
        <v>1402</v>
      </c>
      <c r="B555" s="37">
        <v>161</v>
      </c>
      <c r="C555" s="37" t="s">
        <v>116</v>
      </c>
      <c r="D555" s="37">
        <v>286</v>
      </c>
      <c r="E555" s="38">
        <v>33525</v>
      </c>
      <c r="F555" s="37">
        <v>400</v>
      </c>
      <c r="G555" s="37">
        <v>600</v>
      </c>
      <c r="H555" s="37">
        <v>0.37386516555510002</v>
      </c>
    </row>
    <row r="556" spans="1:8" x14ac:dyDescent="0.55000000000000004">
      <c r="A556" s="37">
        <v>1403</v>
      </c>
      <c r="B556" s="37">
        <v>161</v>
      </c>
      <c r="C556" s="37" t="s">
        <v>116</v>
      </c>
      <c r="D556" s="37">
        <v>286</v>
      </c>
      <c r="E556" s="38">
        <v>33525</v>
      </c>
      <c r="F556" s="37">
        <v>600</v>
      </c>
      <c r="G556" s="37">
        <v>800</v>
      </c>
      <c r="H556" s="37">
        <v>0.338308952618252</v>
      </c>
    </row>
    <row r="557" spans="1:8" x14ac:dyDescent="0.55000000000000004">
      <c r="A557" s="37">
        <v>1404</v>
      </c>
      <c r="B557" s="37">
        <v>161</v>
      </c>
      <c r="C557" s="37" t="s">
        <v>116</v>
      </c>
      <c r="D557" s="37">
        <v>286</v>
      </c>
      <c r="E557" s="38">
        <v>33525</v>
      </c>
      <c r="F557" s="37">
        <v>800</v>
      </c>
      <c r="G557" s="37">
        <v>1000</v>
      </c>
      <c r="H557" s="37">
        <v>0.32550429813086301</v>
      </c>
    </row>
    <row r="558" spans="1:8" x14ac:dyDescent="0.55000000000000004">
      <c r="A558" s="37">
        <v>1405</v>
      </c>
      <c r="B558" s="37">
        <v>161</v>
      </c>
      <c r="C558" s="37" t="s">
        <v>116</v>
      </c>
      <c r="D558" s="37">
        <v>286</v>
      </c>
      <c r="E558" s="38">
        <v>33525</v>
      </c>
      <c r="F558" s="37">
        <v>1000</v>
      </c>
      <c r="G558" s="37">
        <v>1200</v>
      </c>
      <c r="H558" s="37">
        <v>0.28876622176362099</v>
      </c>
    </row>
    <row r="559" spans="1:8" x14ac:dyDescent="0.55000000000000004">
      <c r="A559" s="37">
        <v>1406</v>
      </c>
      <c r="B559" s="37">
        <v>161</v>
      </c>
      <c r="C559" s="37" t="s">
        <v>116</v>
      </c>
      <c r="D559" s="37">
        <v>286</v>
      </c>
      <c r="E559" s="38">
        <v>33525</v>
      </c>
      <c r="F559" s="37">
        <v>1200</v>
      </c>
      <c r="G559" s="37">
        <v>1400</v>
      </c>
      <c r="H559" s="37">
        <v>0.316989663086295</v>
      </c>
    </row>
    <row r="560" spans="1:8" x14ac:dyDescent="0.55000000000000004">
      <c r="A560" s="37">
        <v>1407</v>
      </c>
      <c r="B560" s="37">
        <v>161</v>
      </c>
      <c r="C560" s="37" t="s">
        <v>116</v>
      </c>
      <c r="D560" s="37">
        <v>286</v>
      </c>
      <c r="E560" s="38">
        <v>33525</v>
      </c>
      <c r="F560" s="37">
        <v>1400</v>
      </c>
      <c r="G560" s="37">
        <v>1600</v>
      </c>
      <c r="H560" s="37">
        <v>0.31165377272454697</v>
      </c>
    </row>
    <row r="561" spans="1:8" x14ac:dyDescent="0.55000000000000004">
      <c r="A561" s="37">
        <v>1408</v>
      </c>
      <c r="B561" s="37">
        <v>161</v>
      </c>
      <c r="C561" s="37" t="s">
        <v>116</v>
      </c>
      <c r="D561" s="37">
        <v>286</v>
      </c>
      <c r="E561" s="38">
        <v>33525</v>
      </c>
      <c r="F561" s="37">
        <v>1600</v>
      </c>
      <c r="G561" s="37">
        <v>1800</v>
      </c>
      <c r="H561" s="37">
        <v>0.28584684855207498</v>
      </c>
    </row>
    <row r="562" spans="1:8" x14ac:dyDescent="0.55000000000000004">
      <c r="A562" s="37">
        <v>1419</v>
      </c>
      <c r="B562" s="37">
        <v>161</v>
      </c>
      <c r="C562" s="37" t="s">
        <v>116</v>
      </c>
      <c r="D562" s="37">
        <v>286</v>
      </c>
      <c r="E562" s="38">
        <v>33539</v>
      </c>
      <c r="F562" s="37">
        <v>0</v>
      </c>
      <c r="G562" s="37">
        <v>100</v>
      </c>
      <c r="H562" s="37">
        <v>0.36129458908480799</v>
      </c>
    </row>
    <row r="563" spans="1:8" x14ac:dyDescent="0.55000000000000004">
      <c r="A563" s="37">
        <v>1420</v>
      </c>
      <c r="B563" s="37">
        <v>161</v>
      </c>
      <c r="C563" s="37" t="s">
        <v>116</v>
      </c>
      <c r="D563" s="37">
        <v>286</v>
      </c>
      <c r="E563" s="38">
        <v>33539</v>
      </c>
      <c r="F563" s="37">
        <v>100</v>
      </c>
      <c r="G563" s="37">
        <v>200</v>
      </c>
      <c r="H563" s="37">
        <v>0.42258683980032002</v>
      </c>
    </row>
    <row r="564" spans="1:8" x14ac:dyDescent="0.55000000000000004">
      <c r="A564" s="37">
        <v>1421</v>
      </c>
      <c r="B564" s="37">
        <v>161</v>
      </c>
      <c r="C564" s="37" t="s">
        <v>116</v>
      </c>
      <c r="D564" s="37">
        <v>286</v>
      </c>
      <c r="E564" s="38">
        <v>33539</v>
      </c>
      <c r="F564" s="37">
        <v>200</v>
      </c>
      <c r="G564" s="37">
        <v>400</v>
      </c>
      <c r="H564" s="37">
        <v>0.380941464858705</v>
      </c>
    </row>
    <row r="565" spans="1:8" x14ac:dyDescent="0.55000000000000004">
      <c r="A565" s="37">
        <v>1422</v>
      </c>
      <c r="B565" s="37">
        <v>161</v>
      </c>
      <c r="C565" s="37" t="s">
        <v>116</v>
      </c>
      <c r="D565" s="37">
        <v>286</v>
      </c>
      <c r="E565" s="38">
        <v>33539</v>
      </c>
      <c r="F565" s="37">
        <v>400</v>
      </c>
      <c r="G565" s="37">
        <v>600</v>
      </c>
      <c r="H565" s="37">
        <v>0.38586680803674001</v>
      </c>
    </row>
    <row r="566" spans="1:8" x14ac:dyDescent="0.55000000000000004">
      <c r="A566" s="37">
        <v>1423</v>
      </c>
      <c r="B566" s="37">
        <v>161</v>
      </c>
      <c r="C566" s="37" t="s">
        <v>116</v>
      </c>
      <c r="D566" s="37">
        <v>286</v>
      </c>
      <c r="E566" s="38">
        <v>33539</v>
      </c>
      <c r="F566" s="37">
        <v>600</v>
      </c>
      <c r="G566" s="37">
        <v>800</v>
      </c>
      <c r="H566" s="37">
        <v>0.335366345916987</v>
      </c>
    </row>
    <row r="567" spans="1:8" x14ac:dyDescent="0.55000000000000004">
      <c r="A567" s="37">
        <v>1424</v>
      </c>
      <c r="B567" s="37">
        <v>161</v>
      </c>
      <c r="C567" s="37" t="s">
        <v>116</v>
      </c>
      <c r="D567" s="37">
        <v>286</v>
      </c>
      <c r="E567" s="38">
        <v>33539</v>
      </c>
      <c r="F567" s="37">
        <v>800</v>
      </c>
      <c r="G567" s="37">
        <v>1000</v>
      </c>
      <c r="H567" s="37">
        <v>0.325632875277862</v>
      </c>
    </row>
    <row r="568" spans="1:8" x14ac:dyDescent="0.55000000000000004">
      <c r="A568" s="37">
        <v>1425</v>
      </c>
      <c r="B568" s="37">
        <v>161</v>
      </c>
      <c r="C568" s="37" t="s">
        <v>116</v>
      </c>
      <c r="D568" s="37">
        <v>286</v>
      </c>
      <c r="E568" s="38">
        <v>33539</v>
      </c>
      <c r="F568" s="37">
        <v>1000</v>
      </c>
      <c r="G568" s="37">
        <v>1200</v>
      </c>
      <c r="H568" s="37">
        <v>0.288574938073138</v>
      </c>
    </row>
    <row r="569" spans="1:8" x14ac:dyDescent="0.55000000000000004">
      <c r="A569" s="37">
        <v>1426</v>
      </c>
      <c r="B569" s="37">
        <v>161</v>
      </c>
      <c r="C569" s="37" t="s">
        <v>116</v>
      </c>
      <c r="D569" s="37">
        <v>286</v>
      </c>
      <c r="E569" s="38">
        <v>33539</v>
      </c>
      <c r="F569" s="37">
        <v>1200</v>
      </c>
      <c r="G569" s="37">
        <v>1400</v>
      </c>
      <c r="H569" s="37">
        <v>0.31751054546406698</v>
      </c>
    </row>
    <row r="570" spans="1:8" x14ac:dyDescent="0.55000000000000004">
      <c r="A570" s="37">
        <v>1427</v>
      </c>
      <c r="B570" s="37">
        <v>161</v>
      </c>
      <c r="C570" s="37" t="s">
        <v>116</v>
      </c>
      <c r="D570" s="37">
        <v>286</v>
      </c>
      <c r="E570" s="38">
        <v>33539</v>
      </c>
      <c r="F570" s="37">
        <v>1400</v>
      </c>
      <c r="G570" s="37">
        <v>1600</v>
      </c>
      <c r="H570" s="37">
        <v>0.319575113871228</v>
      </c>
    </row>
    <row r="571" spans="1:8" x14ac:dyDescent="0.55000000000000004">
      <c r="A571" s="37">
        <v>1428</v>
      </c>
      <c r="B571" s="37">
        <v>161</v>
      </c>
      <c r="C571" s="37" t="s">
        <v>116</v>
      </c>
      <c r="D571" s="37">
        <v>286</v>
      </c>
      <c r="E571" s="38">
        <v>33539</v>
      </c>
      <c r="F571" s="37">
        <v>1600</v>
      </c>
      <c r="G571" s="37">
        <v>1800</v>
      </c>
      <c r="H571" s="37">
        <v>0.29620599425303801</v>
      </c>
    </row>
    <row r="572" spans="1:8" x14ac:dyDescent="0.55000000000000004">
      <c r="A572" s="37">
        <v>1433</v>
      </c>
      <c r="B572" s="37">
        <v>161</v>
      </c>
      <c r="C572" s="37" t="s">
        <v>116</v>
      </c>
      <c r="D572" s="37">
        <v>286</v>
      </c>
      <c r="E572" s="38">
        <v>33472</v>
      </c>
      <c r="F572" s="37">
        <v>0</v>
      </c>
      <c r="G572" s="37">
        <v>100</v>
      </c>
      <c r="H572" s="37">
        <v>0.34044564497673002</v>
      </c>
    </row>
    <row r="573" spans="1:8" x14ac:dyDescent="0.55000000000000004">
      <c r="A573" s="37">
        <v>1434</v>
      </c>
      <c r="B573" s="37">
        <v>161</v>
      </c>
      <c r="C573" s="37" t="s">
        <v>116</v>
      </c>
      <c r="D573" s="37">
        <v>286</v>
      </c>
      <c r="E573" s="38">
        <v>33472</v>
      </c>
      <c r="F573" s="37">
        <v>100</v>
      </c>
      <c r="G573" s="37">
        <v>200</v>
      </c>
      <c r="H573" s="37">
        <v>0.43414152292991998</v>
      </c>
    </row>
    <row r="574" spans="1:8" x14ac:dyDescent="0.55000000000000004">
      <c r="A574" s="37">
        <v>1435</v>
      </c>
      <c r="B574" s="37">
        <v>161</v>
      </c>
      <c r="C574" s="37" t="s">
        <v>116</v>
      </c>
      <c r="D574" s="37">
        <v>286</v>
      </c>
      <c r="E574" s="38">
        <v>33472</v>
      </c>
      <c r="F574" s="37">
        <v>200</v>
      </c>
      <c r="G574" s="37">
        <v>400</v>
      </c>
      <c r="H574" s="37">
        <v>0.47157839079053199</v>
      </c>
    </row>
    <row r="575" spans="1:8" x14ac:dyDescent="0.55000000000000004">
      <c r="A575" s="37">
        <v>1436</v>
      </c>
      <c r="B575" s="37">
        <v>161</v>
      </c>
      <c r="C575" s="37" t="s">
        <v>116</v>
      </c>
      <c r="D575" s="37">
        <v>286</v>
      </c>
      <c r="E575" s="38">
        <v>33472</v>
      </c>
      <c r="F575" s="37">
        <v>400</v>
      </c>
      <c r="G575" s="37">
        <v>600</v>
      </c>
      <c r="H575" s="37">
        <v>0.43799749449174002</v>
      </c>
    </row>
    <row r="576" spans="1:8" x14ac:dyDescent="0.55000000000000004">
      <c r="A576" s="37">
        <v>1437</v>
      </c>
      <c r="B576" s="37">
        <v>161</v>
      </c>
      <c r="C576" s="37" t="s">
        <v>116</v>
      </c>
      <c r="D576" s="37">
        <v>286</v>
      </c>
      <c r="E576" s="38">
        <v>33472</v>
      </c>
      <c r="F576" s="37">
        <v>600</v>
      </c>
      <c r="G576" s="37">
        <v>800</v>
      </c>
      <c r="H576" s="37">
        <v>0.359430044553888</v>
      </c>
    </row>
    <row r="577" spans="1:8" x14ac:dyDescent="0.55000000000000004">
      <c r="A577" s="37">
        <v>1438</v>
      </c>
      <c r="B577" s="37">
        <v>161</v>
      </c>
      <c r="C577" s="37" t="s">
        <v>116</v>
      </c>
      <c r="D577" s="37">
        <v>286</v>
      </c>
      <c r="E577" s="38">
        <v>33472</v>
      </c>
      <c r="F577" s="37">
        <v>800</v>
      </c>
      <c r="G577" s="37">
        <v>1000</v>
      </c>
      <c r="H577" s="37">
        <v>0.33709445645668801</v>
      </c>
    </row>
    <row r="578" spans="1:8" x14ac:dyDescent="0.55000000000000004">
      <c r="A578" s="37">
        <v>1439</v>
      </c>
      <c r="B578" s="37">
        <v>161</v>
      </c>
      <c r="C578" s="37" t="s">
        <v>116</v>
      </c>
      <c r="D578" s="37">
        <v>286</v>
      </c>
      <c r="E578" s="38">
        <v>33472</v>
      </c>
      <c r="F578" s="37">
        <v>1000</v>
      </c>
      <c r="G578" s="37">
        <v>1200</v>
      </c>
      <c r="H578" s="37">
        <v>0.31111453293505198</v>
      </c>
    </row>
    <row r="579" spans="1:8" x14ac:dyDescent="0.55000000000000004">
      <c r="A579" s="37">
        <v>1440</v>
      </c>
      <c r="B579" s="37">
        <v>161</v>
      </c>
      <c r="C579" s="37" t="s">
        <v>116</v>
      </c>
      <c r="D579" s="37">
        <v>286</v>
      </c>
      <c r="E579" s="38">
        <v>33472</v>
      </c>
      <c r="F579" s="37">
        <v>1200</v>
      </c>
      <c r="G579" s="37">
        <v>1400</v>
      </c>
      <c r="H579" s="37">
        <v>0.31256129377226199</v>
      </c>
    </row>
    <row r="580" spans="1:8" x14ac:dyDescent="0.55000000000000004">
      <c r="A580" s="37">
        <v>1441</v>
      </c>
      <c r="B580" s="37">
        <v>161</v>
      </c>
      <c r="C580" s="37" t="s">
        <v>116</v>
      </c>
      <c r="D580" s="37">
        <v>286</v>
      </c>
      <c r="E580" s="38">
        <v>33472</v>
      </c>
      <c r="F580" s="37">
        <v>1400</v>
      </c>
      <c r="G580" s="37">
        <v>1600</v>
      </c>
      <c r="H580" s="37">
        <v>0.29623450952595498</v>
      </c>
    </row>
    <row r="581" spans="1:8" x14ac:dyDescent="0.55000000000000004">
      <c r="A581" s="37">
        <v>1442</v>
      </c>
      <c r="B581" s="37">
        <v>161</v>
      </c>
      <c r="C581" s="37" t="s">
        <v>116</v>
      </c>
      <c r="D581" s="37">
        <v>286</v>
      </c>
      <c r="E581" s="38">
        <v>33472</v>
      </c>
      <c r="F581" s="37">
        <v>1600</v>
      </c>
      <c r="G581" s="37">
        <v>1800</v>
      </c>
      <c r="H581" s="37">
        <v>0.17753834108167499</v>
      </c>
    </row>
    <row r="582" spans="1:8" x14ac:dyDescent="0.55000000000000004">
      <c r="A582" s="37">
        <v>1453</v>
      </c>
      <c r="B582" s="37">
        <v>161</v>
      </c>
      <c r="C582" s="37" t="s">
        <v>116</v>
      </c>
      <c r="D582" s="37">
        <v>286</v>
      </c>
      <c r="E582" s="38">
        <v>33485</v>
      </c>
      <c r="F582" s="37">
        <v>0</v>
      </c>
      <c r="G582" s="37">
        <v>100</v>
      </c>
      <c r="H582" s="37">
        <v>0.33758103617013202</v>
      </c>
    </row>
    <row r="583" spans="1:8" x14ac:dyDescent="0.55000000000000004">
      <c r="A583" s="37">
        <v>1454</v>
      </c>
      <c r="B583" s="37">
        <v>161</v>
      </c>
      <c r="C583" s="37" t="s">
        <v>116</v>
      </c>
      <c r="D583" s="37">
        <v>286</v>
      </c>
      <c r="E583" s="38">
        <v>33485</v>
      </c>
      <c r="F583" s="37">
        <v>100</v>
      </c>
      <c r="G583" s="37">
        <v>200</v>
      </c>
      <c r="H583" s="37">
        <v>0.42991070184191998</v>
      </c>
    </row>
    <row r="584" spans="1:8" x14ac:dyDescent="0.55000000000000004">
      <c r="A584" s="37">
        <v>1455</v>
      </c>
      <c r="B584" s="37">
        <v>161</v>
      </c>
      <c r="C584" s="37" t="s">
        <v>116</v>
      </c>
      <c r="D584" s="37">
        <v>286</v>
      </c>
      <c r="E584" s="38">
        <v>33485</v>
      </c>
      <c r="F584" s="37">
        <v>200</v>
      </c>
      <c r="G584" s="37">
        <v>400</v>
      </c>
      <c r="H584" s="37">
        <v>0.44402851584874498</v>
      </c>
    </row>
    <row r="585" spans="1:8" x14ac:dyDescent="0.55000000000000004">
      <c r="A585" s="37">
        <v>1456</v>
      </c>
      <c r="B585" s="37">
        <v>161</v>
      </c>
      <c r="C585" s="37" t="s">
        <v>116</v>
      </c>
      <c r="D585" s="37">
        <v>286</v>
      </c>
      <c r="E585" s="38">
        <v>33485</v>
      </c>
      <c r="F585" s="37">
        <v>400</v>
      </c>
      <c r="G585" s="37">
        <v>600</v>
      </c>
      <c r="H585" s="37">
        <v>0.41931909471882001</v>
      </c>
    </row>
    <row r="586" spans="1:8" x14ac:dyDescent="0.55000000000000004">
      <c r="A586" s="37">
        <v>1457</v>
      </c>
      <c r="B586" s="37">
        <v>161</v>
      </c>
      <c r="C586" s="37" t="s">
        <v>116</v>
      </c>
      <c r="D586" s="37">
        <v>286</v>
      </c>
      <c r="E586" s="38">
        <v>33485</v>
      </c>
      <c r="F586" s="37">
        <v>600</v>
      </c>
      <c r="G586" s="37">
        <v>800</v>
      </c>
      <c r="H586" s="37">
        <v>0.355677258954402</v>
      </c>
    </row>
    <row r="587" spans="1:8" x14ac:dyDescent="0.55000000000000004">
      <c r="A587" s="37">
        <v>1458</v>
      </c>
      <c r="B587" s="37">
        <v>161</v>
      </c>
      <c r="C587" s="37" t="s">
        <v>116</v>
      </c>
      <c r="D587" s="37">
        <v>286</v>
      </c>
      <c r="E587" s="38">
        <v>33485</v>
      </c>
      <c r="F587" s="37">
        <v>800</v>
      </c>
      <c r="G587" s="37">
        <v>1000</v>
      </c>
      <c r="H587" s="37">
        <v>0.33796556662761301</v>
      </c>
    </row>
    <row r="588" spans="1:8" x14ac:dyDescent="0.55000000000000004">
      <c r="A588" s="37">
        <v>1459</v>
      </c>
      <c r="B588" s="37">
        <v>161</v>
      </c>
      <c r="C588" s="37" t="s">
        <v>116</v>
      </c>
      <c r="D588" s="37">
        <v>286</v>
      </c>
      <c r="E588" s="38">
        <v>33485</v>
      </c>
      <c r="F588" s="37">
        <v>1000</v>
      </c>
      <c r="G588" s="37">
        <v>1200</v>
      </c>
      <c r="H588" s="37">
        <v>0.31729657571548597</v>
      </c>
    </row>
    <row r="589" spans="1:8" x14ac:dyDescent="0.55000000000000004">
      <c r="A589" s="37">
        <v>1460</v>
      </c>
      <c r="B589" s="37">
        <v>161</v>
      </c>
      <c r="C589" s="37" t="s">
        <v>116</v>
      </c>
      <c r="D589" s="37">
        <v>286</v>
      </c>
      <c r="E589" s="38">
        <v>33485</v>
      </c>
      <c r="F589" s="37">
        <v>1200</v>
      </c>
      <c r="G589" s="37">
        <v>1400</v>
      </c>
      <c r="H589" s="37">
        <v>0.30442591060618501</v>
      </c>
    </row>
    <row r="590" spans="1:8" x14ac:dyDescent="0.55000000000000004">
      <c r="A590" s="37">
        <v>1461</v>
      </c>
      <c r="B590" s="37">
        <v>161</v>
      </c>
      <c r="C590" s="37" t="s">
        <v>116</v>
      </c>
      <c r="D590" s="37">
        <v>286</v>
      </c>
      <c r="E590" s="38">
        <v>33485</v>
      </c>
      <c r="F590" s="37">
        <v>1400</v>
      </c>
      <c r="G590" s="37">
        <v>1600</v>
      </c>
      <c r="H590" s="37">
        <v>0.29767616494875998</v>
      </c>
    </row>
    <row r="591" spans="1:8" x14ac:dyDescent="0.55000000000000004">
      <c r="A591" s="37">
        <v>1462</v>
      </c>
      <c r="B591" s="37">
        <v>161</v>
      </c>
      <c r="C591" s="37" t="s">
        <v>116</v>
      </c>
      <c r="D591" s="37">
        <v>286</v>
      </c>
      <c r="E591" s="38">
        <v>33485</v>
      </c>
      <c r="F591" s="37">
        <v>1600</v>
      </c>
      <c r="G591" s="37">
        <v>1800</v>
      </c>
      <c r="H591" s="37">
        <v>0.23348105580945</v>
      </c>
    </row>
    <row r="592" spans="1:8" x14ac:dyDescent="0.55000000000000004">
      <c r="A592" s="37">
        <v>1473</v>
      </c>
      <c r="B592" s="37">
        <v>161</v>
      </c>
      <c r="C592" s="37" t="s">
        <v>116</v>
      </c>
      <c r="D592" s="37">
        <v>286</v>
      </c>
      <c r="E592" s="38">
        <v>33505</v>
      </c>
      <c r="F592" s="37">
        <v>0</v>
      </c>
      <c r="G592" s="37">
        <v>100</v>
      </c>
      <c r="H592" s="37">
        <v>0.39995637306692</v>
      </c>
    </row>
    <row r="593" spans="1:8" x14ac:dyDescent="0.55000000000000004">
      <c r="A593" s="37">
        <v>1474</v>
      </c>
      <c r="B593" s="37">
        <v>161</v>
      </c>
      <c r="C593" s="37" t="s">
        <v>116</v>
      </c>
      <c r="D593" s="37">
        <v>286</v>
      </c>
      <c r="E593" s="38">
        <v>33505</v>
      </c>
      <c r="F593" s="37">
        <v>100</v>
      </c>
      <c r="G593" s="37">
        <v>200</v>
      </c>
      <c r="H593" s="37">
        <v>0.44789623302527998</v>
      </c>
    </row>
    <row r="594" spans="1:8" x14ac:dyDescent="0.55000000000000004">
      <c r="A594" s="37">
        <v>1475</v>
      </c>
      <c r="B594" s="37">
        <v>161</v>
      </c>
      <c r="C594" s="37" t="s">
        <v>116</v>
      </c>
      <c r="D594" s="37">
        <v>286</v>
      </c>
      <c r="E594" s="38">
        <v>33505</v>
      </c>
      <c r="F594" s="37">
        <v>200</v>
      </c>
      <c r="G594" s="37">
        <v>400</v>
      </c>
      <c r="H594" s="37">
        <v>0.454798893738105</v>
      </c>
    </row>
    <row r="595" spans="1:8" x14ac:dyDescent="0.55000000000000004">
      <c r="A595" s="37">
        <v>1476</v>
      </c>
      <c r="B595" s="37">
        <v>161</v>
      </c>
      <c r="C595" s="37" t="s">
        <v>116</v>
      </c>
      <c r="D595" s="37">
        <v>286</v>
      </c>
      <c r="E595" s="38">
        <v>33505</v>
      </c>
      <c r="F595" s="37">
        <v>400</v>
      </c>
      <c r="G595" s="37">
        <v>600</v>
      </c>
      <c r="H595" s="37">
        <v>0.42246607567506</v>
      </c>
    </row>
    <row r="596" spans="1:8" x14ac:dyDescent="0.55000000000000004">
      <c r="A596" s="37">
        <v>1477</v>
      </c>
      <c r="B596" s="37">
        <v>161</v>
      </c>
      <c r="C596" s="37" t="s">
        <v>116</v>
      </c>
      <c r="D596" s="37">
        <v>286</v>
      </c>
      <c r="E596" s="38">
        <v>33505</v>
      </c>
      <c r="F596" s="37">
        <v>600</v>
      </c>
      <c r="G596" s="37">
        <v>800</v>
      </c>
      <c r="H596" s="37">
        <v>0.36635684324038797</v>
      </c>
    </row>
    <row r="597" spans="1:8" x14ac:dyDescent="0.55000000000000004">
      <c r="A597" s="37">
        <v>1478</v>
      </c>
      <c r="B597" s="37">
        <v>161</v>
      </c>
      <c r="C597" s="37" t="s">
        <v>116</v>
      </c>
      <c r="D597" s="37">
        <v>286</v>
      </c>
      <c r="E597" s="38">
        <v>33505</v>
      </c>
      <c r="F597" s="37">
        <v>800</v>
      </c>
      <c r="G597" s="37">
        <v>1000</v>
      </c>
      <c r="H597" s="37">
        <v>0.33615370033113801</v>
      </c>
    </row>
    <row r="598" spans="1:8" x14ac:dyDescent="0.55000000000000004">
      <c r="A598" s="37">
        <v>1479</v>
      </c>
      <c r="B598" s="37">
        <v>161</v>
      </c>
      <c r="C598" s="37" t="s">
        <v>116</v>
      </c>
      <c r="D598" s="37">
        <v>286</v>
      </c>
      <c r="E598" s="38">
        <v>33505</v>
      </c>
      <c r="F598" s="37">
        <v>1000</v>
      </c>
      <c r="G598" s="37">
        <v>1200</v>
      </c>
      <c r="H598" s="37">
        <v>0.31508506778516499</v>
      </c>
    </row>
    <row r="599" spans="1:8" x14ac:dyDescent="0.55000000000000004">
      <c r="A599" s="37">
        <v>1480</v>
      </c>
      <c r="B599" s="37">
        <v>161</v>
      </c>
      <c r="C599" s="37" t="s">
        <v>116</v>
      </c>
      <c r="D599" s="37">
        <v>286</v>
      </c>
      <c r="E599" s="38">
        <v>33505</v>
      </c>
      <c r="F599" s="37">
        <v>1200</v>
      </c>
      <c r="G599" s="37">
        <v>1400</v>
      </c>
      <c r="H599" s="37">
        <v>0.33897738873044198</v>
      </c>
    </row>
    <row r="600" spans="1:8" x14ac:dyDescent="0.55000000000000004">
      <c r="A600" s="37">
        <v>1481</v>
      </c>
      <c r="B600" s="37">
        <v>161</v>
      </c>
      <c r="C600" s="37" t="s">
        <v>116</v>
      </c>
      <c r="D600" s="37">
        <v>286</v>
      </c>
      <c r="E600" s="38">
        <v>33505</v>
      </c>
      <c r="F600" s="37">
        <v>1400</v>
      </c>
      <c r="G600" s="37">
        <v>1600</v>
      </c>
      <c r="H600" s="37">
        <v>0.35912627944128001</v>
      </c>
    </row>
    <row r="601" spans="1:8" x14ac:dyDescent="0.55000000000000004">
      <c r="A601" s="37">
        <v>1482</v>
      </c>
      <c r="B601" s="37">
        <v>161</v>
      </c>
      <c r="C601" s="37" t="s">
        <v>116</v>
      </c>
      <c r="D601" s="37">
        <v>286</v>
      </c>
      <c r="E601" s="38">
        <v>33505</v>
      </c>
      <c r="F601" s="37">
        <v>1600</v>
      </c>
      <c r="G601" s="37">
        <v>1800</v>
      </c>
      <c r="H601" s="37">
        <v>0.29265064226607501</v>
      </c>
    </row>
    <row r="602" spans="1:8" x14ac:dyDescent="0.55000000000000004">
      <c r="A602" s="37">
        <v>1111</v>
      </c>
      <c r="B602" s="37">
        <v>162</v>
      </c>
      <c r="C602" s="37" t="s">
        <v>116</v>
      </c>
      <c r="D602" s="37">
        <v>286</v>
      </c>
      <c r="E602" s="38">
        <v>33414</v>
      </c>
      <c r="F602" s="37">
        <v>0</v>
      </c>
      <c r="G602" s="37">
        <v>100</v>
      </c>
      <c r="H602" s="37">
        <v>0.28749733376623998</v>
      </c>
    </row>
    <row r="603" spans="1:8" x14ac:dyDescent="0.55000000000000004">
      <c r="A603" s="37">
        <v>1113</v>
      </c>
      <c r="B603" s="37">
        <v>162</v>
      </c>
      <c r="C603" s="37" t="s">
        <v>116</v>
      </c>
      <c r="D603" s="37">
        <v>286</v>
      </c>
      <c r="E603" s="38">
        <v>33414</v>
      </c>
      <c r="F603" s="37">
        <v>100</v>
      </c>
      <c r="G603" s="37">
        <v>200</v>
      </c>
      <c r="H603" s="37">
        <v>0.38314881493848002</v>
      </c>
    </row>
    <row r="604" spans="1:8" x14ac:dyDescent="0.55000000000000004">
      <c r="A604" s="37">
        <v>1115</v>
      </c>
      <c r="B604" s="37">
        <v>162</v>
      </c>
      <c r="C604" s="37" t="s">
        <v>116</v>
      </c>
      <c r="D604" s="37">
        <v>286</v>
      </c>
      <c r="E604" s="38">
        <v>33414</v>
      </c>
      <c r="F604" s="37">
        <v>200</v>
      </c>
      <c r="G604" s="37">
        <v>400</v>
      </c>
      <c r="H604" s="37">
        <v>0.43990002758048002</v>
      </c>
    </row>
    <row r="605" spans="1:8" x14ac:dyDescent="0.55000000000000004">
      <c r="A605" s="37">
        <v>1117</v>
      </c>
      <c r="B605" s="37">
        <v>162</v>
      </c>
      <c r="C605" s="37" t="s">
        <v>116</v>
      </c>
      <c r="D605" s="37">
        <v>286</v>
      </c>
      <c r="E605" s="38">
        <v>33414</v>
      </c>
      <c r="F605" s="37">
        <v>400</v>
      </c>
      <c r="G605" s="37">
        <v>600</v>
      </c>
      <c r="H605" s="37">
        <v>0.44500236142692001</v>
      </c>
    </row>
    <row r="606" spans="1:8" x14ac:dyDescent="0.55000000000000004">
      <c r="A606" s="37">
        <v>1119</v>
      </c>
      <c r="B606" s="37">
        <v>162</v>
      </c>
      <c r="C606" s="37" t="s">
        <v>116</v>
      </c>
      <c r="D606" s="37">
        <v>286</v>
      </c>
      <c r="E606" s="38">
        <v>33539</v>
      </c>
      <c r="F606" s="37">
        <v>600</v>
      </c>
      <c r="G606" s="37">
        <v>800</v>
      </c>
      <c r="H606" s="37">
        <v>0.35398088041729497</v>
      </c>
    </row>
    <row r="607" spans="1:8" x14ac:dyDescent="0.55000000000000004">
      <c r="A607" s="37">
        <v>1120</v>
      </c>
      <c r="B607" s="37">
        <v>162</v>
      </c>
      <c r="C607" s="37" t="s">
        <v>116</v>
      </c>
      <c r="D607" s="37">
        <v>286</v>
      </c>
      <c r="E607" s="38">
        <v>33539</v>
      </c>
      <c r="F607" s="37">
        <v>800</v>
      </c>
      <c r="G607" s="37">
        <v>1000</v>
      </c>
      <c r="H607" s="37">
        <v>0.34414279707350598</v>
      </c>
    </row>
    <row r="608" spans="1:8" x14ac:dyDescent="0.55000000000000004">
      <c r="A608" s="37">
        <v>1121</v>
      </c>
      <c r="B608" s="37">
        <v>162</v>
      </c>
      <c r="C608" s="37" t="s">
        <v>116</v>
      </c>
      <c r="D608" s="37">
        <v>286</v>
      </c>
      <c r="E608" s="38">
        <v>33539</v>
      </c>
      <c r="F608" s="37">
        <v>1000</v>
      </c>
      <c r="G608" s="37">
        <v>1200</v>
      </c>
      <c r="H608" s="37">
        <v>0.31757362154254498</v>
      </c>
    </row>
    <row r="609" spans="1:8" x14ac:dyDescent="0.55000000000000004">
      <c r="A609" s="37">
        <v>1122</v>
      </c>
      <c r="B609" s="37">
        <v>162</v>
      </c>
      <c r="C609" s="37" t="s">
        <v>116</v>
      </c>
      <c r="D609" s="37">
        <v>286</v>
      </c>
      <c r="E609" s="38">
        <v>33539</v>
      </c>
      <c r="F609" s="37">
        <v>1200</v>
      </c>
      <c r="G609" s="37">
        <v>1400</v>
      </c>
      <c r="H609" s="37">
        <v>0.332790725638137</v>
      </c>
    </row>
    <row r="610" spans="1:8" x14ac:dyDescent="0.55000000000000004">
      <c r="A610" s="37">
        <v>1123</v>
      </c>
      <c r="B610" s="37">
        <v>162</v>
      </c>
      <c r="C610" s="37" t="s">
        <v>116</v>
      </c>
      <c r="D610" s="37">
        <v>286</v>
      </c>
      <c r="E610" s="38">
        <v>33539</v>
      </c>
      <c r="F610" s="37">
        <v>1400</v>
      </c>
      <c r="G610" s="37">
        <v>1600</v>
      </c>
      <c r="H610" s="37">
        <v>0.34576635501638397</v>
      </c>
    </row>
    <row r="611" spans="1:8" x14ac:dyDescent="0.55000000000000004">
      <c r="A611" s="37">
        <v>1124</v>
      </c>
      <c r="B611" s="37">
        <v>162</v>
      </c>
      <c r="C611" s="37" t="s">
        <v>116</v>
      </c>
      <c r="D611" s="37">
        <v>286</v>
      </c>
      <c r="E611" s="38">
        <v>33539</v>
      </c>
      <c r="F611" s="37">
        <v>1600</v>
      </c>
      <c r="G611" s="37">
        <v>1800</v>
      </c>
      <c r="H611" s="37">
        <v>0.36261922779453198</v>
      </c>
    </row>
    <row r="612" spans="1:8" x14ac:dyDescent="0.55000000000000004">
      <c r="A612" s="37">
        <v>1135</v>
      </c>
      <c r="B612" s="37">
        <v>162</v>
      </c>
      <c r="C612" s="37" t="s">
        <v>116</v>
      </c>
      <c r="D612" s="37">
        <v>286</v>
      </c>
      <c r="E612" s="38">
        <v>33549</v>
      </c>
      <c r="F612" s="37">
        <v>0</v>
      </c>
      <c r="G612" s="37">
        <v>100</v>
      </c>
      <c r="H612" s="37">
        <v>0.30823798092174398</v>
      </c>
    </row>
    <row r="613" spans="1:8" x14ac:dyDescent="0.55000000000000004">
      <c r="A613" s="37">
        <v>1136</v>
      </c>
      <c r="B613" s="37">
        <v>162</v>
      </c>
      <c r="C613" s="37" t="s">
        <v>116</v>
      </c>
      <c r="D613" s="37">
        <v>286</v>
      </c>
      <c r="E613" s="38">
        <v>33549</v>
      </c>
      <c r="F613" s="37">
        <v>100</v>
      </c>
      <c r="G613" s="37">
        <v>200</v>
      </c>
      <c r="H613" s="37">
        <v>0.391551656850672</v>
      </c>
    </row>
    <row r="614" spans="1:8" x14ac:dyDescent="0.55000000000000004">
      <c r="A614" s="37">
        <v>1137</v>
      </c>
      <c r="B614" s="37">
        <v>162</v>
      </c>
      <c r="C614" s="37" t="s">
        <v>116</v>
      </c>
      <c r="D614" s="37">
        <v>286</v>
      </c>
      <c r="E614" s="38">
        <v>33549</v>
      </c>
      <c r="F614" s="37">
        <v>200</v>
      </c>
      <c r="G614" s="37">
        <v>400</v>
      </c>
      <c r="H614" s="37">
        <v>0.41048189995296003</v>
      </c>
    </row>
    <row r="615" spans="1:8" x14ac:dyDescent="0.55000000000000004">
      <c r="A615" s="37">
        <v>1138</v>
      </c>
      <c r="B615" s="37">
        <v>162</v>
      </c>
      <c r="C615" s="37" t="s">
        <v>116</v>
      </c>
      <c r="D615" s="37">
        <v>286</v>
      </c>
      <c r="E615" s="38">
        <v>33549</v>
      </c>
      <c r="F615" s="37">
        <v>400</v>
      </c>
      <c r="G615" s="37">
        <v>600</v>
      </c>
      <c r="H615" s="37">
        <v>0.38305475161941999</v>
      </c>
    </row>
    <row r="616" spans="1:8" x14ac:dyDescent="0.55000000000000004">
      <c r="A616" s="37">
        <v>1139</v>
      </c>
      <c r="B616" s="37">
        <v>162</v>
      </c>
      <c r="C616" s="37" t="s">
        <v>116</v>
      </c>
      <c r="D616" s="37">
        <v>286</v>
      </c>
      <c r="E616" s="38">
        <v>33549</v>
      </c>
      <c r="F616" s="37">
        <v>600</v>
      </c>
      <c r="G616" s="37">
        <v>800</v>
      </c>
      <c r="H616" s="37">
        <v>0.32948206376643502</v>
      </c>
    </row>
    <row r="617" spans="1:8" x14ac:dyDescent="0.55000000000000004">
      <c r="A617" s="37">
        <v>1140</v>
      </c>
      <c r="B617" s="37">
        <v>162</v>
      </c>
      <c r="C617" s="37" t="s">
        <v>116</v>
      </c>
      <c r="D617" s="37">
        <v>286</v>
      </c>
      <c r="E617" s="38">
        <v>33549</v>
      </c>
      <c r="F617" s="37">
        <v>800</v>
      </c>
      <c r="G617" s="37">
        <v>1000</v>
      </c>
      <c r="H617" s="37">
        <v>0.335000985769765</v>
      </c>
    </row>
    <row r="618" spans="1:8" x14ac:dyDescent="0.55000000000000004">
      <c r="A618" s="37">
        <v>1141</v>
      </c>
      <c r="B618" s="37">
        <v>162</v>
      </c>
      <c r="C618" s="37" t="s">
        <v>116</v>
      </c>
      <c r="D618" s="37">
        <v>286</v>
      </c>
      <c r="E618" s="38">
        <v>33549</v>
      </c>
      <c r="F618" s="37">
        <v>1000</v>
      </c>
      <c r="G618" s="37">
        <v>1200</v>
      </c>
      <c r="H618" s="37">
        <v>0.33260311145523003</v>
      </c>
    </row>
    <row r="619" spans="1:8" x14ac:dyDescent="0.55000000000000004">
      <c r="A619" s="37">
        <v>1142</v>
      </c>
      <c r="B619" s="37">
        <v>162</v>
      </c>
      <c r="C619" s="37" t="s">
        <v>116</v>
      </c>
      <c r="D619" s="37">
        <v>286</v>
      </c>
      <c r="E619" s="38">
        <v>33549</v>
      </c>
      <c r="F619" s="37">
        <v>1200</v>
      </c>
      <c r="G619" s="37">
        <v>1400</v>
      </c>
      <c r="H619" s="37">
        <v>0.34136430897908998</v>
      </c>
    </row>
    <row r="620" spans="1:8" x14ac:dyDescent="0.55000000000000004">
      <c r="A620" s="37">
        <v>1143</v>
      </c>
      <c r="B620" s="37">
        <v>162</v>
      </c>
      <c r="C620" s="37" t="s">
        <v>116</v>
      </c>
      <c r="D620" s="37">
        <v>286</v>
      </c>
      <c r="E620" s="38">
        <v>33549</v>
      </c>
      <c r="F620" s="37">
        <v>1400</v>
      </c>
      <c r="G620" s="37">
        <v>1600</v>
      </c>
      <c r="H620" s="37">
        <v>0.34813144731264001</v>
      </c>
    </row>
    <row r="621" spans="1:8" x14ac:dyDescent="0.55000000000000004">
      <c r="A621" s="37">
        <v>1144</v>
      </c>
      <c r="B621" s="37">
        <v>162</v>
      </c>
      <c r="C621" s="37" t="s">
        <v>116</v>
      </c>
      <c r="D621" s="37">
        <v>286</v>
      </c>
      <c r="E621" s="38">
        <v>33549</v>
      </c>
      <c r="F621" s="37">
        <v>1600</v>
      </c>
      <c r="G621" s="37">
        <v>1800</v>
      </c>
      <c r="H621" s="37">
        <v>0.33036066187015001</v>
      </c>
    </row>
    <row r="622" spans="1:8" x14ac:dyDescent="0.55000000000000004">
      <c r="A622" s="37">
        <v>1155</v>
      </c>
      <c r="B622" s="37">
        <v>162</v>
      </c>
      <c r="C622" s="37" t="s">
        <v>116</v>
      </c>
      <c r="D622" s="37">
        <v>286</v>
      </c>
      <c r="E622" s="38">
        <v>33553</v>
      </c>
      <c r="F622" s="37">
        <v>0</v>
      </c>
      <c r="G622" s="37">
        <v>100</v>
      </c>
      <c r="H622" s="37">
        <v>0.41550562083731202</v>
      </c>
    </row>
    <row r="623" spans="1:8" x14ac:dyDescent="0.55000000000000004">
      <c r="A623" s="37">
        <v>1156</v>
      </c>
      <c r="B623" s="37">
        <v>162</v>
      </c>
      <c r="C623" s="37" t="s">
        <v>116</v>
      </c>
      <c r="D623" s="37">
        <v>286</v>
      </c>
      <c r="E623" s="38">
        <v>33553</v>
      </c>
      <c r="F623" s="37">
        <v>100</v>
      </c>
      <c r="G623" s="37">
        <v>200</v>
      </c>
      <c r="H623" s="37">
        <v>0.44704927276752798</v>
      </c>
    </row>
    <row r="624" spans="1:8" x14ac:dyDescent="0.55000000000000004">
      <c r="A624" s="37">
        <v>1157</v>
      </c>
      <c r="B624" s="37">
        <v>162</v>
      </c>
      <c r="C624" s="37" t="s">
        <v>116</v>
      </c>
      <c r="D624" s="37">
        <v>286</v>
      </c>
      <c r="E624" s="38">
        <v>33553</v>
      </c>
      <c r="F624" s="37">
        <v>200</v>
      </c>
      <c r="G624" s="37">
        <v>400</v>
      </c>
      <c r="H624" s="37">
        <v>0.45960878669257199</v>
      </c>
    </row>
    <row r="625" spans="1:8" x14ac:dyDescent="0.55000000000000004">
      <c r="A625" s="37">
        <v>1158</v>
      </c>
      <c r="B625" s="37">
        <v>162</v>
      </c>
      <c r="C625" s="37" t="s">
        <v>116</v>
      </c>
      <c r="D625" s="37">
        <v>286</v>
      </c>
      <c r="E625" s="38">
        <v>33553</v>
      </c>
      <c r="F625" s="37">
        <v>400</v>
      </c>
      <c r="G625" s="37">
        <v>600</v>
      </c>
      <c r="H625" s="37">
        <v>0.40151450086569401</v>
      </c>
    </row>
    <row r="626" spans="1:8" x14ac:dyDescent="0.55000000000000004">
      <c r="A626" s="37">
        <v>1159</v>
      </c>
      <c r="B626" s="37">
        <v>162</v>
      </c>
      <c r="C626" s="37" t="s">
        <v>116</v>
      </c>
      <c r="D626" s="37">
        <v>286</v>
      </c>
      <c r="E626" s="38">
        <v>33553</v>
      </c>
      <c r="F626" s="37">
        <v>600</v>
      </c>
      <c r="G626" s="37">
        <v>800</v>
      </c>
      <c r="H626" s="37">
        <v>0.33863710891453103</v>
      </c>
    </row>
    <row r="627" spans="1:8" x14ac:dyDescent="0.55000000000000004">
      <c r="A627" s="37">
        <v>1160</v>
      </c>
      <c r="B627" s="37">
        <v>162</v>
      </c>
      <c r="C627" s="37" t="s">
        <v>116</v>
      </c>
      <c r="D627" s="37">
        <v>286</v>
      </c>
      <c r="E627" s="38">
        <v>33553</v>
      </c>
      <c r="F627" s="37">
        <v>800</v>
      </c>
      <c r="G627" s="37">
        <v>1000</v>
      </c>
      <c r="H627" s="37">
        <v>0.33948590909529702</v>
      </c>
    </row>
    <row r="628" spans="1:8" x14ac:dyDescent="0.55000000000000004">
      <c r="A628" s="37">
        <v>1161</v>
      </c>
      <c r="B628" s="37">
        <v>162</v>
      </c>
      <c r="C628" s="37" t="s">
        <v>116</v>
      </c>
      <c r="D628" s="37">
        <v>286</v>
      </c>
      <c r="E628" s="38">
        <v>33553</v>
      </c>
      <c r="F628" s="37">
        <v>1000</v>
      </c>
      <c r="G628" s="37">
        <v>1200</v>
      </c>
      <c r="H628" s="37">
        <v>0.33568396256441002</v>
      </c>
    </row>
    <row r="629" spans="1:8" x14ac:dyDescent="0.55000000000000004">
      <c r="A629" s="37">
        <v>1162</v>
      </c>
      <c r="B629" s="37">
        <v>162</v>
      </c>
      <c r="C629" s="37" t="s">
        <v>116</v>
      </c>
      <c r="D629" s="37">
        <v>286</v>
      </c>
      <c r="E629" s="38">
        <v>33553</v>
      </c>
      <c r="F629" s="37">
        <v>1200</v>
      </c>
      <c r="G629" s="37">
        <v>1400</v>
      </c>
      <c r="H629" s="37">
        <v>0.32077625669404503</v>
      </c>
    </row>
    <row r="630" spans="1:8" x14ac:dyDescent="0.55000000000000004">
      <c r="A630" s="37">
        <v>1163</v>
      </c>
      <c r="B630" s="37">
        <v>162</v>
      </c>
      <c r="C630" s="37" t="s">
        <v>116</v>
      </c>
      <c r="D630" s="37">
        <v>286</v>
      </c>
      <c r="E630" s="38">
        <v>33553</v>
      </c>
      <c r="F630" s="37">
        <v>1400</v>
      </c>
      <c r="G630" s="37">
        <v>1600</v>
      </c>
      <c r="H630" s="37">
        <v>0.34736259618086401</v>
      </c>
    </row>
    <row r="631" spans="1:8" x14ac:dyDescent="0.55000000000000004">
      <c r="A631" s="37">
        <v>1164</v>
      </c>
      <c r="B631" s="37">
        <v>162</v>
      </c>
      <c r="C631" s="37" t="s">
        <v>116</v>
      </c>
      <c r="D631" s="37">
        <v>286</v>
      </c>
      <c r="E631" s="38">
        <v>33553</v>
      </c>
      <c r="F631" s="37">
        <v>1600</v>
      </c>
      <c r="G631" s="37">
        <v>1800</v>
      </c>
      <c r="H631" s="37">
        <v>0.35162895686120899</v>
      </c>
    </row>
    <row r="632" spans="1:8" x14ac:dyDescent="0.55000000000000004">
      <c r="A632" s="37">
        <v>1175</v>
      </c>
      <c r="B632" s="37">
        <v>162</v>
      </c>
      <c r="C632" s="37" t="s">
        <v>116</v>
      </c>
      <c r="D632" s="37">
        <v>286</v>
      </c>
      <c r="E632" s="38">
        <v>33442</v>
      </c>
      <c r="F632" s="37">
        <v>0</v>
      </c>
      <c r="G632" s="37">
        <v>100</v>
      </c>
      <c r="H632" s="37">
        <v>0.37147278317950799</v>
      </c>
    </row>
    <row r="633" spans="1:8" x14ac:dyDescent="0.55000000000000004">
      <c r="A633" s="37">
        <v>1176</v>
      </c>
      <c r="B633" s="37">
        <v>162</v>
      </c>
      <c r="C633" s="37" t="s">
        <v>116</v>
      </c>
      <c r="D633" s="37">
        <v>286</v>
      </c>
      <c r="E633" s="38">
        <v>33442</v>
      </c>
      <c r="F633" s="37">
        <v>100</v>
      </c>
      <c r="G633" s="37">
        <v>200</v>
      </c>
      <c r="H633" s="37">
        <v>0.436896800654068</v>
      </c>
    </row>
    <row r="634" spans="1:8" x14ac:dyDescent="0.55000000000000004">
      <c r="A634" s="37">
        <v>1177</v>
      </c>
      <c r="B634" s="37">
        <v>162</v>
      </c>
      <c r="C634" s="37" t="s">
        <v>116</v>
      </c>
      <c r="D634" s="37">
        <v>286</v>
      </c>
      <c r="E634" s="38">
        <v>33442</v>
      </c>
      <c r="F634" s="37">
        <v>200</v>
      </c>
      <c r="G634" s="37">
        <v>400</v>
      </c>
      <c r="H634" s="37">
        <v>0.49274120913038999</v>
      </c>
    </row>
    <row r="635" spans="1:8" x14ac:dyDescent="0.55000000000000004">
      <c r="A635" s="37">
        <v>1178</v>
      </c>
      <c r="B635" s="37">
        <v>162</v>
      </c>
      <c r="C635" s="37" t="s">
        <v>116</v>
      </c>
      <c r="D635" s="37">
        <v>286</v>
      </c>
      <c r="E635" s="38">
        <v>33442</v>
      </c>
      <c r="F635" s="37">
        <v>400</v>
      </c>
      <c r="G635" s="37">
        <v>600</v>
      </c>
      <c r="H635" s="37">
        <v>0.46034956534016302</v>
      </c>
    </row>
    <row r="636" spans="1:8" x14ac:dyDescent="0.55000000000000004">
      <c r="A636" s="37">
        <v>1179</v>
      </c>
      <c r="B636" s="37">
        <v>162</v>
      </c>
      <c r="C636" s="37" t="s">
        <v>116</v>
      </c>
      <c r="D636" s="37">
        <v>286</v>
      </c>
      <c r="E636" s="38">
        <v>33442</v>
      </c>
      <c r="F636" s="37">
        <v>600</v>
      </c>
      <c r="G636" s="37">
        <v>800</v>
      </c>
      <c r="H636" s="37">
        <v>0.368067302258482</v>
      </c>
    </row>
    <row r="637" spans="1:8" x14ac:dyDescent="0.55000000000000004">
      <c r="A637" s="37">
        <v>1180</v>
      </c>
      <c r="B637" s="37">
        <v>162</v>
      </c>
      <c r="C637" s="37" t="s">
        <v>116</v>
      </c>
      <c r="D637" s="37">
        <v>286</v>
      </c>
      <c r="E637" s="38">
        <v>33442</v>
      </c>
      <c r="F637" s="37">
        <v>800</v>
      </c>
      <c r="G637" s="37">
        <v>1000</v>
      </c>
      <c r="H637" s="37">
        <v>0.34538914150668099</v>
      </c>
    </row>
    <row r="638" spans="1:8" x14ac:dyDescent="0.55000000000000004">
      <c r="A638" s="37">
        <v>1181</v>
      </c>
      <c r="B638" s="37">
        <v>162</v>
      </c>
      <c r="C638" s="37" t="s">
        <v>116</v>
      </c>
      <c r="D638" s="37">
        <v>286</v>
      </c>
      <c r="E638" s="38">
        <v>33442</v>
      </c>
      <c r="F638" s="37">
        <v>1000</v>
      </c>
      <c r="G638" s="37">
        <v>1200</v>
      </c>
      <c r="H638" s="37">
        <v>0.30492375459867299</v>
      </c>
    </row>
    <row r="639" spans="1:8" x14ac:dyDescent="0.55000000000000004">
      <c r="A639" s="37">
        <v>1182</v>
      </c>
      <c r="B639" s="37">
        <v>162</v>
      </c>
      <c r="C639" s="37" t="s">
        <v>116</v>
      </c>
      <c r="D639" s="37">
        <v>286</v>
      </c>
      <c r="E639" s="38">
        <v>33442</v>
      </c>
      <c r="F639" s="37">
        <v>1200</v>
      </c>
      <c r="G639" s="37">
        <v>1400</v>
      </c>
      <c r="H639" s="37">
        <v>0.28324058479938902</v>
      </c>
    </row>
    <row r="640" spans="1:8" x14ac:dyDescent="0.55000000000000004">
      <c r="A640" s="37">
        <v>1183</v>
      </c>
      <c r="B640" s="37">
        <v>162</v>
      </c>
      <c r="C640" s="37" t="s">
        <v>116</v>
      </c>
      <c r="D640" s="37">
        <v>286</v>
      </c>
      <c r="E640" s="38">
        <v>33442</v>
      </c>
      <c r="F640" s="37">
        <v>1400</v>
      </c>
      <c r="G640" s="37">
        <v>1600</v>
      </c>
      <c r="H640" s="37">
        <v>0.25169313423744</v>
      </c>
    </row>
    <row r="641" spans="1:8" x14ac:dyDescent="0.55000000000000004">
      <c r="A641" s="37">
        <v>1184</v>
      </c>
      <c r="B641" s="37">
        <v>162</v>
      </c>
      <c r="C641" s="37" t="s">
        <v>116</v>
      </c>
      <c r="D641" s="37">
        <v>286</v>
      </c>
      <c r="E641" s="38">
        <v>33442</v>
      </c>
      <c r="F641" s="37">
        <v>1600</v>
      </c>
      <c r="G641" s="37">
        <v>1800</v>
      </c>
      <c r="H641" s="37">
        <v>0.24830083407185899</v>
      </c>
    </row>
    <row r="642" spans="1:8" x14ac:dyDescent="0.55000000000000004">
      <c r="A642" s="37">
        <v>1195</v>
      </c>
      <c r="B642" s="37">
        <v>162</v>
      </c>
      <c r="C642" s="37" t="s">
        <v>116</v>
      </c>
      <c r="D642" s="37">
        <v>286</v>
      </c>
      <c r="E642" s="38">
        <v>33457</v>
      </c>
      <c r="F642" s="37">
        <v>0</v>
      </c>
      <c r="G642" s="37">
        <v>100</v>
      </c>
      <c r="H642" s="37">
        <v>0.29926654166031602</v>
      </c>
    </row>
    <row r="643" spans="1:8" x14ac:dyDescent="0.55000000000000004">
      <c r="A643" s="37">
        <v>1196</v>
      </c>
      <c r="B643" s="37">
        <v>162</v>
      </c>
      <c r="C643" s="37" t="s">
        <v>116</v>
      </c>
      <c r="D643" s="37">
        <v>286</v>
      </c>
      <c r="E643" s="38">
        <v>33457</v>
      </c>
      <c r="F643" s="37">
        <v>100</v>
      </c>
      <c r="G643" s="37">
        <v>200</v>
      </c>
      <c r="H643" s="37">
        <v>0.41374185407071201</v>
      </c>
    </row>
    <row r="644" spans="1:8" x14ac:dyDescent="0.55000000000000004">
      <c r="A644" s="37">
        <v>1197</v>
      </c>
      <c r="B644" s="37">
        <v>162</v>
      </c>
      <c r="C644" s="37" t="s">
        <v>116</v>
      </c>
      <c r="D644" s="37">
        <v>286</v>
      </c>
      <c r="E644" s="38">
        <v>33457</v>
      </c>
      <c r="F644" s="37">
        <v>200</v>
      </c>
      <c r="G644" s="37">
        <v>400</v>
      </c>
      <c r="H644" s="37">
        <v>0.46043240120585399</v>
      </c>
    </row>
    <row r="645" spans="1:8" x14ac:dyDescent="0.55000000000000004">
      <c r="A645" s="37">
        <v>1198</v>
      </c>
      <c r="B645" s="37">
        <v>162</v>
      </c>
      <c r="C645" s="37" t="s">
        <v>116</v>
      </c>
      <c r="D645" s="37">
        <v>286</v>
      </c>
      <c r="E645" s="38">
        <v>33457</v>
      </c>
      <c r="F645" s="37">
        <v>400</v>
      </c>
      <c r="G645" s="37">
        <v>600</v>
      </c>
      <c r="H645" s="37">
        <v>0.43751339451858601</v>
      </c>
    </row>
    <row r="646" spans="1:8" x14ac:dyDescent="0.55000000000000004">
      <c r="A646" s="37">
        <v>1199</v>
      </c>
      <c r="B646" s="37">
        <v>162</v>
      </c>
      <c r="C646" s="37" t="s">
        <v>116</v>
      </c>
      <c r="D646" s="37">
        <v>286</v>
      </c>
      <c r="E646" s="38">
        <v>33457</v>
      </c>
      <c r="F646" s="37">
        <v>600</v>
      </c>
      <c r="G646" s="37">
        <v>800</v>
      </c>
      <c r="H646" s="37">
        <v>0.35612709930901099</v>
      </c>
    </row>
    <row r="647" spans="1:8" x14ac:dyDescent="0.55000000000000004">
      <c r="A647" s="37">
        <v>1200</v>
      </c>
      <c r="B647" s="37">
        <v>162</v>
      </c>
      <c r="C647" s="37" t="s">
        <v>116</v>
      </c>
      <c r="D647" s="37">
        <v>286</v>
      </c>
      <c r="E647" s="38">
        <v>33457</v>
      </c>
      <c r="F647" s="37">
        <v>800</v>
      </c>
      <c r="G647" s="37">
        <v>1000</v>
      </c>
      <c r="H647" s="37">
        <v>0.33795366677206801</v>
      </c>
    </row>
    <row r="648" spans="1:8" x14ac:dyDescent="0.55000000000000004">
      <c r="A648" s="37">
        <v>1201</v>
      </c>
      <c r="B648" s="37">
        <v>162</v>
      </c>
      <c r="C648" s="37" t="s">
        <v>116</v>
      </c>
      <c r="D648" s="37">
        <v>286</v>
      </c>
      <c r="E648" s="38">
        <v>33457</v>
      </c>
      <c r="F648" s="37">
        <v>1000</v>
      </c>
      <c r="G648" s="37">
        <v>1200</v>
      </c>
      <c r="H648" s="37">
        <v>0.29651012733096599</v>
      </c>
    </row>
    <row r="649" spans="1:8" x14ac:dyDescent="0.55000000000000004">
      <c r="A649" s="37">
        <v>1202</v>
      </c>
      <c r="B649" s="37">
        <v>162</v>
      </c>
      <c r="C649" s="37" t="s">
        <v>116</v>
      </c>
      <c r="D649" s="37">
        <v>286</v>
      </c>
      <c r="E649" s="38">
        <v>33457</v>
      </c>
      <c r="F649" s="37">
        <v>1200</v>
      </c>
      <c r="G649" s="37">
        <v>1400</v>
      </c>
      <c r="H649" s="37">
        <v>0.25155713689743098</v>
      </c>
    </row>
    <row r="650" spans="1:8" x14ac:dyDescent="0.55000000000000004">
      <c r="A650" s="37">
        <v>1203</v>
      </c>
      <c r="B650" s="37">
        <v>162</v>
      </c>
      <c r="C650" s="37" t="s">
        <v>116</v>
      </c>
      <c r="D650" s="37">
        <v>286</v>
      </c>
      <c r="E650" s="38">
        <v>33457</v>
      </c>
      <c r="F650" s="37">
        <v>1400</v>
      </c>
      <c r="G650" s="37">
        <v>1600</v>
      </c>
      <c r="H650" s="37">
        <v>0.243807883933056</v>
      </c>
    </row>
    <row r="651" spans="1:8" x14ac:dyDescent="0.55000000000000004">
      <c r="A651" s="37">
        <v>1204</v>
      </c>
      <c r="B651" s="37">
        <v>162</v>
      </c>
      <c r="C651" s="37" t="s">
        <v>116</v>
      </c>
      <c r="D651" s="37">
        <v>286</v>
      </c>
      <c r="E651" s="38">
        <v>33457</v>
      </c>
      <c r="F651" s="37">
        <v>1600</v>
      </c>
      <c r="G651" s="37">
        <v>1800</v>
      </c>
      <c r="H651" s="37">
        <v>0.23780735071727299</v>
      </c>
    </row>
    <row r="652" spans="1:8" x14ac:dyDescent="0.55000000000000004">
      <c r="A652" s="37">
        <v>1347</v>
      </c>
      <c r="B652" s="37">
        <v>162</v>
      </c>
      <c r="C652" s="37" t="s">
        <v>116</v>
      </c>
      <c r="D652" s="37">
        <v>286</v>
      </c>
      <c r="E652" s="38">
        <v>33414</v>
      </c>
      <c r="F652" s="37">
        <v>600</v>
      </c>
      <c r="G652" s="37">
        <v>800</v>
      </c>
      <c r="H652" s="37">
        <v>0.33910863276657999</v>
      </c>
    </row>
    <row r="653" spans="1:8" x14ac:dyDescent="0.55000000000000004">
      <c r="A653" s="37">
        <v>1349</v>
      </c>
      <c r="B653" s="37">
        <v>162</v>
      </c>
      <c r="C653" s="37" t="s">
        <v>116</v>
      </c>
      <c r="D653" s="37">
        <v>286</v>
      </c>
      <c r="E653" s="38">
        <v>33414</v>
      </c>
      <c r="F653" s="37">
        <v>800</v>
      </c>
      <c r="G653" s="37">
        <v>1000</v>
      </c>
      <c r="H653" s="37">
        <v>0.31765457786301998</v>
      </c>
    </row>
    <row r="654" spans="1:8" x14ac:dyDescent="0.55000000000000004">
      <c r="A654" s="37">
        <v>1351</v>
      </c>
      <c r="B654" s="37">
        <v>162</v>
      </c>
      <c r="C654" s="37" t="s">
        <v>116</v>
      </c>
      <c r="D654" s="37">
        <v>286</v>
      </c>
      <c r="E654" s="38">
        <v>33414</v>
      </c>
      <c r="F654" s="37">
        <v>1000</v>
      </c>
      <c r="G654" s="37">
        <v>1200</v>
      </c>
      <c r="H654" s="37">
        <v>0.31492725955826001</v>
      </c>
    </row>
    <row r="655" spans="1:8" x14ac:dyDescent="0.55000000000000004">
      <c r="A655" s="37">
        <v>1353</v>
      </c>
      <c r="B655" s="37">
        <v>162</v>
      </c>
      <c r="C655" s="37" t="s">
        <v>116</v>
      </c>
      <c r="D655" s="37">
        <v>286</v>
      </c>
      <c r="E655" s="38">
        <v>33414</v>
      </c>
      <c r="F655" s="37">
        <v>1200</v>
      </c>
      <c r="G655" s="37">
        <v>1400</v>
      </c>
      <c r="H655" s="37">
        <v>0.32106406264215998</v>
      </c>
    </row>
    <row r="656" spans="1:8" x14ac:dyDescent="0.55000000000000004">
      <c r="A656" s="37">
        <v>1355</v>
      </c>
      <c r="B656" s="37">
        <v>162</v>
      </c>
      <c r="C656" s="37" t="s">
        <v>116</v>
      </c>
      <c r="D656" s="37">
        <v>286</v>
      </c>
      <c r="E656" s="38">
        <v>33414</v>
      </c>
      <c r="F656" s="37">
        <v>1400</v>
      </c>
      <c r="G656" s="37">
        <v>1600</v>
      </c>
      <c r="H656" s="37">
        <v>0.32418264435712002</v>
      </c>
    </row>
    <row r="657" spans="1:8" x14ac:dyDescent="0.55000000000000004">
      <c r="A657" s="37">
        <v>1357</v>
      </c>
      <c r="B657" s="37">
        <v>162</v>
      </c>
      <c r="C657" s="37" t="s">
        <v>116</v>
      </c>
      <c r="D657" s="37">
        <v>286</v>
      </c>
      <c r="E657" s="38">
        <v>33414</v>
      </c>
      <c r="F657" s="37">
        <v>1600</v>
      </c>
      <c r="G657" s="37">
        <v>1800</v>
      </c>
      <c r="H657" s="37">
        <v>0.36427591416504002</v>
      </c>
    </row>
    <row r="658" spans="1:8" x14ac:dyDescent="0.55000000000000004">
      <c r="A658" s="37">
        <v>1369</v>
      </c>
      <c r="B658" s="37">
        <v>162</v>
      </c>
      <c r="C658" s="37" t="s">
        <v>116</v>
      </c>
      <c r="D658" s="37">
        <v>286</v>
      </c>
      <c r="E658" s="38">
        <v>33512</v>
      </c>
      <c r="F658" s="37">
        <v>0</v>
      </c>
      <c r="G658" s="37">
        <v>100</v>
      </c>
      <c r="H658" s="37">
        <v>0.27551076215828002</v>
      </c>
    </row>
    <row r="659" spans="1:8" x14ac:dyDescent="0.55000000000000004">
      <c r="A659" s="37">
        <v>1370</v>
      </c>
      <c r="B659" s="37">
        <v>162</v>
      </c>
      <c r="C659" s="37" t="s">
        <v>116</v>
      </c>
      <c r="D659" s="37">
        <v>286</v>
      </c>
      <c r="E659" s="38">
        <v>33512</v>
      </c>
      <c r="F659" s="37">
        <v>100</v>
      </c>
      <c r="G659" s="37">
        <v>200</v>
      </c>
      <c r="H659" s="37">
        <v>0.39134004682083201</v>
      </c>
    </row>
    <row r="660" spans="1:8" x14ac:dyDescent="0.55000000000000004">
      <c r="A660" s="37">
        <v>1371</v>
      </c>
      <c r="B660" s="37">
        <v>162</v>
      </c>
      <c r="C660" s="37" t="s">
        <v>116</v>
      </c>
      <c r="D660" s="37">
        <v>286</v>
      </c>
      <c r="E660" s="38">
        <v>33512</v>
      </c>
      <c r="F660" s="37">
        <v>200</v>
      </c>
      <c r="G660" s="37">
        <v>400</v>
      </c>
      <c r="H660" s="37">
        <v>0.35006108086455001</v>
      </c>
    </row>
    <row r="661" spans="1:8" x14ac:dyDescent="0.55000000000000004">
      <c r="A661" s="37">
        <v>1372</v>
      </c>
      <c r="B661" s="37">
        <v>162</v>
      </c>
      <c r="C661" s="37" t="s">
        <v>116</v>
      </c>
      <c r="D661" s="37">
        <v>286</v>
      </c>
      <c r="E661" s="38">
        <v>33512</v>
      </c>
      <c r="F661" s="37">
        <v>400</v>
      </c>
      <c r="G661" s="37">
        <v>600</v>
      </c>
      <c r="H661" s="37">
        <v>0.39009616198440999</v>
      </c>
    </row>
    <row r="662" spans="1:8" x14ac:dyDescent="0.55000000000000004">
      <c r="A662" s="37">
        <v>1373</v>
      </c>
      <c r="B662" s="37">
        <v>162</v>
      </c>
      <c r="C662" s="37" t="s">
        <v>116</v>
      </c>
      <c r="D662" s="37">
        <v>286</v>
      </c>
      <c r="E662" s="38">
        <v>33512</v>
      </c>
      <c r="F662" s="37">
        <v>600</v>
      </c>
      <c r="G662" s="37">
        <v>800</v>
      </c>
      <c r="H662" s="37">
        <v>0.35254544898732498</v>
      </c>
    </row>
    <row r="663" spans="1:8" x14ac:dyDescent="0.55000000000000004">
      <c r="A663" s="37">
        <v>1374</v>
      </c>
      <c r="B663" s="37">
        <v>162</v>
      </c>
      <c r="C663" s="37" t="s">
        <v>116</v>
      </c>
      <c r="D663" s="37">
        <v>286</v>
      </c>
      <c r="E663" s="38">
        <v>33512</v>
      </c>
      <c r="F663" s="37">
        <v>800</v>
      </c>
      <c r="G663" s="37">
        <v>1000</v>
      </c>
      <c r="H663" s="37">
        <v>0.34725785955898603</v>
      </c>
    </row>
    <row r="664" spans="1:8" x14ac:dyDescent="0.55000000000000004">
      <c r="A664" s="37">
        <v>1375</v>
      </c>
      <c r="B664" s="37">
        <v>162</v>
      </c>
      <c r="C664" s="37" t="s">
        <v>116</v>
      </c>
      <c r="D664" s="37">
        <v>286</v>
      </c>
      <c r="E664" s="38">
        <v>33512</v>
      </c>
      <c r="F664" s="37">
        <v>1000</v>
      </c>
      <c r="G664" s="37">
        <v>1200</v>
      </c>
      <c r="H664" s="37">
        <v>0.32958499888909198</v>
      </c>
    </row>
    <row r="665" spans="1:8" x14ac:dyDescent="0.55000000000000004">
      <c r="A665" s="37">
        <v>1376</v>
      </c>
      <c r="B665" s="37">
        <v>162</v>
      </c>
      <c r="C665" s="37" t="s">
        <v>116</v>
      </c>
      <c r="D665" s="37">
        <v>286</v>
      </c>
      <c r="E665" s="38">
        <v>33512</v>
      </c>
      <c r="F665" s="37">
        <v>1200</v>
      </c>
      <c r="G665" s="37">
        <v>1400</v>
      </c>
      <c r="H665" s="37">
        <v>0.332422864948341</v>
      </c>
    </row>
    <row r="666" spans="1:8" x14ac:dyDescent="0.55000000000000004">
      <c r="A666" s="37">
        <v>1377</v>
      </c>
      <c r="B666" s="37">
        <v>162</v>
      </c>
      <c r="C666" s="37" t="s">
        <v>116</v>
      </c>
      <c r="D666" s="37">
        <v>286</v>
      </c>
      <c r="E666" s="38">
        <v>33512</v>
      </c>
      <c r="F666" s="37">
        <v>1400</v>
      </c>
      <c r="G666" s="37">
        <v>1600</v>
      </c>
      <c r="H666" s="37">
        <v>0.35219416773580797</v>
      </c>
    </row>
    <row r="667" spans="1:8" x14ac:dyDescent="0.55000000000000004">
      <c r="A667" s="37">
        <v>1378</v>
      </c>
      <c r="B667" s="37">
        <v>162</v>
      </c>
      <c r="C667" s="37" t="s">
        <v>116</v>
      </c>
      <c r="D667" s="37">
        <v>286</v>
      </c>
      <c r="E667" s="38">
        <v>33512</v>
      </c>
      <c r="F667" s="37">
        <v>1600</v>
      </c>
      <c r="G667" s="37">
        <v>1800</v>
      </c>
      <c r="H667" s="37">
        <v>0.19584265126879399</v>
      </c>
    </row>
    <row r="668" spans="1:8" x14ac:dyDescent="0.55000000000000004">
      <c r="A668" s="37">
        <v>1389</v>
      </c>
      <c r="B668" s="37">
        <v>162</v>
      </c>
      <c r="C668" s="37" t="s">
        <v>116</v>
      </c>
      <c r="D668" s="37">
        <v>286</v>
      </c>
      <c r="E668" s="38">
        <v>33518</v>
      </c>
      <c r="F668" s="37">
        <v>0</v>
      </c>
      <c r="G668" s="37">
        <v>100</v>
      </c>
      <c r="H668" s="37">
        <v>0.35745868614079601</v>
      </c>
    </row>
    <row r="669" spans="1:8" x14ac:dyDescent="0.55000000000000004">
      <c r="A669" s="37">
        <v>1390</v>
      </c>
      <c r="B669" s="37">
        <v>162</v>
      </c>
      <c r="C669" s="37" t="s">
        <v>116</v>
      </c>
      <c r="D669" s="37">
        <v>286</v>
      </c>
      <c r="E669" s="38">
        <v>33518</v>
      </c>
      <c r="F669" s="37">
        <v>100</v>
      </c>
      <c r="G669" s="37">
        <v>200</v>
      </c>
      <c r="H669" s="37">
        <v>0.42643749399733999</v>
      </c>
    </row>
    <row r="670" spans="1:8" x14ac:dyDescent="0.55000000000000004">
      <c r="A670" s="37">
        <v>1391</v>
      </c>
      <c r="B670" s="37">
        <v>162</v>
      </c>
      <c r="C670" s="37" t="s">
        <v>116</v>
      </c>
      <c r="D670" s="37">
        <v>286</v>
      </c>
      <c r="E670" s="38">
        <v>33518</v>
      </c>
      <c r="F670" s="37">
        <v>200</v>
      </c>
      <c r="G670" s="37">
        <v>400</v>
      </c>
      <c r="H670" s="37">
        <v>0.38261303693335802</v>
      </c>
    </row>
    <row r="671" spans="1:8" x14ac:dyDescent="0.55000000000000004">
      <c r="A671" s="37">
        <v>1392</v>
      </c>
      <c r="B671" s="37">
        <v>162</v>
      </c>
      <c r="C671" s="37" t="s">
        <v>116</v>
      </c>
      <c r="D671" s="37">
        <v>286</v>
      </c>
      <c r="E671" s="38">
        <v>33518</v>
      </c>
      <c r="F671" s="37">
        <v>400</v>
      </c>
      <c r="G671" s="37">
        <v>600</v>
      </c>
      <c r="H671" s="37">
        <v>0.38208548044462798</v>
      </c>
    </row>
    <row r="672" spans="1:8" x14ac:dyDescent="0.55000000000000004">
      <c r="A672" s="37">
        <v>1393</v>
      </c>
      <c r="B672" s="37">
        <v>162</v>
      </c>
      <c r="C672" s="37" t="s">
        <v>116</v>
      </c>
      <c r="D672" s="37">
        <v>286</v>
      </c>
      <c r="E672" s="38">
        <v>33518</v>
      </c>
      <c r="F672" s="37">
        <v>600</v>
      </c>
      <c r="G672" s="37">
        <v>800</v>
      </c>
      <c r="H672" s="37">
        <v>0.349008447408723</v>
      </c>
    </row>
    <row r="673" spans="1:8" x14ac:dyDescent="0.55000000000000004">
      <c r="A673" s="37">
        <v>1394</v>
      </c>
      <c r="B673" s="37">
        <v>162</v>
      </c>
      <c r="C673" s="37" t="s">
        <v>116</v>
      </c>
      <c r="D673" s="37">
        <v>286</v>
      </c>
      <c r="E673" s="38">
        <v>33518</v>
      </c>
      <c r="F673" s="37">
        <v>800</v>
      </c>
      <c r="G673" s="37">
        <v>1000</v>
      </c>
      <c r="H673" s="37">
        <v>0.345173520192953</v>
      </c>
    </row>
    <row r="674" spans="1:8" x14ac:dyDescent="0.55000000000000004">
      <c r="A674" s="37">
        <v>1395</v>
      </c>
      <c r="B674" s="37">
        <v>162</v>
      </c>
      <c r="C674" s="37" t="s">
        <v>116</v>
      </c>
      <c r="D674" s="37">
        <v>286</v>
      </c>
      <c r="E674" s="38">
        <v>33518</v>
      </c>
      <c r="F674" s="37">
        <v>1000</v>
      </c>
      <c r="G674" s="37">
        <v>1200</v>
      </c>
      <c r="H674" s="37">
        <v>0.32600112901889</v>
      </c>
    </row>
    <row r="675" spans="1:8" x14ac:dyDescent="0.55000000000000004">
      <c r="A675" s="37">
        <v>1396</v>
      </c>
      <c r="B675" s="37">
        <v>162</v>
      </c>
      <c r="C675" s="37" t="s">
        <v>116</v>
      </c>
      <c r="D675" s="37">
        <v>286</v>
      </c>
      <c r="E675" s="38">
        <v>33518</v>
      </c>
      <c r="F675" s="37">
        <v>1200</v>
      </c>
      <c r="G675" s="37">
        <v>1400</v>
      </c>
      <c r="H675" s="37">
        <v>0.33238353393119302</v>
      </c>
    </row>
    <row r="676" spans="1:8" x14ac:dyDescent="0.55000000000000004">
      <c r="A676" s="37">
        <v>1397</v>
      </c>
      <c r="B676" s="37">
        <v>162</v>
      </c>
      <c r="C676" s="37" t="s">
        <v>116</v>
      </c>
      <c r="D676" s="37">
        <v>286</v>
      </c>
      <c r="E676" s="38">
        <v>33518</v>
      </c>
      <c r="F676" s="37">
        <v>1400</v>
      </c>
      <c r="G676" s="37">
        <v>1600</v>
      </c>
      <c r="H676" s="37">
        <v>0.35060818596633597</v>
      </c>
    </row>
    <row r="677" spans="1:8" x14ac:dyDescent="0.55000000000000004">
      <c r="A677" s="37">
        <v>1398</v>
      </c>
      <c r="B677" s="37">
        <v>162</v>
      </c>
      <c r="C677" s="37" t="s">
        <v>116</v>
      </c>
      <c r="D677" s="37">
        <v>286</v>
      </c>
      <c r="E677" s="38">
        <v>33518</v>
      </c>
      <c r="F677" s="37">
        <v>1600</v>
      </c>
      <c r="G677" s="37">
        <v>1800</v>
      </c>
      <c r="H677" s="37">
        <v>0.36554578064374599</v>
      </c>
    </row>
    <row r="678" spans="1:8" x14ac:dyDescent="0.55000000000000004">
      <c r="A678" s="37">
        <v>1409</v>
      </c>
      <c r="B678" s="37">
        <v>162</v>
      </c>
      <c r="C678" s="37" t="s">
        <v>116</v>
      </c>
      <c r="D678" s="37">
        <v>286</v>
      </c>
      <c r="E678" s="38">
        <v>33525</v>
      </c>
      <c r="F678" s="37">
        <v>0</v>
      </c>
      <c r="G678" s="37">
        <v>100</v>
      </c>
      <c r="H678" s="37">
        <v>0.37476841392860399</v>
      </c>
    </row>
    <row r="679" spans="1:8" x14ac:dyDescent="0.55000000000000004">
      <c r="A679" s="37">
        <v>1410</v>
      </c>
      <c r="B679" s="37">
        <v>162</v>
      </c>
      <c r="C679" s="37" t="s">
        <v>116</v>
      </c>
      <c r="D679" s="37">
        <v>286</v>
      </c>
      <c r="E679" s="38">
        <v>33525</v>
      </c>
      <c r="F679" s="37">
        <v>100</v>
      </c>
      <c r="G679" s="37">
        <v>200</v>
      </c>
      <c r="H679" s="37">
        <v>0.44990985562545599</v>
      </c>
    </row>
    <row r="680" spans="1:8" x14ac:dyDescent="0.55000000000000004">
      <c r="A680" s="37">
        <v>1411</v>
      </c>
      <c r="B680" s="37">
        <v>162</v>
      </c>
      <c r="C680" s="37" t="s">
        <v>116</v>
      </c>
      <c r="D680" s="37">
        <v>286</v>
      </c>
      <c r="E680" s="38">
        <v>33525</v>
      </c>
      <c r="F680" s="37">
        <v>200</v>
      </c>
      <c r="G680" s="37">
        <v>400</v>
      </c>
      <c r="H680" s="37">
        <v>0.42189491510192401</v>
      </c>
    </row>
    <row r="681" spans="1:8" x14ac:dyDescent="0.55000000000000004">
      <c r="A681" s="37">
        <v>1412</v>
      </c>
      <c r="B681" s="37">
        <v>162</v>
      </c>
      <c r="C681" s="37" t="s">
        <v>116</v>
      </c>
      <c r="D681" s="37">
        <v>286</v>
      </c>
      <c r="E681" s="38">
        <v>33525</v>
      </c>
      <c r="F681" s="37">
        <v>400</v>
      </c>
      <c r="G681" s="37">
        <v>600</v>
      </c>
      <c r="H681" s="37">
        <v>0.39728509217778102</v>
      </c>
    </row>
    <row r="682" spans="1:8" x14ac:dyDescent="0.55000000000000004">
      <c r="A682" s="37">
        <v>1413</v>
      </c>
      <c r="B682" s="37">
        <v>162</v>
      </c>
      <c r="C682" s="37" t="s">
        <v>116</v>
      </c>
      <c r="D682" s="37">
        <v>286</v>
      </c>
      <c r="E682" s="38">
        <v>33525</v>
      </c>
      <c r="F682" s="37">
        <v>600</v>
      </c>
      <c r="G682" s="37">
        <v>800</v>
      </c>
      <c r="H682" s="37">
        <v>0.34955706242432399</v>
      </c>
    </row>
    <row r="683" spans="1:8" x14ac:dyDescent="0.55000000000000004">
      <c r="A683" s="37">
        <v>1414</v>
      </c>
      <c r="B683" s="37">
        <v>162</v>
      </c>
      <c r="C683" s="37" t="s">
        <v>116</v>
      </c>
      <c r="D683" s="37">
        <v>286</v>
      </c>
      <c r="E683" s="38">
        <v>33525</v>
      </c>
      <c r="F683" s="37">
        <v>800</v>
      </c>
      <c r="G683" s="37">
        <v>1000</v>
      </c>
      <c r="H683" s="37">
        <v>0.34369345290366399</v>
      </c>
    </row>
    <row r="684" spans="1:8" x14ac:dyDescent="0.55000000000000004">
      <c r="A684" s="37">
        <v>1415</v>
      </c>
      <c r="B684" s="37">
        <v>162</v>
      </c>
      <c r="C684" s="37" t="s">
        <v>116</v>
      </c>
      <c r="D684" s="37">
        <v>286</v>
      </c>
      <c r="E684" s="38">
        <v>33525</v>
      </c>
      <c r="F684" s="37">
        <v>1000</v>
      </c>
      <c r="G684" s="37">
        <v>1200</v>
      </c>
      <c r="H684" s="37">
        <v>0.32134737266690899</v>
      </c>
    </row>
    <row r="685" spans="1:8" x14ac:dyDescent="0.55000000000000004">
      <c r="A685" s="37">
        <v>1416</v>
      </c>
      <c r="B685" s="37">
        <v>162</v>
      </c>
      <c r="C685" s="37" t="s">
        <v>116</v>
      </c>
      <c r="D685" s="37">
        <v>286</v>
      </c>
      <c r="E685" s="38">
        <v>33525</v>
      </c>
      <c r="F685" s="37">
        <v>1200</v>
      </c>
      <c r="G685" s="37">
        <v>1400</v>
      </c>
      <c r="H685" s="37">
        <v>0.32555150489366103</v>
      </c>
    </row>
    <row r="686" spans="1:8" x14ac:dyDescent="0.55000000000000004">
      <c r="A686" s="37">
        <v>1417</v>
      </c>
      <c r="B686" s="37">
        <v>162</v>
      </c>
      <c r="C686" s="37" t="s">
        <v>116</v>
      </c>
      <c r="D686" s="37">
        <v>286</v>
      </c>
      <c r="E686" s="38">
        <v>33525</v>
      </c>
      <c r="F686" s="37">
        <v>1400</v>
      </c>
      <c r="G686" s="37">
        <v>1600</v>
      </c>
      <c r="H686" s="37">
        <v>0.342152633998272</v>
      </c>
    </row>
    <row r="687" spans="1:8" x14ac:dyDescent="0.55000000000000004">
      <c r="A687" s="37">
        <v>1418</v>
      </c>
      <c r="B687" s="37">
        <v>162</v>
      </c>
      <c r="C687" s="37" t="s">
        <v>116</v>
      </c>
      <c r="D687" s="37">
        <v>286</v>
      </c>
      <c r="E687" s="38">
        <v>33525</v>
      </c>
      <c r="F687" s="37">
        <v>1600</v>
      </c>
      <c r="G687" s="37">
        <v>1800</v>
      </c>
      <c r="H687" s="37">
        <v>0.357293689574391</v>
      </c>
    </row>
    <row r="688" spans="1:8" x14ac:dyDescent="0.55000000000000004">
      <c r="A688" s="37">
        <v>1429</v>
      </c>
      <c r="B688" s="37">
        <v>162</v>
      </c>
      <c r="C688" s="37" t="s">
        <v>116</v>
      </c>
      <c r="D688" s="37">
        <v>286</v>
      </c>
      <c r="E688" s="38">
        <v>33539</v>
      </c>
      <c r="F688" s="37">
        <v>0</v>
      </c>
      <c r="G688" s="37">
        <v>100</v>
      </c>
      <c r="H688" s="37">
        <v>0.34580853223108798</v>
      </c>
    </row>
    <row r="689" spans="1:8" x14ac:dyDescent="0.55000000000000004">
      <c r="A689" s="37">
        <v>1430</v>
      </c>
      <c r="B689" s="37">
        <v>162</v>
      </c>
      <c r="C689" s="37" t="s">
        <v>116</v>
      </c>
      <c r="D689" s="37">
        <v>286</v>
      </c>
      <c r="E689" s="38">
        <v>33539</v>
      </c>
      <c r="F689" s="37">
        <v>100</v>
      </c>
      <c r="G689" s="37">
        <v>200</v>
      </c>
      <c r="H689" s="37">
        <v>0.43539148385088799</v>
      </c>
    </row>
    <row r="690" spans="1:8" x14ac:dyDescent="0.55000000000000004">
      <c r="A690" s="37">
        <v>1431</v>
      </c>
      <c r="B690" s="37">
        <v>162</v>
      </c>
      <c r="C690" s="37" t="s">
        <v>116</v>
      </c>
      <c r="D690" s="37">
        <v>286</v>
      </c>
      <c r="E690" s="38">
        <v>33539</v>
      </c>
      <c r="F690" s="37">
        <v>200</v>
      </c>
      <c r="G690" s="37">
        <v>400</v>
      </c>
      <c r="H690" s="37">
        <v>0.43900247971991402</v>
      </c>
    </row>
    <row r="691" spans="1:8" x14ac:dyDescent="0.55000000000000004">
      <c r="A691" s="37">
        <v>1432</v>
      </c>
      <c r="B691" s="37">
        <v>162</v>
      </c>
      <c r="C691" s="37" t="s">
        <v>116</v>
      </c>
      <c r="D691" s="37">
        <v>286</v>
      </c>
      <c r="E691" s="38">
        <v>33539</v>
      </c>
      <c r="F691" s="37">
        <v>400</v>
      </c>
      <c r="G691" s="37">
        <v>600</v>
      </c>
      <c r="H691" s="37">
        <v>0.41985004956917299</v>
      </c>
    </row>
    <row r="692" spans="1:8" x14ac:dyDescent="0.55000000000000004">
      <c r="A692" s="37">
        <v>1443</v>
      </c>
      <c r="B692" s="37">
        <v>162</v>
      </c>
      <c r="C692" s="37" t="s">
        <v>116</v>
      </c>
      <c r="D692" s="37">
        <v>286</v>
      </c>
      <c r="E692" s="38">
        <v>33472</v>
      </c>
      <c r="F692" s="37">
        <v>0</v>
      </c>
      <c r="G692" s="37">
        <v>100</v>
      </c>
      <c r="H692" s="37">
        <v>0.34614404800521598</v>
      </c>
    </row>
    <row r="693" spans="1:8" x14ac:dyDescent="0.55000000000000004">
      <c r="A693" s="37">
        <v>1444</v>
      </c>
      <c r="B693" s="37">
        <v>162</v>
      </c>
      <c r="C693" s="37" t="s">
        <v>116</v>
      </c>
      <c r="D693" s="37">
        <v>286</v>
      </c>
      <c r="E693" s="38">
        <v>33472</v>
      </c>
      <c r="F693" s="37">
        <v>100</v>
      </c>
      <c r="G693" s="37">
        <v>200</v>
      </c>
      <c r="H693" s="37">
        <v>0.438853231566316</v>
      </c>
    </row>
    <row r="694" spans="1:8" x14ac:dyDescent="0.55000000000000004">
      <c r="A694" s="37">
        <v>1445</v>
      </c>
      <c r="B694" s="37">
        <v>162</v>
      </c>
      <c r="C694" s="37" t="s">
        <v>116</v>
      </c>
      <c r="D694" s="37">
        <v>286</v>
      </c>
      <c r="E694" s="38">
        <v>33472</v>
      </c>
      <c r="F694" s="37">
        <v>200</v>
      </c>
      <c r="G694" s="37">
        <v>400</v>
      </c>
      <c r="H694" s="37">
        <v>0.47872381826398802</v>
      </c>
    </row>
    <row r="695" spans="1:8" x14ac:dyDescent="0.55000000000000004">
      <c r="A695" s="37">
        <v>1446</v>
      </c>
      <c r="B695" s="37">
        <v>162</v>
      </c>
      <c r="C695" s="37" t="s">
        <v>116</v>
      </c>
      <c r="D695" s="37">
        <v>286</v>
      </c>
      <c r="E695" s="38">
        <v>33472</v>
      </c>
      <c r="F695" s="37">
        <v>400</v>
      </c>
      <c r="G695" s="37">
        <v>600</v>
      </c>
      <c r="H695" s="37">
        <v>0.46989881278763002</v>
      </c>
    </row>
    <row r="696" spans="1:8" x14ac:dyDescent="0.55000000000000004">
      <c r="A696" s="37">
        <v>1447</v>
      </c>
      <c r="B696" s="37">
        <v>162</v>
      </c>
      <c r="C696" s="37" t="s">
        <v>116</v>
      </c>
      <c r="D696" s="37">
        <v>286</v>
      </c>
      <c r="E696" s="38">
        <v>33472</v>
      </c>
      <c r="F696" s="37">
        <v>600</v>
      </c>
      <c r="G696" s="37">
        <v>800</v>
      </c>
      <c r="H696" s="37">
        <v>0.37865162038922701</v>
      </c>
    </row>
    <row r="697" spans="1:8" x14ac:dyDescent="0.55000000000000004">
      <c r="A697" s="37">
        <v>1448</v>
      </c>
      <c r="B697" s="37">
        <v>162</v>
      </c>
      <c r="C697" s="37" t="s">
        <v>116</v>
      </c>
      <c r="D697" s="37">
        <v>286</v>
      </c>
      <c r="E697" s="38">
        <v>33472</v>
      </c>
      <c r="F697" s="37">
        <v>800</v>
      </c>
      <c r="G697" s="37">
        <v>1000</v>
      </c>
      <c r="H697" s="37">
        <v>0.35390964398790298</v>
      </c>
    </row>
    <row r="698" spans="1:8" x14ac:dyDescent="0.55000000000000004">
      <c r="A698" s="37">
        <v>1449</v>
      </c>
      <c r="B698" s="37">
        <v>162</v>
      </c>
      <c r="C698" s="37" t="s">
        <v>116</v>
      </c>
      <c r="D698" s="37">
        <v>286</v>
      </c>
      <c r="E698" s="38">
        <v>33472</v>
      </c>
      <c r="F698" s="37">
        <v>1000</v>
      </c>
      <c r="G698" s="37">
        <v>1200</v>
      </c>
      <c r="H698" s="37">
        <v>0.32468695086509097</v>
      </c>
    </row>
    <row r="699" spans="1:8" x14ac:dyDescent="0.55000000000000004">
      <c r="A699" s="37">
        <v>1450</v>
      </c>
      <c r="B699" s="37">
        <v>162</v>
      </c>
      <c r="C699" s="37" t="s">
        <v>116</v>
      </c>
      <c r="D699" s="37">
        <v>286</v>
      </c>
      <c r="E699" s="38">
        <v>33472</v>
      </c>
      <c r="F699" s="37">
        <v>1200</v>
      </c>
      <c r="G699" s="37">
        <v>1400</v>
      </c>
      <c r="H699" s="37">
        <v>0.30469970343480002</v>
      </c>
    </row>
    <row r="700" spans="1:8" x14ac:dyDescent="0.55000000000000004">
      <c r="A700" s="37">
        <v>1451</v>
      </c>
      <c r="B700" s="37">
        <v>162</v>
      </c>
      <c r="C700" s="37" t="s">
        <v>116</v>
      </c>
      <c r="D700" s="37">
        <v>286</v>
      </c>
      <c r="E700" s="38">
        <v>33472</v>
      </c>
      <c r="F700" s="37">
        <v>1400</v>
      </c>
      <c r="G700" s="37">
        <v>1600</v>
      </c>
      <c r="H700" s="37">
        <v>0.281757386067648</v>
      </c>
    </row>
    <row r="701" spans="1:8" x14ac:dyDescent="0.55000000000000004">
      <c r="A701" s="37">
        <v>1452</v>
      </c>
      <c r="B701" s="37">
        <v>162</v>
      </c>
      <c r="C701" s="37" t="s">
        <v>116</v>
      </c>
      <c r="D701" s="37">
        <v>286</v>
      </c>
      <c r="E701" s="38">
        <v>33472</v>
      </c>
      <c r="F701" s="37">
        <v>1600</v>
      </c>
      <c r="G701" s="37">
        <v>1800</v>
      </c>
      <c r="H701" s="37">
        <v>0.276885511185953</v>
      </c>
    </row>
    <row r="702" spans="1:8" x14ac:dyDescent="0.55000000000000004">
      <c r="A702" s="37">
        <v>1463</v>
      </c>
      <c r="B702" s="37">
        <v>162</v>
      </c>
      <c r="C702" s="37" t="s">
        <v>116</v>
      </c>
      <c r="D702" s="37">
        <v>286</v>
      </c>
      <c r="E702" s="38">
        <v>33485</v>
      </c>
      <c r="F702" s="37">
        <v>0</v>
      </c>
      <c r="G702" s="37">
        <v>100</v>
      </c>
      <c r="H702" s="37">
        <v>0.34781621533111201</v>
      </c>
    </row>
    <row r="703" spans="1:8" x14ac:dyDescent="0.55000000000000004">
      <c r="A703" s="37">
        <v>1464</v>
      </c>
      <c r="B703" s="37">
        <v>162</v>
      </c>
      <c r="C703" s="37" t="s">
        <v>116</v>
      </c>
      <c r="D703" s="37">
        <v>286</v>
      </c>
      <c r="E703" s="38">
        <v>33485</v>
      </c>
      <c r="F703" s="37">
        <v>100</v>
      </c>
      <c r="G703" s="37">
        <v>200</v>
      </c>
      <c r="H703" s="37">
        <v>0.44257949181904399</v>
      </c>
    </row>
    <row r="704" spans="1:8" x14ac:dyDescent="0.55000000000000004">
      <c r="A704" s="37">
        <v>1465</v>
      </c>
      <c r="B704" s="37">
        <v>162</v>
      </c>
      <c r="C704" s="37" t="s">
        <v>116</v>
      </c>
      <c r="D704" s="37">
        <v>286</v>
      </c>
      <c r="E704" s="38">
        <v>33485</v>
      </c>
      <c r="F704" s="37">
        <v>200</v>
      </c>
      <c r="G704" s="37">
        <v>400</v>
      </c>
      <c r="H704" s="37">
        <v>0.44892571423081801</v>
      </c>
    </row>
    <row r="705" spans="1:8" x14ac:dyDescent="0.55000000000000004">
      <c r="A705" s="37">
        <v>1466</v>
      </c>
      <c r="B705" s="37">
        <v>162</v>
      </c>
      <c r="C705" s="37" t="s">
        <v>116</v>
      </c>
      <c r="D705" s="37">
        <v>286</v>
      </c>
      <c r="E705" s="38">
        <v>33485</v>
      </c>
      <c r="F705" s="37">
        <v>400</v>
      </c>
      <c r="G705" s="37">
        <v>600</v>
      </c>
      <c r="H705" s="37">
        <v>0.43844819370598997</v>
      </c>
    </row>
    <row r="706" spans="1:8" x14ac:dyDescent="0.55000000000000004">
      <c r="A706" s="37">
        <v>1467</v>
      </c>
      <c r="B706" s="37">
        <v>162</v>
      </c>
      <c r="C706" s="37" t="s">
        <v>116</v>
      </c>
      <c r="D706" s="37">
        <v>286</v>
      </c>
      <c r="E706" s="38">
        <v>33485</v>
      </c>
      <c r="F706" s="37">
        <v>600</v>
      </c>
      <c r="G706" s="37">
        <v>800</v>
      </c>
      <c r="H706" s="37">
        <v>0.36828746675024399</v>
      </c>
    </row>
    <row r="707" spans="1:8" x14ac:dyDescent="0.55000000000000004">
      <c r="A707" s="37">
        <v>1468</v>
      </c>
      <c r="B707" s="37">
        <v>162</v>
      </c>
      <c r="C707" s="37" t="s">
        <v>116</v>
      </c>
      <c r="D707" s="37">
        <v>286</v>
      </c>
      <c r="E707" s="38">
        <v>33485</v>
      </c>
      <c r="F707" s="37">
        <v>800</v>
      </c>
      <c r="G707" s="37">
        <v>1000</v>
      </c>
      <c r="H707" s="37">
        <v>0.35274582129207999</v>
      </c>
    </row>
    <row r="708" spans="1:8" x14ac:dyDescent="0.55000000000000004">
      <c r="A708" s="37">
        <v>1469</v>
      </c>
      <c r="B708" s="37">
        <v>162</v>
      </c>
      <c r="C708" s="37" t="s">
        <v>116</v>
      </c>
      <c r="D708" s="37">
        <v>286</v>
      </c>
      <c r="E708" s="38">
        <v>33485</v>
      </c>
      <c r="F708" s="37">
        <v>1000</v>
      </c>
      <c r="G708" s="37">
        <v>1200</v>
      </c>
      <c r="H708" s="37">
        <v>0.32669736028414698</v>
      </c>
    </row>
    <row r="709" spans="1:8" x14ac:dyDescent="0.55000000000000004">
      <c r="A709" s="37">
        <v>1470</v>
      </c>
      <c r="B709" s="37">
        <v>162</v>
      </c>
      <c r="C709" s="37" t="s">
        <v>116</v>
      </c>
      <c r="D709" s="37">
        <v>286</v>
      </c>
      <c r="E709" s="38">
        <v>33485</v>
      </c>
      <c r="F709" s="37">
        <v>1200</v>
      </c>
      <c r="G709" s="37">
        <v>1400</v>
      </c>
      <c r="H709" s="37">
        <v>0.30800813605372002</v>
      </c>
    </row>
    <row r="710" spans="1:8" x14ac:dyDescent="0.55000000000000004">
      <c r="A710" s="37">
        <v>1471</v>
      </c>
      <c r="B710" s="37">
        <v>162</v>
      </c>
      <c r="C710" s="37" t="s">
        <v>116</v>
      </c>
      <c r="D710" s="37">
        <v>286</v>
      </c>
      <c r="E710" s="38">
        <v>33485</v>
      </c>
      <c r="F710" s="37">
        <v>1400</v>
      </c>
      <c r="G710" s="37">
        <v>1600</v>
      </c>
      <c r="H710" s="37">
        <v>0.28447672923859202</v>
      </c>
    </row>
    <row r="711" spans="1:8" x14ac:dyDescent="0.55000000000000004">
      <c r="A711" s="37">
        <v>1472</v>
      </c>
      <c r="B711" s="37">
        <v>162</v>
      </c>
      <c r="C711" s="37" t="s">
        <v>116</v>
      </c>
      <c r="D711" s="37">
        <v>286</v>
      </c>
      <c r="E711" s="38">
        <v>33485</v>
      </c>
      <c r="F711" s="37">
        <v>1600</v>
      </c>
      <c r="G711" s="37">
        <v>1800</v>
      </c>
      <c r="H711" s="37">
        <v>0.28311536285487299</v>
      </c>
    </row>
    <row r="712" spans="1:8" x14ac:dyDescent="0.55000000000000004">
      <c r="A712" s="37">
        <v>1483</v>
      </c>
      <c r="B712" s="37">
        <v>162</v>
      </c>
      <c r="C712" s="37" t="s">
        <v>116</v>
      </c>
      <c r="D712" s="37">
        <v>286</v>
      </c>
      <c r="E712" s="38">
        <v>33505</v>
      </c>
      <c r="F712" s="37">
        <v>0</v>
      </c>
      <c r="G712" s="37">
        <v>100</v>
      </c>
      <c r="H712" s="37">
        <v>0.40447959842141201</v>
      </c>
    </row>
    <row r="713" spans="1:8" x14ac:dyDescent="0.55000000000000004">
      <c r="A713" s="37">
        <v>1484</v>
      </c>
      <c r="B713" s="37">
        <v>162</v>
      </c>
      <c r="C713" s="37" t="s">
        <v>116</v>
      </c>
      <c r="D713" s="37">
        <v>286</v>
      </c>
      <c r="E713" s="38">
        <v>33505</v>
      </c>
      <c r="F713" s="37">
        <v>100</v>
      </c>
      <c r="G713" s="37">
        <v>200</v>
      </c>
      <c r="H713" s="37">
        <v>0.46705603922512801</v>
      </c>
    </row>
    <row r="714" spans="1:8" x14ac:dyDescent="0.55000000000000004">
      <c r="A714" s="37">
        <v>1485</v>
      </c>
      <c r="B714" s="37">
        <v>162</v>
      </c>
      <c r="C714" s="37" t="s">
        <v>116</v>
      </c>
      <c r="D714" s="37">
        <v>286</v>
      </c>
      <c r="E714" s="38">
        <v>33505</v>
      </c>
      <c r="F714" s="37">
        <v>200</v>
      </c>
      <c r="G714" s="37">
        <v>400</v>
      </c>
      <c r="H714" s="37">
        <v>0.48127039647172198</v>
      </c>
    </row>
    <row r="715" spans="1:8" x14ac:dyDescent="0.55000000000000004">
      <c r="A715" s="37">
        <v>1486</v>
      </c>
      <c r="B715" s="37">
        <v>162</v>
      </c>
      <c r="C715" s="37" t="s">
        <v>116</v>
      </c>
      <c r="D715" s="37">
        <v>286</v>
      </c>
      <c r="E715" s="38">
        <v>33505</v>
      </c>
      <c r="F715" s="37">
        <v>400</v>
      </c>
      <c r="G715" s="37">
        <v>600</v>
      </c>
      <c r="H715" s="37">
        <v>0.44704692679533198</v>
      </c>
    </row>
    <row r="716" spans="1:8" x14ac:dyDescent="0.55000000000000004">
      <c r="A716" s="37">
        <v>1487</v>
      </c>
      <c r="B716" s="37">
        <v>162</v>
      </c>
      <c r="C716" s="37" t="s">
        <v>116</v>
      </c>
      <c r="D716" s="37">
        <v>286</v>
      </c>
      <c r="E716" s="38">
        <v>33505</v>
      </c>
      <c r="F716" s="37">
        <v>600</v>
      </c>
      <c r="G716" s="37">
        <v>800</v>
      </c>
      <c r="H716" s="37">
        <v>0.36871958447067099</v>
      </c>
    </row>
    <row r="717" spans="1:8" x14ac:dyDescent="0.55000000000000004">
      <c r="A717" s="37">
        <v>1488</v>
      </c>
      <c r="B717" s="37">
        <v>162</v>
      </c>
      <c r="C717" s="37" t="s">
        <v>116</v>
      </c>
      <c r="D717" s="37">
        <v>286</v>
      </c>
      <c r="E717" s="38">
        <v>33505</v>
      </c>
      <c r="F717" s="37">
        <v>800</v>
      </c>
      <c r="G717" s="37">
        <v>1000</v>
      </c>
      <c r="H717" s="37">
        <v>0.35754326242294099</v>
      </c>
    </row>
    <row r="718" spans="1:8" x14ac:dyDescent="0.55000000000000004">
      <c r="A718" s="37">
        <v>1489</v>
      </c>
      <c r="B718" s="37">
        <v>162</v>
      </c>
      <c r="C718" s="37" t="s">
        <v>116</v>
      </c>
      <c r="D718" s="37">
        <v>286</v>
      </c>
      <c r="E718" s="38">
        <v>33505</v>
      </c>
      <c r="F718" s="37">
        <v>1000</v>
      </c>
      <c r="G718" s="37">
        <v>1200</v>
      </c>
      <c r="H718" s="37">
        <v>0.33830232512178798</v>
      </c>
    </row>
    <row r="719" spans="1:8" x14ac:dyDescent="0.55000000000000004">
      <c r="A719" s="37">
        <v>1490</v>
      </c>
      <c r="B719" s="37">
        <v>162</v>
      </c>
      <c r="C719" s="37" t="s">
        <v>116</v>
      </c>
      <c r="D719" s="37">
        <v>286</v>
      </c>
      <c r="E719" s="38">
        <v>33505</v>
      </c>
      <c r="F719" s="37">
        <v>1200</v>
      </c>
      <c r="G719" s="37">
        <v>1400</v>
      </c>
      <c r="H719" s="37">
        <v>0.34013810667977001</v>
      </c>
    </row>
    <row r="720" spans="1:8" x14ac:dyDescent="0.55000000000000004">
      <c r="A720" s="37">
        <v>1491</v>
      </c>
      <c r="B720" s="37">
        <v>162</v>
      </c>
      <c r="C720" s="37" t="s">
        <v>116</v>
      </c>
      <c r="D720" s="37">
        <v>286</v>
      </c>
      <c r="E720" s="38">
        <v>33505</v>
      </c>
      <c r="F720" s="37">
        <v>1400</v>
      </c>
      <c r="G720" s="37">
        <v>1600</v>
      </c>
      <c r="H720" s="37">
        <v>0.34723767295929597</v>
      </c>
    </row>
    <row r="721" spans="1:8" x14ac:dyDescent="0.55000000000000004">
      <c r="A721" s="37">
        <v>1492</v>
      </c>
      <c r="B721" s="37">
        <v>162</v>
      </c>
      <c r="C721" s="37" t="s">
        <v>116</v>
      </c>
      <c r="D721" s="37">
        <v>286</v>
      </c>
      <c r="E721" s="38">
        <v>33505</v>
      </c>
      <c r="F721" s="37">
        <v>1600</v>
      </c>
      <c r="G721" s="37">
        <v>1800</v>
      </c>
      <c r="H721" s="37">
        <v>0.34418514595403699</v>
      </c>
    </row>
  </sheetData>
  <sortState ref="A2:H721">
    <sortCondition ref="B2:B7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55627-8CBF-4C86-9933-3DD4C32DAA0A}">
  <dimension ref="A1:E49"/>
  <sheetViews>
    <sheetView topLeftCell="A33" zoomScale="115" zoomScaleNormal="115" workbookViewId="0">
      <selection activeCell="E42" sqref="E42:E49"/>
    </sheetView>
  </sheetViews>
  <sheetFormatPr defaultRowHeight="14.4" x14ac:dyDescent="0.55000000000000004"/>
  <cols>
    <col min="1" max="1" width="32.20703125" bestFit="1" customWidth="1"/>
    <col min="3" max="3" width="9.05078125" bestFit="1" customWidth="1"/>
    <col min="4" max="4" width="9.15625" bestFit="1" customWidth="1"/>
  </cols>
  <sheetData>
    <row r="1" spans="1:5" x14ac:dyDescent="0.55000000000000004">
      <c r="B1" t="s">
        <v>93</v>
      </c>
      <c r="C1" t="s">
        <v>92</v>
      </c>
      <c r="D1" t="s">
        <v>94</v>
      </c>
      <c r="E1" t="s">
        <v>95</v>
      </c>
    </row>
    <row r="2" spans="1:5" x14ac:dyDescent="0.55000000000000004">
      <c r="A2" t="s">
        <v>44</v>
      </c>
      <c r="B2" s="11">
        <v>40766</v>
      </c>
      <c r="C2" s="11">
        <v>40831</v>
      </c>
      <c r="D2" s="12">
        <f>B2-DATE(2011,5,16)</f>
        <v>87</v>
      </c>
      <c r="E2" s="12">
        <f>C2-DATE(2011,5,16)</f>
        <v>152</v>
      </c>
    </row>
    <row r="3" spans="1:5" x14ac:dyDescent="0.55000000000000004">
      <c r="A3" t="s">
        <v>45</v>
      </c>
      <c r="C3" s="11">
        <v>40828</v>
      </c>
      <c r="D3" s="12"/>
      <c r="E3" s="12">
        <f t="shared" ref="E3:E9" si="0">C3-DATE(2011,5,16)</f>
        <v>149</v>
      </c>
    </row>
    <row r="4" spans="1:5" x14ac:dyDescent="0.55000000000000004">
      <c r="A4" t="s">
        <v>46</v>
      </c>
      <c r="B4" s="11">
        <v>40766</v>
      </c>
      <c r="C4" s="11">
        <v>40830</v>
      </c>
      <c r="D4" s="12">
        <f t="shared" ref="D4:D9" si="1">B4-DATE(2011,5,16)</f>
        <v>87</v>
      </c>
      <c r="E4" s="12">
        <f t="shared" si="0"/>
        <v>151</v>
      </c>
    </row>
    <row r="5" spans="1:5" x14ac:dyDescent="0.55000000000000004">
      <c r="A5" t="s">
        <v>47</v>
      </c>
      <c r="C5" s="11">
        <v>40828</v>
      </c>
      <c r="D5" s="12"/>
      <c r="E5" s="12">
        <f t="shared" si="0"/>
        <v>149</v>
      </c>
    </row>
    <row r="6" spans="1:5" x14ac:dyDescent="0.55000000000000004">
      <c r="A6" t="s">
        <v>48</v>
      </c>
      <c r="C6" s="11">
        <v>40834</v>
      </c>
      <c r="D6" s="12"/>
      <c r="E6" s="12">
        <f t="shared" si="0"/>
        <v>155</v>
      </c>
    </row>
    <row r="7" spans="1:5" x14ac:dyDescent="0.55000000000000004">
      <c r="A7" t="s">
        <v>49</v>
      </c>
      <c r="C7" s="11">
        <v>40830</v>
      </c>
      <c r="D7" s="12"/>
      <c r="E7" s="12">
        <f t="shared" si="0"/>
        <v>151</v>
      </c>
    </row>
    <row r="8" spans="1:5" x14ac:dyDescent="0.55000000000000004">
      <c r="A8" t="s">
        <v>50</v>
      </c>
      <c r="C8" s="11">
        <v>40819</v>
      </c>
      <c r="D8" s="12"/>
      <c r="E8" s="12">
        <f t="shared" si="0"/>
        <v>140</v>
      </c>
    </row>
    <row r="9" spans="1:5" x14ac:dyDescent="0.55000000000000004">
      <c r="A9" t="s">
        <v>51</v>
      </c>
      <c r="B9" s="11">
        <v>40764</v>
      </c>
      <c r="C9" s="11">
        <v>40830</v>
      </c>
      <c r="D9" s="12">
        <f t="shared" si="1"/>
        <v>85</v>
      </c>
      <c r="E9" s="12">
        <f t="shared" si="0"/>
        <v>151</v>
      </c>
    </row>
    <row r="10" spans="1:5" x14ac:dyDescent="0.55000000000000004">
      <c r="A10" t="s">
        <v>52</v>
      </c>
      <c r="B10" s="11">
        <v>40790</v>
      </c>
      <c r="C10" s="11">
        <v>40850</v>
      </c>
      <c r="D10" s="12">
        <f>B10-DATE(2011,6,26)</f>
        <v>70</v>
      </c>
      <c r="E10" s="12">
        <f>C10-DATE(2011,6,26)</f>
        <v>130</v>
      </c>
    </row>
    <row r="11" spans="1:5" x14ac:dyDescent="0.55000000000000004">
      <c r="A11" t="s">
        <v>53</v>
      </c>
      <c r="C11" s="11">
        <v>40850</v>
      </c>
      <c r="D11" s="12"/>
      <c r="E11" s="12">
        <f t="shared" ref="E11:E17" si="2">C11-DATE(2011,6,26)</f>
        <v>130</v>
      </c>
    </row>
    <row r="12" spans="1:5" x14ac:dyDescent="0.55000000000000004">
      <c r="A12" t="s">
        <v>54</v>
      </c>
      <c r="B12" s="11">
        <v>40792</v>
      </c>
      <c r="C12" s="11">
        <v>40850</v>
      </c>
      <c r="D12" s="12">
        <f t="shared" ref="D12:D17" si="3">B12-DATE(2011,6,26)</f>
        <v>72</v>
      </c>
      <c r="E12" s="12">
        <f t="shared" si="2"/>
        <v>130</v>
      </c>
    </row>
    <row r="13" spans="1:5" x14ac:dyDescent="0.55000000000000004">
      <c r="A13" t="s">
        <v>55</v>
      </c>
      <c r="C13" s="11">
        <v>40848</v>
      </c>
      <c r="D13" s="12"/>
      <c r="E13" s="12">
        <f t="shared" si="2"/>
        <v>128</v>
      </c>
    </row>
    <row r="14" spans="1:5" x14ac:dyDescent="0.55000000000000004">
      <c r="A14" t="s">
        <v>56</v>
      </c>
      <c r="C14" s="11">
        <v>40850</v>
      </c>
      <c r="D14" s="12"/>
      <c r="E14" s="12">
        <f t="shared" si="2"/>
        <v>130</v>
      </c>
    </row>
    <row r="15" spans="1:5" x14ac:dyDescent="0.55000000000000004">
      <c r="A15" t="s">
        <v>57</v>
      </c>
      <c r="C15" s="11">
        <v>40850</v>
      </c>
      <c r="D15" s="12"/>
      <c r="E15" s="12">
        <f t="shared" si="2"/>
        <v>130</v>
      </c>
    </row>
    <row r="16" spans="1:5" x14ac:dyDescent="0.55000000000000004">
      <c r="A16" t="s">
        <v>58</v>
      </c>
      <c r="C16" s="11">
        <v>40848</v>
      </c>
      <c r="D16" s="12"/>
      <c r="E16" s="12">
        <f t="shared" si="2"/>
        <v>128</v>
      </c>
    </row>
    <row r="17" spans="1:5" x14ac:dyDescent="0.55000000000000004">
      <c r="A17" t="s">
        <v>59</v>
      </c>
      <c r="B17" s="11">
        <v>40794</v>
      </c>
      <c r="C17" s="11">
        <v>40855</v>
      </c>
      <c r="D17" s="12">
        <f t="shared" si="3"/>
        <v>74</v>
      </c>
      <c r="E17" s="12">
        <f t="shared" si="2"/>
        <v>135</v>
      </c>
    </row>
    <row r="18" spans="1:5" x14ac:dyDescent="0.55000000000000004">
      <c r="A18" t="s">
        <v>60</v>
      </c>
      <c r="B18" s="11">
        <v>40796</v>
      </c>
      <c r="C18" s="11">
        <v>40865</v>
      </c>
      <c r="D18" s="12">
        <f>B18-DATE(2011,5,13)</f>
        <v>120</v>
      </c>
      <c r="E18" s="12">
        <f>C18-DATE(2011,5,13)</f>
        <v>189</v>
      </c>
    </row>
    <row r="19" spans="1:5" x14ac:dyDescent="0.55000000000000004">
      <c r="A19" t="s">
        <v>61</v>
      </c>
      <c r="C19" s="11">
        <v>40865</v>
      </c>
      <c r="D19" s="12"/>
      <c r="E19" s="12">
        <f t="shared" ref="E19:E25" si="4">C19-DATE(2011,5,13)</f>
        <v>189</v>
      </c>
    </row>
    <row r="20" spans="1:5" x14ac:dyDescent="0.55000000000000004">
      <c r="A20" t="s">
        <v>62</v>
      </c>
      <c r="B20" s="11">
        <v>40796</v>
      </c>
      <c r="C20" s="11">
        <v>40865</v>
      </c>
      <c r="D20" s="12">
        <f t="shared" ref="D20:D24" si="5">B20-DATE(2011,5,13)</f>
        <v>120</v>
      </c>
      <c r="E20" s="12">
        <f t="shared" si="4"/>
        <v>189</v>
      </c>
    </row>
    <row r="21" spans="1:5" x14ac:dyDescent="0.55000000000000004">
      <c r="A21" t="s">
        <v>63</v>
      </c>
      <c r="B21" s="11">
        <v>40794</v>
      </c>
      <c r="C21" s="11">
        <v>40865</v>
      </c>
      <c r="D21" s="12">
        <f t="shared" si="5"/>
        <v>118</v>
      </c>
      <c r="E21" s="12">
        <f t="shared" si="4"/>
        <v>189</v>
      </c>
    </row>
    <row r="22" spans="1:5" x14ac:dyDescent="0.55000000000000004">
      <c r="A22" t="s">
        <v>64</v>
      </c>
      <c r="B22" s="11">
        <v>40796</v>
      </c>
      <c r="C22" s="11">
        <v>40865</v>
      </c>
      <c r="D22" s="12">
        <f t="shared" si="5"/>
        <v>120</v>
      </c>
      <c r="E22" s="12">
        <f t="shared" si="4"/>
        <v>189</v>
      </c>
    </row>
    <row r="23" spans="1:5" x14ac:dyDescent="0.55000000000000004">
      <c r="A23" t="s">
        <v>65</v>
      </c>
      <c r="B23" s="11">
        <v>40796</v>
      </c>
      <c r="C23" s="11">
        <v>40868</v>
      </c>
      <c r="D23" s="12">
        <f t="shared" si="5"/>
        <v>120</v>
      </c>
      <c r="E23" s="12">
        <f t="shared" si="4"/>
        <v>192</v>
      </c>
    </row>
    <row r="24" spans="1:5" x14ac:dyDescent="0.55000000000000004">
      <c r="A24" t="s">
        <v>66</v>
      </c>
      <c r="B24" s="11">
        <v>40794</v>
      </c>
      <c r="C24" s="11">
        <v>40865</v>
      </c>
      <c r="D24" s="12">
        <f t="shared" si="5"/>
        <v>118</v>
      </c>
      <c r="E24" s="12">
        <f t="shared" si="4"/>
        <v>189</v>
      </c>
    </row>
    <row r="25" spans="1:5" x14ac:dyDescent="0.55000000000000004">
      <c r="A25" t="s">
        <v>67</v>
      </c>
      <c r="C25" s="11">
        <v>40865</v>
      </c>
      <c r="D25" s="12"/>
      <c r="E25" s="12">
        <f t="shared" si="4"/>
        <v>189</v>
      </c>
    </row>
    <row r="26" spans="1:5" x14ac:dyDescent="0.55000000000000004">
      <c r="A26" t="s">
        <v>68</v>
      </c>
      <c r="C26" s="11">
        <v>40871</v>
      </c>
      <c r="D26" s="12"/>
      <c r="E26" s="12">
        <f>C26-DATE(2011,6,28)</f>
        <v>149</v>
      </c>
    </row>
    <row r="27" spans="1:5" x14ac:dyDescent="0.55000000000000004">
      <c r="A27" t="s">
        <v>69</v>
      </c>
      <c r="C27" s="11">
        <v>40874</v>
      </c>
      <c r="D27" s="12"/>
      <c r="E27" s="12">
        <f t="shared" ref="E27:E33" si="6">C27-DATE(2011,6,28)</f>
        <v>152</v>
      </c>
    </row>
    <row r="28" spans="1:5" x14ac:dyDescent="0.55000000000000004">
      <c r="A28" t="s">
        <v>70</v>
      </c>
      <c r="C28" s="11">
        <v>40871</v>
      </c>
      <c r="D28" s="12"/>
      <c r="E28" s="12">
        <f t="shared" si="6"/>
        <v>149</v>
      </c>
    </row>
    <row r="29" spans="1:5" x14ac:dyDescent="0.55000000000000004">
      <c r="A29" t="s">
        <v>71</v>
      </c>
      <c r="C29" s="11">
        <v>40871</v>
      </c>
      <c r="D29" s="12"/>
      <c r="E29" s="12">
        <f t="shared" si="6"/>
        <v>149</v>
      </c>
    </row>
    <row r="30" spans="1:5" x14ac:dyDescent="0.55000000000000004">
      <c r="A30" t="s">
        <v>72</v>
      </c>
      <c r="C30" s="11">
        <v>40871</v>
      </c>
      <c r="D30" s="12"/>
      <c r="E30" s="12">
        <f t="shared" si="6"/>
        <v>149</v>
      </c>
    </row>
    <row r="31" spans="1:5" x14ac:dyDescent="0.55000000000000004">
      <c r="A31" t="s">
        <v>73</v>
      </c>
      <c r="C31" s="11">
        <v>40878</v>
      </c>
      <c r="D31" s="12"/>
      <c r="E31" s="12">
        <f t="shared" si="6"/>
        <v>156</v>
      </c>
    </row>
    <row r="32" spans="1:5" x14ac:dyDescent="0.55000000000000004">
      <c r="A32" t="s">
        <v>74</v>
      </c>
      <c r="C32" s="11">
        <v>40868</v>
      </c>
      <c r="D32" s="12"/>
      <c r="E32" s="12">
        <f t="shared" si="6"/>
        <v>146</v>
      </c>
    </row>
    <row r="33" spans="1:5" x14ac:dyDescent="0.55000000000000004">
      <c r="A33" t="s">
        <v>75</v>
      </c>
      <c r="C33" s="11">
        <v>40878</v>
      </c>
      <c r="D33" s="12"/>
      <c r="E33" s="12">
        <f t="shared" si="6"/>
        <v>156</v>
      </c>
    </row>
    <row r="34" spans="1:5" x14ac:dyDescent="0.55000000000000004">
      <c r="A34" t="s">
        <v>76</v>
      </c>
      <c r="B34" s="11">
        <v>40793</v>
      </c>
      <c r="C34" s="11">
        <v>40857</v>
      </c>
      <c r="D34" s="12">
        <f>B34-DATE(2011,5,20)</f>
        <v>110</v>
      </c>
      <c r="E34" s="12">
        <f>C34-DATE(2011,5,20)</f>
        <v>174</v>
      </c>
    </row>
    <row r="35" spans="1:5" x14ac:dyDescent="0.55000000000000004">
      <c r="A35" t="s">
        <v>77</v>
      </c>
      <c r="C35" s="11">
        <v>40857</v>
      </c>
      <c r="D35" s="12"/>
      <c r="E35" s="12">
        <f t="shared" ref="E35:E41" si="7">C35-DATE(2011,5,20)</f>
        <v>174</v>
      </c>
    </row>
    <row r="36" spans="1:5" x14ac:dyDescent="0.55000000000000004">
      <c r="A36" t="s">
        <v>78</v>
      </c>
      <c r="B36" s="11">
        <v>40791</v>
      </c>
      <c r="C36" s="11">
        <v>40859</v>
      </c>
      <c r="D36" s="12">
        <f t="shared" ref="D36:D41" si="8">B36-DATE(2011,5,20)</f>
        <v>108</v>
      </c>
      <c r="E36" s="12">
        <f t="shared" si="7"/>
        <v>176</v>
      </c>
    </row>
    <row r="37" spans="1:5" x14ac:dyDescent="0.55000000000000004">
      <c r="A37" t="s">
        <v>79</v>
      </c>
      <c r="B37" s="11">
        <v>40793</v>
      </c>
      <c r="C37" s="11">
        <v>40857</v>
      </c>
      <c r="D37" s="12">
        <f t="shared" si="8"/>
        <v>110</v>
      </c>
      <c r="E37" s="12">
        <f t="shared" si="7"/>
        <v>174</v>
      </c>
    </row>
    <row r="38" spans="1:5" x14ac:dyDescent="0.55000000000000004">
      <c r="A38" t="s">
        <v>80</v>
      </c>
      <c r="B38" s="11">
        <v>40793</v>
      </c>
      <c r="C38" s="11">
        <v>40848</v>
      </c>
      <c r="D38" s="12">
        <f t="shared" si="8"/>
        <v>110</v>
      </c>
      <c r="E38" s="12">
        <f t="shared" si="7"/>
        <v>165</v>
      </c>
    </row>
    <row r="39" spans="1:5" x14ac:dyDescent="0.55000000000000004">
      <c r="A39" t="s">
        <v>81</v>
      </c>
      <c r="C39" s="11">
        <v>40857</v>
      </c>
      <c r="D39" s="12"/>
      <c r="E39" s="12">
        <f t="shared" si="7"/>
        <v>174</v>
      </c>
    </row>
    <row r="40" spans="1:5" x14ac:dyDescent="0.55000000000000004">
      <c r="A40" t="s">
        <v>82</v>
      </c>
      <c r="C40" s="11">
        <v>40848</v>
      </c>
      <c r="D40" s="12"/>
      <c r="E40" s="12">
        <f t="shared" si="7"/>
        <v>165</v>
      </c>
    </row>
    <row r="41" spans="1:5" x14ac:dyDescent="0.55000000000000004">
      <c r="A41" t="s">
        <v>83</v>
      </c>
      <c r="B41" s="11">
        <v>40794</v>
      </c>
      <c r="C41" s="11">
        <v>40859</v>
      </c>
      <c r="D41" s="12">
        <f t="shared" si="8"/>
        <v>111</v>
      </c>
      <c r="E41" s="12">
        <f t="shared" si="7"/>
        <v>176</v>
      </c>
    </row>
    <row r="42" spans="1:5" x14ac:dyDescent="0.55000000000000004">
      <c r="A42" t="s">
        <v>84</v>
      </c>
      <c r="B42" s="11">
        <v>40828</v>
      </c>
      <c r="C42" s="11">
        <v>40876</v>
      </c>
      <c r="D42" s="12">
        <f>B42-DATE(2011,7,15)</f>
        <v>89</v>
      </c>
      <c r="E42" s="12">
        <f>C42-DATE(2011,7,15)</f>
        <v>137</v>
      </c>
    </row>
    <row r="43" spans="1:5" x14ac:dyDescent="0.55000000000000004">
      <c r="A43" t="s">
        <v>85</v>
      </c>
      <c r="B43" s="11">
        <v>40828</v>
      </c>
      <c r="C43" s="11">
        <v>40876</v>
      </c>
      <c r="D43" s="12">
        <f t="shared" ref="D43:D47" si="9">B43-DATE(2011,7,15)</f>
        <v>89</v>
      </c>
      <c r="E43" s="12">
        <f t="shared" ref="E43:E49" si="10">C43-DATE(2011,7,15)</f>
        <v>137</v>
      </c>
    </row>
    <row r="44" spans="1:5" x14ac:dyDescent="0.55000000000000004">
      <c r="A44" t="s">
        <v>86</v>
      </c>
      <c r="B44" s="11">
        <v>40828</v>
      </c>
      <c r="C44" s="11">
        <v>40878</v>
      </c>
      <c r="D44" s="12">
        <f t="shared" si="9"/>
        <v>89</v>
      </c>
      <c r="E44" s="12">
        <f t="shared" si="10"/>
        <v>139</v>
      </c>
    </row>
    <row r="45" spans="1:5" x14ac:dyDescent="0.55000000000000004">
      <c r="A45" t="s">
        <v>87</v>
      </c>
      <c r="B45" s="11">
        <v>40828</v>
      </c>
      <c r="C45" s="11">
        <v>40876</v>
      </c>
      <c r="D45" s="12">
        <f t="shared" si="9"/>
        <v>89</v>
      </c>
      <c r="E45" s="12">
        <f t="shared" si="10"/>
        <v>137</v>
      </c>
    </row>
    <row r="46" spans="1:5" x14ac:dyDescent="0.55000000000000004">
      <c r="A46" t="s">
        <v>88</v>
      </c>
      <c r="C46" s="11">
        <v>40876</v>
      </c>
      <c r="D46" s="12"/>
      <c r="E46" s="12">
        <f t="shared" si="10"/>
        <v>137</v>
      </c>
    </row>
    <row r="47" spans="1:5" x14ac:dyDescent="0.55000000000000004">
      <c r="A47" t="s">
        <v>89</v>
      </c>
      <c r="B47" s="11">
        <v>40828</v>
      </c>
      <c r="C47" s="11">
        <v>40876</v>
      </c>
      <c r="D47" s="12">
        <f t="shared" si="9"/>
        <v>89</v>
      </c>
      <c r="E47" s="12">
        <f t="shared" si="10"/>
        <v>137</v>
      </c>
    </row>
    <row r="48" spans="1:5" x14ac:dyDescent="0.55000000000000004">
      <c r="A48" t="s">
        <v>90</v>
      </c>
      <c r="C48" s="11">
        <v>40873</v>
      </c>
      <c r="D48" s="12"/>
      <c r="E48" s="12">
        <f t="shared" si="10"/>
        <v>134</v>
      </c>
    </row>
    <row r="49" spans="1:5" x14ac:dyDescent="0.55000000000000004">
      <c r="A49" t="s">
        <v>91</v>
      </c>
      <c r="C49" s="11">
        <v>40879</v>
      </c>
      <c r="D49" s="12"/>
      <c r="E49" s="12">
        <f t="shared" si="10"/>
        <v>140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948"/>
  <sheetViews>
    <sheetView tabSelected="1" zoomScale="85" zoomScaleNormal="85" workbookViewId="0">
      <pane xSplit="5814" ySplit="732" topLeftCell="Y876" activePane="bottomRight"/>
      <selection activeCell="A761" sqref="A761"/>
      <selection pane="topRight" activeCell="AI2" sqref="AI2"/>
      <selection pane="bottomLeft" activeCell="A901" sqref="A901:A912"/>
      <selection pane="bottomRight" activeCell="Y877" sqref="Y877:AH912"/>
    </sheetView>
  </sheetViews>
  <sheetFormatPr defaultRowHeight="14.4" x14ac:dyDescent="0.55000000000000004"/>
  <cols>
    <col min="1" max="1" width="32.20703125" style="3" bestFit="1" customWidth="1"/>
    <col min="2" max="2" width="24.26171875" style="3" bestFit="1" customWidth="1"/>
    <col min="3" max="6" width="8.83984375" style="3"/>
    <col min="7" max="7" width="31.578125" style="3" bestFit="1" customWidth="1"/>
    <col min="8" max="8" width="27.47265625" style="3" bestFit="1" customWidth="1"/>
    <col min="9" max="9" width="24.578125" style="3" bestFit="1" customWidth="1"/>
    <col min="10" max="10" width="30.83984375" bestFit="1" customWidth="1"/>
    <col min="11" max="11" width="10.15625" bestFit="1" customWidth="1"/>
    <col min="12" max="12" width="22.3125" bestFit="1" customWidth="1"/>
    <col min="13" max="13" width="13.68359375" bestFit="1" customWidth="1"/>
    <col min="15" max="15" width="20" bestFit="1" customWidth="1"/>
    <col min="16" max="16" width="12.3125" bestFit="1" customWidth="1"/>
    <col min="25" max="33" width="17.68359375" bestFit="1" customWidth="1"/>
    <col min="34" max="34" width="18.68359375" bestFit="1" customWidth="1"/>
  </cols>
  <sheetData>
    <row r="1" spans="1:35" x14ac:dyDescent="0.55000000000000004">
      <c r="A1" s="3" t="s">
        <v>13</v>
      </c>
      <c r="B1" s="4" t="s">
        <v>14</v>
      </c>
      <c r="C1" s="4" t="s">
        <v>15</v>
      </c>
      <c r="D1" s="4" t="s">
        <v>0</v>
      </c>
      <c r="E1" s="4" t="s">
        <v>23</v>
      </c>
      <c r="F1" s="4" t="s">
        <v>1</v>
      </c>
      <c r="G1" s="13" t="s">
        <v>96</v>
      </c>
      <c r="H1" s="4" t="s">
        <v>100</v>
      </c>
      <c r="I1" s="4" t="s">
        <v>22</v>
      </c>
      <c r="J1" s="4" t="s">
        <v>98</v>
      </c>
      <c r="K1" s="4" t="s">
        <v>99</v>
      </c>
      <c r="L1" t="s">
        <v>103</v>
      </c>
      <c r="M1" t="s">
        <v>104</v>
      </c>
      <c r="N1" t="s">
        <v>124</v>
      </c>
      <c r="O1" t="s">
        <v>120</v>
      </c>
      <c r="P1" t="s">
        <v>119</v>
      </c>
      <c r="Q1" t="s">
        <v>107</v>
      </c>
      <c r="R1" t="s">
        <v>121</v>
      </c>
      <c r="S1" t="s">
        <v>109</v>
      </c>
      <c r="T1" t="s">
        <v>122</v>
      </c>
      <c r="U1" t="s">
        <v>123</v>
      </c>
      <c r="V1" t="s">
        <v>125</v>
      </c>
      <c r="W1" t="s">
        <v>126</v>
      </c>
      <c r="X1" t="s">
        <v>185</v>
      </c>
      <c r="Y1" s="13" t="s">
        <v>257</v>
      </c>
      <c r="Z1" s="13" t="s">
        <v>258</v>
      </c>
      <c r="AA1" s="13" t="s">
        <v>259</v>
      </c>
      <c r="AB1" s="13" t="s">
        <v>260</v>
      </c>
      <c r="AC1" s="13" t="s">
        <v>261</v>
      </c>
      <c r="AD1" s="13" t="s">
        <v>262</v>
      </c>
      <c r="AE1" s="13" t="s">
        <v>263</v>
      </c>
      <c r="AF1" s="13" t="s">
        <v>264</v>
      </c>
      <c r="AG1" s="13" t="s">
        <v>265</v>
      </c>
      <c r="AH1" s="13" t="s">
        <v>266</v>
      </c>
      <c r="AI1" s="41" t="s">
        <v>268</v>
      </c>
    </row>
    <row r="2" spans="1:35" x14ac:dyDescent="0.55000000000000004">
      <c r="A2" s="3" t="str">
        <f>"MCVP"&amp;F2&amp;"Cv"&amp;C2&amp;"TOS"&amp;D2</f>
        <v>MCVPBirchipCvBaudinTOS13-may</v>
      </c>
      <c r="B2" s="5">
        <v>40703</v>
      </c>
      <c r="C2" s="4" t="s">
        <v>3</v>
      </c>
      <c r="D2" s="6" t="s">
        <v>18</v>
      </c>
      <c r="E2" s="4">
        <v>1</v>
      </c>
      <c r="F2" s="4" t="s">
        <v>2</v>
      </c>
      <c r="G2" s="4"/>
      <c r="H2" s="4">
        <v>2.1</v>
      </c>
      <c r="I2" s="4">
        <v>12</v>
      </c>
      <c r="K2" s="2"/>
      <c r="L2" s="1"/>
      <c r="M2" s="1"/>
      <c r="N2" s="1"/>
      <c r="O2" s="1"/>
    </row>
    <row r="3" spans="1:35" x14ac:dyDescent="0.55000000000000004">
      <c r="A3" s="3" t="str">
        <f t="shared" ref="A3:A66" si="0">"MCVP"&amp;F3&amp;"Cv"&amp;C3&amp;"TOS"&amp;D3</f>
        <v>MCVPBirchipCvBulokeTOS13-may</v>
      </c>
      <c r="B3" s="5">
        <v>40703</v>
      </c>
      <c r="C3" s="4" t="s">
        <v>4</v>
      </c>
      <c r="D3" s="6" t="s">
        <v>18</v>
      </c>
      <c r="E3" s="4">
        <v>1</v>
      </c>
      <c r="F3" s="4" t="s">
        <v>2</v>
      </c>
      <c r="G3" s="4"/>
      <c r="H3" s="4">
        <v>1.9</v>
      </c>
      <c r="I3" s="4">
        <v>12</v>
      </c>
      <c r="K3" s="2"/>
      <c r="L3" s="1"/>
      <c r="M3" s="1"/>
      <c r="N3" s="1"/>
      <c r="O3" s="1"/>
    </row>
    <row r="4" spans="1:35" x14ac:dyDescent="0.55000000000000004">
      <c r="A4" s="3" t="str">
        <f t="shared" si="0"/>
        <v>MCVPBirchipCvCapstanTOS13-may</v>
      </c>
      <c r="B4" s="5">
        <v>40703</v>
      </c>
      <c r="C4" s="4" t="s">
        <v>5</v>
      </c>
      <c r="D4" s="6" t="s">
        <v>18</v>
      </c>
      <c r="E4" s="4">
        <v>1</v>
      </c>
      <c r="F4" s="4" t="s">
        <v>2</v>
      </c>
      <c r="G4" s="4"/>
      <c r="H4" s="4">
        <v>2</v>
      </c>
      <c r="I4" s="4">
        <v>12</v>
      </c>
      <c r="K4" s="2"/>
      <c r="L4" s="1"/>
      <c r="M4" s="1"/>
      <c r="N4" s="1"/>
      <c r="O4" s="1"/>
    </row>
    <row r="5" spans="1:35" x14ac:dyDescent="0.55000000000000004">
      <c r="A5" s="3" t="str">
        <f t="shared" si="0"/>
        <v>MCVPBirchipCvCommanderTOS13-may</v>
      </c>
      <c r="B5" s="5">
        <v>40703</v>
      </c>
      <c r="C5" s="4" t="s">
        <v>6</v>
      </c>
      <c r="D5" s="6" t="s">
        <v>18</v>
      </c>
      <c r="E5" s="4">
        <v>1</v>
      </c>
      <c r="F5" s="4" t="s">
        <v>2</v>
      </c>
      <c r="G5" s="4"/>
      <c r="H5" s="4">
        <v>1.6</v>
      </c>
      <c r="I5" s="4">
        <v>12</v>
      </c>
      <c r="K5" s="2"/>
      <c r="L5" s="1"/>
      <c r="M5" s="1"/>
      <c r="N5" s="1"/>
      <c r="O5" s="1"/>
    </row>
    <row r="6" spans="1:35" x14ac:dyDescent="0.55000000000000004">
      <c r="A6" s="3" t="str">
        <f t="shared" si="0"/>
        <v>MCVPBirchipCvFleetTOS13-may</v>
      </c>
      <c r="B6" s="5">
        <v>40703</v>
      </c>
      <c r="C6" s="4" t="s">
        <v>7</v>
      </c>
      <c r="D6" s="6" t="s">
        <v>18</v>
      </c>
      <c r="E6" s="4">
        <v>1</v>
      </c>
      <c r="F6" s="4" t="s">
        <v>2</v>
      </c>
      <c r="G6" s="4"/>
      <c r="H6" s="4">
        <v>1.7</v>
      </c>
      <c r="I6" s="4">
        <v>12</v>
      </c>
      <c r="K6" s="2"/>
      <c r="L6" s="1"/>
      <c r="M6" s="1"/>
      <c r="N6" s="1"/>
      <c r="O6" s="1"/>
    </row>
    <row r="7" spans="1:35" x14ac:dyDescent="0.55000000000000004">
      <c r="A7" s="3" t="str">
        <f t="shared" si="0"/>
        <v>MCVPBirchipCvHindmarshTOS13-may</v>
      </c>
      <c r="B7" s="5">
        <v>40703</v>
      </c>
      <c r="C7" s="4" t="s">
        <v>8</v>
      </c>
      <c r="D7" s="6" t="s">
        <v>18</v>
      </c>
      <c r="E7" s="4">
        <v>1</v>
      </c>
      <c r="F7" s="4" t="s">
        <v>2</v>
      </c>
      <c r="G7" s="4"/>
      <c r="H7" s="4">
        <v>1.7</v>
      </c>
      <c r="I7" s="4">
        <v>12</v>
      </c>
      <c r="K7" s="2"/>
      <c r="L7" s="1"/>
      <c r="M7" s="1"/>
      <c r="N7" s="1"/>
      <c r="O7" s="1"/>
    </row>
    <row r="8" spans="1:35" x14ac:dyDescent="0.55000000000000004">
      <c r="A8" s="3" t="str">
        <f t="shared" si="0"/>
        <v>MCVPBirchipCvKeelTOS13-may</v>
      </c>
      <c r="B8" s="5">
        <v>40703</v>
      </c>
      <c r="C8" s="4" t="s">
        <v>9</v>
      </c>
      <c r="D8" s="6" t="s">
        <v>18</v>
      </c>
      <c r="E8" s="4">
        <v>1</v>
      </c>
      <c r="F8" s="4" t="s">
        <v>2</v>
      </c>
      <c r="G8" s="4"/>
      <c r="H8" s="4">
        <v>1.9</v>
      </c>
      <c r="I8" s="4">
        <v>12</v>
      </c>
      <c r="K8" s="2"/>
      <c r="L8" s="1"/>
      <c r="M8" s="1"/>
      <c r="N8" s="1"/>
      <c r="O8" s="1"/>
    </row>
    <row r="9" spans="1:35" x14ac:dyDescent="0.55000000000000004">
      <c r="A9" s="3" t="str">
        <f t="shared" si="0"/>
        <v>MCVPBirchipCvOxfordTOS13-may</v>
      </c>
      <c r="B9" s="5">
        <v>40703</v>
      </c>
      <c r="C9" s="4" t="s">
        <v>10</v>
      </c>
      <c r="D9" s="6" t="s">
        <v>18</v>
      </c>
      <c r="E9" s="4">
        <v>1</v>
      </c>
      <c r="F9" s="4" t="s">
        <v>2</v>
      </c>
      <c r="G9" s="4"/>
      <c r="H9" s="4">
        <v>2</v>
      </c>
      <c r="I9" s="4">
        <v>12</v>
      </c>
      <c r="K9" s="2"/>
      <c r="L9" s="1"/>
      <c r="M9" s="1"/>
      <c r="N9" s="1"/>
      <c r="O9" s="1"/>
    </row>
    <row r="10" spans="1:35" x14ac:dyDescent="0.55000000000000004">
      <c r="A10" s="3" t="str">
        <f t="shared" si="0"/>
        <v>MCVPBirchipCvBaudinTOS13-may</v>
      </c>
      <c r="B10" s="5">
        <v>40709</v>
      </c>
      <c r="C10" s="4" t="s">
        <v>3</v>
      </c>
      <c r="D10" s="6" t="s">
        <v>18</v>
      </c>
      <c r="E10" s="4">
        <v>1</v>
      </c>
      <c r="F10" s="4" t="s">
        <v>2</v>
      </c>
      <c r="G10" s="4"/>
      <c r="H10" s="4">
        <v>2.7</v>
      </c>
      <c r="I10" s="4">
        <v>13</v>
      </c>
      <c r="K10" s="2"/>
      <c r="L10" s="1"/>
      <c r="M10" s="1"/>
      <c r="N10" s="1"/>
      <c r="O10" s="1"/>
    </row>
    <row r="11" spans="1:35" x14ac:dyDescent="0.55000000000000004">
      <c r="A11" s="3" t="str">
        <f t="shared" si="0"/>
        <v>MCVPBirchipCvBulokeTOS13-may</v>
      </c>
      <c r="B11" s="5">
        <v>40709</v>
      </c>
      <c r="C11" s="4" t="s">
        <v>4</v>
      </c>
      <c r="D11" s="6" t="s">
        <v>18</v>
      </c>
      <c r="E11" s="4">
        <v>1</v>
      </c>
      <c r="F11" s="4" t="s">
        <v>2</v>
      </c>
      <c r="G11" s="4"/>
      <c r="H11" s="4">
        <v>2.5</v>
      </c>
      <c r="I11" s="4">
        <v>13</v>
      </c>
      <c r="K11" s="2"/>
      <c r="L11" s="1"/>
      <c r="M11" s="1"/>
      <c r="N11" s="1"/>
      <c r="O11" s="1"/>
    </row>
    <row r="12" spans="1:35" x14ac:dyDescent="0.55000000000000004">
      <c r="A12" s="3" t="str">
        <f t="shared" si="0"/>
        <v>MCVPBirchipCvCapstanTOS13-may</v>
      </c>
      <c r="B12" s="5">
        <v>40709</v>
      </c>
      <c r="C12" s="4" t="s">
        <v>5</v>
      </c>
      <c r="D12" s="6" t="s">
        <v>18</v>
      </c>
      <c r="E12" s="4">
        <v>1</v>
      </c>
      <c r="F12" s="4" t="s">
        <v>2</v>
      </c>
      <c r="G12" s="4"/>
      <c r="H12" s="4">
        <v>2.4</v>
      </c>
      <c r="I12" s="4">
        <v>12</v>
      </c>
      <c r="K12" s="2"/>
      <c r="L12" s="1"/>
      <c r="M12" s="1"/>
      <c r="N12" s="1"/>
      <c r="O12" s="1"/>
    </row>
    <row r="13" spans="1:35" x14ac:dyDescent="0.55000000000000004">
      <c r="A13" s="3" t="str">
        <f t="shared" si="0"/>
        <v>MCVPBirchipCvCommanderTOS13-may</v>
      </c>
      <c r="B13" s="5">
        <v>40709</v>
      </c>
      <c r="C13" s="4" t="s">
        <v>6</v>
      </c>
      <c r="D13" s="6" t="s">
        <v>18</v>
      </c>
      <c r="E13" s="4">
        <v>1</v>
      </c>
      <c r="F13" s="4" t="s">
        <v>2</v>
      </c>
      <c r="G13" s="4"/>
      <c r="H13" s="4">
        <v>2.1</v>
      </c>
      <c r="I13" s="4">
        <v>12</v>
      </c>
      <c r="K13" s="2"/>
      <c r="L13" s="1"/>
      <c r="M13" s="1"/>
      <c r="N13" s="1"/>
      <c r="O13" s="1"/>
    </row>
    <row r="14" spans="1:35" x14ac:dyDescent="0.55000000000000004">
      <c r="A14" s="3" t="str">
        <f t="shared" si="0"/>
        <v>MCVPBirchipCvFleetTOS13-may</v>
      </c>
      <c r="B14" s="5">
        <v>40709</v>
      </c>
      <c r="C14" s="4" t="s">
        <v>7</v>
      </c>
      <c r="D14" s="6" t="s">
        <v>18</v>
      </c>
      <c r="E14" s="4">
        <v>1</v>
      </c>
      <c r="F14" s="4" t="s">
        <v>2</v>
      </c>
      <c r="G14" s="4"/>
      <c r="H14" s="4">
        <v>2.2999999999999998</v>
      </c>
      <c r="I14" s="4">
        <v>12</v>
      </c>
      <c r="K14" s="2"/>
      <c r="L14" s="1"/>
      <c r="M14" s="1"/>
      <c r="N14" s="1"/>
      <c r="O14" s="1"/>
    </row>
    <row r="15" spans="1:35" x14ac:dyDescent="0.55000000000000004">
      <c r="A15" s="3" t="str">
        <f t="shared" si="0"/>
        <v>MCVPBirchipCvHindmarshTOS13-may</v>
      </c>
      <c r="B15" s="5">
        <v>40709</v>
      </c>
      <c r="C15" s="4" t="s">
        <v>8</v>
      </c>
      <c r="D15" s="6" t="s">
        <v>18</v>
      </c>
      <c r="E15" s="4">
        <v>1</v>
      </c>
      <c r="F15" s="4" t="s">
        <v>2</v>
      </c>
      <c r="G15" s="4"/>
      <c r="H15" s="4">
        <v>2.2999999999999998</v>
      </c>
      <c r="I15" s="4">
        <v>12</v>
      </c>
      <c r="K15" s="2"/>
      <c r="L15" s="1"/>
      <c r="M15" s="1"/>
      <c r="N15" s="1"/>
      <c r="O15" s="1"/>
    </row>
    <row r="16" spans="1:35" x14ac:dyDescent="0.55000000000000004">
      <c r="A16" s="3" t="str">
        <f t="shared" si="0"/>
        <v>MCVPBirchipCvKeelTOS13-may</v>
      </c>
      <c r="B16" s="5">
        <v>40709</v>
      </c>
      <c r="C16" s="4" t="s">
        <v>9</v>
      </c>
      <c r="D16" s="6" t="s">
        <v>18</v>
      </c>
      <c r="E16" s="4">
        <v>1</v>
      </c>
      <c r="F16" s="4" t="s">
        <v>2</v>
      </c>
      <c r="G16" s="4"/>
      <c r="H16" s="4">
        <v>2.2000000000000002</v>
      </c>
      <c r="I16" s="4">
        <v>12</v>
      </c>
      <c r="K16" s="2"/>
      <c r="L16" s="1"/>
      <c r="M16" s="1"/>
      <c r="N16" s="1"/>
      <c r="O16" s="1"/>
    </row>
    <row r="17" spans="1:15" x14ac:dyDescent="0.55000000000000004">
      <c r="A17" s="3" t="str">
        <f t="shared" si="0"/>
        <v>MCVPBirchipCvOxfordTOS13-may</v>
      </c>
      <c r="B17" s="5">
        <v>40709</v>
      </c>
      <c r="C17" s="4" t="s">
        <v>10</v>
      </c>
      <c r="D17" s="6" t="s">
        <v>18</v>
      </c>
      <c r="E17" s="4">
        <v>1</v>
      </c>
      <c r="F17" s="4" t="s">
        <v>2</v>
      </c>
      <c r="G17" s="4"/>
      <c r="H17" s="4">
        <v>2.4</v>
      </c>
      <c r="I17" s="4">
        <v>12</v>
      </c>
      <c r="K17" s="2"/>
      <c r="L17" s="1"/>
      <c r="M17" s="1"/>
      <c r="N17" s="1"/>
      <c r="O17" s="1"/>
    </row>
    <row r="18" spans="1:15" x14ac:dyDescent="0.55000000000000004">
      <c r="A18" s="3" t="str">
        <f t="shared" si="0"/>
        <v>MCVPBirchipCvBaudinTOS13-may</v>
      </c>
      <c r="B18" s="5">
        <v>40716</v>
      </c>
      <c r="C18" s="4" t="s">
        <v>3</v>
      </c>
      <c r="D18" s="6" t="s">
        <v>18</v>
      </c>
      <c r="E18" s="4">
        <v>1</v>
      </c>
      <c r="F18" s="4" t="s">
        <v>2</v>
      </c>
      <c r="G18" s="4"/>
      <c r="H18" s="4">
        <v>3.6</v>
      </c>
      <c r="I18" s="4">
        <v>13</v>
      </c>
      <c r="K18" s="2"/>
      <c r="L18" s="1"/>
      <c r="M18" s="1"/>
      <c r="N18" s="1"/>
      <c r="O18" s="1"/>
    </row>
    <row r="19" spans="1:15" x14ac:dyDescent="0.55000000000000004">
      <c r="A19" s="3" t="str">
        <f t="shared" si="0"/>
        <v>MCVPBirchipCvBulokeTOS13-may</v>
      </c>
      <c r="B19" s="5">
        <v>40716</v>
      </c>
      <c r="C19" s="4" t="s">
        <v>4</v>
      </c>
      <c r="D19" s="6" t="s">
        <v>18</v>
      </c>
      <c r="E19" s="4">
        <v>1</v>
      </c>
      <c r="F19" s="4" t="s">
        <v>2</v>
      </c>
      <c r="G19" s="4"/>
      <c r="H19" s="4">
        <v>3.1</v>
      </c>
      <c r="I19" s="4">
        <v>13</v>
      </c>
      <c r="K19" s="2"/>
      <c r="L19" s="1"/>
      <c r="M19" s="1"/>
      <c r="N19" s="1"/>
      <c r="O19" s="1"/>
    </row>
    <row r="20" spans="1:15" x14ac:dyDescent="0.55000000000000004">
      <c r="A20" s="3" t="str">
        <f t="shared" si="0"/>
        <v>MCVPBirchipCvCapstanTOS13-may</v>
      </c>
      <c r="B20" s="5">
        <v>40716</v>
      </c>
      <c r="C20" s="4" t="s">
        <v>5</v>
      </c>
      <c r="D20" s="6" t="s">
        <v>18</v>
      </c>
      <c r="E20" s="4">
        <v>1</v>
      </c>
      <c r="F20" s="4" t="s">
        <v>2</v>
      </c>
      <c r="G20" s="4"/>
      <c r="H20" s="4">
        <v>3.4</v>
      </c>
      <c r="I20" s="4">
        <v>13</v>
      </c>
      <c r="K20" s="2"/>
      <c r="L20" s="1"/>
      <c r="M20" s="1"/>
      <c r="N20" s="1"/>
      <c r="O20" s="1"/>
    </row>
    <row r="21" spans="1:15" x14ac:dyDescent="0.55000000000000004">
      <c r="A21" s="3" t="str">
        <f t="shared" si="0"/>
        <v>MCVPBirchipCvCommanderTOS13-may</v>
      </c>
      <c r="B21" s="5">
        <v>40716</v>
      </c>
      <c r="C21" s="4" t="s">
        <v>6</v>
      </c>
      <c r="D21" s="6" t="s">
        <v>18</v>
      </c>
      <c r="E21" s="4">
        <v>1</v>
      </c>
      <c r="F21" s="4" t="s">
        <v>2</v>
      </c>
      <c r="G21" s="4"/>
      <c r="H21" s="4">
        <v>2.6</v>
      </c>
      <c r="I21" s="4">
        <v>12</v>
      </c>
      <c r="K21" s="2"/>
      <c r="L21" s="1"/>
      <c r="M21" s="1"/>
      <c r="N21" s="1"/>
      <c r="O21" s="1"/>
    </row>
    <row r="22" spans="1:15" x14ac:dyDescent="0.55000000000000004">
      <c r="A22" s="3" t="str">
        <f t="shared" si="0"/>
        <v>MCVPBirchipCvFleetTOS13-may</v>
      </c>
      <c r="B22" s="5">
        <v>40716</v>
      </c>
      <c r="C22" s="4" t="s">
        <v>7</v>
      </c>
      <c r="D22" s="6" t="s">
        <v>18</v>
      </c>
      <c r="E22" s="4">
        <v>1</v>
      </c>
      <c r="F22" s="4" t="s">
        <v>2</v>
      </c>
      <c r="G22" s="4"/>
      <c r="H22" s="4">
        <v>2.9</v>
      </c>
      <c r="I22" s="4">
        <v>13</v>
      </c>
      <c r="K22" s="2"/>
      <c r="L22" s="1"/>
      <c r="M22" s="1"/>
      <c r="N22" s="1"/>
      <c r="O22" s="1"/>
    </row>
    <row r="23" spans="1:15" x14ac:dyDescent="0.55000000000000004">
      <c r="A23" s="3" t="str">
        <f t="shared" si="0"/>
        <v>MCVPBirchipCvHindmarshTOS13-may</v>
      </c>
      <c r="B23" s="5">
        <v>40716</v>
      </c>
      <c r="C23" s="4" t="s">
        <v>8</v>
      </c>
      <c r="D23" s="6" t="s">
        <v>18</v>
      </c>
      <c r="E23" s="4">
        <v>1</v>
      </c>
      <c r="F23" s="4" t="s">
        <v>2</v>
      </c>
      <c r="G23" s="4"/>
      <c r="H23" s="4">
        <v>2.7</v>
      </c>
      <c r="I23" s="4">
        <v>12</v>
      </c>
      <c r="K23" s="2"/>
      <c r="L23" s="1"/>
      <c r="M23" s="1"/>
      <c r="N23" s="1"/>
      <c r="O23" s="1"/>
    </row>
    <row r="24" spans="1:15" x14ac:dyDescent="0.55000000000000004">
      <c r="A24" s="3" t="str">
        <f t="shared" si="0"/>
        <v>MCVPBirchipCvKeelTOS13-may</v>
      </c>
      <c r="B24" s="5">
        <v>40716</v>
      </c>
      <c r="C24" s="4" t="s">
        <v>9</v>
      </c>
      <c r="D24" s="6" t="s">
        <v>18</v>
      </c>
      <c r="E24" s="4">
        <v>1</v>
      </c>
      <c r="F24" s="4" t="s">
        <v>2</v>
      </c>
      <c r="G24" s="4"/>
      <c r="H24" s="4">
        <v>3</v>
      </c>
      <c r="I24" s="4">
        <v>13</v>
      </c>
      <c r="K24" s="2"/>
      <c r="L24" s="1"/>
      <c r="M24" s="1"/>
      <c r="N24" s="1"/>
      <c r="O24" s="1"/>
    </row>
    <row r="25" spans="1:15" x14ac:dyDescent="0.55000000000000004">
      <c r="A25" s="3" t="str">
        <f t="shared" si="0"/>
        <v>MCVPBirchipCvOxfordTOS13-may</v>
      </c>
      <c r="B25" s="5">
        <v>40716</v>
      </c>
      <c r="C25" s="4" t="s">
        <v>10</v>
      </c>
      <c r="D25" s="6" t="s">
        <v>18</v>
      </c>
      <c r="E25" s="4">
        <v>1</v>
      </c>
      <c r="F25" s="4" t="s">
        <v>2</v>
      </c>
      <c r="G25" s="4"/>
      <c r="H25" s="4">
        <v>3</v>
      </c>
      <c r="I25" s="4">
        <v>13</v>
      </c>
      <c r="K25" s="2"/>
      <c r="L25" s="1"/>
      <c r="M25" s="1"/>
      <c r="N25" s="1"/>
      <c r="O25" s="1"/>
    </row>
    <row r="26" spans="1:15" x14ac:dyDescent="0.55000000000000004">
      <c r="A26" s="3" t="str">
        <f t="shared" si="0"/>
        <v>MCVPBirchipCvBaudinTOS13-may</v>
      </c>
      <c r="B26" s="5">
        <v>40725</v>
      </c>
      <c r="C26" s="4" t="s">
        <v>3</v>
      </c>
      <c r="D26" s="6" t="s">
        <v>18</v>
      </c>
      <c r="E26" s="4">
        <v>1</v>
      </c>
      <c r="F26" s="4" t="s">
        <v>2</v>
      </c>
      <c r="G26" s="4"/>
      <c r="H26" s="4">
        <v>4.5999999999999996</v>
      </c>
      <c r="I26" s="4">
        <v>15</v>
      </c>
      <c r="K26" s="2"/>
      <c r="L26" s="1"/>
      <c r="M26" s="1"/>
      <c r="N26" s="1"/>
      <c r="O26" s="1"/>
    </row>
    <row r="27" spans="1:15" x14ac:dyDescent="0.55000000000000004">
      <c r="A27" s="3" t="str">
        <f t="shared" si="0"/>
        <v>MCVPBirchipCvBulokeTOS13-may</v>
      </c>
      <c r="B27" s="5">
        <v>40725</v>
      </c>
      <c r="C27" s="4" t="s">
        <v>4</v>
      </c>
      <c r="D27" s="6" t="s">
        <v>18</v>
      </c>
      <c r="E27" s="4">
        <v>1</v>
      </c>
      <c r="F27" s="4" t="s">
        <v>2</v>
      </c>
      <c r="G27" s="4"/>
      <c r="H27" s="4">
        <v>4.0999999999999996</v>
      </c>
      <c r="I27" s="4">
        <v>14</v>
      </c>
      <c r="K27" s="2"/>
      <c r="L27" s="1"/>
      <c r="M27" s="1"/>
      <c r="N27" s="1"/>
      <c r="O27" s="1"/>
    </row>
    <row r="28" spans="1:15" x14ac:dyDescent="0.55000000000000004">
      <c r="A28" s="3" t="str">
        <f t="shared" si="0"/>
        <v>MCVPBirchipCvCapstanTOS13-may</v>
      </c>
      <c r="B28" s="5">
        <v>40725</v>
      </c>
      <c r="C28" s="4" t="s">
        <v>5</v>
      </c>
      <c r="D28" s="6" t="s">
        <v>18</v>
      </c>
      <c r="E28" s="4">
        <v>1</v>
      </c>
      <c r="F28" s="4" t="s">
        <v>2</v>
      </c>
      <c r="G28" s="4"/>
      <c r="H28" s="4">
        <v>4.3</v>
      </c>
      <c r="I28" s="4">
        <v>15</v>
      </c>
      <c r="K28" s="2"/>
      <c r="L28" s="1"/>
      <c r="M28" s="1"/>
      <c r="N28" s="1"/>
      <c r="O28" s="1"/>
    </row>
    <row r="29" spans="1:15" x14ac:dyDescent="0.55000000000000004">
      <c r="A29" s="3" t="str">
        <f t="shared" si="0"/>
        <v>MCVPBirchipCvCommanderTOS13-may</v>
      </c>
      <c r="B29" s="5">
        <v>40725</v>
      </c>
      <c r="C29" s="4" t="s">
        <v>6</v>
      </c>
      <c r="D29" s="6" t="s">
        <v>18</v>
      </c>
      <c r="E29" s="4">
        <v>1</v>
      </c>
      <c r="F29" s="4" t="s">
        <v>2</v>
      </c>
      <c r="G29" s="4"/>
      <c r="H29" s="4">
        <v>3.8</v>
      </c>
      <c r="I29" s="4">
        <v>14</v>
      </c>
      <c r="K29" s="2"/>
      <c r="L29" s="1"/>
      <c r="M29" s="1"/>
      <c r="N29" s="1"/>
      <c r="O29" s="1"/>
    </row>
    <row r="30" spans="1:15" x14ac:dyDescent="0.55000000000000004">
      <c r="A30" s="3" t="str">
        <f t="shared" si="0"/>
        <v>MCVPBirchipCvFleetTOS13-may</v>
      </c>
      <c r="B30" s="5">
        <v>40725</v>
      </c>
      <c r="C30" s="4" t="s">
        <v>7</v>
      </c>
      <c r="D30" s="6" t="s">
        <v>18</v>
      </c>
      <c r="E30" s="4">
        <v>1</v>
      </c>
      <c r="F30" s="4" t="s">
        <v>2</v>
      </c>
      <c r="G30" s="4"/>
      <c r="H30" s="4">
        <v>4</v>
      </c>
      <c r="I30" s="4">
        <v>14</v>
      </c>
      <c r="K30" s="2"/>
      <c r="L30" s="1"/>
      <c r="M30" s="1"/>
      <c r="N30" s="1"/>
      <c r="O30" s="1"/>
    </row>
    <row r="31" spans="1:15" x14ac:dyDescent="0.55000000000000004">
      <c r="A31" s="3" t="str">
        <f t="shared" si="0"/>
        <v>MCVPBirchipCvHindmarshTOS13-may</v>
      </c>
      <c r="B31" s="5">
        <v>40725</v>
      </c>
      <c r="C31" s="4" t="s">
        <v>8</v>
      </c>
      <c r="D31" s="6" t="s">
        <v>18</v>
      </c>
      <c r="E31" s="4">
        <v>1</v>
      </c>
      <c r="F31" s="4" t="s">
        <v>2</v>
      </c>
      <c r="G31" s="4"/>
      <c r="H31" s="4">
        <v>3.9</v>
      </c>
      <c r="I31" s="4">
        <v>14</v>
      </c>
      <c r="K31" s="2"/>
      <c r="L31" s="1"/>
      <c r="M31" s="1"/>
      <c r="N31" s="1"/>
      <c r="O31" s="1"/>
    </row>
    <row r="32" spans="1:15" x14ac:dyDescent="0.55000000000000004">
      <c r="A32" s="3" t="str">
        <f t="shared" si="0"/>
        <v>MCVPBirchipCvKeelTOS13-may</v>
      </c>
      <c r="B32" s="5">
        <v>40725</v>
      </c>
      <c r="C32" s="4" t="s">
        <v>9</v>
      </c>
      <c r="D32" s="6" t="s">
        <v>18</v>
      </c>
      <c r="E32" s="4">
        <v>1</v>
      </c>
      <c r="F32" s="4" t="s">
        <v>2</v>
      </c>
      <c r="G32" s="4"/>
      <c r="H32" s="4">
        <v>4.0999999999999996</v>
      </c>
      <c r="I32" s="4">
        <v>14</v>
      </c>
      <c r="K32" s="2"/>
      <c r="L32" s="1"/>
      <c r="M32" s="1"/>
      <c r="N32" s="1"/>
      <c r="O32" s="1"/>
    </row>
    <row r="33" spans="1:15" x14ac:dyDescent="0.55000000000000004">
      <c r="A33" s="3" t="str">
        <f t="shared" si="0"/>
        <v>MCVPBirchipCvOxfordTOS13-may</v>
      </c>
      <c r="B33" s="5">
        <v>40725</v>
      </c>
      <c r="C33" s="4" t="s">
        <v>10</v>
      </c>
      <c r="D33" s="6" t="s">
        <v>18</v>
      </c>
      <c r="E33" s="4">
        <v>1</v>
      </c>
      <c r="F33" s="4" t="s">
        <v>2</v>
      </c>
      <c r="G33" s="4"/>
      <c r="H33" s="4">
        <v>4.2</v>
      </c>
      <c r="I33" s="4">
        <v>14</v>
      </c>
      <c r="K33" s="2"/>
      <c r="L33" s="1"/>
      <c r="M33" s="1"/>
      <c r="N33" s="1"/>
      <c r="O33" s="1"/>
    </row>
    <row r="34" spans="1:15" x14ac:dyDescent="0.55000000000000004">
      <c r="A34" s="3" t="str">
        <f t="shared" si="0"/>
        <v>MCVPBirchipCvBaudinTOS13-may</v>
      </c>
      <c r="B34" s="5">
        <v>40736</v>
      </c>
      <c r="C34" s="4" t="s">
        <v>3</v>
      </c>
      <c r="D34" s="6" t="s">
        <v>18</v>
      </c>
      <c r="E34" s="4">
        <v>1</v>
      </c>
      <c r="F34" s="4" t="s">
        <v>2</v>
      </c>
      <c r="G34" s="4"/>
      <c r="H34" s="4">
        <v>5.2</v>
      </c>
      <c r="I34" s="4">
        <v>15</v>
      </c>
      <c r="K34" s="2"/>
      <c r="L34" s="1"/>
      <c r="M34" s="1"/>
      <c r="N34" s="1"/>
      <c r="O34" s="1"/>
    </row>
    <row r="35" spans="1:15" x14ac:dyDescent="0.55000000000000004">
      <c r="A35" s="3" t="str">
        <f t="shared" si="0"/>
        <v>MCVPBirchipCvBulokeTOS13-may</v>
      </c>
      <c r="B35" s="5">
        <v>40736</v>
      </c>
      <c r="C35" s="4" t="s">
        <v>4</v>
      </c>
      <c r="D35" s="6" t="s">
        <v>18</v>
      </c>
      <c r="E35" s="4">
        <v>1</v>
      </c>
      <c r="F35" s="4" t="s">
        <v>2</v>
      </c>
      <c r="G35" s="4"/>
      <c r="H35" s="4">
        <v>5.3</v>
      </c>
      <c r="I35" s="4">
        <v>15</v>
      </c>
      <c r="K35" s="2"/>
      <c r="L35" s="1"/>
      <c r="M35" s="1"/>
      <c r="N35" s="1"/>
      <c r="O35" s="1"/>
    </row>
    <row r="36" spans="1:15" x14ac:dyDescent="0.55000000000000004">
      <c r="A36" s="3" t="str">
        <f t="shared" si="0"/>
        <v>MCVPBirchipCvCapstanTOS13-may</v>
      </c>
      <c r="B36" s="5">
        <v>40736</v>
      </c>
      <c r="C36" s="4" t="s">
        <v>5</v>
      </c>
      <c r="D36" s="6" t="s">
        <v>18</v>
      </c>
      <c r="E36" s="4">
        <v>1</v>
      </c>
      <c r="F36" s="4" t="s">
        <v>2</v>
      </c>
      <c r="G36" s="4"/>
      <c r="H36" s="4">
        <v>5.2</v>
      </c>
      <c r="I36" s="4">
        <v>16</v>
      </c>
      <c r="K36" s="2"/>
      <c r="L36" s="1"/>
      <c r="M36" s="1"/>
      <c r="N36" s="1"/>
      <c r="O36" s="1"/>
    </row>
    <row r="37" spans="1:15" x14ac:dyDescent="0.55000000000000004">
      <c r="A37" s="3" t="str">
        <f t="shared" si="0"/>
        <v>MCVPBirchipCvCommanderTOS13-may</v>
      </c>
      <c r="B37" s="5">
        <v>40736</v>
      </c>
      <c r="C37" s="4" t="s">
        <v>6</v>
      </c>
      <c r="D37" s="6" t="s">
        <v>18</v>
      </c>
      <c r="E37" s="4">
        <v>1</v>
      </c>
      <c r="F37" s="4" t="s">
        <v>2</v>
      </c>
      <c r="G37" s="4"/>
      <c r="H37" s="4">
        <v>5</v>
      </c>
      <c r="I37" s="4">
        <v>15</v>
      </c>
      <c r="K37" s="2"/>
      <c r="L37" s="1"/>
      <c r="M37" s="1"/>
      <c r="N37" s="1"/>
      <c r="O37" s="1"/>
    </row>
    <row r="38" spans="1:15" x14ac:dyDescent="0.55000000000000004">
      <c r="A38" s="3" t="str">
        <f t="shared" si="0"/>
        <v>MCVPBirchipCvFleetTOS13-may</v>
      </c>
      <c r="B38" s="5">
        <v>40736</v>
      </c>
      <c r="C38" s="4" t="s">
        <v>7</v>
      </c>
      <c r="D38" s="6" t="s">
        <v>18</v>
      </c>
      <c r="E38" s="4">
        <v>1</v>
      </c>
      <c r="F38" s="4" t="s">
        <v>2</v>
      </c>
      <c r="G38" s="4"/>
      <c r="H38" s="4">
        <v>4.8</v>
      </c>
      <c r="I38" s="4">
        <v>15</v>
      </c>
      <c r="K38" s="2"/>
      <c r="L38" s="1"/>
      <c r="M38" s="1"/>
      <c r="N38" s="1"/>
      <c r="O38" s="1"/>
    </row>
    <row r="39" spans="1:15" x14ac:dyDescent="0.55000000000000004">
      <c r="A39" s="3" t="str">
        <f t="shared" si="0"/>
        <v>MCVPBirchipCvHindmarshTOS13-may</v>
      </c>
      <c r="B39" s="5">
        <v>40736</v>
      </c>
      <c r="C39" s="4" t="s">
        <v>8</v>
      </c>
      <c r="D39" s="6" t="s">
        <v>18</v>
      </c>
      <c r="E39" s="4">
        <v>1</v>
      </c>
      <c r="F39" s="4" t="s">
        <v>2</v>
      </c>
      <c r="G39" s="4"/>
      <c r="H39" s="4">
        <v>4.5999999999999996</v>
      </c>
      <c r="I39" s="4">
        <v>15</v>
      </c>
      <c r="K39" s="2"/>
      <c r="L39" s="1"/>
      <c r="M39" s="1"/>
      <c r="N39" s="1"/>
      <c r="O39" s="1"/>
    </row>
    <row r="40" spans="1:15" x14ac:dyDescent="0.55000000000000004">
      <c r="A40" s="3" t="str">
        <f t="shared" si="0"/>
        <v>MCVPBirchipCvKeelTOS13-may</v>
      </c>
      <c r="B40" s="5">
        <v>40736</v>
      </c>
      <c r="C40" s="4" t="s">
        <v>9</v>
      </c>
      <c r="D40" s="6" t="s">
        <v>18</v>
      </c>
      <c r="E40" s="4">
        <v>1</v>
      </c>
      <c r="F40" s="4" t="s">
        <v>2</v>
      </c>
      <c r="G40" s="4"/>
      <c r="H40" s="4">
        <v>4.8</v>
      </c>
      <c r="I40" s="4">
        <v>15</v>
      </c>
      <c r="K40" s="2"/>
      <c r="L40" s="1"/>
      <c r="M40" s="1"/>
      <c r="N40" s="1"/>
      <c r="O40" s="1"/>
    </row>
    <row r="41" spans="1:15" x14ac:dyDescent="0.55000000000000004">
      <c r="A41" s="3" t="str">
        <f t="shared" si="0"/>
        <v>MCVPBirchipCvOxfordTOS13-may</v>
      </c>
      <c r="B41" s="5">
        <v>40736</v>
      </c>
      <c r="C41" s="4" t="s">
        <v>10</v>
      </c>
      <c r="D41" s="6" t="s">
        <v>18</v>
      </c>
      <c r="E41" s="4">
        <v>1</v>
      </c>
      <c r="F41" s="4" t="s">
        <v>2</v>
      </c>
      <c r="G41" s="4"/>
      <c r="H41" s="4">
        <v>5.3</v>
      </c>
      <c r="I41" s="4">
        <v>15</v>
      </c>
      <c r="K41" s="2"/>
      <c r="L41" s="1"/>
      <c r="M41" s="1"/>
      <c r="N41" s="1"/>
      <c r="O41" s="1"/>
    </row>
    <row r="42" spans="1:15" x14ac:dyDescent="0.55000000000000004">
      <c r="A42" s="3" t="str">
        <f t="shared" si="0"/>
        <v>MCVPBirchipCvBaudinTOS13-may</v>
      </c>
      <c r="B42" s="5">
        <v>40746</v>
      </c>
      <c r="C42" s="4" t="s">
        <v>3</v>
      </c>
      <c r="D42" s="6" t="s">
        <v>18</v>
      </c>
      <c r="E42" s="4">
        <v>1</v>
      </c>
      <c r="F42" s="4" t="s">
        <v>2</v>
      </c>
      <c r="G42" s="4"/>
      <c r="H42" s="4">
        <v>5.6</v>
      </c>
      <c r="I42" s="4">
        <v>16</v>
      </c>
      <c r="K42" s="2"/>
      <c r="L42" s="1"/>
      <c r="M42" s="1"/>
      <c r="N42" s="1"/>
      <c r="O42" s="1"/>
    </row>
    <row r="43" spans="1:15" x14ac:dyDescent="0.55000000000000004">
      <c r="A43" s="3" t="str">
        <f t="shared" si="0"/>
        <v>MCVPBirchipCvBulokeTOS13-may</v>
      </c>
      <c r="B43" s="5">
        <v>40746</v>
      </c>
      <c r="C43" s="4" t="s">
        <v>4</v>
      </c>
      <c r="D43" s="6" t="s">
        <v>18</v>
      </c>
      <c r="E43" s="4">
        <v>1</v>
      </c>
      <c r="F43" s="4" t="s">
        <v>2</v>
      </c>
      <c r="G43" s="4"/>
      <c r="H43" s="4">
        <v>5.2</v>
      </c>
      <c r="I43" s="4">
        <v>22.5</v>
      </c>
      <c r="K43" s="2"/>
      <c r="L43" s="1"/>
      <c r="M43" s="1"/>
      <c r="N43" s="1"/>
      <c r="O43" s="1"/>
    </row>
    <row r="44" spans="1:15" x14ac:dyDescent="0.55000000000000004">
      <c r="A44" s="3" t="str">
        <f t="shared" si="0"/>
        <v>MCVPBirchipCvCapstanTOS13-may</v>
      </c>
      <c r="B44" s="5">
        <v>40746</v>
      </c>
      <c r="C44" s="4" t="s">
        <v>5</v>
      </c>
      <c r="D44" s="6" t="s">
        <v>18</v>
      </c>
      <c r="E44" s="4">
        <v>1</v>
      </c>
      <c r="F44" s="4" t="s">
        <v>2</v>
      </c>
      <c r="G44" s="4"/>
      <c r="H44" s="4">
        <v>5.3</v>
      </c>
      <c r="I44" s="4">
        <v>16</v>
      </c>
      <c r="K44" s="2"/>
      <c r="L44" s="1"/>
      <c r="M44" s="1"/>
      <c r="N44" s="1"/>
      <c r="O44" s="1"/>
    </row>
    <row r="45" spans="1:15" x14ac:dyDescent="0.55000000000000004">
      <c r="A45" s="3" t="str">
        <f t="shared" si="0"/>
        <v>MCVPBirchipCvCommanderTOS13-may</v>
      </c>
      <c r="B45" s="5">
        <v>40746</v>
      </c>
      <c r="C45" s="4" t="s">
        <v>6</v>
      </c>
      <c r="D45" s="6" t="s">
        <v>18</v>
      </c>
      <c r="E45" s="4">
        <v>1</v>
      </c>
      <c r="F45" s="4" t="s">
        <v>2</v>
      </c>
      <c r="G45" s="4"/>
      <c r="H45" s="4">
        <v>5.2</v>
      </c>
      <c r="I45" s="4">
        <v>30</v>
      </c>
      <c r="K45" s="2"/>
      <c r="L45" s="1"/>
      <c r="M45" s="1"/>
      <c r="N45" s="1"/>
      <c r="O45" s="1"/>
    </row>
    <row r="46" spans="1:15" x14ac:dyDescent="0.55000000000000004">
      <c r="A46" s="3" t="str">
        <f t="shared" si="0"/>
        <v>MCVPBirchipCvFleetTOS13-may</v>
      </c>
      <c r="B46" s="5">
        <v>40746</v>
      </c>
      <c r="C46" s="4" t="s">
        <v>7</v>
      </c>
      <c r="D46" s="6" t="s">
        <v>18</v>
      </c>
      <c r="E46" s="4">
        <v>1</v>
      </c>
      <c r="F46" s="4" t="s">
        <v>2</v>
      </c>
      <c r="G46" s="4"/>
      <c r="H46" s="4">
        <v>5.0999999999999996</v>
      </c>
      <c r="I46" s="4">
        <v>15</v>
      </c>
      <c r="K46" s="2"/>
      <c r="L46" s="1"/>
      <c r="M46" s="1"/>
      <c r="N46" s="1"/>
      <c r="O46" s="1"/>
    </row>
    <row r="47" spans="1:15" x14ac:dyDescent="0.55000000000000004">
      <c r="A47" s="3" t="str">
        <f t="shared" si="0"/>
        <v>MCVPBirchipCvHindmarshTOS13-may</v>
      </c>
      <c r="B47" s="5">
        <v>40746</v>
      </c>
      <c r="C47" s="4" t="s">
        <v>8</v>
      </c>
      <c r="D47" s="6" t="s">
        <v>18</v>
      </c>
      <c r="E47" s="4">
        <v>1</v>
      </c>
      <c r="F47" s="4" t="s">
        <v>2</v>
      </c>
      <c r="G47" s="4"/>
      <c r="H47" s="4">
        <v>4.7</v>
      </c>
      <c r="I47" s="4">
        <v>30</v>
      </c>
      <c r="K47" s="2"/>
      <c r="L47" s="1"/>
      <c r="M47" s="1"/>
      <c r="N47" s="1"/>
      <c r="O47" s="1"/>
    </row>
    <row r="48" spans="1:15" x14ac:dyDescent="0.55000000000000004">
      <c r="A48" s="3" t="str">
        <f t="shared" si="0"/>
        <v>MCVPBirchipCvKeelTOS13-may</v>
      </c>
      <c r="B48" s="5">
        <v>40746</v>
      </c>
      <c r="C48" s="4" t="s">
        <v>9</v>
      </c>
      <c r="D48" s="6" t="s">
        <v>18</v>
      </c>
      <c r="E48" s="4">
        <v>1</v>
      </c>
      <c r="F48" s="4" t="s">
        <v>2</v>
      </c>
      <c r="G48" s="4"/>
      <c r="H48" s="4">
        <v>5</v>
      </c>
      <c r="I48" s="4">
        <v>22.5</v>
      </c>
      <c r="K48" s="2"/>
      <c r="L48" s="1"/>
      <c r="M48" s="1"/>
      <c r="N48" s="1"/>
      <c r="O48" s="1"/>
    </row>
    <row r="49" spans="1:15" x14ac:dyDescent="0.55000000000000004">
      <c r="A49" s="3" t="str">
        <f t="shared" si="0"/>
        <v>MCVPBirchipCvOxfordTOS13-may</v>
      </c>
      <c r="B49" s="5">
        <v>40746</v>
      </c>
      <c r="C49" s="4" t="s">
        <v>10</v>
      </c>
      <c r="D49" s="6" t="s">
        <v>18</v>
      </c>
      <c r="E49" s="4">
        <v>1</v>
      </c>
      <c r="F49" s="4" t="s">
        <v>2</v>
      </c>
      <c r="G49" s="4"/>
      <c r="H49" s="4">
        <v>5.0999999999999996</v>
      </c>
      <c r="I49" s="4">
        <v>15</v>
      </c>
      <c r="K49" s="2"/>
      <c r="L49" s="1"/>
      <c r="M49" s="1"/>
      <c r="N49" s="1"/>
      <c r="O49" s="1"/>
    </row>
    <row r="50" spans="1:15" x14ac:dyDescent="0.55000000000000004">
      <c r="A50" s="3" t="str">
        <f t="shared" si="0"/>
        <v>MCVPBirchipCvBaudinTOS13-may</v>
      </c>
      <c r="B50" s="5">
        <v>40756</v>
      </c>
      <c r="C50" s="4" t="s">
        <v>3</v>
      </c>
      <c r="D50" s="6" t="s">
        <v>18</v>
      </c>
      <c r="E50" s="4">
        <v>1</v>
      </c>
      <c r="F50" s="4" t="s">
        <v>2</v>
      </c>
      <c r="G50" s="4"/>
      <c r="H50" s="4">
        <v>5.7</v>
      </c>
      <c r="I50" s="4">
        <v>16</v>
      </c>
      <c r="K50" s="2"/>
      <c r="L50" s="1"/>
      <c r="M50" s="1"/>
      <c r="N50" s="1"/>
      <c r="O50" s="1"/>
    </row>
    <row r="51" spans="1:15" x14ac:dyDescent="0.55000000000000004">
      <c r="A51" s="3" t="str">
        <f t="shared" si="0"/>
        <v>MCVPBirchipCvBulokeTOS13-may</v>
      </c>
      <c r="B51" s="5">
        <v>40756</v>
      </c>
      <c r="C51" s="4" t="s">
        <v>4</v>
      </c>
      <c r="D51" s="6" t="s">
        <v>18</v>
      </c>
      <c r="E51" s="4">
        <v>1</v>
      </c>
      <c r="F51" s="4" t="s">
        <v>2</v>
      </c>
      <c r="G51" s="4"/>
      <c r="H51" s="4">
        <v>5.6</v>
      </c>
      <c r="I51" s="4">
        <v>31</v>
      </c>
      <c r="K51" s="2"/>
      <c r="L51" s="1"/>
      <c r="M51" s="1"/>
      <c r="N51" s="1"/>
      <c r="O51" s="1"/>
    </row>
    <row r="52" spans="1:15" x14ac:dyDescent="0.55000000000000004">
      <c r="A52" s="3" t="str">
        <f t="shared" si="0"/>
        <v>MCVPBirchipCvCapstanTOS13-may</v>
      </c>
      <c r="B52" s="5">
        <v>40756</v>
      </c>
      <c r="C52" s="4" t="s">
        <v>5</v>
      </c>
      <c r="D52" s="6" t="s">
        <v>18</v>
      </c>
      <c r="E52" s="4">
        <v>1</v>
      </c>
      <c r="F52" s="4" t="s">
        <v>2</v>
      </c>
      <c r="G52" s="4"/>
      <c r="H52" s="4">
        <v>6</v>
      </c>
      <c r="I52" s="4">
        <v>30</v>
      </c>
      <c r="K52" s="2"/>
      <c r="L52" s="1"/>
      <c r="M52" s="1"/>
      <c r="N52" s="1"/>
      <c r="O52" s="1"/>
    </row>
    <row r="53" spans="1:15" x14ac:dyDescent="0.55000000000000004">
      <c r="A53" s="3" t="str">
        <f t="shared" si="0"/>
        <v>MCVPBirchipCvCommanderTOS13-may</v>
      </c>
      <c r="B53" s="5">
        <v>40756</v>
      </c>
      <c r="C53" s="4" t="s">
        <v>6</v>
      </c>
      <c r="D53" s="6" t="s">
        <v>18</v>
      </c>
      <c r="E53" s="4">
        <v>1</v>
      </c>
      <c r="F53" s="4" t="s">
        <v>2</v>
      </c>
      <c r="G53" s="4"/>
      <c r="H53" s="4"/>
      <c r="I53" s="4">
        <v>30</v>
      </c>
      <c r="K53" s="2"/>
      <c r="L53" s="1"/>
      <c r="M53" s="1"/>
      <c r="N53" s="1"/>
      <c r="O53" s="1"/>
    </row>
    <row r="54" spans="1:15" x14ac:dyDescent="0.55000000000000004">
      <c r="A54" s="3" t="str">
        <f t="shared" si="0"/>
        <v>MCVPBirchipCvFleetTOS13-may</v>
      </c>
      <c r="B54" s="5">
        <v>40756</v>
      </c>
      <c r="C54" s="4" t="s">
        <v>7</v>
      </c>
      <c r="D54" s="6" t="s">
        <v>18</v>
      </c>
      <c r="E54" s="4">
        <v>1</v>
      </c>
      <c r="F54" s="4" t="s">
        <v>2</v>
      </c>
      <c r="G54" s="4"/>
      <c r="H54" s="4">
        <v>5</v>
      </c>
      <c r="I54" s="4">
        <v>31</v>
      </c>
      <c r="K54" s="2"/>
      <c r="L54" s="1"/>
      <c r="M54" s="1"/>
      <c r="N54" s="1"/>
      <c r="O54" s="1"/>
    </row>
    <row r="55" spans="1:15" x14ac:dyDescent="0.55000000000000004">
      <c r="A55" s="3" t="str">
        <f t="shared" si="0"/>
        <v>MCVPBirchipCvHindmarshTOS13-may</v>
      </c>
      <c r="B55" s="5">
        <v>40756</v>
      </c>
      <c r="C55" s="4" t="s">
        <v>8</v>
      </c>
      <c r="D55" s="6" t="s">
        <v>18</v>
      </c>
      <c r="E55" s="4">
        <v>1</v>
      </c>
      <c r="F55" s="4" t="s">
        <v>2</v>
      </c>
      <c r="G55" s="4"/>
      <c r="H55" s="4"/>
      <c r="I55" s="4">
        <v>30</v>
      </c>
      <c r="K55" s="2"/>
      <c r="L55" s="1"/>
      <c r="M55" s="1"/>
      <c r="N55" s="1"/>
      <c r="O55" s="1"/>
    </row>
    <row r="56" spans="1:15" x14ac:dyDescent="0.55000000000000004">
      <c r="A56" s="3" t="str">
        <f t="shared" si="0"/>
        <v>MCVPBirchipCvKeelTOS13-may</v>
      </c>
      <c r="B56" s="5">
        <v>40756</v>
      </c>
      <c r="C56" s="4" t="s">
        <v>9</v>
      </c>
      <c r="D56" s="6" t="s">
        <v>18</v>
      </c>
      <c r="E56" s="4">
        <v>1</v>
      </c>
      <c r="F56" s="4" t="s">
        <v>2</v>
      </c>
      <c r="G56" s="4"/>
      <c r="H56" s="4">
        <v>5.6</v>
      </c>
      <c r="I56" s="4">
        <v>30</v>
      </c>
      <c r="K56" s="2"/>
      <c r="L56" s="1"/>
      <c r="M56" s="1"/>
      <c r="N56" s="1"/>
      <c r="O56" s="1"/>
    </row>
    <row r="57" spans="1:15" x14ac:dyDescent="0.55000000000000004">
      <c r="A57" s="3" t="str">
        <f t="shared" si="0"/>
        <v>MCVPBirchipCvOxfordTOS13-may</v>
      </c>
      <c r="B57" s="5">
        <v>40756</v>
      </c>
      <c r="C57" s="4" t="s">
        <v>10</v>
      </c>
      <c r="D57" s="6" t="s">
        <v>18</v>
      </c>
      <c r="E57" s="4">
        <v>1</v>
      </c>
      <c r="F57" s="4" t="s">
        <v>2</v>
      </c>
      <c r="G57" s="4"/>
      <c r="H57" s="4">
        <v>5.3</v>
      </c>
      <c r="I57" s="4">
        <v>30</v>
      </c>
      <c r="K57" s="2"/>
      <c r="L57" s="1"/>
      <c r="M57" s="1"/>
      <c r="N57" s="1"/>
      <c r="O57" s="1"/>
    </row>
    <row r="58" spans="1:15" x14ac:dyDescent="0.55000000000000004">
      <c r="A58" s="3" t="str">
        <f t="shared" si="0"/>
        <v>MCVPBirchipCvBaudinTOS13-may</v>
      </c>
      <c r="B58" s="5">
        <v>40765</v>
      </c>
      <c r="C58" s="4" t="s">
        <v>3</v>
      </c>
      <c r="D58" s="6" t="s">
        <v>18</v>
      </c>
      <c r="E58" s="4">
        <v>1</v>
      </c>
      <c r="F58" s="4" t="s">
        <v>2</v>
      </c>
      <c r="G58" s="4"/>
      <c r="I58" s="4">
        <v>30.5</v>
      </c>
    </row>
    <row r="59" spans="1:15" x14ac:dyDescent="0.55000000000000004">
      <c r="A59" s="3" t="str">
        <f t="shared" si="0"/>
        <v>MCVPBirchipCvBulokeTOS13-may</v>
      </c>
      <c r="B59" s="5">
        <v>40765</v>
      </c>
      <c r="C59" s="4" t="s">
        <v>4</v>
      </c>
      <c r="D59" s="6" t="s">
        <v>18</v>
      </c>
      <c r="E59" s="4">
        <v>1</v>
      </c>
      <c r="F59" s="4" t="s">
        <v>2</v>
      </c>
      <c r="G59" s="4"/>
      <c r="I59" s="4">
        <v>31</v>
      </c>
    </row>
    <row r="60" spans="1:15" x14ac:dyDescent="0.55000000000000004">
      <c r="A60" s="3" t="str">
        <f t="shared" si="0"/>
        <v>MCVPBirchipCvCapstanTOS13-may</v>
      </c>
      <c r="B60" s="5">
        <v>40765</v>
      </c>
      <c r="C60" s="4" t="s">
        <v>5</v>
      </c>
      <c r="D60" s="6" t="s">
        <v>18</v>
      </c>
      <c r="E60" s="4">
        <v>1</v>
      </c>
      <c r="F60" s="4" t="s">
        <v>2</v>
      </c>
      <c r="G60" s="4"/>
      <c r="I60" s="4">
        <v>31</v>
      </c>
    </row>
    <row r="61" spans="1:15" x14ac:dyDescent="0.55000000000000004">
      <c r="A61" s="3" t="str">
        <f t="shared" si="0"/>
        <v>MCVPBirchipCvCommanderTOS13-may</v>
      </c>
      <c r="B61" s="5">
        <v>40765</v>
      </c>
      <c r="C61" s="4" t="s">
        <v>6</v>
      </c>
      <c r="D61" s="6" t="s">
        <v>18</v>
      </c>
      <c r="E61" s="4">
        <v>1</v>
      </c>
      <c r="F61" s="4" t="s">
        <v>2</v>
      </c>
      <c r="G61" s="4"/>
      <c r="I61" s="4">
        <v>30.5</v>
      </c>
    </row>
    <row r="62" spans="1:15" x14ac:dyDescent="0.55000000000000004">
      <c r="A62" s="3" t="str">
        <f t="shared" si="0"/>
        <v>MCVPBirchipCvFleetTOS13-may</v>
      </c>
      <c r="B62" s="5">
        <v>40765</v>
      </c>
      <c r="C62" s="4" t="s">
        <v>7</v>
      </c>
      <c r="D62" s="6" t="s">
        <v>18</v>
      </c>
      <c r="E62" s="4">
        <v>1</v>
      </c>
      <c r="F62" s="4" t="s">
        <v>2</v>
      </c>
      <c r="G62" s="4"/>
      <c r="I62" s="4">
        <v>30</v>
      </c>
    </row>
    <row r="63" spans="1:15" x14ac:dyDescent="0.55000000000000004">
      <c r="A63" s="3" t="str">
        <f t="shared" si="0"/>
        <v>MCVPBirchipCvHindmarshTOS13-may</v>
      </c>
      <c r="B63" s="5">
        <v>40765</v>
      </c>
      <c r="C63" s="4" t="s">
        <v>8</v>
      </c>
      <c r="D63" s="6" t="s">
        <v>18</v>
      </c>
      <c r="E63" s="4">
        <v>1</v>
      </c>
      <c r="F63" s="4" t="s">
        <v>2</v>
      </c>
      <c r="G63" s="4"/>
      <c r="I63" s="4">
        <v>31</v>
      </c>
    </row>
    <row r="64" spans="1:15" x14ac:dyDescent="0.55000000000000004">
      <c r="A64" s="3" t="str">
        <f t="shared" si="0"/>
        <v>MCVPBirchipCvKeelTOS13-may</v>
      </c>
      <c r="B64" s="5">
        <v>40765</v>
      </c>
      <c r="C64" s="4" t="s">
        <v>9</v>
      </c>
      <c r="D64" s="6" t="s">
        <v>18</v>
      </c>
      <c r="E64" s="4">
        <v>1</v>
      </c>
      <c r="F64" s="4" t="s">
        <v>2</v>
      </c>
      <c r="G64" s="4"/>
      <c r="I64" s="4">
        <v>31</v>
      </c>
    </row>
    <row r="65" spans="1:9" x14ac:dyDescent="0.55000000000000004">
      <c r="A65" s="3" t="str">
        <f t="shared" si="0"/>
        <v>MCVPBirchipCvOxfordTOS13-may</v>
      </c>
      <c r="B65" s="5">
        <v>40765</v>
      </c>
      <c r="C65" s="4" t="s">
        <v>10</v>
      </c>
      <c r="D65" s="6" t="s">
        <v>18</v>
      </c>
      <c r="E65" s="4">
        <v>1</v>
      </c>
      <c r="F65" s="4" t="s">
        <v>2</v>
      </c>
      <c r="G65" s="4"/>
      <c r="I65" s="4">
        <v>30</v>
      </c>
    </row>
    <row r="66" spans="1:9" x14ac:dyDescent="0.55000000000000004">
      <c r="A66" s="3" t="str">
        <f t="shared" si="0"/>
        <v>MCVPBirchipCvBaudinTOS13-may</v>
      </c>
      <c r="B66" s="5">
        <v>40773</v>
      </c>
      <c r="C66" s="4" t="s">
        <v>3</v>
      </c>
      <c r="D66" s="6" t="s">
        <v>18</v>
      </c>
      <c r="E66" s="4">
        <v>1</v>
      </c>
      <c r="F66" s="4" t="s">
        <v>2</v>
      </c>
      <c r="G66" s="4"/>
      <c r="I66" s="4">
        <v>31</v>
      </c>
    </row>
    <row r="67" spans="1:9" x14ac:dyDescent="0.55000000000000004">
      <c r="A67" s="3" t="str">
        <f t="shared" ref="A67:A130" si="1">"MCVP"&amp;F67&amp;"Cv"&amp;C67&amp;"TOS"&amp;D67</f>
        <v>MCVPBirchipCvBulokeTOS13-may</v>
      </c>
      <c r="B67" s="5">
        <v>40773</v>
      </c>
      <c r="C67" s="4" t="s">
        <v>4</v>
      </c>
      <c r="D67" s="6" t="s">
        <v>18</v>
      </c>
      <c r="E67" s="4">
        <v>1</v>
      </c>
      <c r="F67" s="4" t="s">
        <v>2</v>
      </c>
      <c r="G67" s="4"/>
      <c r="I67" s="4">
        <v>37</v>
      </c>
    </row>
    <row r="68" spans="1:9" x14ac:dyDescent="0.55000000000000004">
      <c r="A68" s="3" t="str">
        <f t="shared" si="1"/>
        <v>MCVPBirchipCvCapstanTOS13-may</v>
      </c>
      <c r="B68" s="5">
        <v>40773</v>
      </c>
      <c r="C68" s="4" t="s">
        <v>5</v>
      </c>
      <c r="D68" s="6" t="s">
        <v>18</v>
      </c>
      <c r="E68" s="4">
        <v>1</v>
      </c>
      <c r="F68" s="4" t="s">
        <v>2</v>
      </c>
      <c r="G68" s="4"/>
      <c r="I68" s="4">
        <v>32</v>
      </c>
    </row>
    <row r="69" spans="1:9" x14ac:dyDescent="0.55000000000000004">
      <c r="A69" s="3" t="str">
        <f t="shared" si="1"/>
        <v>MCVPBirchipCvCommanderTOS13-may</v>
      </c>
      <c r="B69" s="5">
        <v>40773</v>
      </c>
      <c r="C69" s="4" t="s">
        <v>6</v>
      </c>
      <c r="D69" s="6" t="s">
        <v>18</v>
      </c>
      <c r="E69" s="4">
        <v>1</v>
      </c>
      <c r="F69" s="4" t="s">
        <v>2</v>
      </c>
      <c r="G69" s="4"/>
      <c r="I69" s="4">
        <v>37</v>
      </c>
    </row>
    <row r="70" spans="1:9" x14ac:dyDescent="0.55000000000000004">
      <c r="A70" s="3" t="str">
        <f t="shared" si="1"/>
        <v>MCVPBirchipCvFleetTOS13-may</v>
      </c>
      <c r="B70" s="5">
        <v>40773</v>
      </c>
      <c r="C70" s="4" t="s">
        <v>7</v>
      </c>
      <c r="D70" s="6" t="s">
        <v>18</v>
      </c>
      <c r="E70" s="4">
        <v>1</v>
      </c>
      <c r="F70" s="4" t="s">
        <v>2</v>
      </c>
      <c r="G70" s="4"/>
      <c r="I70" s="4">
        <v>37</v>
      </c>
    </row>
    <row r="71" spans="1:9" x14ac:dyDescent="0.55000000000000004">
      <c r="A71" s="3" t="str">
        <f t="shared" si="1"/>
        <v>MCVPBirchipCvHindmarshTOS13-may</v>
      </c>
      <c r="B71" s="5">
        <v>40773</v>
      </c>
      <c r="C71" s="4" t="s">
        <v>8</v>
      </c>
      <c r="D71" s="6" t="s">
        <v>18</v>
      </c>
      <c r="E71" s="4">
        <v>1</v>
      </c>
      <c r="F71" s="4" t="s">
        <v>2</v>
      </c>
      <c r="G71" s="4"/>
      <c r="I71" s="4">
        <v>37</v>
      </c>
    </row>
    <row r="72" spans="1:9" x14ac:dyDescent="0.55000000000000004">
      <c r="A72" s="3" t="str">
        <f t="shared" si="1"/>
        <v>MCVPBirchipCvKeelTOS13-may</v>
      </c>
      <c r="B72" s="5">
        <v>40773</v>
      </c>
      <c r="C72" s="4" t="s">
        <v>9</v>
      </c>
      <c r="D72" s="6" t="s">
        <v>18</v>
      </c>
      <c r="E72" s="4">
        <v>1</v>
      </c>
      <c r="F72" s="4" t="s">
        <v>2</v>
      </c>
      <c r="G72" s="4"/>
      <c r="I72" s="4">
        <v>31</v>
      </c>
    </row>
    <row r="73" spans="1:9" x14ac:dyDescent="0.55000000000000004">
      <c r="A73" s="3" t="str">
        <f t="shared" si="1"/>
        <v>MCVPBirchipCvOxfordTOS13-may</v>
      </c>
      <c r="B73" s="5">
        <v>40773</v>
      </c>
      <c r="C73" s="4" t="s">
        <v>10</v>
      </c>
      <c r="D73" s="6" t="s">
        <v>18</v>
      </c>
      <c r="E73" s="4">
        <v>1</v>
      </c>
      <c r="F73" s="4" t="s">
        <v>2</v>
      </c>
      <c r="G73" s="4"/>
      <c r="I73" s="4">
        <v>31</v>
      </c>
    </row>
    <row r="74" spans="1:9" x14ac:dyDescent="0.55000000000000004">
      <c r="A74" s="3" t="str">
        <f t="shared" si="1"/>
        <v>MCVPBirchipCvBaudinTOS13-may</v>
      </c>
      <c r="B74" s="5">
        <v>40784</v>
      </c>
      <c r="C74" s="4" t="s">
        <v>3</v>
      </c>
      <c r="D74" s="6" t="s">
        <v>18</v>
      </c>
      <c r="E74" s="4">
        <v>1</v>
      </c>
      <c r="F74" s="4" t="s">
        <v>2</v>
      </c>
      <c r="G74" s="4"/>
      <c r="I74" s="4">
        <v>32</v>
      </c>
    </row>
    <row r="75" spans="1:9" x14ac:dyDescent="0.55000000000000004">
      <c r="A75" s="3" t="str">
        <f t="shared" si="1"/>
        <v>MCVPBirchipCvBulokeTOS13-may</v>
      </c>
      <c r="B75" s="5">
        <v>40784</v>
      </c>
      <c r="C75" s="4" t="s">
        <v>4</v>
      </c>
      <c r="D75" s="6" t="s">
        <v>18</v>
      </c>
      <c r="E75" s="4">
        <v>1</v>
      </c>
      <c r="F75" s="4" t="s">
        <v>2</v>
      </c>
      <c r="G75" s="4"/>
      <c r="I75" s="4">
        <v>32</v>
      </c>
    </row>
    <row r="76" spans="1:9" x14ac:dyDescent="0.55000000000000004">
      <c r="A76" s="3" t="str">
        <f t="shared" si="1"/>
        <v>MCVPBirchipCvCapstanTOS13-may</v>
      </c>
      <c r="B76" s="5">
        <v>40784</v>
      </c>
      <c r="C76" s="4" t="s">
        <v>5</v>
      </c>
      <c r="D76" s="6" t="s">
        <v>18</v>
      </c>
      <c r="E76" s="4">
        <v>1</v>
      </c>
      <c r="F76" s="4" t="s">
        <v>2</v>
      </c>
      <c r="G76" s="4"/>
      <c r="I76" s="4">
        <v>32</v>
      </c>
    </row>
    <row r="77" spans="1:9" x14ac:dyDescent="0.55000000000000004">
      <c r="A77" s="3" t="str">
        <f t="shared" si="1"/>
        <v>MCVPBirchipCvCommanderTOS13-may</v>
      </c>
      <c r="B77" s="5">
        <v>40784</v>
      </c>
      <c r="C77" s="4" t="s">
        <v>6</v>
      </c>
      <c r="D77" s="6" t="s">
        <v>18</v>
      </c>
      <c r="E77" s="4">
        <v>1</v>
      </c>
      <c r="F77" s="4" t="s">
        <v>2</v>
      </c>
      <c r="G77" s="4"/>
      <c r="I77" s="4">
        <v>37</v>
      </c>
    </row>
    <row r="78" spans="1:9" x14ac:dyDescent="0.55000000000000004">
      <c r="A78" s="3" t="str">
        <f t="shared" si="1"/>
        <v>MCVPBirchipCvFleetTOS13-may</v>
      </c>
      <c r="B78" s="5">
        <v>40784</v>
      </c>
      <c r="C78" s="4" t="s">
        <v>7</v>
      </c>
      <c r="D78" s="6" t="s">
        <v>18</v>
      </c>
      <c r="E78" s="4">
        <v>1</v>
      </c>
      <c r="F78" s="4" t="s">
        <v>2</v>
      </c>
      <c r="G78" s="4"/>
      <c r="I78" s="4">
        <v>32</v>
      </c>
    </row>
    <row r="79" spans="1:9" x14ac:dyDescent="0.55000000000000004">
      <c r="A79" s="3" t="str">
        <f t="shared" si="1"/>
        <v>MCVPBirchipCvHindmarshTOS13-may</v>
      </c>
      <c r="B79" s="5">
        <v>40784</v>
      </c>
      <c r="C79" s="4" t="s">
        <v>8</v>
      </c>
      <c r="D79" s="6" t="s">
        <v>18</v>
      </c>
      <c r="E79" s="4">
        <v>1</v>
      </c>
      <c r="F79" s="4" t="s">
        <v>2</v>
      </c>
      <c r="G79" s="4"/>
      <c r="I79" s="4">
        <v>33</v>
      </c>
    </row>
    <row r="80" spans="1:9" x14ac:dyDescent="0.55000000000000004">
      <c r="A80" s="3" t="str">
        <f t="shared" si="1"/>
        <v>MCVPBirchipCvKeelTOS13-may</v>
      </c>
      <c r="B80" s="5">
        <v>40784</v>
      </c>
      <c r="C80" s="4" t="s">
        <v>9</v>
      </c>
      <c r="D80" s="6" t="s">
        <v>18</v>
      </c>
      <c r="E80" s="4">
        <v>1</v>
      </c>
      <c r="F80" s="4" t="s">
        <v>2</v>
      </c>
      <c r="G80" s="4"/>
      <c r="I80" s="4">
        <v>33</v>
      </c>
    </row>
    <row r="81" spans="1:9" x14ac:dyDescent="0.55000000000000004">
      <c r="A81" s="3" t="str">
        <f t="shared" si="1"/>
        <v>MCVPBirchipCvOxfordTOS13-may</v>
      </c>
      <c r="B81" s="5">
        <v>40784</v>
      </c>
      <c r="C81" s="4" t="s">
        <v>10</v>
      </c>
      <c r="D81" s="6" t="s">
        <v>18</v>
      </c>
      <c r="E81" s="4">
        <v>1</v>
      </c>
      <c r="F81" s="4" t="s">
        <v>2</v>
      </c>
      <c r="G81" s="4"/>
      <c r="I81" s="4">
        <v>32</v>
      </c>
    </row>
    <row r="82" spans="1:9" x14ac:dyDescent="0.55000000000000004">
      <c r="A82" s="3" t="str">
        <f t="shared" si="1"/>
        <v>MCVPBirchipCvBaudinTOS13-may</v>
      </c>
      <c r="B82" s="5">
        <v>40794</v>
      </c>
      <c r="C82" s="4" t="s">
        <v>3</v>
      </c>
      <c r="D82" s="6" t="s">
        <v>18</v>
      </c>
      <c r="E82" s="4">
        <v>1</v>
      </c>
      <c r="F82" s="4" t="s">
        <v>2</v>
      </c>
      <c r="G82" s="4"/>
      <c r="I82" s="4">
        <v>37</v>
      </c>
    </row>
    <row r="83" spans="1:9" x14ac:dyDescent="0.55000000000000004">
      <c r="A83" s="3" t="str">
        <f t="shared" si="1"/>
        <v>MCVPBirchipCvBulokeTOS13-may</v>
      </c>
      <c r="B83" s="5">
        <v>40794</v>
      </c>
      <c r="C83" s="4" t="s">
        <v>4</v>
      </c>
      <c r="D83" s="6" t="s">
        <v>18</v>
      </c>
      <c r="E83" s="4">
        <v>1</v>
      </c>
      <c r="F83" s="4" t="s">
        <v>2</v>
      </c>
      <c r="G83" s="4"/>
      <c r="I83" s="4">
        <v>32</v>
      </c>
    </row>
    <row r="84" spans="1:9" x14ac:dyDescent="0.55000000000000004">
      <c r="A84" s="3" t="str">
        <f t="shared" si="1"/>
        <v>MCVPBirchipCvCapstanTOS13-may</v>
      </c>
      <c r="B84" s="5">
        <v>40794</v>
      </c>
      <c r="C84" s="4" t="s">
        <v>5</v>
      </c>
      <c r="D84" s="6" t="s">
        <v>18</v>
      </c>
      <c r="E84" s="4">
        <v>1</v>
      </c>
      <c r="F84" s="4" t="s">
        <v>2</v>
      </c>
      <c r="G84" s="4"/>
      <c r="I84" s="4">
        <v>37</v>
      </c>
    </row>
    <row r="85" spans="1:9" x14ac:dyDescent="0.55000000000000004">
      <c r="A85" s="3" t="str">
        <f t="shared" si="1"/>
        <v>MCVPBirchipCvCommanderTOS13-may</v>
      </c>
      <c r="B85" s="5">
        <v>40794</v>
      </c>
      <c r="C85" s="4" t="s">
        <v>6</v>
      </c>
      <c r="D85" s="6" t="s">
        <v>18</v>
      </c>
      <c r="E85" s="4">
        <v>1</v>
      </c>
      <c r="F85" s="4" t="s">
        <v>2</v>
      </c>
      <c r="G85" s="4"/>
      <c r="I85" s="4">
        <v>39</v>
      </c>
    </row>
    <row r="86" spans="1:9" x14ac:dyDescent="0.55000000000000004">
      <c r="A86" s="3" t="str">
        <f t="shared" si="1"/>
        <v>MCVPBirchipCvFleetTOS13-may</v>
      </c>
      <c r="B86" s="5">
        <v>40794</v>
      </c>
      <c r="C86" s="4" t="s">
        <v>7</v>
      </c>
      <c r="D86" s="6" t="s">
        <v>18</v>
      </c>
      <c r="E86" s="4">
        <v>1</v>
      </c>
      <c r="F86" s="4" t="s">
        <v>2</v>
      </c>
      <c r="G86" s="4"/>
      <c r="I86" s="4">
        <v>37</v>
      </c>
    </row>
    <row r="87" spans="1:9" x14ac:dyDescent="0.55000000000000004">
      <c r="A87" s="3" t="str">
        <f t="shared" si="1"/>
        <v>MCVPBirchipCvHindmarshTOS13-may</v>
      </c>
      <c r="B87" s="5">
        <v>40794</v>
      </c>
      <c r="C87" s="4" t="s">
        <v>8</v>
      </c>
      <c r="D87" s="6" t="s">
        <v>18</v>
      </c>
      <c r="E87" s="4">
        <v>1</v>
      </c>
      <c r="F87" s="4" t="s">
        <v>2</v>
      </c>
      <c r="G87" s="4"/>
      <c r="I87" s="4">
        <v>37</v>
      </c>
    </row>
    <row r="88" spans="1:9" x14ac:dyDescent="0.55000000000000004">
      <c r="A88" s="3" t="str">
        <f t="shared" si="1"/>
        <v>MCVPBirchipCvKeelTOS13-may</v>
      </c>
      <c r="B88" s="5">
        <v>40794</v>
      </c>
      <c r="C88" s="4" t="s">
        <v>9</v>
      </c>
      <c r="D88" s="6" t="s">
        <v>18</v>
      </c>
      <c r="E88" s="4">
        <v>1</v>
      </c>
      <c r="F88" s="4" t="s">
        <v>2</v>
      </c>
      <c r="G88" s="4"/>
      <c r="I88" s="4">
        <v>39</v>
      </c>
    </row>
    <row r="89" spans="1:9" x14ac:dyDescent="0.55000000000000004">
      <c r="A89" s="3" t="str">
        <f t="shared" si="1"/>
        <v>MCVPBirchipCvOxfordTOS13-may</v>
      </c>
      <c r="B89" s="5">
        <v>40794</v>
      </c>
      <c r="C89" s="4" t="s">
        <v>10</v>
      </c>
      <c r="D89" s="6" t="s">
        <v>18</v>
      </c>
      <c r="E89" s="4">
        <v>1</v>
      </c>
      <c r="F89" s="4" t="s">
        <v>2</v>
      </c>
      <c r="G89" s="4"/>
      <c r="I89" s="4">
        <v>33</v>
      </c>
    </row>
    <row r="90" spans="1:9" x14ac:dyDescent="0.55000000000000004">
      <c r="A90" s="3" t="str">
        <f t="shared" si="1"/>
        <v>MCVPBirchipCvBaudinTOS13-may</v>
      </c>
      <c r="B90" s="5">
        <v>40807</v>
      </c>
      <c r="C90" s="4" t="s">
        <v>3</v>
      </c>
      <c r="D90" s="6" t="s">
        <v>18</v>
      </c>
      <c r="E90" s="4">
        <v>1</v>
      </c>
      <c r="F90" s="4" t="s">
        <v>2</v>
      </c>
      <c r="G90" s="4"/>
      <c r="I90" s="4">
        <v>51</v>
      </c>
    </row>
    <row r="91" spans="1:9" x14ac:dyDescent="0.55000000000000004">
      <c r="A91" s="3" t="str">
        <f t="shared" si="1"/>
        <v>MCVPBirchipCvBulokeTOS13-may</v>
      </c>
      <c r="B91" s="5">
        <v>40807</v>
      </c>
      <c r="C91" s="4" t="s">
        <v>4</v>
      </c>
      <c r="D91" s="6" t="s">
        <v>18</v>
      </c>
      <c r="E91" s="4">
        <v>1</v>
      </c>
      <c r="F91" s="4" t="s">
        <v>2</v>
      </c>
      <c r="G91" s="4"/>
      <c r="I91" s="4">
        <v>45</v>
      </c>
    </row>
    <row r="92" spans="1:9" x14ac:dyDescent="0.55000000000000004">
      <c r="A92" s="3" t="str">
        <f t="shared" si="1"/>
        <v>MCVPBirchipCvCapstanTOS13-may</v>
      </c>
      <c r="B92" s="5">
        <v>40807</v>
      </c>
      <c r="C92" s="4" t="s">
        <v>5</v>
      </c>
      <c r="D92" s="6" t="s">
        <v>18</v>
      </c>
      <c r="E92" s="4">
        <v>1</v>
      </c>
      <c r="F92" s="4" t="s">
        <v>2</v>
      </c>
      <c r="G92" s="4"/>
      <c r="I92" s="4">
        <v>49</v>
      </c>
    </row>
    <row r="93" spans="1:9" x14ac:dyDescent="0.55000000000000004">
      <c r="A93" s="3" t="str">
        <f t="shared" si="1"/>
        <v>MCVPBirchipCvCommanderTOS13-may</v>
      </c>
      <c r="B93" s="5">
        <v>40807</v>
      </c>
      <c r="C93" s="4" t="s">
        <v>6</v>
      </c>
      <c r="D93" s="6" t="s">
        <v>18</v>
      </c>
      <c r="E93" s="4">
        <v>1</v>
      </c>
      <c r="F93" s="4" t="s">
        <v>2</v>
      </c>
      <c r="G93" s="4"/>
      <c r="I93" s="4">
        <v>49</v>
      </c>
    </row>
    <row r="94" spans="1:9" x14ac:dyDescent="0.55000000000000004">
      <c r="A94" s="3" t="str">
        <f t="shared" si="1"/>
        <v>MCVPBirchipCvFleetTOS13-may</v>
      </c>
      <c r="B94" s="5">
        <v>40807</v>
      </c>
      <c r="C94" s="4" t="s">
        <v>7</v>
      </c>
      <c r="D94" s="6" t="s">
        <v>18</v>
      </c>
      <c r="E94" s="4">
        <v>1</v>
      </c>
      <c r="F94" s="4" t="s">
        <v>2</v>
      </c>
      <c r="G94" s="4"/>
      <c r="I94" s="4">
        <v>49</v>
      </c>
    </row>
    <row r="95" spans="1:9" x14ac:dyDescent="0.55000000000000004">
      <c r="A95" s="3" t="str">
        <f t="shared" si="1"/>
        <v>MCVPBirchipCvHindmarshTOS13-may</v>
      </c>
      <c r="B95" s="5">
        <v>40807</v>
      </c>
      <c r="C95" s="4" t="s">
        <v>8</v>
      </c>
      <c r="D95" s="6" t="s">
        <v>18</v>
      </c>
      <c r="E95" s="4">
        <v>1</v>
      </c>
      <c r="F95" s="4" t="s">
        <v>2</v>
      </c>
      <c r="G95" s="4"/>
      <c r="I95" s="4">
        <v>61</v>
      </c>
    </row>
    <row r="96" spans="1:9" x14ac:dyDescent="0.55000000000000004">
      <c r="A96" s="3" t="str">
        <f t="shared" si="1"/>
        <v>MCVPBirchipCvKeelTOS13-may</v>
      </c>
      <c r="B96" s="5">
        <v>40807</v>
      </c>
      <c r="C96" s="4" t="s">
        <v>9</v>
      </c>
      <c r="D96" s="6" t="s">
        <v>18</v>
      </c>
      <c r="E96" s="4">
        <v>1</v>
      </c>
      <c r="F96" s="4" t="s">
        <v>2</v>
      </c>
      <c r="G96" s="4"/>
      <c r="I96" s="4">
        <v>57</v>
      </c>
    </row>
    <row r="97" spans="1:9" x14ac:dyDescent="0.55000000000000004">
      <c r="A97" s="3" t="str">
        <f t="shared" si="1"/>
        <v>MCVPBirchipCvOxfordTOS13-may</v>
      </c>
      <c r="B97" s="5">
        <v>40807</v>
      </c>
      <c r="C97" s="4" t="s">
        <v>10</v>
      </c>
      <c r="D97" s="6" t="s">
        <v>18</v>
      </c>
      <c r="E97" s="4">
        <v>1</v>
      </c>
      <c r="F97" s="4" t="s">
        <v>2</v>
      </c>
      <c r="G97" s="4"/>
      <c r="I97" s="4">
        <v>70</v>
      </c>
    </row>
    <row r="98" spans="1:9" x14ac:dyDescent="0.55000000000000004">
      <c r="A98" s="3" t="str">
        <f t="shared" si="1"/>
        <v>MCVPBirchipCvBaudinTOS13-may</v>
      </c>
      <c r="B98" s="5">
        <v>40819</v>
      </c>
      <c r="C98" s="4" t="s">
        <v>3</v>
      </c>
      <c r="D98" s="6" t="s">
        <v>18</v>
      </c>
      <c r="E98" s="4">
        <v>1</v>
      </c>
      <c r="F98" s="4" t="s">
        <v>2</v>
      </c>
      <c r="G98" s="4"/>
      <c r="I98" s="4">
        <v>55</v>
      </c>
    </row>
    <row r="99" spans="1:9" x14ac:dyDescent="0.55000000000000004">
      <c r="A99" s="3" t="str">
        <f t="shared" si="1"/>
        <v>MCVPBirchipCvBulokeTOS13-may</v>
      </c>
      <c r="B99" s="5">
        <v>40819</v>
      </c>
      <c r="C99" s="4" t="s">
        <v>4</v>
      </c>
      <c r="D99" s="6" t="s">
        <v>18</v>
      </c>
      <c r="E99" s="4">
        <v>1</v>
      </c>
      <c r="F99" s="4" t="s">
        <v>2</v>
      </c>
      <c r="G99" s="4"/>
      <c r="I99" s="4">
        <v>64</v>
      </c>
    </row>
    <row r="100" spans="1:9" x14ac:dyDescent="0.55000000000000004">
      <c r="A100" s="3" t="str">
        <f t="shared" si="1"/>
        <v>MCVPBirchipCvCapstanTOS13-may</v>
      </c>
      <c r="B100" s="5">
        <v>40819</v>
      </c>
      <c r="C100" s="4" t="s">
        <v>5</v>
      </c>
      <c r="D100" s="6" t="s">
        <v>18</v>
      </c>
      <c r="E100" s="4">
        <v>1</v>
      </c>
      <c r="F100" s="4" t="s">
        <v>2</v>
      </c>
      <c r="G100" s="4"/>
      <c r="I100" s="4">
        <v>54</v>
      </c>
    </row>
    <row r="101" spans="1:9" x14ac:dyDescent="0.55000000000000004">
      <c r="A101" s="3" t="str">
        <f t="shared" si="1"/>
        <v>MCVPBirchipCvCommanderTOS13-may</v>
      </c>
      <c r="B101" s="5">
        <v>40819</v>
      </c>
      <c r="C101" s="4" t="s">
        <v>6</v>
      </c>
      <c r="D101" s="6" t="s">
        <v>18</v>
      </c>
      <c r="E101" s="4">
        <v>1</v>
      </c>
      <c r="F101" s="4" t="s">
        <v>2</v>
      </c>
      <c r="G101" s="4"/>
      <c r="I101" s="4">
        <v>53</v>
      </c>
    </row>
    <row r="102" spans="1:9" x14ac:dyDescent="0.55000000000000004">
      <c r="A102" s="3" t="str">
        <f t="shared" si="1"/>
        <v>MCVPBirchipCvFleetTOS13-may</v>
      </c>
      <c r="B102" s="5">
        <v>40819</v>
      </c>
      <c r="C102" s="4" t="s">
        <v>7</v>
      </c>
      <c r="D102" s="6" t="s">
        <v>18</v>
      </c>
      <c r="E102" s="4">
        <v>1</v>
      </c>
      <c r="F102" s="4" t="s">
        <v>2</v>
      </c>
      <c r="G102" s="4"/>
      <c r="I102" s="4">
        <v>55</v>
      </c>
    </row>
    <row r="103" spans="1:9" x14ac:dyDescent="0.55000000000000004">
      <c r="A103" s="3" t="str">
        <f t="shared" si="1"/>
        <v>MCVPBirchipCvHindmarshTOS13-may</v>
      </c>
      <c r="B103" s="5">
        <v>40819</v>
      </c>
      <c r="C103" s="4" t="s">
        <v>8</v>
      </c>
      <c r="D103" s="6" t="s">
        <v>18</v>
      </c>
      <c r="E103" s="4">
        <v>1</v>
      </c>
      <c r="F103" s="4" t="s">
        <v>2</v>
      </c>
      <c r="G103" s="4"/>
      <c r="I103" s="4">
        <v>58</v>
      </c>
    </row>
    <row r="104" spans="1:9" x14ac:dyDescent="0.55000000000000004">
      <c r="A104" s="3" t="str">
        <f t="shared" si="1"/>
        <v>MCVPBirchipCvKeelTOS13-may</v>
      </c>
      <c r="B104" s="5">
        <v>40819</v>
      </c>
      <c r="C104" s="4" t="s">
        <v>9</v>
      </c>
      <c r="D104" s="6" t="s">
        <v>18</v>
      </c>
      <c r="E104" s="4">
        <v>1</v>
      </c>
      <c r="F104" s="4" t="s">
        <v>2</v>
      </c>
      <c r="G104" s="4"/>
      <c r="I104" s="4">
        <v>70</v>
      </c>
    </row>
    <row r="105" spans="1:9" x14ac:dyDescent="0.55000000000000004">
      <c r="A105" s="3" t="str">
        <f t="shared" si="1"/>
        <v>MCVPBirchipCvOxfordTOS13-may</v>
      </c>
      <c r="B105" s="5">
        <v>40819</v>
      </c>
      <c r="C105" s="4" t="s">
        <v>10</v>
      </c>
      <c r="D105" s="6" t="s">
        <v>18</v>
      </c>
      <c r="E105" s="4">
        <v>1</v>
      </c>
      <c r="F105" s="4" t="s">
        <v>2</v>
      </c>
      <c r="G105" s="4"/>
      <c r="I105" s="4">
        <v>53</v>
      </c>
    </row>
    <row r="106" spans="1:9" x14ac:dyDescent="0.55000000000000004">
      <c r="A106" s="3" t="str">
        <f t="shared" si="1"/>
        <v>MCVPBirchipCvBaudinTOS13-may</v>
      </c>
      <c r="B106" s="5">
        <v>40826</v>
      </c>
      <c r="C106" s="4" t="s">
        <v>3</v>
      </c>
      <c r="D106" s="6" t="s">
        <v>18</v>
      </c>
      <c r="E106" s="4">
        <v>1</v>
      </c>
      <c r="F106" s="4" t="s">
        <v>2</v>
      </c>
      <c r="G106" s="4"/>
      <c r="I106" s="4">
        <v>79</v>
      </c>
    </row>
    <row r="107" spans="1:9" x14ac:dyDescent="0.55000000000000004">
      <c r="A107" s="3" t="str">
        <f t="shared" si="1"/>
        <v>MCVPBirchipCvBulokeTOS13-may</v>
      </c>
      <c r="B107" s="5">
        <v>40826</v>
      </c>
      <c r="C107" s="4" t="s">
        <v>4</v>
      </c>
      <c r="D107" s="6" t="s">
        <v>18</v>
      </c>
      <c r="E107" s="4">
        <v>1</v>
      </c>
      <c r="F107" s="4" t="s">
        <v>2</v>
      </c>
      <c r="G107" s="4"/>
      <c r="I107" s="4">
        <v>71</v>
      </c>
    </row>
    <row r="108" spans="1:9" x14ac:dyDescent="0.55000000000000004">
      <c r="A108" s="3" t="str">
        <f t="shared" si="1"/>
        <v>MCVPBirchipCvCapstanTOS13-may</v>
      </c>
      <c r="B108" s="5">
        <v>40826</v>
      </c>
      <c r="C108" s="4" t="s">
        <v>5</v>
      </c>
      <c r="D108" s="6" t="s">
        <v>18</v>
      </c>
      <c r="E108" s="4">
        <v>1</v>
      </c>
      <c r="F108" s="4" t="s">
        <v>2</v>
      </c>
      <c r="G108" s="4"/>
      <c r="I108" s="4">
        <v>71</v>
      </c>
    </row>
    <row r="109" spans="1:9" x14ac:dyDescent="0.55000000000000004">
      <c r="A109" s="3" t="str">
        <f t="shared" si="1"/>
        <v>MCVPBirchipCvCommanderTOS13-may</v>
      </c>
      <c r="B109" s="5">
        <v>40826</v>
      </c>
      <c r="C109" s="4" t="s">
        <v>6</v>
      </c>
      <c r="D109" s="6" t="s">
        <v>18</v>
      </c>
      <c r="E109" s="4">
        <v>1</v>
      </c>
      <c r="F109" s="4" t="s">
        <v>2</v>
      </c>
      <c r="G109" s="4"/>
      <c r="I109" s="4">
        <v>71</v>
      </c>
    </row>
    <row r="110" spans="1:9" x14ac:dyDescent="0.55000000000000004">
      <c r="A110" s="3" t="str">
        <f t="shared" si="1"/>
        <v>MCVPBirchipCvFleetTOS13-may</v>
      </c>
      <c r="B110" s="5">
        <v>40826</v>
      </c>
      <c r="C110" s="4" t="s">
        <v>7</v>
      </c>
      <c r="D110" s="6" t="s">
        <v>18</v>
      </c>
      <c r="E110" s="4">
        <v>1</v>
      </c>
      <c r="F110" s="4" t="s">
        <v>2</v>
      </c>
      <c r="G110" s="4"/>
      <c r="I110" s="4">
        <v>79</v>
      </c>
    </row>
    <row r="111" spans="1:9" x14ac:dyDescent="0.55000000000000004">
      <c r="A111" s="3" t="str">
        <f t="shared" si="1"/>
        <v>MCVPBirchipCvHindmarshTOS13-may</v>
      </c>
      <c r="B111" s="5">
        <v>40826</v>
      </c>
      <c r="C111" s="4" t="s">
        <v>8</v>
      </c>
      <c r="D111" s="6" t="s">
        <v>18</v>
      </c>
      <c r="E111" s="4">
        <v>1</v>
      </c>
      <c r="F111" s="4" t="s">
        <v>2</v>
      </c>
      <c r="G111" s="4"/>
      <c r="I111" s="4">
        <v>79</v>
      </c>
    </row>
    <row r="112" spans="1:9" x14ac:dyDescent="0.55000000000000004">
      <c r="A112" s="3" t="str">
        <f t="shared" si="1"/>
        <v>MCVPBirchipCvKeelTOS13-may</v>
      </c>
      <c r="B112" s="5">
        <v>40826</v>
      </c>
      <c r="C112" s="4" t="s">
        <v>9</v>
      </c>
      <c r="D112" s="6" t="s">
        <v>18</v>
      </c>
      <c r="E112" s="4">
        <v>1</v>
      </c>
      <c r="F112" s="4" t="s">
        <v>2</v>
      </c>
      <c r="G112" s="4"/>
      <c r="I112" s="4">
        <v>81</v>
      </c>
    </row>
    <row r="113" spans="1:9" x14ac:dyDescent="0.55000000000000004">
      <c r="A113" s="3" t="str">
        <f t="shared" si="1"/>
        <v>MCVPBirchipCvOxfordTOS13-may</v>
      </c>
      <c r="B113" s="5">
        <v>40826</v>
      </c>
      <c r="C113" s="4" t="s">
        <v>10</v>
      </c>
      <c r="D113" s="6" t="s">
        <v>18</v>
      </c>
      <c r="E113" s="4">
        <v>1</v>
      </c>
      <c r="F113" s="4" t="s">
        <v>2</v>
      </c>
      <c r="G113" s="4"/>
      <c r="I113" s="4">
        <v>69</v>
      </c>
    </row>
    <row r="114" spans="1:9" x14ac:dyDescent="0.55000000000000004">
      <c r="A114" s="3" t="str">
        <f t="shared" si="1"/>
        <v>MCVPBirchipCvBaudinTOS13-may</v>
      </c>
      <c r="B114" s="5">
        <v>40833</v>
      </c>
      <c r="C114" s="4" t="s">
        <v>3</v>
      </c>
      <c r="D114" s="6" t="s">
        <v>18</v>
      </c>
      <c r="E114" s="4">
        <v>1</v>
      </c>
      <c r="F114" s="4" t="s">
        <v>2</v>
      </c>
      <c r="G114" s="4"/>
      <c r="I114" s="4">
        <v>79</v>
      </c>
    </row>
    <row r="115" spans="1:9" x14ac:dyDescent="0.55000000000000004">
      <c r="A115" s="3" t="str">
        <f t="shared" si="1"/>
        <v>MCVPBirchipCvBulokeTOS13-may</v>
      </c>
      <c r="B115" s="5">
        <v>40833</v>
      </c>
      <c r="C115" s="4" t="s">
        <v>4</v>
      </c>
      <c r="D115" s="6" t="s">
        <v>18</v>
      </c>
      <c r="E115" s="4">
        <v>1</v>
      </c>
      <c r="F115" s="4" t="s">
        <v>2</v>
      </c>
      <c r="G115" s="4"/>
      <c r="I115" s="4">
        <v>79</v>
      </c>
    </row>
    <row r="116" spans="1:9" x14ac:dyDescent="0.55000000000000004">
      <c r="A116" s="3" t="str">
        <f t="shared" si="1"/>
        <v>MCVPBirchipCvCapstanTOS13-may</v>
      </c>
      <c r="B116" s="5">
        <v>40833</v>
      </c>
      <c r="C116" s="4" t="s">
        <v>5</v>
      </c>
      <c r="D116" s="6" t="s">
        <v>18</v>
      </c>
      <c r="E116" s="4">
        <v>1</v>
      </c>
      <c r="F116" s="4" t="s">
        <v>2</v>
      </c>
      <c r="G116" s="4"/>
      <c r="I116" s="4">
        <v>79</v>
      </c>
    </row>
    <row r="117" spans="1:9" x14ac:dyDescent="0.55000000000000004">
      <c r="A117" s="3" t="str">
        <f t="shared" si="1"/>
        <v>MCVPBirchipCvCommanderTOS13-may</v>
      </c>
      <c r="B117" s="5">
        <v>40833</v>
      </c>
      <c r="C117" s="4" t="s">
        <v>6</v>
      </c>
      <c r="D117" s="6" t="s">
        <v>18</v>
      </c>
      <c r="E117" s="4">
        <v>1</v>
      </c>
      <c r="F117" s="4" t="s">
        <v>2</v>
      </c>
      <c r="G117" s="4"/>
      <c r="I117" s="4">
        <v>79</v>
      </c>
    </row>
    <row r="118" spans="1:9" x14ac:dyDescent="0.55000000000000004">
      <c r="A118" s="3" t="str">
        <f t="shared" si="1"/>
        <v>MCVPBirchipCvFleetTOS13-may</v>
      </c>
      <c r="B118" s="5">
        <v>40833</v>
      </c>
      <c r="C118" s="4" t="s">
        <v>7</v>
      </c>
      <c r="D118" s="6" t="s">
        <v>18</v>
      </c>
      <c r="E118" s="4">
        <v>1</v>
      </c>
      <c r="F118" s="4" t="s">
        <v>2</v>
      </c>
      <c r="G118" s="4"/>
      <c r="I118" s="4">
        <v>79</v>
      </c>
    </row>
    <row r="119" spans="1:9" x14ac:dyDescent="0.55000000000000004">
      <c r="A119" s="3" t="str">
        <f t="shared" si="1"/>
        <v>MCVPBirchipCvHindmarshTOS13-may</v>
      </c>
      <c r="B119" s="5">
        <v>40833</v>
      </c>
      <c r="C119" s="4" t="s">
        <v>8</v>
      </c>
      <c r="D119" s="6" t="s">
        <v>18</v>
      </c>
      <c r="E119" s="4">
        <v>1</v>
      </c>
      <c r="F119" s="4" t="s">
        <v>2</v>
      </c>
      <c r="G119" s="4"/>
      <c r="I119" s="4">
        <v>80</v>
      </c>
    </row>
    <row r="120" spans="1:9" x14ac:dyDescent="0.55000000000000004">
      <c r="A120" s="3" t="str">
        <f t="shared" si="1"/>
        <v>MCVPBirchipCvKeelTOS13-may</v>
      </c>
      <c r="B120" s="5">
        <v>40833</v>
      </c>
      <c r="C120" s="4" t="s">
        <v>9</v>
      </c>
      <c r="D120" s="6" t="s">
        <v>18</v>
      </c>
      <c r="E120" s="4">
        <v>1</v>
      </c>
      <c r="F120" s="4" t="s">
        <v>2</v>
      </c>
      <c r="G120" s="4"/>
      <c r="I120" s="4">
        <v>79</v>
      </c>
    </row>
    <row r="121" spans="1:9" x14ac:dyDescent="0.55000000000000004">
      <c r="A121" s="3" t="str">
        <f t="shared" si="1"/>
        <v>MCVPBirchipCvOxfordTOS13-may</v>
      </c>
      <c r="B121" s="5">
        <v>40833</v>
      </c>
      <c r="C121" s="4" t="s">
        <v>10</v>
      </c>
      <c r="D121" s="6" t="s">
        <v>18</v>
      </c>
      <c r="E121" s="4">
        <v>1</v>
      </c>
      <c r="F121" s="4" t="s">
        <v>2</v>
      </c>
      <c r="G121" s="4"/>
      <c r="I121" s="4">
        <v>71</v>
      </c>
    </row>
    <row r="122" spans="1:9" x14ac:dyDescent="0.55000000000000004">
      <c r="A122" s="3" t="str">
        <f t="shared" si="1"/>
        <v>MCVPBirchipCvBaudinTOS13-may</v>
      </c>
      <c r="B122" s="5">
        <v>40841</v>
      </c>
      <c r="C122" s="4" t="s">
        <v>3</v>
      </c>
      <c r="D122" s="6" t="s">
        <v>18</v>
      </c>
      <c r="E122" s="4">
        <v>1</v>
      </c>
      <c r="F122" s="4" t="s">
        <v>2</v>
      </c>
      <c r="G122" s="4"/>
      <c r="I122" s="4">
        <v>83</v>
      </c>
    </row>
    <row r="123" spans="1:9" x14ac:dyDescent="0.55000000000000004">
      <c r="A123" s="3" t="str">
        <f t="shared" si="1"/>
        <v>MCVPBirchipCvBulokeTOS13-may</v>
      </c>
      <c r="B123" s="5">
        <v>40841</v>
      </c>
      <c r="C123" s="4" t="s">
        <v>4</v>
      </c>
      <c r="D123" s="6" t="s">
        <v>18</v>
      </c>
      <c r="E123" s="4">
        <v>1</v>
      </c>
      <c r="F123" s="4" t="s">
        <v>2</v>
      </c>
      <c r="G123" s="4"/>
      <c r="I123" s="4">
        <v>82</v>
      </c>
    </row>
    <row r="124" spans="1:9" x14ac:dyDescent="0.55000000000000004">
      <c r="A124" s="3" t="str">
        <f t="shared" si="1"/>
        <v>MCVPBirchipCvCapstanTOS13-may</v>
      </c>
      <c r="B124" s="5">
        <v>40841</v>
      </c>
      <c r="C124" s="4" t="s">
        <v>5</v>
      </c>
      <c r="D124" s="6" t="s">
        <v>18</v>
      </c>
      <c r="E124" s="4">
        <v>1</v>
      </c>
      <c r="F124" s="4" t="s">
        <v>2</v>
      </c>
      <c r="G124" s="4"/>
      <c r="I124" s="4">
        <v>81</v>
      </c>
    </row>
    <row r="125" spans="1:9" x14ac:dyDescent="0.55000000000000004">
      <c r="A125" s="3" t="str">
        <f t="shared" si="1"/>
        <v>MCVPBirchipCvCommanderTOS13-may</v>
      </c>
      <c r="B125" s="5">
        <v>40841</v>
      </c>
      <c r="C125" s="4" t="s">
        <v>6</v>
      </c>
      <c r="D125" s="6" t="s">
        <v>18</v>
      </c>
      <c r="E125" s="4">
        <v>1</v>
      </c>
      <c r="F125" s="4" t="s">
        <v>2</v>
      </c>
      <c r="G125" s="4"/>
      <c r="I125" s="4">
        <v>81</v>
      </c>
    </row>
    <row r="126" spans="1:9" x14ac:dyDescent="0.55000000000000004">
      <c r="A126" s="3" t="str">
        <f t="shared" si="1"/>
        <v>MCVPBirchipCvFleetTOS13-may</v>
      </c>
      <c r="B126" s="5">
        <v>40841</v>
      </c>
      <c r="C126" s="4" t="s">
        <v>7</v>
      </c>
      <c r="D126" s="6" t="s">
        <v>18</v>
      </c>
      <c r="E126" s="4">
        <v>1</v>
      </c>
      <c r="F126" s="4" t="s">
        <v>2</v>
      </c>
      <c r="G126" s="4"/>
      <c r="I126" s="4">
        <v>83</v>
      </c>
    </row>
    <row r="127" spans="1:9" x14ac:dyDescent="0.55000000000000004">
      <c r="A127" s="3" t="str">
        <f t="shared" si="1"/>
        <v>MCVPBirchipCvHindmarshTOS13-may</v>
      </c>
      <c r="B127" s="5">
        <v>40841</v>
      </c>
      <c r="C127" s="4" t="s">
        <v>8</v>
      </c>
      <c r="D127" s="6" t="s">
        <v>18</v>
      </c>
      <c r="E127" s="4">
        <v>1</v>
      </c>
      <c r="F127" s="4" t="s">
        <v>2</v>
      </c>
      <c r="G127" s="4"/>
      <c r="I127" s="4">
        <v>82</v>
      </c>
    </row>
    <row r="128" spans="1:9" x14ac:dyDescent="0.55000000000000004">
      <c r="A128" s="3" t="str">
        <f t="shared" si="1"/>
        <v>MCVPBirchipCvKeelTOS13-may</v>
      </c>
      <c r="B128" s="5">
        <v>40841</v>
      </c>
      <c r="C128" s="4" t="s">
        <v>9</v>
      </c>
      <c r="D128" s="6" t="s">
        <v>18</v>
      </c>
      <c r="E128" s="4">
        <v>1</v>
      </c>
      <c r="F128" s="4" t="s">
        <v>2</v>
      </c>
      <c r="G128" s="4"/>
      <c r="I128" s="4">
        <v>83</v>
      </c>
    </row>
    <row r="129" spans="1:9" x14ac:dyDescent="0.55000000000000004">
      <c r="A129" s="3" t="str">
        <f t="shared" si="1"/>
        <v>MCVPBirchipCvOxfordTOS13-may</v>
      </c>
      <c r="B129" s="5">
        <v>40841</v>
      </c>
      <c r="C129" s="4" t="s">
        <v>10</v>
      </c>
      <c r="D129" s="6" t="s">
        <v>18</v>
      </c>
      <c r="E129" s="4">
        <v>1</v>
      </c>
      <c r="F129" s="4" t="s">
        <v>2</v>
      </c>
      <c r="G129" s="4"/>
      <c r="I129" s="4">
        <v>81</v>
      </c>
    </row>
    <row r="130" spans="1:9" x14ac:dyDescent="0.55000000000000004">
      <c r="A130" s="3" t="str">
        <f t="shared" si="1"/>
        <v>MCVPBirchipCvBaudinTOS13-may</v>
      </c>
      <c r="B130" s="5">
        <v>40850</v>
      </c>
      <c r="C130" s="4" t="s">
        <v>3</v>
      </c>
      <c r="D130" s="6" t="s">
        <v>18</v>
      </c>
      <c r="E130" s="4">
        <v>1</v>
      </c>
      <c r="F130" s="4" t="s">
        <v>2</v>
      </c>
      <c r="G130" s="4"/>
      <c r="I130" s="4">
        <v>83</v>
      </c>
    </row>
    <row r="131" spans="1:9" x14ac:dyDescent="0.55000000000000004">
      <c r="A131" s="3" t="str">
        <f t="shared" ref="A131:A194" si="2">"MCVP"&amp;F131&amp;"Cv"&amp;C131&amp;"TOS"&amp;D131</f>
        <v>MCVPBirchipCvBulokeTOS13-may</v>
      </c>
      <c r="B131" s="5">
        <v>40850</v>
      </c>
      <c r="C131" s="4" t="s">
        <v>4</v>
      </c>
      <c r="D131" s="6" t="s">
        <v>18</v>
      </c>
      <c r="E131" s="4">
        <v>1</v>
      </c>
      <c r="F131" s="4" t="s">
        <v>2</v>
      </c>
      <c r="G131" s="4"/>
      <c r="I131" s="4">
        <v>83</v>
      </c>
    </row>
    <row r="132" spans="1:9" x14ac:dyDescent="0.55000000000000004">
      <c r="A132" s="3" t="str">
        <f t="shared" si="2"/>
        <v>MCVPBirchipCvCapstanTOS13-may</v>
      </c>
      <c r="B132" s="5">
        <v>40850</v>
      </c>
      <c r="C132" s="4" t="s">
        <v>5</v>
      </c>
      <c r="D132" s="6" t="s">
        <v>18</v>
      </c>
      <c r="E132" s="4">
        <v>1</v>
      </c>
      <c r="F132" s="4" t="s">
        <v>2</v>
      </c>
      <c r="G132" s="4"/>
      <c r="I132" s="4">
        <v>83</v>
      </c>
    </row>
    <row r="133" spans="1:9" x14ac:dyDescent="0.55000000000000004">
      <c r="A133" s="3" t="str">
        <f t="shared" si="2"/>
        <v>MCVPBirchipCvCommanderTOS13-may</v>
      </c>
      <c r="B133" s="5">
        <v>40850</v>
      </c>
      <c r="C133" s="4" t="s">
        <v>6</v>
      </c>
      <c r="D133" s="6" t="s">
        <v>18</v>
      </c>
      <c r="E133" s="4">
        <v>1</v>
      </c>
      <c r="F133" s="4" t="s">
        <v>2</v>
      </c>
      <c r="G133" s="4"/>
      <c r="I133" s="4">
        <v>83</v>
      </c>
    </row>
    <row r="134" spans="1:9" x14ac:dyDescent="0.55000000000000004">
      <c r="A134" s="3" t="str">
        <f t="shared" si="2"/>
        <v>MCVPBirchipCvFleetTOS13-may</v>
      </c>
      <c r="B134" s="5">
        <v>40850</v>
      </c>
      <c r="C134" s="4" t="s">
        <v>7</v>
      </c>
      <c r="D134" s="6" t="s">
        <v>18</v>
      </c>
      <c r="E134" s="4">
        <v>1</v>
      </c>
      <c r="F134" s="4" t="s">
        <v>2</v>
      </c>
      <c r="G134" s="4"/>
      <c r="I134" s="4">
        <v>83</v>
      </c>
    </row>
    <row r="135" spans="1:9" x14ac:dyDescent="0.55000000000000004">
      <c r="A135" s="3" t="str">
        <f t="shared" si="2"/>
        <v>MCVPBirchipCvHindmarshTOS13-may</v>
      </c>
      <c r="B135" s="5">
        <v>40850</v>
      </c>
      <c r="C135" s="4" t="s">
        <v>8</v>
      </c>
      <c r="D135" s="6" t="s">
        <v>18</v>
      </c>
      <c r="E135" s="4">
        <v>1</v>
      </c>
      <c r="F135" s="4" t="s">
        <v>2</v>
      </c>
      <c r="G135" s="4"/>
      <c r="I135" s="4">
        <v>83</v>
      </c>
    </row>
    <row r="136" spans="1:9" x14ac:dyDescent="0.55000000000000004">
      <c r="A136" s="3" t="str">
        <f t="shared" si="2"/>
        <v>MCVPBirchipCvKeelTOS13-may</v>
      </c>
      <c r="B136" s="5">
        <v>40850</v>
      </c>
      <c r="C136" s="4" t="s">
        <v>9</v>
      </c>
      <c r="D136" s="6" t="s">
        <v>18</v>
      </c>
      <c r="E136" s="4">
        <v>1</v>
      </c>
      <c r="F136" s="4" t="s">
        <v>2</v>
      </c>
      <c r="G136" s="4"/>
      <c r="I136" s="4">
        <v>90</v>
      </c>
    </row>
    <row r="137" spans="1:9" x14ac:dyDescent="0.55000000000000004">
      <c r="A137" s="3" t="str">
        <f t="shared" si="2"/>
        <v>MCVPBirchipCvOxfordTOS13-may</v>
      </c>
      <c r="B137" s="5">
        <v>40850</v>
      </c>
      <c r="C137" s="4" t="s">
        <v>10</v>
      </c>
      <c r="D137" s="6" t="s">
        <v>18</v>
      </c>
      <c r="E137" s="4">
        <v>1</v>
      </c>
      <c r="F137" s="4" t="s">
        <v>2</v>
      </c>
      <c r="G137" s="4"/>
      <c r="I137" s="4">
        <v>83</v>
      </c>
    </row>
    <row r="138" spans="1:9" x14ac:dyDescent="0.55000000000000004">
      <c r="A138" s="3" t="str">
        <f t="shared" si="2"/>
        <v>MCVPBirchipCvBaudinTOS13-may</v>
      </c>
      <c r="B138" s="5">
        <v>40857</v>
      </c>
      <c r="C138" s="4" t="s">
        <v>3</v>
      </c>
      <c r="D138" s="6" t="s">
        <v>18</v>
      </c>
      <c r="E138" s="4">
        <v>1</v>
      </c>
      <c r="F138" s="4" t="s">
        <v>2</v>
      </c>
      <c r="G138" s="4"/>
      <c r="I138" s="4">
        <v>87</v>
      </c>
    </row>
    <row r="139" spans="1:9" x14ac:dyDescent="0.55000000000000004">
      <c r="A139" s="3" t="str">
        <f t="shared" si="2"/>
        <v>MCVPBirchipCvBulokeTOS13-may</v>
      </c>
      <c r="B139" s="5">
        <v>40857</v>
      </c>
      <c r="C139" s="4" t="s">
        <v>4</v>
      </c>
      <c r="D139" s="6" t="s">
        <v>18</v>
      </c>
      <c r="E139" s="4">
        <v>1</v>
      </c>
      <c r="F139" s="4" t="s">
        <v>2</v>
      </c>
      <c r="G139" s="4"/>
      <c r="I139" s="4">
        <v>87</v>
      </c>
    </row>
    <row r="140" spans="1:9" x14ac:dyDescent="0.55000000000000004">
      <c r="A140" s="3" t="str">
        <f t="shared" si="2"/>
        <v>MCVPBirchipCvCapstanTOS13-may</v>
      </c>
      <c r="B140" s="5">
        <v>40857</v>
      </c>
      <c r="C140" s="4" t="s">
        <v>5</v>
      </c>
      <c r="D140" s="6" t="s">
        <v>18</v>
      </c>
      <c r="E140" s="4">
        <v>1</v>
      </c>
      <c r="F140" s="4" t="s">
        <v>2</v>
      </c>
      <c r="G140" s="4"/>
      <c r="I140" s="4">
        <v>87</v>
      </c>
    </row>
    <row r="141" spans="1:9" x14ac:dyDescent="0.55000000000000004">
      <c r="A141" s="3" t="str">
        <f t="shared" si="2"/>
        <v>MCVPBirchipCvCommanderTOS13-may</v>
      </c>
      <c r="B141" s="5">
        <v>40857</v>
      </c>
      <c r="C141" s="4" t="s">
        <v>6</v>
      </c>
      <c r="D141" s="6" t="s">
        <v>18</v>
      </c>
      <c r="E141" s="4">
        <v>1</v>
      </c>
      <c r="F141" s="4" t="s">
        <v>2</v>
      </c>
      <c r="G141" s="4"/>
      <c r="I141" s="4">
        <v>87</v>
      </c>
    </row>
    <row r="142" spans="1:9" x14ac:dyDescent="0.55000000000000004">
      <c r="A142" s="3" t="str">
        <f t="shared" si="2"/>
        <v>MCVPBirchipCvFleetTOS13-may</v>
      </c>
      <c r="B142" s="5">
        <v>40857</v>
      </c>
      <c r="C142" s="4" t="s">
        <v>7</v>
      </c>
      <c r="D142" s="6" t="s">
        <v>18</v>
      </c>
      <c r="E142" s="4">
        <v>1</v>
      </c>
      <c r="F142" s="4" t="s">
        <v>2</v>
      </c>
      <c r="G142" s="4"/>
      <c r="I142" s="4">
        <v>87</v>
      </c>
    </row>
    <row r="143" spans="1:9" x14ac:dyDescent="0.55000000000000004">
      <c r="A143" s="3" t="str">
        <f t="shared" si="2"/>
        <v>MCVPBirchipCvHindmarshTOS13-may</v>
      </c>
      <c r="B143" s="5">
        <v>40857</v>
      </c>
      <c r="C143" s="4" t="s">
        <v>8</v>
      </c>
      <c r="D143" s="6" t="s">
        <v>18</v>
      </c>
      <c r="E143" s="4">
        <v>1</v>
      </c>
      <c r="F143" s="4" t="s">
        <v>2</v>
      </c>
      <c r="G143" s="4"/>
      <c r="I143" s="4">
        <v>87</v>
      </c>
    </row>
    <row r="144" spans="1:9" x14ac:dyDescent="0.55000000000000004">
      <c r="A144" s="3" t="str">
        <f t="shared" si="2"/>
        <v>MCVPBirchipCvKeelTOS13-may</v>
      </c>
      <c r="B144" s="5">
        <v>40857</v>
      </c>
      <c r="C144" s="4" t="s">
        <v>9</v>
      </c>
      <c r="D144" s="6" t="s">
        <v>18</v>
      </c>
      <c r="E144" s="4">
        <v>1</v>
      </c>
      <c r="F144" s="4" t="s">
        <v>2</v>
      </c>
      <c r="G144" s="4"/>
      <c r="I144" s="4">
        <v>87</v>
      </c>
    </row>
    <row r="145" spans="1:15" x14ac:dyDescent="0.55000000000000004">
      <c r="A145" s="3" t="str">
        <f t="shared" si="2"/>
        <v>MCVPBirchipCvOxfordTOS13-may</v>
      </c>
      <c r="B145" s="5">
        <v>40857</v>
      </c>
      <c r="C145" s="4" t="s">
        <v>10</v>
      </c>
      <c r="D145" s="6" t="s">
        <v>18</v>
      </c>
      <c r="E145" s="4">
        <v>1</v>
      </c>
      <c r="F145" s="4" t="s">
        <v>2</v>
      </c>
      <c r="G145" s="4"/>
      <c r="I145" s="4">
        <v>87</v>
      </c>
    </row>
    <row r="146" spans="1:15" x14ac:dyDescent="0.55000000000000004">
      <c r="A146" s="3" t="str">
        <f t="shared" si="2"/>
        <v>MCVPBirchipCvBaudinTOS13-may</v>
      </c>
      <c r="B146" s="5">
        <v>40865</v>
      </c>
      <c r="C146" s="4" t="s">
        <v>3</v>
      </c>
      <c r="D146" s="6" t="s">
        <v>18</v>
      </c>
      <c r="E146" s="4">
        <v>1</v>
      </c>
      <c r="F146" s="4" t="s">
        <v>2</v>
      </c>
      <c r="G146" s="4"/>
      <c r="I146" s="4">
        <v>90</v>
      </c>
    </row>
    <row r="147" spans="1:15" x14ac:dyDescent="0.55000000000000004">
      <c r="A147" s="3" t="str">
        <f t="shared" si="2"/>
        <v>MCVPBirchipCvBulokeTOS13-may</v>
      </c>
      <c r="B147" s="5">
        <v>40865</v>
      </c>
      <c r="C147" s="4" t="s">
        <v>4</v>
      </c>
      <c r="D147" s="6" t="s">
        <v>18</v>
      </c>
      <c r="E147" s="4">
        <v>1</v>
      </c>
      <c r="F147" s="4" t="s">
        <v>2</v>
      </c>
      <c r="G147" s="4"/>
      <c r="I147" s="4">
        <v>90</v>
      </c>
    </row>
    <row r="148" spans="1:15" x14ac:dyDescent="0.55000000000000004">
      <c r="A148" s="3" t="str">
        <f t="shared" si="2"/>
        <v>MCVPBirchipCvCapstanTOS13-may</v>
      </c>
      <c r="B148" s="5">
        <v>40865</v>
      </c>
      <c r="C148" s="4" t="s">
        <v>5</v>
      </c>
      <c r="D148" s="6" t="s">
        <v>18</v>
      </c>
      <c r="E148" s="4">
        <v>1</v>
      </c>
      <c r="F148" s="4" t="s">
        <v>2</v>
      </c>
      <c r="G148" s="4"/>
      <c r="I148" s="4">
        <v>90</v>
      </c>
    </row>
    <row r="149" spans="1:15" x14ac:dyDescent="0.55000000000000004">
      <c r="A149" s="3" t="str">
        <f t="shared" si="2"/>
        <v>MCVPBirchipCvCommanderTOS13-may</v>
      </c>
      <c r="B149" s="5">
        <v>40865</v>
      </c>
      <c r="C149" s="4" t="s">
        <v>6</v>
      </c>
      <c r="D149" s="6" t="s">
        <v>18</v>
      </c>
      <c r="E149" s="4">
        <v>1</v>
      </c>
      <c r="F149" s="4" t="s">
        <v>2</v>
      </c>
      <c r="G149" s="4"/>
      <c r="I149" s="4">
        <v>90</v>
      </c>
    </row>
    <row r="150" spans="1:15" x14ac:dyDescent="0.55000000000000004">
      <c r="A150" s="3" t="str">
        <f t="shared" si="2"/>
        <v>MCVPBirchipCvFleetTOS13-may</v>
      </c>
      <c r="B150" s="5">
        <v>40865</v>
      </c>
      <c r="C150" s="4" t="s">
        <v>7</v>
      </c>
      <c r="D150" s="6" t="s">
        <v>18</v>
      </c>
      <c r="E150" s="4">
        <v>1</v>
      </c>
      <c r="F150" s="4" t="s">
        <v>2</v>
      </c>
      <c r="G150" s="4"/>
      <c r="I150" s="4">
        <v>90</v>
      </c>
    </row>
    <row r="151" spans="1:15" x14ac:dyDescent="0.55000000000000004">
      <c r="A151" s="3" t="str">
        <f t="shared" si="2"/>
        <v>MCVPBirchipCvHindmarshTOS13-may</v>
      </c>
      <c r="B151" s="5">
        <v>40865</v>
      </c>
      <c r="C151" s="4" t="s">
        <v>8</v>
      </c>
      <c r="D151" s="6" t="s">
        <v>18</v>
      </c>
      <c r="E151" s="4">
        <v>1</v>
      </c>
      <c r="F151" s="4" t="s">
        <v>2</v>
      </c>
      <c r="G151" s="4"/>
      <c r="I151" s="4">
        <v>90</v>
      </c>
    </row>
    <row r="152" spans="1:15" x14ac:dyDescent="0.55000000000000004">
      <c r="A152" s="3" t="str">
        <f t="shared" si="2"/>
        <v>MCVPBirchipCvKeelTOS13-may</v>
      </c>
      <c r="B152" s="5">
        <v>40865</v>
      </c>
      <c r="C152" s="4" t="s">
        <v>9</v>
      </c>
      <c r="D152" s="6" t="s">
        <v>18</v>
      </c>
      <c r="E152" s="4">
        <v>1</v>
      </c>
      <c r="F152" s="4" t="s">
        <v>2</v>
      </c>
      <c r="G152" s="4"/>
      <c r="I152" s="4">
        <v>90</v>
      </c>
    </row>
    <row r="153" spans="1:15" x14ac:dyDescent="0.55000000000000004">
      <c r="A153" s="3" t="str">
        <f t="shared" si="2"/>
        <v>MCVPBirchipCvOxfordTOS13-may</v>
      </c>
      <c r="B153" s="5">
        <v>40865</v>
      </c>
      <c r="C153" s="4" t="s">
        <v>10</v>
      </c>
      <c r="D153" s="6" t="s">
        <v>18</v>
      </c>
      <c r="E153" s="4">
        <v>1</v>
      </c>
      <c r="F153" s="4" t="s">
        <v>2</v>
      </c>
      <c r="G153" s="4"/>
      <c r="I153" s="4">
        <v>90</v>
      </c>
    </row>
    <row r="154" spans="1:15" x14ac:dyDescent="0.55000000000000004">
      <c r="A154" s="3" t="str">
        <f t="shared" si="2"/>
        <v>MCVPBirchipCvBaudinTOS13-may</v>
      </c>
      <c r="B154" s="5">
        <v>40871</v>
      </c>
      <c r="C154" s="4" t="s">
        <v>3</v>
      </c>
      <c r="D154" s="6" t="s">
        <v>18</v>
      </c>
      <c r="E154" s="4">
        <v>1</v>
      </c>
      <c r="F154" s="4" t="s">
        <v>2</v>
      </c>
      <c r="G154" s="4"/>
      <c r="I154" s="4">
        <v>90</v>
      </c>
    </row>
    <row r="155" spans="1:15" x14ac:dyDescent="0.55000000000000004">
      <c r="A155" s="3" t="str">
        <f t="shared" si="2"/>
        <v>MCVPBirchipCvHindmarshTOS13-may</v>
      </c>
      <c r="B155" s="5">
        <v>40871</v>
      </c>
      <c r="C155" s="4" t="s">
        <v>8</v>
      </c>
      <c r="D155" s="6" t="s">
        <v>18</v>
      </c>
      <c r="E155" s="4">
        <v>1</v>
      </c>
      <c r="F155" s="4" t="s">
        <v>2</v>
      </c>
      <c r="G155" s="4"/>
      <c r="I155" s="4">
        <v>90</v>
      </c>
    </row>
    <row r="156" spans="1:15" x14ac:dyDescent="0.55000000000000004">
      <c r="A156" s="3" t="str">
        <f t="shared" si="2"/>
        <v>MCVPBirchipCvBaudinTOS28-jun</v>
      </c>
      <c r="B156" s="5">
        <v>40746</v>
      </c>
      <c r="C156" s="4" t="s">
        <v>3</v>
      </c>
      <c r="D156" s="6" t="s">
        <v>19</v>
      </c>
      <c r="E156" s="4">
        <v>2</v>
      </c>
      <c r="F156" s="4" t="s">
        <v>2</v>
      </c>
      <c r="G156" s="4"/>
      <c r="H156" s="4">
        <v>1.4</v>
      </c>
      <c r="I156" s="4">
        <v>11</v>
      </c>
      <c r="K156" s="2"/>
      <c r="L156" s="1"/>
      <c r="M156" s="1"/>
      <c r="N156" s="1"/>
      <c r="O156" s="1"/>
    </row>
    <row r="157" spans="1:15" x14ac:dyDescent="0.55000000000000004">
      <c r="A157" s="3" t="str">
        <f t="shared" si="2"/>
        <v>MCVPBirchipCvBulokeTOS28-jun</v>
      </c>
      <c r="B157" s="5">
        <v>40746</v>
      </c>
      <c r="C157" s="4" t="s">
        <v>4</v>
      </c>
      <c r="D157" s="6" t="s">
        <v>19</v>
      </c>
      <c r="E157" s="4">
        <v>2</v>
      </c>
      <c r="F157" s="4" t="s">
        <v>2</v>
      </c>
      <c r="G157" s="4"/>
      <c r="H157" s="4">
        <v>1.1000000000000001</v>
      </c>
      <c r="I157" s="4">
        <v>11</v>
      </c>
      <c r="K157" s="2"/>
      <c r="L157" s="1"/>
      <c r="M157" s="1"/>
      <c r="N157" s="1"/>
      <c r="O157" s="1"/>
    </row>
    <row r="158" spans="1:15" x14ac:dyDescent="0.55000000000000004">
      <c r="A158" s="3" t="str">
        <f t="shared" si="2"/>
        <v>MCVPBirchipCvCapstanTOS28-jun</v>
      </c>
      <c r="B158" s="5">
        <v>40746</v>
      </c>
      <c r="C158" s="4" t="s">
        <v>5</v>
      </c>
      <c r="D158" s="6" t="s">
        <v>19</v>
      </c>
      <c r="E158" s="4">
        <v>2</v>
      </c>
      <c r="F158" s="4" t="s">
        <v>2</v>
      </c>
      <c r="G158" s="4"/>
      <c r="H158" s="4">
        <v>1.1000000000000001</v>
      </c>
      <c r="I158" s="4">
        <v>11</v>
      </c>
      <c r="K158" s="2"/>
      <c r="L158" s="1"/>
      <c r="M158" s="1"/>
      <c r="N158" s="1"/>
      <c r="O158" s="1"/>
    </row>
    <row r="159" spans="1:15" x14ac:dyDescent="0.55000000000000004">
      <c r="A159" s="3" t="str">
        <f t="shared" si="2"/>
        <v>MCVPBirchipCvCommanderTOS28-jun</v>
      </c>
      <c r="B159" s="5">
        <v>40746</v>
      </c>
      <c r="C159" s="4" t="s">
        <v>6</v>
      </c>
      <c r="D159" s="6" t="s">
        <v>19</v>
      </c>
      <c r="E159" s="4">
        <v>2</v>
      </c>
      <c r="F159" s="4" t="s">
        <v>2</v>
      </c>
      <c r="G159" s="4"/>
      <c r="H159" s="4">
        <v>1</v>
      </c>
      <c r="I159" s="4">
        <v>11</v>
      </c>
      <c r="K159" s="2"/>
      <c r="L159" s="1"/>
      <c r="M159" s="1"/>
      <c r="N159" s="1"/>
      <c r="O159" s="1"/>
    </row>
    <row r="160" spans="1:15" x14ac:dyDescent="0.55000000000000004">
      <c r="A160" s="3" t="str">
        <f t="shared" si="2"/>
        <v>MCVPBirchipCvFleetTOS28-jun</v>
      </c>
      <c r="B160" s="5">
        <v>40746</v>
      </c>
      <c r="C160" s="4" t="s">
        <v>7</v>
      </c>
      <c r="D160" s="6" t="s">
        <v>19</v>
      </c>
      <c r="E160" s="4">
        <v>2</v>
      </c>
      <c r="F160" s="4" t="s">
        <v>2</v>
      </c>
      <c r="G160" s="4"/>
      <c r="H160" s="4">
        <v>1</v>
      </c>
      <c r="I160" s="4">
        <v>11</v>
      </c>
      <c r="K160" s="2"/>
      <c r="L160" s="1"/>
      <c r="M160" s="1"/>
      <c r="N160" s="1"/>
      <c r="O160" s="1"/>
    </row>
    <row r="161" spans="1:15" x14ac:dyDescent="0.55000000000000004">
      <c r="A161" s="3" t="str">
        <f t="shared" si="2"/>
        <v>MCVPBirchipCvHindmarshTOS28-jun</v>
      </c>
      <c r="B161" s="5">
        <v>40746</v>
      </c>
      <c r="C161" s="4" t="s">
        <v>8</v>
      </c>
      <c r="D161" s="6" t="s">
        <v>19</v>
      </c>
      <c r="E161" s="4">
        <v>2</v>
      </c>
      <c r="F161" s="4" t="s">
        <v>2</v>
      </c>
      <c r="G161" s="4"/>
      <c r="H161" s="4">
        <v>1.2</v>
      </c>
      <c r="I161" s="4">
        <v>11</v>
      </c>
      <c r="K161" s="2"/>
      <c r="L161" s="1"/>
      <c r="M161" s="1"/>
      <c r="N161" s="1"/>
      <c r="O161" s="1"/>
    </row>
    <row r="162" spans="1:15" x14ac:dyDescent="0.55000000000000004">
      <c r="A162" s="3" t="str">
        <f t="shared" si="2"/>
        <v>MCVPBirchipCvKeelTOS28-jun</v>
      </c>
      <c r="B162" s="5">
        <v>40746</v>
      </c>
      <c r="C162" s="4" t="s">
        <v>9</v>
      </c>
      <c r="D162" s="6" t="s">
        <v>19</v>
      </c>
      <c r="E162" s="4">
        <v>2</v>
      </c>
      <c r="F162" s="4" t="s">
        <v>2</v>
      </c>
      <c r="G162" s="4"/>
      <c r="H162" s="4">
        <v>1.3</v>
      </c>
      <c r="I162" s="4">
        <v>11</v>
      </c>
      <c r="K162" s="2"/>
      <c r="L162" s="1"/>
      <c r="M162" s="1"/>
      <c r="N162" s="1"/>
      <c r="O162" s="1"/>
    </row>
    <row r="163" spans="1:15" x14ac:dyDescent="0.55000000000000004">
      <c r="A163" s="3" t="str">
        <f t="shared" si="2"/>
        <v>MCVPBirchipCvOxfordTOS28-jun</v>
      </c>
      <c r="B163" s="5">
        <v>40746</v>
      </c>
      <c r="C163" s="4" t="s">
        <v>10</v>
      </c>
      <c r="D163" s="6" t="s">
        <v>19</v>
      </c>
      <c r="E163" s="4">
        <v>2</v>
      </c>
      <c r="F163" s="4" t="s">
        <v>2</v>
      </c>
      <c r="G163" s="4"/>
      <c r="H163" s="4">
        <v>1.2</v>
      </c>
      <c r="I163" s="4">
        <v>11</v>
      </c>
      <c r="K163" s="2"/>
      <c r="L163" s="1"/>
      <c r="M163" s="1"/>
      <c r="N163" s="1"/>
      <c r="O163" s="1"/>
    </row>
    <row r="164" spans="1:15" x14ac:dyDescent="0.55000000000000004">
      <c r="A164" s="3" t="str">
        <f t="shared" si="2"/>
        <v>MCVPBirchipCvBaudinTOS28-jun</v>
      </c>
      <c r="B164" s="5">
        <v>40756</v>
      </c>
      <c r="C164" s="4" t="s">
        <v>3</v>
      </c>
      <c r="D164" s="6" t="s">
        <v>19</v>
      </c>
      <c r="E164" s="4">
        <v>2</v>
      </c>
      <c r="F164" s="4" t="s">
        <v>2</v>
      </c>
      <c r="G164" s="4"/>
      <c r="H164" s="4">
        <v>2.1</v>
      </c>
      <c r="I164" s="4">
        <v>12</v>
      </c>
      <c r="K164" s="2"/>
      <c r="L164" s="1"/>
      <c r="M164" s="1"/>
      <c r="N164" s="1"/>
      <c r="O164" s="1"/>
    </row>
    <row r="165" spans="1:15" x14ac:dyDescent="0.55000000000000004">
      <c r="A165" s="3" t="str">
        <f t="shared" si="2"/>
        <v>MCVPBirchipCvBulokeTOS28-jun</v>
      </c>
      <c r="B165" s="5">
        <v>40756</v>
      </c>
      <c r="C165" s="4" t="s">
        <v>4</v>
      </c>
      <c r="D165" s="6" t="s">
        <v>19</v>
      </c>
      <c r="E165" s="4">
        <v>2</v>
      </c>
      <c r="F165" s="4" t="s">
        <v>2</v>
      </c>
      <c r="G165" s="4"/>
      <c r="H165" s="4">
        <v>2</v>
      </c>
      <c r="I165" s="4">
        <v>12</v>
      </c>
      <c r="K165" s="2"/>
      <c r="L165" s="1"/>
      <c r="M165" s="1"/>
      <c r="N165" s="1"/>
      <c r="O165" s="1"/>
    </row>
    <row r="166" spans="1:15" x14ac:dyDescent="0.55000000000000004">
      <c r="A166" s="3" t="str">
        <f t="shared" si="2"/>
        <v>MCVPBirchipCvCapstanTOS28-jun</v>
      </c>
      <c r="B166" s="5">
        <v>40756</v>
      </c>
      <c r="C166" s="4" t="s">
        <v>5</v>
      </c>
      <c r="D166" s="6" t="s">
        <v>19</v>
      </c>
      <c r="E166" s="4">
        <v>2</v>
      </c>
      <c r="F166" s="4" t="s">
        <v>2</v>
      </c>
      <c r="G166" s="4"/>
      <c r="H166" s="4">
        <v>2</v>
      </c>
      <c r="I166" s="4">
        <v>12</v>
      </c>
      <c r="K166" s="2"/>
      <c r="L166" s="1"/>
      <c r="M166" s="1"/>
      <c r="N166" s="1"/>
      <c r="O166" s="1"/>
    </row>
    <row r="167" spans="1:15" x14ac:dyDescent="0.55000000000000004">
      <c r="A167" s="3" t="str">
        <f t="shared" si="2"/>
        <v>MCVPBirchipCvCommanderTOS28-jun</v>
      </c>
      <c r="B167" s="5">
        <v>40756</v>
      </c>
      <c r="C167" s="4" t="s">
        <v>6</v>
      </c>
      <c r="D167" s="6" t="s">
        <v>19</v>
      </c>
      <c r="E167" s="4">
        <v>2</v>
      </c>
      <c r="F167" s="4" t="s">
        <v>2</v>
      </c>
      <c r="G167" s="4"/>
      <c r="H167" s="4">
        <v>1.7</v>
      </c>
      <c r="I167" s="4">
        <v>12</v>
      </c>
      <c r="K167" s="2"/>
      <c r="L167" s="1"/>
      <c r="M167" s="1"/>
      <c r="N167" s="1"/>
      <c r="O167" s="1"/>
    </row>
    <row r="168" spans="1:15" x14ac:dyDescent="0.55000000000000004">
      <c r="A168" s="3" t="str">
        <f t="shared" si="2"/>
        <v>MCVPBirchipCvFleetTOS28-jun</v>
      </c>
      <c r="B168" s="5">
        <v>40756</v>
      </c>
      <c r="C168" s="4" t="s">
        <v>7</v>
      </c>
      <c r="D168" s="6" t="s">
        <v>19</v>
      </c>
      <c r="E168" s="4">
        <v>2</v>
      </c>
      <c r="F168" s="4" t="s">
        <v>2</v>
      </c>
      <c r="G168" s="4"/>
      <c r="H168" s="4">
        <v>1.9</v>
      </c>
      <c r="I168" s="4">
        <v>12</v>
      </c>
      <c r="K168" s="2"/>
      <c r="L168" s="1"/>
      <c r="M168" s="1"/>
      <c r="N168" s="1"/>
      <c r="O168" s="1"/>
    </row>
    <row r="169" spans="1:15" x14ac:dyDescent="0.55000000000000004">
      <c r="A169" s="3" t="str">
        <f t="shared" si="2"/>
        <v>MCVPBirchipCvHindmarshTOS28-jun</v>
      </c>
      <c r="B169" s="5">
        <v>40756</v>
      </c>
      <c r="C169" s="4" t="s">
        <v>8</v>
      </c>
      <c r="D169" s="6" t="s">
        <v>19</v>
      </c>
      <c r="E169" s="4">
        <v>2</v>
      </c>
      <c r="F169" s="4" t="s">
        <v>2</v>
      </c>
      <c r="G169" s="4"/>
      <c r="H169" s="4">
        <v>2</v>
      </c>
      <c r="I169" s="4">
        <v>12</v>
      </c>
      <c r="K169" s="2"/>
      <c r="L169" s="1"/>
      <c r="M169" s="1"/>
      <c r="N169" s="1"/>
      <c r="O169" s="1"/>
    </row>
    <row r="170" spans="1:15" x14ac:dyDescent="0.55000000000000004">
      <c r="A170" s="3" t="str">
        <f t="shared" si="2"/>
        <v>MCVPBirchipCvKeelTOS28-jun</v>
      </c>
      <c r="B170" s="5">
        <v>40756</v>
      </c>
      <c r="C170" s="4" t="s">
        <v>9</v>
      </c>
      <c r="D170" s="6" t="s">
        <v>19</v>
      </c>
      <c r="E170" s="4">
        <v>2</v>
      </c>
      <c r="F170" s="4" t="s">
        <v>2</v>
      </c>
      <c r="G170" s="4"/>
      <c r="H170" s="4">
        <v>2</v>
      </c>
      <c r="I170" s="4">
        <v>12</v>
      </c>
      <c r="K170" s="2"/>
      <c r="L170" s="1"/>
      <c r="M170" s="1"/>
      <c r="N170" s="1"/>
      <c r="O170" s="1"/>
    </row>
    <row r="171" spans="1:15" x14ac:dyDescent="0.55000000000000004">
      <c r="A171" s="3" t="str">
        <f t="shared" si="2"/>
        <v>MCVPBirchipCvOxfordTOS28-jun</v>
      </c>
      <c r="B171" s="5">
        <v>40756</v>
      </c>
      <c r="C171" s="4" t="s">
        <v>10</v>
      </c>
      <c r="D171" s="6" t="s">
        <v>19</v>
      </c>
      <c r="E171" s="4">
        <v>2</v>
      </c>
      <c r="F171" s="4" t="s">
        <v>2</v>
      </c>
      <c r="G171" s="4"/>
      <c r="H171" s="4">
        <v>2.1</v>
      </c>
      <c r="I171" s="4">
        <v>12</v>
      </c>
      <c r="K171" s="2"/>
      <c r="L171" s="1"/>
      <c r="M171" s="1"/>
      <c r="N171" s="1"/>
      <c r="O171" s="1"/>
    </row>
    <row r="172" spans="1:15" x14ac:dyDescent="0.55000000000000004">
      <c r="A172" s="3" t="str">
        <f t="shared" si="2"/>
        <v>MCVPBirchipCvBaudinTOS28-jun</v>
      </c>
      <c r="B172" s="5">
        <v>40765</v>
      </c>
      <c r="C172" s="4" t="s">
        <v>3</v>
      </c>
      <c r="D172" s="6" t="s">
        <v>19</v>
      </c>
      <c r="E172" s="4">
        <v>2</v>
      </c>
      <c r="F172" s="4" t="s">
        <v>2</v>
      </c>
      <c r="G172" s="4"/>
      <c r="H172" s="4">
        <v>2.9</v>
      </c>
      <c r="I172" s="4">
        <v>13</v>
      </c>
      <c r="K172" s="2"/>
      <c r="L172" s="1"/>
      <c r="M172" s="1"/>
      <c r="N172" s="1"/>
      <c r="O172" s="1"/>
    </row>
    <row r="173" spans="1:15" x14ac:dyDescent="0.55000000000000004">
      <c r="A173" s="3" t="str">
        <f t="shared" si="2"/>
        <v>MCVPBirchipCvBulokeTOS28-jun</v>
      </c>
      <c r="B173" s="5">
        <v>40765</v>
      </c>
      <c r="C173" s="4" t="s">
        <v>4</v>
      </c>
      <c r="D173" s="6" t="s">
        <v>19</v>
      </c>
      <c r="E173" s="4">
        <v>2</v>
      </c>
      <c r="F173" s="4" t="s">
        <v>2</v>
      </c>
      <c r="G173" s="4"/>
      <c r="H173" s="4">
        <v>2.7</v>
      </c>
      <c r="I173" s="4">
        <v>13</v>
      </c>
      <c r="K173" s="2"/>
      <c r="L173" s="1"/>
      <c r="M173" s="1"/>
      <c r="N173" s="1"/>
      <c r="O173" s="1"/>
    </row>
    <row r="174" spans="1:15" x14ac:dyDescent="0.55000000000000004">
      <c r="A174" s="3" t="str">
        <f t="shared" si="2"/>
        <v>MCVPBirchipCvCapstanTOS28-jun</v>
      </c>
      <c r="B174" s="5">
        <v>40765</v>
      </c>
      <c r="C174" s="4" t="s">
        <v>5</v>
      </c>
      <c r="D174" s="6" t="s">
        <v>19</v>
      </c>
      <c r="E174" s="4">
        <v>2</v>
      </c>
      <c r="F174" s="4" t="s">
        <v>2</v>
      </c>
      <c r="G174" s="4"/>
      <c r="H174" s="4">
        <v>3.1</v>
      </c>
      <c r="I174" s="4">
        <v>13</v>
      </c>
      <c r="K174" s="2"/>
      <c r="L174" s="1"/>
      <c r="M174" s="1"/>
      <c r="N174" s="1"/>
      <c r="O174" s="1"/>
    </row>
    <row r="175" spans="1:15" x14ac:dyDescent="0.55000000000000004">
      <c r="A175" s="3" t="str">
        <f t="shared" si="2"/>
        <v>MCVPBirchipCvCommanderTOS28-jun</v>
      </c>
      <c r="B175" s="5">
        <v>40765</v>
      </c>
      <c r="C175" s="4" t="s">
        <v>6</v>
      </c>
      <c r="D175" s="6" t="s">
        <v>19</v>
      </c>
      <c r="E175" s="4">
        <v>2</v>
      </c>
      <c r="F175" s="4" t="s">
        <v>2</v>
      </c>
      <c r="G175" s="4"/>
      <c r="H175" s="4">
        <v>2.6</v>
      </c>
      <c r="I175" s="4">
        <v>13</v>
      </c>
      <c r="K175" s="2"/>
      <c r="L175" s="1"/>
      <c r="M175" s="1"/>
      <c r="N175" s="1"/>
      <c r="O175" s="1"/>
    </row>
    <row r="176" spans="1:15" x14ac:dyDescent="0.55000000000000004">
      <c r="A176" s="3" t="str">
        <f t="shared" si="2"/>
        <v>MCVPBirchipCvFleetTOS28-jun</v>
      </c>
      <c r="B176" s="5">
        <v>40765</v>
      </c>
      <c r="C176" s="4" t="s">
        <v>7</v>
      </c>
      <c r="D176" s="6" t="s">
        <v>19</v>
      </c>
      <c r="E176" s="4">
        <v>2</v>
      </c>
      <c r="F176" s="4" t="s">
        <v>2</v>
      </c>
      <c r="G176" s="4"/>
      <c r="H176" s="4">
        <v>2.7</v>
      </c>
      <c r="I176" s="4">
        <v>13</v>
      </c>
      <c r="K176" s="2"/>
      <c r="L176" s="1"/>
      <c r="M176" s="1"/>
      <c r="N176" s="1"/>
      <c r="O176" s="1"/>
    </row>
    <row r="177" spans="1:15" x14ac:dyDescent="0.55000000000000004">
      <c r="A177" s="3" t="str">
        <f t="shared" si="2"/>
        <v>MCVPBirchipCvHindmarshTOS28-jun</v>
      </c>
      <c r="B177" s="5">
        <v>40765</v>
      </c>
      <c r="C177" s="4" t="s">
        <v>8</v>
      </c>
      <c r="D177" s="6" t="s">
        <v>19</v>
      </c>
      <c r="E177" s="4">
        <v>2</v>
      </c>
      <c r="F177" s="4" t="s">
        <v>2</v>
      </c>
      <c r="G177" s="4"/>
      <c r="H177" s="4">
        <v>2.9</v>
      </c>
      <c r="I177" s="4">
        <v>13</v>
      </c>
      <c r="K177" s="2"/>
      <c r="L177" s="1"/>
      <c r="M177" s="1"/>
      <c r="N177" s="1"/>
      <c r="O177" s="1"/>
    </row>
    <row r="178" spans="1:15" x14ac:dyDescent="0.55000000000000004">
      <c r="A178" s="3" t="str">
        <f t="shared" si="2"/>
        <v>MCVPBirchipCvKeelTOS28-jun</v>
      </c>
      <c r="B178" s="5">
        <v>40765</v>
      </c>
      <c r="C178" s="4" t="s">
        <v>9</v>
      </c>
      <c r="D178" s="6" t="s">
        <v>19</v>
      </c>
      <c r="E178" s="4">
        <v>2</v>
      </c>
      <c r="F178" s="4" t="s">
        <v>2</v>
      </c>
      <c r="G178" s="4"/>
      <c r="H178" s="4">
        <v>2.9</v>
      </c>
      <c r="I178" s="4">
        <v>13</v>
      </c>
      <c r="K178" s="2"/>
      <c r="L178" s="1"/>
      <c r="M178" s="1"/>
      <c r="N178" s="1"/>
      <c r="O178" s="1"/>
    </row>
    <row r="179" spans="1:15" x14ac:dyDescent="0.55000000000000004">
      <c r="A179" s="3" t="str">
        <f t="shared" si="2"/>
        <v>MCVPBirchipCvOxfordTOS28-jun</v>
      </c>
      <c r="B179" s="5">
        <v>40765</v>
      </c>
      <c r="C179" s="4" t="s">
        <v>10</v>
      </c>
      <c r="D179" s="6" t="s">
        <v>19</v>
      </c>
      <c r="E179" s="4">
        <v>2</v>
      </c>
      <c r="F179" s="4" t="s">
        <v>2</v>
      </c>
      <c r="G179" s="4"/>
      <c r="H179" s="4">
        <v>2.9</v>
      </c>
      <c r="I179" s="4">
        <v>13</v>
      </c>
      <c r="K179" s="2"/>
      <c r="L179" s="1"/>
      <c r="M179" s="1"/>
      <c r="N179" s="1"/>
      <c r="O179" s="1"/>
    </row>
    <row r="180" spans="1:15" x14ac:dyDescent="0.55000000000000004">
      <c r="A180" s="3" t="str">
        <f t="shared" si="2"/>
        <v>MCVPBirchipCvBaudinTOS28-jun</v>
      </c>
      <c r="B180" s="5">
        <v>40773</v>
      </c>
      <c r="C180" s="4" t="s">
        <v>3</v>
      </c>
      <c r="D180" s="6" t="s">
        <v>19</v>
      </c>
      <c r="E180" s="4">
        <v>2</v>
      </c>
      <c r="F180" s="4" t="s">
        <v>2</v>
      </c>
      <c r="G180" s="4"/>
      <c r="H180" s="4">
        <v>4</v>
      </c>
      <c r="I180" s="4">
        <v>14</v>
      </c>
      <c r="K180" s="2"/>
      <c r="L180" s="1"/>
      <c r="M180" s="1"/>
      <c r="N180" s="1"/>
      <c r="O180" s="1"/>
    </row>
    <row r="181" spans="1:15" x14ac:dyDescent="0.55000000000000004">
      <c r="A181" s="3" t="str">
        <f t="shared" si="2"/>
        <v>MCVPBirchipCvBulokeTOS28-jun</v>
      </c>
      <c r="B181" s="5">
        <v>40773</v>
      </c>
      <c r="C181" s="4" t="s">
        <v>4</v>
      </c>
      <c r="D181" s="6" t="s">
        <v>19</v>
      </c>
      <c r="E181" s="4">
        <v>2</v>
      </c>
      <c r="F181" s="4" t="s">
        <v>2</v>
      </c>
      <c r="G181" s="4"/>
      <c r="H181" s="4">
        <v>4</v>
      </c>
      <c r="I181" s="4">
        <v>14</v>
      </c>
      <c r="K181" s="2"/>
      <c r="L181" s="1"/>
      <c r="M181" s="1"/>
      <c r="N181" s="1"/>
      <c r="O181" s="1"/>
    </row>
    <row r="182" spans="1:15" x14ac:dyDescent="0.55000000000000004">
      <c r="A182" s="3" t="str">
        <f t="shared" si="2"/>
        <v>MCVPBirchipCvCapstanTOS28-jun</v>
      </c>
      <c r="B182" s="5">
        <v>40773</v>
      </c>
      <c r="C182" s="4" t="s">
        <v>5</v>
      </c>
      <c r="D182" s="6" t="s">
        <v>19</v>
      </c>
      <c r="E182" s="4">
        <v>2</v>
      </c>
      <c r="F182" s="4" t="s">
        <v>2</v>
      </c>
      <c r="G182" s="4"/>
      <c r="H182" s="4">
        <v>4.0999999999999996</v>
      </c>
      <c r="I182" s="4">
        <v>14</v>
      </c>
      <c r="K182" s="2"/>
      <c r="L182" s="1"/>
      <c r="M182" s="1"/>
      <c r="N182" s="1"/>
      <c r="O182" s="1"/>
    </row>
    <row r="183" spans="1:15" x14ac:dyDescent="0.55000000000000004">
      <c r="A183" s="3" t="str">
        <f t="shared" si="2"/>
        <v>MCVPBirchipCvCommanderTOS28-jun</v>
      </c>
      <c r="B183" s="5">
        <v>40773</v>
      </c>
      <c r="C183" s="4" t="s">
        <v>6</v>
      </c>
      <c r="D183" s="6" t="s">
        <v>19</v>
      </c>
      <c r="E183" s="4">
        <v>2</v>
      </c>
      <c r="F183" s="4" t="s">
        <v>2</v>
      </c>
      <c r="G183" s="4"/>
      <c r="H183" s="4">
        <v>3.9</v>
      </c>
      <c r="I183" s="4">
        <v>14</v>
      </c>
      <c r="K183" s="2"/>
      <c r="L183" s="1"/>
      <c r="M183" s="1"/>
      <c r="N183" s="1"/>
      <c r="O183" s="1"/>
    </row>
    <row r="184" spans="1:15" x14ac:dyDescent="0.55000000000000004">
      <c r="A184" s="3" t="str">
        <f t="shared" si="2"/>
        <v>MCVPBirchipCvFleetTOS28-jun</v>
      </c>
      <c r="B184" s="5">
        <v>40773</v>
      </c>
      <c r="C184" s="4" t="s">
        <v>7</v>
      </c>
      <c r="D184" s="6" t="s">
        <v>19</v>
      </c>
      <c r="E184" s="4">
        <v>2</v>
      </c>
      <c r="F184" s="4" t="s">
        <v>2</v>
      </c>
      <c r="G184" s="4"/>
      <c r="H184" s="4">
        <v>4.0999999999999996</v>
      </c>
      <c r="I184" s="4">
        <v>14</v>
      </c>
      <c r="K184" s="2"/>
      <c r="L184" s="1"/>
      <c r="M184" s="1"/>
      <c r="N184" s="1"/>
      <c r="O184" s="1"/>
    </row>
    <row r="185" spans="1:15" x14ac:dyDescent="0.55000000000000004">
      <c r="A185" s="3" t="str">
        <f t="shared" si="2"/>
        <v>MCVPBirchipCvHindmarshTOS28-jun</v>
      </c>
      <c r="B185" s="5">
        <v>40773</v>
      </c>
      <c r="C185" s="4" t="s">
        <v>8</v>
      </c>
      <c r="D185" s="6" t="s">
        <v>19</v>
      </c>
      <c r="E185" s="4">
        <v>2</v>
      </c>
      <c r="F185" s="4" t="s">
        <v>2</v>
      </c>
      <c r="G185" s="4"/>
      <c r="H185" s="4">
        <v>3.6</v>
      </c>
      <c r="I185" s="4">
        <v>14</v>
      </c>
      <c r="K185" s="2"/>
      <c r="L185" s="1"/>
      <c r="M185" s="1"/>
      <c r="N185" s="1"/>
      <c r="O185" s="1"/>
    </row>
    <row r="186" spans="1:15" x14ac:dyDescent="0.55000000000000004">
      <c r="A186" s="3" t="str">
        <f t="shared" si="2"/>
        <v>MCVPBirchipCvKeelTOS28-jun</v>
      </c>
      <c r="B186" s="5">
        <v>40773</v>
      </c>
      <c r="C186" s="4" t="s">
        <v>9</v>
      </c>
      <c r="D186" s="6" t="s">
        <v>19</v>
      </c>
      <c r="E186" s="4">
        <v>2</v>
      </c>
      <c r="F186" s="4" t="s">
        <v>2</v>
      </c>
      <c r="G186" s="4"/>
      <c r="H186" s="4">
        <v>4.3</v>
      </c>
      <c r="I186" s="4">
        <v>15</v>
      </c>
      <c r="K186" s="2"/>
      <c r="L186" s="1"/>
      <c r="M186" s="1"/>
      <c r="N186" s="1"/>
      <c r="O186" s="1"/>
    </row>
    <row r="187" spans="1:15" x14ac:dyDescent="0.55000000000000004">
      <c r="A187" s="3" t="str">
        <f t="shared" si="2"/>
        <v>MCVPBirchipCvOxfordTOS28-jun</v>
      </c>
      <c r="B187" s="5">
        <v>40773</v>
      </c>
      <c r="C187" s="4" t="s">
        <v>10</v>
      </c>
      <c r="D187" s="6" t="s">
        <v>19</v>
      </c>
      <c r="E187" s="4">
        <v>2</v>
      </c>
      <c r="F187" s="4" t="s">
        <v>2</v>
      </c>
      <c r="G187" s="4"/>
      <c r="H187" s="4">
        <v>4.0999999999999996</v>
      </c>
      <c r="I187" s="4">
        <v>14</v>
      </c>
      <c r="K187" s="2"/>
      <c r="L187" s="1"/>
      <c r="M187" s="1"/>
      <c r="N187" s="1"/>
      <c r="O187" s="1"/>
    </row>
    <row r="188" spans="1:15" x14ac:dyDescent="0.55000000000000004">
      <c r="A188" s="3" t="str">
        <f t="shared" si="2"/>
        <v>MCVPBirchipCvBaudinTOS28-jun</v>
      </c>
      <c r="B188" s="5">
        <v>40784</v>
      </c>
      <c r="C188" s="4" t="s">
        <v>3</v>
      </c>
      <c r="D188" s="6" t="s">
        <v>19</v>
      </c>
      <c r="E188" s="4">
        <v>2</v>
      </c>
      <c r="F188" s="4" t="s">
        <v>2</v>
      </c>
      <c r="G188" s="4"/>
      <c r="H188" s="4">
        <v>5.6</v>
      </c>
      <c r="I188" s="4">
        <v>15</v>
      </c>
      <c r="K188" s="2"/>
      <c r="L188" s="1"/>
      <c r="M188" s="1"/>
      <c r="N188" s="1"/>
      <c r="O188" s="1"/>
    </row>
    <row r="189" spans="1:15" x14ac:dyDescent="0.55000000000000004">
      <c r="A189" s="3" t="str">
        <f t="shared" si="2"/>
        <v>MCVPBirchipCvBulokeTOS28-jun</v>
      </c>
      <c r="B189" s="5">
        <v>40784</v>
      </c>
      <c r="C189" s="4" t="s">
        <v>4</v>
      </c>
      <c r="D189" s="6" t="s">
        <v>19</v>
      </c>
      <c r="E189" s="4">
        <v>2</v>
      </c>
      <c r="F189" s="4" t="s">
        <v>2</v>
      </c>
      <c r="G189" s="4"/>
      <c r="H189" s="4">
        <v>5.3</v>
      </c>
      <c r="I189" s="4">
        <v>15</v>
      </c>
      <c r="K189" s="2"/>
      <c r="L189" s="1"/>
      <c r="M189" s="1"/>
      <c r="N189" s="1"/>
      <c r="O189" s="1"/>
    </row>
    <row r="190" spans="1:15" x14ac:dyDescent="0.55000000000000004">
      <c r="A190" s="3" t="str">
        <f t="shared" si="2"/>
        <v>MCVPBirchipCvCapstanTOS28-jun</v>
      </c>
      <c r="B190" s="5">
        <v>40784</v>
      </c>
      <c r="C190" s="4" t="s">
        <v>5</v>
      </c>
      <c r="D190" s="6" t="s">
        <v>19</v>
      </c>
      <c r="E190" s="4">
        <v>2</v>
      </c>
      <c r="F190" s="4" t="s">
        <v>2</v>
      </c>
      <c r="G190" s="4"/>
      <c r="H190" s="4">
        <v>5.3</v>
      </c>
      <c r="I190" s="4">
        <v>15</v>
      </c>
      <c r="K190" s="2"/>
      <c r="L190" s="1"/>
      <c r="M190" s="1"/>
      <c r="N190" s="1"/>
      <c r="O190" s="1"/>
    </row>
    <row r="191" spans="1:15" x14ac:dyDescent="0.55000000000000004">
      <c r="A191" s="3" t="str">
        <f t="shared" si="2"/>
        <v>MCVPBirchipCvCommanderTOS28-jun</v>
      </c>
      <c r="B191" s="5">
        <v>40784</v>
      </c>
      <c r="C191" s="4" t="s">
        <v>6</v>
      </c>
      <c r="D191" s="6" t="s">
        <v>19</v>
      </c>
      <c r="E191" s="4">
        <v>2</v>
      </c>
      <c r="F191" s="4" t="s">
        <v>2</v>
      </c>
      <c r="G191" s="4"/>
      <c r="H191" s="4">
        <v>4.9000000000000004</v>
      </c>
      <c r="I191" s="4">
        <v>15</v>
      </c>
      <c r="K191" s="2"/>
      <c r="L191" s="1"/>
      <c r="M191" s="1"/>
      <c r="N191" s="1"/>
      <c r="O191" s="1"/>
    </row>
    <row r="192" spans="1:15" x14ac:dyDescent="0.55000000000000004">
      <c r="A192" s="3" t="str">
        <f t="shared" si="2"/>
        <v>MCVPBirchipCvFleetTOS28-jun</v>
      </c>
      <c r="B192" s="5">
        <v>40784</v>
      </c>
      <c r="C192" s="4" t="s">
        <v>7</v>
      </c>
      <c r="D192" s="6" t="s">
        <v>19</v>
      </c>
      <c r="E192" s="4">
        <v>2</v>
      </c>
      <c r="F192" s="4" t="s">
        <v>2</v>
      </c>
      <c r="G192" s="4"/>
      <c r="H192" s="4">
        <v>5.5</v>
      </c>
      <c r="I192" s="4">
        <v>16</v>
      </c>
      <c r="K192" s="2"/>
      <c r="L192" s="1"/>
      <c r="M192" s="1"/>
      <c r="N192" s="1"/>
      <c r="O192" s="1"/>
    </row>
    <row r="193" spans="1:15" x14ac:dyDescent="0.55000000000000004">
      <c r="A193" s="3" t="str">
        <f t="shared" si="2"/>
        <v>MCVPBirchipCvHindmarshTOS28-jun</v>
      </c>
      <c r="B193" s="5">
        <v>40784</v>
      </c>
      <c r="C193" s="4" t="s">
        <v>8</v>
      </c>
      <c r="D193" s="6" t="s">
        <v>19</v>
      </c>
      <c r="E193" s="4">
        <v>2</v>
      </c>
      <c r="F193" s="4" t="s">
        <v>2</v>
      </c>
      <c r="G193" s="4"/>
      <c r="H193" s="4">
        <v>5.7</v>
      </c>
      <c r="I193" s="4">
        <v>15</v>
      </c>
      <c r="K193" s="2"/>
      <c r="L193" s="1"/>
      <c r="M193" s="1"/>
      <c r="N193" s="1"/>
      <c r="O193" s="1"/>
    </row>
    <row r="194" spans="1:15" x14ac:dyDescent="0.55000000000000004">
      <c r="A194" s="3" t="str">
        <f t="shared" si="2"/>
        <v>MCVPBirchipCvKeelTOS28-jun</v>
      </c>
      <c r="B194" s="5">
        <v>40784</v>
      </c>
      <c r="C194" s="4" t="s">
        <v>9</v>
      </c>
      <c r="D194" s="6" t="s">
        <v>19</v>
      </c>
      <c r="E194" s="4">
        <v>2</v>
      </c>
      <c r="F194" s="4" t="s">
        <v>2</v>
      </c>
      <c r="G194" s="4"/>
      <c r="H194" s="4">
        <v>5.0999999999999996</v>
      </c>
      <c r="I194" s="4">
        <v>15</v>
      </c>
      <c r="K194" s="2"/>
      <c r="L194" s="1"/>
      <c r="M194" s="1"/>
      <c r="N194" s="1"/>
      <c r="O194" s="1"/>
    </row>
    <row r="195" spans="1:15" x14ac:dyDescent="0.55000000000000004">
      <c r="A195" s="3" t="str">
        <f t="shared" ref="A195:A258" si="3">"MCVP"&amp;F195&amp;"Cv"&amp;C195&amp;"TOS"&amp;D195</f>
        <v>MCVPBirchipCvOxfordTOS28-jun</v>
      </c>
      <c r="B195" s="5">
        <v>40784</v>
      </c>
      <c r="C195" s="4" t="s">
        <v>10</v>
      </c>
      <c r="D195" s="6" t="s">
        <v>19</v>
      </c>
      <c r="E195" s="4">
        <v>2</v>
      </c>
      <c r="F195" s="4" t="s">
        <v>2</v>
      </c>
      <c r="G195" s="4"/>
      <c r="H195" s="4">
        <v>5.2</v>
      </c>
      <c r="I195" s="4">
        <v>15</v>
      </c>
      <c r="K195" s="2"/>
      <c r="L195" s="1"/>
      <c r="M195" s="1"/>
      <c r="N195" s="1"/>
      <c r="O195" s="1"/>
    </row>
    <row r="196" spans="1:15" x14ac:dyDescent="0.55000000000000004">
      <c r="A196" s="3" t="str">
        <f t="shared" si="3"/>
        <v>MCVPBirchipCvBaudinTOS28-jun</v>
      </c>
      <c r="B196" s="5">
        <v>40794</v>
      </c>
      <c r="C196" s="4" t="s">
        <v>3</v>
      </c>
      <c r="D196" s="6" t="s">
        <v>19</v>
      </c>
      <c r="E196" s="4">
        <v>2</v>
      </c>
      <c r="F196" s="4" t="s">
        <v>2</v>
      </c>
      <c r="G196" s="4"/>
      <c r="H196" s="4">
        <v>6.1</v>
      </c>
      <c r="I196" s="4">
        <v>16</v>
      </c>
      <c r="K196" s="2"/>
      <c r="L196" s="1"/>
      <c r="M196" s="1"/>
      <c r="N196" s="1"/>
      <c r="O196" s="1"/>
    </row>
    <row r="197" spans="1:15" x14ac:dyDescent="0.55000000000000004">
      <c r="A197" s="3" t="str">
        <f t="shared" si="3"/>
        <v>MCVPBirchipCvBulokeTOS28-jun</v>
      </c>
      <c r="B197" s="5">
        <v>40794</v>
      </c>
      <c r="C197" s="4" t="s">
        <v>4</v>
      </c>
      <c r="D197" s="6" t="s">
        <v>19</v>
      </c>
      <c r="E197" s="4">
        <v>2</v>
      </c>
      <c r="F197" s="4" t="s">
        <v>2</v>
      </c>
      <c r="G197" s="4"/>
      <c r="H197" s="4">
        <v>5.7</v>
      </c>
      <c r="I197" s="4">
        <v>16</v>
      </c>
      <c r="K197" s="2"/>
      <c r="L197" s="1"/>
      <c r="M197" s="1"/>
      <c r="N197" s="1"/>
      <c r="O197" s="1"/>
    </row>
    <row r="198" spans="1:15" x14ac:dyDescent="0.55000000000000004">
      <c r="A198" s="3" t="str">
        <f t="shared" si="3"/>
        <v>MCVPBirchipCvCapstanTOS28-jun</v>
      </c>
      <c r="B198" s="5">
        <v>40794</v>
      </c>
      <c r="C198" s="4" t="s">
        <v>5</v>
      </c>
      <c r="D198" s="6" t="s">
        <v>19</v>
      </c>
      <c r="E198" s="4">
        <v>2</v>
      </c>
      <c r="F198" s="4" t="s">
        <v>2</v>
      </c>
      <c r="G198" s="4"/>
      <c r="H198" s="4">
        <v>3.7</v>
      </c>
      <c r="I198" s="4">
        <v>15</v>
      </c>
      <c r="K198" s="2"/>
      <c r="L198" s="1"/>
      <c r="M198" s="1"/>
      <c r="N198" s="1"/>
      <c r="O198" s="1"/>
    </row>
    <row r="199" spans="1:15" x14ac:dyDescent="0.55000000000000004">
      <c r="A199" s="3" t="str">
        <f t="shared" si="3"/>
        <v>MCVPBirchipCvCommanderTOS28-jun</v>
      </c>
      <c r="B199" s="5">
        <v>40794</v>
      </c>
      <c r="C199" s="4" t="s">
        <v>6</v>
      </c>
      <c r="D199" s="6" t="s">
        <v>19</v>
      </c>
      <c r="E199" s="4">
        <v>2</v>
      </c>
      <c r="F199" s="4" t="s">
        <v>2</v>
      </c>
      <c r="G199" s="4"/>
      <c r="H199" s="4">
        <v>5.9</v>
      </c>
      <c r="I199" s="4">
        <v>16</v>
      </c>
      <c r="K199" s="2"/>
      <c r="L199" s="1"/>
      <c r="M199" s="1"/>
      <c r="N199" s="1"/>
      <c r="O199" s="1"/>
    </row>
    <row r="200" spans="1:15" x14ac:dyDescent="0.55000000000000004">
      <c r="A200" s="3" t="str">
        <f t="shared" si="3"/>
        <v>MCVPBirchipCvFleetTOS28-jun</v>
      </c>
      <c r="B200" s="5">
        <v>40794</v>
      </c>
      <c r="C200" s="4" t="s">
        <v>7</v>
      </c>
      <c r="D200" s="6" t="s">
        <v>19</v>
      </c>
      <c r="E200" s="4">
        <v>2</v>
      </c>
      <c r="F200" s="4" t="s">
        <v>2</v>
      </c>
      <c r="G200" s="4"/>
      <c r="H200" s="4">
        <v>5.9</v>
      </c>
      <c r="I200" s="4">
        <v>16</v>
      </c>
      <c r="K200" s="2"/>
      <c r="L200" s="1"/>
      <c r="M200" s="1"/>
      <c r="N200" s="1"/>
      <c r="O200" s="1"/>
    </row>
    <row r="201" spans="1:15" x14ac:dyDescent="0.55000000000000004">
      <c r="A201" s="3" t="str">
        <f t="shared" si="3"/>
        <v>MCVPBirchipCvHindmarshTOS28-jun</v>
      </c>
      <c r="B201" s="5">
        <v>40794</v>
      </c>
      <c r="C201" s="4" t="s">
        <v>8</v>
      </c>
      <c r="D201" s="6" t="s">
        <v>19</v>
      </c>
      <c r="E201" s="4">
        <v>2</v>
      </c>
      <c r="F201" s="4" t="s">
        <v>2</v>
      </c>
      <c r="G201" s="4"/>
      <c r="H201" s="4">
        <v>6</v>
      </c>
      <c r="I201" s="4">
        <v>16</v>
      </c>
      <c r="K201" s="2"/>
      <c r="L201" s="1"/>
      <c r="M201" s="1"/>
      <c r="N201" s="1"/>
      <c r="O201" s="1"/>
    </row>
    <row r="202" spans="1:15" x14ac:dyDescent="0.55000000000000004">
      <c r="A202" s="3" t="str">
        <f t="shared" si="3"/>
        <v>MCVPBirchipCvKeelTOS28-jun</v>
      </c>
      <c r="B202" s="5">
        <v>40794</v>
      </c>
      <c r="C202" s="4" t="s">
        <v>9</v>
      </c>
      <c r="D202" s="6" t="s">
        <v>19</v>
      </c>
      <c r="E202" s="4">
        <v>2</v>
      </c>
      <c r="F202" s="4" t="s">
        <v>2</v>
      </c>
      <c r="G202" s="4"/>
      <c r="H202" s="4">
        <v>6.4</v>
      </c>
      <c r="I202" s="4">
        <v>16</v>
      </c>
      <c r="K202" s="2"/>
      <c r="L202" s="1"/>
      <c r="M202" s="1"/>
      <c r="N202" s="1"/>
      <c r="O202" s="1"/>
    </row>
    <row r="203" spans="1:15" x14ac:dyDescent="0.55000000000000004">
      <c r="A203" s="3" t="str">
        <f t="shared" si="3"/>
        <v>MCVPBirchipCvOxfordTOS28-jun</v>
      </c>
      <c r="B203" s="5">
        <v>40794</v>
      </c>
      <c r="C203" s="4" t="s">
        <v>10</v>
      </c>
      <c r="D203" s="6" t="s">
        <v>19</v>
      </c>
      <c r="E203" s="4">
        <v>2</v>
      </c>
      <c r="F203" s="4" t="s">
        <v>2</v>
      </c>
      <c r="G203" s="4"/>
      <c r="H203" s="4">
        <v>5.4</v>
      </c>
      <c r="I203" s="4">
        <v>15</v>
      </c>
      <c r="K203" s="2"/>
      <c r="L203" s="1"/>
      <c r="M203" s="1"/>
      <c r="N203" s="1"/>
      <c r="O203" s="1"/>
    </row>
    <row r="204" spans="1:15" x14ac:dyDescent="0.55000000000000004">
      <c r="A204" s="3" t="str">
        <f t="shared" si="3"/>
        <v>MCVPBirchipCvBaudinTOS28-jun</v>
      </c>
      <c r="B204" s="5">
        <v>40805</v>
      </c>
      <c r="C204" s="4" t="s">
        <v>3</v>
      </c>
      <c r="D204" s="6" t="s">
        <v>19</v>
      </c>
      <c r="E204" s="4">
        <v>2</v>
      </c>
      <c r="F204" s="4" t="s">
        <v>2</v>
      </c>
      <c r="G204" s="4"/>
      <c r="I204" s="4">
        <v>32</v>
      </c>
    </row>
    <row r="205" spans="1:15" x14ac:dyDescent="0.55000000000000004">
      <c r="A205" s="3" t="str">
        <f t="shared" si="3"/>
        <v>MCVPBirchipCvBulokeTOS28-jun</v>
      </c>
      <c r="B205" s="5">
        <v>40805</v>
      </c>
      <c r="C205" s="4" t="s">
        <v>4</v>
      </c>
      <c r="D205" s="6" t="s">
        <v>19</v>
      </c>
      <c r="E205" s="4">
        <v>2</v>
      </c>
      <c r="F205" s="4" t="s">
        <v>2</v>
      </c>
      <c r="G205" s="4"/>
      <c r="I205" s="4">
        <v>33</v>
      </c>
    </row>
    <row r="206" spans="1:15" x14ac:dyDescent="0.55000000000000004">
      <c r="A206" s="3" t="str">
        <f t="shared" si="3"/>
        <v>MCVPBirchipCvCapstanTOS28-jun</v>
      </c>
      <c r="B206" s="5">
        <v>40805</v>
      </c>
      <c r="C206" s="4" t="s">
        <v>5</v>
      </c>
      <c r="D206" s="6" t="s">
        <v>19</v>
      </c>
      <c r="E206" s="4">
        <v>2</v>
      </c>
      <c r="F206" s="4" t="s">
        <v>2</v>
      </c>
      <c r="G206" s="4"/>
      <c r="I206" s="4">
        <v>32</v>
      </c>
    </row>
    <row r="207" spans="1:15" x14ac:dyDescent="0.55000000000000004">
      <c r="A207" s="3" t="str">
        <f t="shared" si="3"/>
        <v>MCVPBirchipCvCommanderTOS28-jun</v>
      </c>
      <c r="B207" s="5">
        <v>40805</v>
      </c>
      <c r="C207" s="4" t="s">
        <v>6</v>
      </c>
      <c r="D207" s="6" t="s">
        <v>19</v>
      </c>
      <c r="E207" s="4">
        <v>2</v>
      </c>
      <c r="F207" s="4" t="s">
        <v>2</v>
      </c>
      <c r="G207" s="4"/>
      <c r="I207" s="4">
        <v>32</v>
      </c>
    </row>
    <row r="208" spans="1:15" x14ac:dyDescent="0.55000000000000004">
      <c r="A208" s="3" t="str">
        <f t="shared" si="3"/>
        <v>MCVPBirchipCvFleetTOS28-jun</v>
      </c>
      <c r="B208" s="5">
        <v>40805</v>
      </c>
      <c r="C208" s="4" t="s">
        <v>7</v>
      </c>
      <c r="D208" s="6" t="s">
        <v>19</v>
      </c>
      <c r="E208" s="4">
        <v>2</v>
      </c>
      <c r="F208" s="4" t="s">
        <v>2</v>
      </c>
      <c r="G208" s="4"/>
      <c r="I208" s="4">
        <v>33</v>
      </c>
    </row>
    <row r="209" spans="1:9" x14ac:dyDescent="0.55000000000000004">
      <c r="A209" s="3" t="str">
        <f t="shared" si="3"/>
        <v>MCVPBirchipCvHindmarshTOS28-jun</v>
      </c>
      <c r="B209" s="5">
        <v>40805</v>
      </c>
      <c r="C209" s="4" t="s">
        <v>8</v>
      </c>
      <c r="D209" s="6" t="s">
        <v>19</v>
      </c>
      <c r="E209" s="4">
        <v>2</v>
      </c>
      <c r="F209" s="4" t="s">
        <v>2</v>
      </c>
      <c r="G209" s="4"/>
      <c r="I209" s="4">
        <v>33</v>
      </c>
    </row>
    <row r="210" spans="1:9" x14ac:dyDescent="0.55000000000000004">
      <c r="A210" s="3" t="str">
        <f t="shared" si="3"/>
        <v>MCVPBirchipCvKeelTOS28-jun</v>
      </c>
      <c r="B210" s="5">
        <v>40805</v>
      </c>
      <c r="C210" s="4" t="s">
        <v>9</v>
      </c>
      <c r="D210" s="6" t="s">
        <v>19</v>
      </c>
      <c r="E210" s="4">
        <v>2</v>
      </c>
      <c r="F210" s="4" t="s">
        <v>2</v>
      </c>
      <c r="G210" s="4"/>
      <c r="I210" s="4">
        <v>33</v>
      </c>
    </row>
    <row r="211" spans="1:9" x14ac:dyDescent="0.55000000000000004">
      <c r="A211" s="3" t="str">
        <f t="shared" si="3"/>
        <v>MCVPBirchipCvOxfordTOS28-jun</v>
      </c>
      <c r="B211" s="5">
        <v>40805</v>
      </c>
      <c r="C211" s="4" t="s">
        <v>10</v>
      </c>
      <c r="D211" s="6" t="s">
        <v>19</v>
      </c>
      <c r="E211" s="4">
        <v>2</v>
      </c>
      <c r="F211" s="4" t="s">
        <v>2</v>
      </c>
      <c r="G211" s="4"/>
      <c r="I211" s="4">
        <v>30</v>
      </c>
    </row>
    <row r="212" spans="1:9" x14ac:dyDescent="0.55000000000000004">
      <c r="A212" s="3" t="str">
        <f t="shared" si="3"/>
        <v>MCVPBirchipCvBaudinTOS28-jun</v>
      </c>
      <c r="B212" s="5">
        <v>40819</v>
      </c>
      <c r="C212" s="4" t="s">
        <v>3</v>
      </c>
      <c r="D212" s="6" t="s">
        <v>19</v>
      </c>
      <c r="E212" s="4">
        <v>2</v>
      </c>
      <c r="F212" s="4" t="s">
        <v>2</v>
      </c>
      <c r="G212" s="4"/>
      <c r="I212" s="4">
        <v>43</v>
      </c>
    </row>
    <row r="213" spans="1:9" x14ac:dyDescent="0.55000000000000004">
      <c r="A213" s="3" t="str">
        <f t="shared" si="3"/>
        <v>MCVPBirchipCvBulokeTOS28-jun</v>
      </c>
      <c r="B213" s="5">
        <v>40819</v>
      </c>
      <c r="C213" s="4" t="s">
        <v>4</v>
      </c>
      <c r="D213" s="6" t="s">
        <v>19</v>
      </c>
      <c r="E213" s="4">
        <v>2</v>
      </c>
      <c r="F213" s="4" t="s">
        <v>2</v>
      </c>
      <c r="G213" s="4"/>
      <c r="I213" s="4">
        <v>41</v>
      </c>
    </row>
    <row r="214" spans="1:9" x14ac:dyDescent="0.55000000000000004">
      <c r="A214" s="3" t="str">
        <f t="shared" si="3"/>
        <v>MCVPBirchipCvCapstanTOS28-jun</v>
      </c>
      <c r="B214" s="5">
        <v>40819</v>
      </c>
      <c r="C214" s="4" t="s">
        <v>5</v>
      </c>
      <c r="D214" s="6" t="s">
        <v>19</v>
      </c>
      <c r="E214" s="4">
        <v>2</v>
      </c>
      <c r="F214" s="4" t="s">
        <v>2</v>
      </c>
      <c r="G214" s="4"/>
      <c r="I214" s="4">
        <v>41</v>
      </c>
    </row>
    <row r="215" spans="1:9" x14ac:dyDescent="0.55000000000000004">
      <c r="A215" s="3" t="str">
        <f t="shared" si="3"/>
        <v>MCVPBirchipCvCommanderTOS28-jun</v>
      </c>
      <c r="B215" s="5">
        <v>40819</v>
      </c>
      <c r="C215" s="4" t="s">
        <v>6</v>
      </c>
      <c r="D215" s="6" t="s">
        <v>19</v>
      </c>
      <c r="E215" s="4">
        <v>2</v>
      </c>
      <c r="F215" s="4" t="s">
        <v>2</v>
      </c>
      <c r="G215" s="4"/>
      <c r="I215" s="4">
        <v>43</v>
      </c>
    </row>
    <row r="216" spans="1:9" x14ac:dyDescent="0.55000000000000004">
      <c r="A216" s="3" t="str">
        <f t="shared" si="3"/>
        <v>MCVPBirchipCvFleetTOS28-jun</v>
      </c>
      <c r="B216" s="5">
        <v>40819</v>
      </c>
      <c r="C216" s="4" t="s">
        <v>7</v>
      </c>
      <c r="D216" s="6" t="s">
        <v>19</v>
      </c>
      <c r="E216" s="4">
        <v>2</v>
      </c>
      <c r="F216" s="4" t="s">
        <v>2</v>
      </c>
      <c r="G216" s="4"/>
      <c r="I216" s="4">
        <v>49</v>
      </c>
    </row>
    <row r="217" spans="1:9" x14ac:dyDescent="0.55000000000000004">
      <c r="A217" s="3" t="str">
        <f t="shared" si="3"/>
        <v>MCVPBirchipCvHindmarshTOS28-jun</v>
      </c>
      <c r="B217" s="5">
        <v>40819</v>
      </c>
      <c r="C217" s="4" t="s">
        <v>8</v>
      </c>
      <c r="D217" s="6" t="s">
        <v>19</v>
      </c>
      <c r="E217" s="4">
        <v>2</v>
      </c>
      <c r="F217" s="4" t="s">
        <v>2</v>
      </c>
      <c r="G217" s="4"/>
      <c r="I217" s="4">
        <v>45</v>
      </c>
    </row>
    <row r="218" spans="1:9" x14ac:dyDescent="0.55000000000000004">
      <c r="A218" s="3" t="str">
        <f t="shared" si="3"/>
        <v>MCVPBirchipCvKeelTOS28-jun</v>
      </c>
      <c r="B218" s="5">
        <v>40819</v>
      </c>
      <c r="C218" s="4" t="s">
        <v>9</v>
      </c>
      <c r="D218" s="6" t="s">
        <v>19</v>
      </c>
      <c r="E218" s="4">
        <v>2</v>
      </c>
      <c r="F218" s="4" t="s">
        <v>2</v>
      </c>
      <c r="G218" s="4"/>
      <c r="I218" s="4">
        <v>49</v>
      </c>
    </row>
    <row r="219" spans="1:9" x14ac:dyDescent="0.55000000000000004">
      <c r="A219" s="3" t="str">
        <f t="shared" si="3"/>
        <v>MCVPBirchipCvOxfordTOS28-jun</v>
      </c>
      <c r="B219" s="5">
        <v>40819</v>
      </c>
      <c r="C219" s="4" t="s">
        <v>10</v>
      </c>
      <c r="D219" s="6" t="s">
        <v>19</v>
      </c>
      <c r="E219" s="4">
        <v>2</v>
      </c>
      <c r="F219" s="4" t="s">
        <v>2</v>
      </c>
      <c r="G219" s="4"/>
      <c r="I219" s="4">
        <v>32</v>
      </c>
    </row>
    <row r="220" spans="1:9" x14ac:dyDescent="0.55000000000000004">
      <c r="A220" s="3" t="str">
        <f t="shared" si="3"/>
        <v>MCVPBirchipCvBaudinTOS28-jun</v>
      </c>
      <c r="B220" s="5">
        <v>40826</v>
      </c>
      <c r="C220" s="4" t="s">
        <v>3</v>
      </c>
      <c r="D220" s="6" t="s">
        <v>19</v>
      </c>
      <c r="E220" s="4">
        <v>2</v>
      </c>
      <c r="F220" s="4" t="s">
        <v>2</v>
      </c>
      <c r="G220" s="4"/>
      <c r="I220" s="4">
        <v>62</v>
      </c>
    </row>
    <row r="221" spans="1:9" x14ac:dyDescent="0.55000000000000004">
      <c r="A221" s="3" t="str">
        <f t="shared" si="3"/>
        <v>MCVPBirchipCvBulokeTOS28-jun</v>
      </c>
      <c r="B221" s="5">
        <v>40826</v>
      </c>
      <c r="C221" s="4" t="s">
        <v>4</v>
      </c>
      <c r="D221" s="6" t="s">
        <v>19</v>
      </c>
      <c r="E221" s="4">
        <v>2</v>
      </c>
      <c r="F221" s="4" t="s">
        <v>2</v>
      </c>
      <c r="G221" s="4"/>
      <c r="I221" s="4">
        <v>49</v>
      </c>
    </row>
    <row r="222" spans="1:9" x14ac:dyDescent="0.55000000000000004">
      <c r="A222" s="3" t="str">
        <f t="shared" si="3"/>
        <v>MCVPBirchipCvCapstanTOS28-jun</v>
      </c>
      <c r="B222" s="5">
        <v>40826</v>
      </c>
      <c r="C222" s="4" t="s">
        <v>5</v>
      </c>
      <c r="D222" s="6" t="s">
        <v>19</v>
      </c>
      <c r="E222" s="4">
        <v>2</v>
      </c>
      <c r="F222" s="4" t="s">
        <v>2</v>
      </c>
      <c r="G222" s="4"/>
      <c r="I222" s="4">
        <v>49</v>
      </c>
    </row>
    <row r="223" spans="1:9" x14ac:dyDescent="0.55000000000000004">
      <c r="A223" s="3" t="str">
        <f t="shared" si="3"/>
        <v>MCVPBirchipCvCommanderTOS28-jun</v>
      </c>
      <c r="B223" s="5">
        <v>40826</v>
      </c>
      <c r="C223" s="4" t="s">
        <v>6</v>
      </c>
      <c r="D223" s="6" t="s">
        <v>19</v>
      </c>
      <c r="E223" s="4">
        <v>2</v>
      </c>
      <c r="F223" s="4" t="s">
        <v>2</v>
      </c>
      <c r="G223" s="4"/>
      <c r="I223" s="4">
        <v>49</v>
      </c>
    </row>
    <row r="224" spans="1:9" x14ac:dyDescent="0.55000000000000004">
      <c r="A224" s="3" t="str">
        <f t="shared" si="3"/>
        <v>MCVPBirchipCvFleetTOS28-jun</v>
      </c>
      <c r="B224" s="5">
        <v>40826</v>
      </c>
      <c r="C224" s="4" t="s">
        <v>7</v>
      </c>
      <c r="D224" s="6" t="s">
        <v>19</v>
      </c>
      <c r="E224" s="4">
        <v>2</v>
      </c>
      <c r="F224" s="4" t="s">
        <v>2</v>
      </c>
      <c r="G224" s="4"/>
      <c r="I224" s="4">
        <v>55</v>
      </c>
    </row>
    <row r="225" spans="1:9" x14ac:dyDescent="0.55000000000000004">
      <c r="A225" s="3" t="str">
        <f t="shared" si="3"/>
        <v>MCVPBirchipCvHindmarshTOS28-jun</v>
      </c>
      <c r="B225" s="5">
        <v>40826</v>
      </c>
      <c r="C225" s="4" t="s">
        <v>8</v>
      </c>
      <c r="D225" s="6" t="s">
        <v>19</v>
      </c>
      <c r="E225" s="4">
        <v>2</v>
      </c>
      <c r="F225" s="4" t="s">
        <v>2</v>
      </c>
      <c r="G225" s="4"/>
      <c r="I225" s="4">
        <v>53</v>
      </c>
    </row>
    <row r="226" spans="1:9" x14ac:dyDescent="0.55000000000000004">
      <c r="A226" s="3" t="str">
        <f t="shared" si="3"/>
        <v>MCVPBirchipCvKeelTOS28-jun</v>
      </c>
      <c r="B226" s="5">
        <v>40826</v>
      </c>
      <c r="C226" s="4" t="s">
        <v>9</v>
      </c>
      <c r="D226" s="6" t="s">
        <v>19</v>
      </c>
      <c r="E226" s="4">
        <v>2</v>
      </c>
      <c r="F226" s="4" t="s">
        <v>2</v>
      </c>
      <c r="G226" s="4"/>
      <c r="I226" s="4">
        <v>69</v>
      </c>
    </row>
    <row r="227" spans="1:9" x14ac:dyDescent="0.55000000000000004">
      <c r="A227" s="3" t="str">
        <f t="shared" si="3"/>
        <v>MCVPBirchipCvOxfordTOS28-jun</v>
      </c>
      <c r="B227" s="5">
        <v>40826</v>
      </c>
      <c r="C227" s="4" t="s">
        <v>10</v>
      </c>
      <c r="D227" s="6" t="s">
        <v>19</v>
      </c>
      <c r="E227" s="4">
        <v>2</v>
      </c>
      <c r="F227" s="4" t="s">
        <v>2</v>
      </c>
      <c r="G227" s="4"/>
      <c r="I227" s="4">
        <v>43</v>
      </c>
    </row>
    <row r="228" spans="1:9" x14ac:dyDescent="0.55000000000000004">
      <c r="A228" s="3" t="str">
        <f t="shared" si="3"/>
        <v>MCVPBirchipCvBaudinTOS28-jun</v>
      </c>
      <c r="B228" s="5">
        <v>40833</v>
      </c>
      <c r="C228" s="4" t="s">
        <v>3</v>
      </c>
      <c r="D228" s="6" t="s">
        <v>19</v>
      </c>
      <c r="E228" s="4">
        <v>2</v>
      </c>
      <c r="F228" s="4" t="s">
        <v>2</v>
      </c>
      <c r="G228" s="4"/>
      <c r="I228" s="4">
        <v>70</v>
      </c>
    </row>
    <row r="229" spans="1:9" x14ac:dyDescent="0.55000000000000004">
      <c r="A229" s="3" t="str">
        <f t="shared" si="3"/>
        <v>MCVPBirchipCvBulokeTOS28-jun</v>
      </c>
      <c r="B229" s="5">
        <v>40833</v>
      </c>
      <c r="C229" s="4" t="s">
        <v>4</v>
      </c>
      <c r="D229" s="6" t="s">
        <v>19</v>
      </c>
      <c r="E229" s="4">
        <v>2</v>
      </c>
      <c r="F229" s="4" t="s">
        <v>2</v>
      </c>
      <c r="G229" s="4"/>
      <c r="I229" s="4">
        <v>70</v>
      </c>
    </row>
    <row r="230" spans="1:9" x14ac:dyDescent="0.55000000000000004">
      <c r="A230" s="3" t="str">
        <f t="shared" si="3"/>
        <v>MCVPBirchipCvCapstanTOS28-jun</v>
      </c>
      <c r="B230" s="5">
        <v>40833</v>
      </c>
      <c r="C230" s="4" t="s">
        <v>5</v>
      </c>
      <c r="D230" s="6" t="s">
        <v>19</v>
      </c>
      <c r="E230" s="4">
        <v>2</v>
      </c>
      <c r="F230" s="4" t="s">
        <v>2</v>
      </c>
      <c r="G230" s="4"/>
      <c r="I230" s="4">
        <v>70</v>
      </c>
    </row>
    <row r="231" spans="1:9" x14ac:dyDescent="0.55000000000000004">
      <c r="A231" s="3" t="str">
        <f t="shared" si="3"/>
        <v>MCVPBirchipCvCommanderTOS28-jun</v>
      </c>
      <c r="B231" s="5">
        <v>40833</v>
      </c>
      <c r="C231" s="4" t="s">
        <v>6</v>
      </c>
      <c r="D231" s="6" t="s">
        <v>19</v>
      </c>
      <c r="E231" s="4">
        <v>2</v>
      </c>
      <c r="F231" s="4" t="s">
        <v>2</v>
      </c>
      <c r="G231" s="4"/>
      <c r="I231" s="4">
        <v>61</v>
      </c>
    </row>
    <row r="232" spans="1:9" x14ac:dyDescent="0.55000000000000004">
      <c r="A232" s="3" t="str">
        <f t="shared" si="3"/>
        <v>MCVPBirchipCvFleetTOS28-jun</v>
      </c>
      <c r="B232" s="5">
        <v>40833</v>
      </c>
      <c r="C232" s="4" t="s">
        <v>7</v>
      </c>
      <c r="D232" s="6" t="s">
        <v>19</v>
      </c>
      <c r="E232" s="4">
        <v>2</v>
      </c>
      <c r="F232" s="4" t="s">
        <v>2</v>
      </c>
      <c r="G232" s="4"/>
      <c r="I232" s="4">
        <v>70</v>
      </c>
    </row>
    <row r="233" spans="1:9" x14ac:dyDescent="0.55000000000000004">
      <c r="A233" s="3" t="str">
        <f t="shared" si="3"/>
        <v>MCVPBirchipCvHindmarshTOS28-jun</v>
      </c>
      <c r="B233" s="5">
        <v>40833</v>
      </c>
      <c r="C233" s="4" t="s">
        <v>8</v>
      </c>
      <c r="D233" s="6" t="s">
        <v>19</v>
      </c>
      <c r="E233" s="4">
        <v>2</v>
      </c>
      <c r="F233" s="4" t="s">
        <v>2</v>
      </c>
      <c r="G233" s="4"/>
      <c r="I233" s="4">
        <v>70</v>
      </c>
    </row>
    <row r="234" spans="1:9" x14ac:dyDescent="0.55000000000000004">
      <c r="A234" s="3" t="str">
        <f t="shared" si="3"/>
        <v>MCVPBirchipCvKeelTOS28-jun</v>
      </c>
      <c r="B234" s="5">
        <v>40833</v>
      </c>
      <c r="C234" s="4" t="s">
        <v>9</v>
      </c>
      <c r="D234" s="6" t="s">
        <v>19</v>
      </c>
      <c r="E234" s="4">
        <v>2</v>
      </c>
      <c r="F234" s="4" t="s">
        <v>2</v>
      </c>
      <c r="G234" s="4"/>
      <c r="I234" s="4">
        <v>71</v>
      </c>
    </row>
    <row r="235" spans="1:9" x14ac:dyDescent="0.55000000000000004">
      <c r="A235" s="3" t="str">
        <f t="shared" si="3"/>
        <v>MCVPBirchipCvOxfordTOS28-jun</v>
      </c>
      <c r="B235" s="5">
        <v>40833</v>
      </c>
      <c r="C235" s="4" t="s">
        <v>10</v>
      </c>
      <c r="D235" s="6" t="s">
        <v>19</v>
      </c>
      <c r="E235" s="4">
        <v>2</v>
      </c>
      <c r="F235" s="4" t="s">
        <v>2</v>
      </c>
      <c r="G235" s="4"/>
      <c r="I235" s="4">
        <v>49</v>
      </c>
    </row>
    <row r="236" spans="1:9" x14ac:dyDescent="0.55000000000000004">
      <c r="A236" s="3" t="str">
        <f t="shared" si="3"/>
        <v>MCVPBirchipCvBaudinTOS28-jun</v>
      </c>
      <c r="B236" s="5">
        <v>40841</v>
      </c>
      <c r="C236" s="4" t="s">
        <v>3</v>
      </c>
      <c r="D236" s="6" t="s">
        <v>19</v>
      </c>
      <c r="E236" s="4">
        <v>2</v>
      </c>
      <c r="F236" s="4" t="s">
        <v>2</v>
      </c>
      <c r="G236" s="4"/>
      <c r="I236" s="4">
        <v>81</v>
      </c>
    </row>
    <row r="237" spans="1:9" x14ac:dyDescent="0.55000000000000004">
      <c r="A237" s="3" t="str">
        <f t="shared" si="3"/>
        <v>MCVPBirchipCvBulokeTOS28-jun</v>
      </c>
      <c r="B237" s="5">
        <v>40841</v>
      </c>
      <c r="C237" s="4" t="s">
        <v>4</v>
      </c>
      <c r="D237" s="6" t="s">
        <v>19</v>
      </c>
      <c r="E237" s="4">
        <v>2</v>
      </c>
      <c r="F237" s="4" t="s">
        <v>2</v>
      </c>
      <c r="G237" s="4"/>
      <c r="I237" s="4">
        <v>79</v>
      </c>
    </row>
    <row r="238" spans="1:9" x14ac:dyDescent="0.55000000000000004">
      <c r="A238" s="3" t="str">
        <f t="shared" si="3"/>
        <v>MCVPBirchipCvCapstanTOS28-jun</v>
      </c>
      <c r="B238" s="5">
        <v>40841</v>
      </c>
      <c r="C238" s="4" t="s">
        <v>5</v>
      </c>
      <c r="D238" s="6" t="s">
        <v>19</v>
      </c>
      <c r="E238" s="4">
        <v>2</v>
      </c>
      <c r="F238" s="4" t="s">
        <v>2</v>
      </c>
      <c r="G238" s="4"/>
      <c r="I238" s="4">
        <v>70</v>
      </c>
    </row>
    <row r="239" spans="1:9" x14ac:dyDescent="0.55000000000000004">
      <c r="A239" s="3" t="str">
        <f t="shared" si="3"/>
        <v>MCVPBirchipCvCommanderTOS28-jun</v>
      </c>
      <c r="B239" s="5">
        <v>40841</v>
      </c>
      <c r="C239" s="4" t="s">
        <v>6</v>
      </c>
      <c r="D239" s="6" t="s">
        <v>19</v>
      </c>
      <c r="E239" s="4">
        <v>2</v>
      </c>
      <c r="F239" s="4" t="s">
        <v>2</v>
      </c>
      <c r="G239" s="4"/>
      <c r="I239" s="4">
        <v>79</v>
      </c>
    </row>
    <row r="240" spans="1:9" x14ac:dyDescent="0.55000000000000004">
      <c r="A240" s="3" t="str">
        <f t="shared" si="3"/>
        <v>MCVPBirchipCvFleetTOS28-jun</v>
      </c>
      <c r="B240" s="5">
        <v>40841</v>
      </c>
      <c r="C240" s="4" t="s">
        <v>7</v>
      </c>
      <c r="D240" s="6" t="s">
        <v>19</v>
      </c>
      <c r="E240" s="4">
        <v>2</v>
      </c>
      <c r="F240" s="4" t="s">
        <v>2</v>
      </c>
      <c r="G240" s="4"/>
      <c r="I240" s="4">
        <v>81</v>
      </c>
    </row>
    <row r="241" spans="1:9" x14ac:dyDescent="0.55000000000000004">
      <c r="A241" s="3" t="str">
        <f t="shared" si="3"/>
        <v>MCVPBirchipCvHindmarshTOS28-jun</v>
      </c>
      <c r="B241" s="5">
        <v>40841</v>
      </c>
      <c r="C241" s="4" t="s">
        <v>8</v>
      </c>
      <c r="D241" s="6" t="s">
        <v>19</v>
      </c>
      <c r="E241" s="4">
        <v>2</v>
      </c>
      <c r="F241" s="4" t="s">
        <v>2</v>
      </c>
      <c r="G241" s="4"/>
      <c r="I241" s="4">
        <v>81</v>
      </c>
    </row>
    <row r="242" spans="1:9" x14ac:dyDescent="0.55000000000000004">
      <c r="A242" s="3" t="str">
        <f t="shared" si="3"/>
        <v>MCVPBirchipCvKeelTOS28-jun</v>
      </c>
      <c r="B242" s="5">
        <v>40841</v>
      </c>
      <c r="C242" s="4" t="s">
        <v>9</v>
      </c>
      <c r="D242" s="6" t="s">
        <v>19</v>
      </c>
      <c r="E242" s="4">
        <v>2</v>
      </c>
      <c r="F242" s="4" t="s">
        <v>2</v>
      </c>
      <c r="G242" s="4"/>
      <c r="I242" s="4">
        <v>81</v>
      </c>
    </row>
    <row r="243" spans="1:9" x14ac:dyDescent="0.55000000000000004">
      <c r="A243" s="3" t="str">
        <f t="shared" si="3"/>
        <v>MCVPBirchipCvOxfordTOS28-jun</v>
      </c>
      <c r="B243" s="5">
        <v>40841</v>
      </c>
      <c r="C243" s="4" t="s">
        <v>10</v>
      </c>
      <c r="D243" s="6" t="s">
        <v>19</v>
      </c>
      <c r="E243" s="4">
        <v>2</v>
      </c>
      <c r="F243" s="4" t="s">
        <v>2</v>
      </c>
      <c r="G243" s="4"/>
      <c r="I243" s="4">
        <v>70</v>
      </c>
    </row>
    <row r="244" spans="1:9" x14ac:dyDescent="0.55000000000000004">
      <c r="A244" s="3" t="str">
        <f t="shared" si="3"/>
        <v>MCVPBirchipCvBaudinTOS28-jun</v>
      </c>
      <c r="B244" s="5">
        <v>40850</v>
      </c>
      <c r="C244" s="4" t="s">
        <v>3</v>
      </c>
      <c r="D244" s="6" t="s">
        <v>19</v>
      </c>
      <c r="E244" s="4">
        <v>2</v>
      </c>
      <c r="F244" s="4" t="s">
        <v>2</v>
      </c>
      <c r="G244" s="4"/>
      <c r="I244" s="4">
        <v>81</v>
      </c>
    </row>
    <row r="245" spans="1:9" x14ac:dyDescent="0.55000000000000004">
      <c r="A245" s="3" t="str">
        <f t="shared" si="3"/>
        <v>MCVPBirchipCvBulokeTOS28-jun</v>
      </c>
      <c r="B245" s="5">
        <v>40850</v>
      </c>
      <c r="C245" s="4" t="s">
        <v>4</v>
      </c>
      <c r="D245" s="6" t="s">
        <v>19</v>
      </c>
      <c r="E245" s="4">
        <v>2</v>
      </c>
      <c r="F245" s="4" t="s">
        <v>2</v>
      </c>
      <c r="G245" s="4"/>
      <c r="I245" s="4">
        <v>81</v>
      </c>
    </row>
    <row r="246" spans="1:9" x14ac:dyDescent="0.55000000000000004">
      <c r="A246" s="3" t="str">
        <f t="shared" si="3"/>
        <v>MCVPBirchipCvCapstanTOS28-jun</v>
      </c>
      <c r="B246" s="5">
        <v>40850</v>
      </c>
      <c r="C246" s="4" t="s">
        <v>5</v>
      </c>
      <c r="D246" s="6" t="s">
        <v>19</v>
      </c>
      <c r="E246" s="4">
        <v>2</v>
      </c>
      <c r="F246" s="4" t="s">
        <v>2</v>
      </c>
      <c r="G246" s="4"/>
      <c r="I246" s="4">
        <v>81</v>
      </c>
    </row>
    <row r="247" spans="1:9" x14ac:dyDescent="0.55000000000000004">
      <c r="A247" s="3" t="str">
        <f t="shared" si="3"/>
        <v>MCVPBirchipCvCommanderTOS28-jun</v>
      </c>
      <c r="B247" s="5">
        <v>40850</v>
      </c>
      <c r="C247" s="4" t="s">
        <v>6</v>
      </c>
      <c r="D247" s="6" t="s">
        <v>19</v>
      </c>
      <c r="E247" s="4">
        <v>2</v>
      </c>
      <c r="F247" s="4" t="s">
        <v>2</v>
      </c>
      <c r="G247" s="4"/>
      <c r="I247" s="4">
        <v>81</v>
      </c>
    </row>
    <row r="248" spans="1:9" x14ac:dyDescent="0.55000000000000004">
      <c r="A248" s="3" t="str">
        <f t="shared" si="3"/>
        <v>MCVPBirchipCvFleetTOS28-jun</v>
      </c>
      <c r="B248" s="5">
        <v>40850</v>
      </c>
      <c r="C248" s="4" t="s">
        <v>7</v>
      </c>
      <c r="D248" s="6" t="s">
        <v>19</v>
      </c>
      <c r="E248" s="4">
        <v>2</v>
      </c>
      <c r="F248" s="4" t="s">
        <v>2</v>
      </c>
      <c r="G248" s="4"/>
      <c r="I248" s="4">
        <v>81</v>
      </c>
    </row>
    <row r="249" spans="1:9" x14ac:dyDescent="0.55000000000000004">
      <c r="A249" s="3" t="str">
        <f t="shared" si="3"/>
        <v>MCVPBirchipCvHindmarshTOS28-jun</v>
      </c>
      <c r="B249" s="5">
        <v>40850</v>
      </c>
      <c r="C249" s="4" t="s">
        <v>8</v>
      </c>
      <c r="D249" s="6" t="s">
        <v>19</v>
      </c>
      <c r="E249" s="4">
        <v>2</v>
      </c>
      <c r="F249" s="4" t="s">
        <v>2</v>
      </c>
      <c r="G249" s="4"/>
      <c r="I249" s="4">
        <v>81</v>
      </c>
    </row>
    <row r="250" spans="1:9" x14ac:dyDescent="0.55000000000000004">
      <c r="A250" s="3" t="str">
        <f t="shared" si="3"/>
        <v>MCVPBirchipCvKeelTOS28-jun</v>
      </c>
      <c r="B250" s="5">
        <v>40850</v>
      </c>
      <c r="C250" s="4" t="s">
        <v>9</v>
      </c>
      <c r="D250" s="6" t="s">
        <v>19</v>
      </c>
      <c r="E250" s="4">
        <v>2</v>
      </c>
      <c r="F250" s="4" t="s">
        <v>2</v>
      </c>
      <c r="G250" s="4"/>
      <c r="I250" s="4">
        <v>83</v>
      </c>
    </row>
    <row r="251" spans="1:9" x14ac:dyDescent="0.55000000000000004">
      <c r="A251" s="3" t="str">
        <f t="shared" si="3"/>
        <v>MCVPBirchipCvOxfordTOS28-jun</v>
      </c>
      <c r="B251" s="5">
        <v>40850</v>
      </c>
      <c r="C251" s="4" t="s">
        <v>10</v>
      </c>
      <c r="D251" s="6" t="s">
        <v>19</v>
      </c>
      <c r="E251" s="4">
        <v>2</v>
      </c>
      <c r="F251" s="4" t="s">
        <v>2</v>
      </c>
      <c r="G251" s="4"/>
      <c r="I251" s="4">
        <v>81</v>
      </c>
    </row>
    <row r="252" spans="1:9" x14ac:dyDescent="0.55000000000000004">
      <c r="A252" s="3" t="str">
        <f t="shared" si="3"/>
        <v>MCVPBirchipCvBaudinTOS28-jun</v>
      </c>
      <c r="B252" s="5">
        <v>40857</v>
      </c>
      <c r="C252" s="4" t="s">
        <v>3</v>
      </c>
      <c r="D252" s="6" t="s">
        <v>19</v>
      </c>
      <c r="E252" s="4">
        <v>2</v>
      </c>
      <c r="F252" s="4" t="s">
        <v>2</v>
      </c>
      <c r="G252" s="4"/>
      <c r="I252" s="4">
        <v>83</v>
      </c>
    </row>
    <row r="253" spans="1:9" x14ac:dyDescent="0.55000000000000004">
      <c r="A253" s="3" t="str">
        <f t="shared" si="3"/>
        <v>MCVPBirchipCvBulokeTOS28-jun</v>
      </c>
      <c r="B253" s="5">
        <v>40857</v>
      </c>
      <c r="C253" s="4" t="s">
        <v>4</v>
      </c>
      <c r="D253" s="6" t="s">
        <v>19</v>
      </c>
      <c r="E253" s="4">
        <v>2</v>
      </c>
      <c r="F253" s="4" t="s">
        <v>2</v>
      </c>
      <c r="G253" s="4"/>
      <c r="I253" s="4">
        <v>83</v>
      </c>
    </row>
    <row r="254" spans="1:9" x14ac:dyDescent="0.55000000000000004">
      <c r="A254" s="3" t="str">
        <f t="shared" si="3"/>
        <v>MCVPBirchipCvCapstanTOS28-jun</v>
      </c>
      <c r="B254" s="5">
        <v>40857</v>
      </c>
      <c r="C254" s="4" t="s">
        <v>5</v>
      </c>
      <c r="D254" s="6" t="s">
        <v>19</v>
      </c>
      <c r="E254" s="4">
        <v>2</v>
      </c>
      <c r="F254" s="4" t="s">
        <v>2</v>
      </c>
      <c r="G254" s="4"/>
      <c r="I254" s="4">
        <v>81</v>
      </c>
    </row>
    <row r="255" spans="1:9" x14ac:dyDescent="0.55000000000000004">
      <c r="A255" s="3" t="str">
        <f t="shared" si="3"/>
        <v>MCVPBirchipCvCommanderTOS28-jun</v>
      </c>
      <c r="B255" s="5">
        <v>40857</v>
      </c>
      <c r="C255" s="4" t="s">
        <v>6</v>
      </c>
      <c r="D255" s="6" t="s">
        <v>19</v>
      </c>
      <c r="E255" s="4">
        <v>2</v>
      </c>
      <c r="F255" s="4" t="s">
        <v>2</v>
      </c>
      <c r="G255" s="4"/>
      <c r="I255" s="4">
        <v>81</v>
      </c>
    </row>
    <row r="256" spans="1:9" x14ac:dyDescent="0.55000000000000004">
      <c r="A256" s="3" t="str">
        <f t="shared" si="3"/>
        <v>MCVPBirchipCvFleetTOS28-jun</v>
      </c>
      <c r="B256" s="5">
        <v>40857</v>
      </c>
      <c r="C256" s="4" t="s">
        <v>7</v>
      </c>
      <c r="D256" s="6" t="s">
        <v>19</v>
      </c>
      <c r="E256" s="4">
        <v>2</v>
      </c>
      <c r="F256" s="4" t="s">
        <v>2</v>
      </c>
      <c r="G256" s="4"/>
      <c r="I256" s="4">
        <v>83</v>
      </c>
    </row>
    <row r="257" spans="1:9" x14ac:dyDescent="0.55000000000000004">
      <c r="A257" s="3" t="str">
        <f t="shared" si="3"/>
        <v>MCVPBirchipCvHindmarshTOS28-jun</v>
      </c>
      <c r="B257" s="5">
        <v>40857</v>
      </c>
      <c r="C257" s="4" t="s">
        <v>8</v>
      </c>
      <c r="D257" s="6" t="s">
        <v>19</v>
      </c>
      <c r="E257" s="4">
        <v>2</v>
      </c>
      <c r="F257" s="4" t="s">
        <v>2</v>
      </c>
      <c r="G257" s="4"/>
      <c r="I257" s="4">
        <v>83</v>
      </c>
    </row>
    <row r="258" spans="1:9" x14ac:dyDescent="0.55000000000000004">
      <c r="A258" s="3" t="str">
        <f t="shared" si="3"/>
        <v>MCVPBirchipCvKeelTOS28-jun</v>
      </c>
      <c r="B258" s="5">
        <v>40857</v>
      </c>
      <c r="C258" s="4" t="s">
        <v>9</v>
      </c>
      <c r="D258" s="6" t="s">
        <v>19</v>
      </c>
      <c r="E258" s="4">
        <v>2</v>
      </c>
      <c r="F258" s="4" t="s">
        <v>2</v>
      </c>
      <c r="G258" s="4"/>
      <c r="I258" s="4">
        <v>87</v>
      </c>
    </row>
    <row r="259" spans="1:9" x14ac:dyDescent="0.55000000000000004">
      <c r="A259" s="3" t="str">
        <f t="shared" ref="A259:A322" si="4">"MCVP"&amp;F259&amp;"Cv"&amp;C259&amp;"TOS"&amp;D259</f>
        <v>MCVPBirchipCvOxfordTOS28-jun</v>
      </c>
      <c r="B259" s="5">
        <v>40857</v>
      </c>
      <c r="C259" s="4" t="s">
        <v>10</v>
      </c>
      <c r="D259" s="6" t="s">
        <v>19</v>
      </c>
      <c r="E259" s="4">
        <v>2</v>
      </c>
      <c r="F259" s="4" t="s">
        <v>2</v>
      </c>
      <c r="G259" s="4"/>
      <c r="I259" s="4">
        <v>83</v>
      </c>
    </row>
    <row r="260" spans="1:9" x14ac:dyDescent="0.55000000000000004">
      <c r="A260" s="3" t="str">
        <f t="shared" si="4"/>
        <v>MCVPBirchipCvBaudinTOS28-jun</v>
      </c>
      <c r="B260" s="5">
        <v>40865</v>
      </c>
      <c r="C260" s="4" t="s">
        <v>3</v>
      </c>
      <c r="D260" s="6" t="s">
        <v>19</v>
      </c>
      <c r="E260" s="4">
        <v>2</v>
      </c>
      <c r="F260" s="4" t="s">
        <v>2</v>
      </c>
      <c r="G260" s="4"/>
      <c r="I260" s="4">
        <v>87</v>
      </c>
    </row>
    <row r="261" spans="1:9" x14ac:dyDescent="0.55000000000000004">
      <c r="A261" s="3" t="str">
        <f t="shared" si="4"/>
        <v>MCVPBirchipCvBulokeTOS28-jun</v>
      </c>
      <c r="B261" s="5">
        <v>40865</v>
      </c>
      <c r="C261" s="4" t="s">
        <v>4</v>
      </c>
      <c r="D261" s="6" t="s">
        <v>19</v>
      </c>
      <c r="E261" s="4">
        <v>2</v>
      </c>
      <c r="F261" s="4" t="s">
        <v>2</v>
      </c>
      <c r="G261" s="4"/>
      <c r="I261" s="4">
        <v>87</v>
      </c>
    </row>
    <row r="262" spans="1:9" x14ac:dyDescent="0.55000000000000004">
      <c r="A262" s="3" t="str">
        <f t="shared" si="4"/>
        <v>MCVPBirchipCvCapstanTOS28-jun</v>
      </c>
      <c r="B262" s="5">
        <v>40865</v>
      </c>
      <c r="C262" s="4" t="s">
        <v>5</v>
      </c>
      <c r="D262" s="6" t="s">
        <v>19</v>
      </c>
      <c r="E262" s="4">
        <v>2</v>
      </c>
      <c r="F262" s="4" t="s">
        <v>2</v>
      </c>
      <c r="G262" s="4"/>
      <c r="I262" s="4">
        <v>87</v>
      </c>
    </row>
    <row r="263" spans="1:9" x14ac:dyDescent="0.55000000000000004">
      <c r="A263" s="3" t="str">
        <f t="shared" si="4"/>
        <v>MCVPBirchipCvCommanderTOS28-jun</v>
      </c>
      <c r="B263" s="5">
        <v>40865</v>
      </c>
      <c r="C263" s="4" t="s">
        <v>6</v>
      </c>
      <c r="D263" s="6" t="s">
        <v>19</v>
      </c>
      <c r="E263" s="4">
        <v>2</v>
      </c>
      <c r="F263" s="4" t="s">
        <v>2</v>
      </c>
      <c r="G263" s="4"/>
      <c r="I263" s="4">
        <v>87</v>
      </c>
    </row>
    <row r="264" spans="1:9" x14ac:dyDescent="0.55000000000000004">
      <c r="A264" s="3" t="str">
        <f t="shared" si="4"/>
        <v>MCVPBirchipCvFleetTOS28-jun</v>
      </c>
      <c r="B264" s="5">
        <v>40865</v>
      </c>
      <c r="C264" s="4" t="s">
        <v>7</v>
      </c>
      <c r="D264" s="6" t="s">
        <v>19</v>
      </c>
      <c r="E264" s="4">
        <v>2</v>
      </c>
      <c r="F264" s="4" t="s">
        <v>2</v>
      </c>
      <c r="G264" s="4"/>
      <c r="I264" s="4">
        <v>87</v>
      </c>
    </row>
    <row r="265" spans="1:9" x14ac:dyDescent="0.55000000000000004">
      <c r="A265" s="3" t="str">
        <f t="shared" si="4"/>
        <v>MCVPBirchipCvHindmarshTOS28-jun</v>
      </c>
      <c r="B265" s="5">
        <v>40865</v>
      </c>
      <c r="C265" s="4" t="s">
        <v>8</v>
      </c>
      <c r="D265" s="6" t="s">
        <v>19</v>
      </c>
      <c r="E265" s="4">
        <v>2</v>
      </c>
      <c r="F265" s="4" t="s">
        <v>2</v>
      </c>
      <c r="G265" s="4"/>
      <c r="I265" s="4">
        <v>85</v>
      </c>
    </row>
    <row r="266" spans="1:9" x14ac:dyDescent="0.55000000000000004">
      <c r="A266" s="3" t="str">
        <f t="shared" si="4"/>
        <v>MCVPBirchipCvKeelTOS28-jun</v>
      </c>
      <c r="B266" s="5">
        <v>40865</v>
      </c>
      <c r="C266" s="4" t="s">
        <v>9</v>
      </c>
      <c r="D266" s="6" t="s">
        <v>19</v>
      </c>
      <c r="E266" s="4">
        <v>2</v>
      </c>
      <c r="F266" s="4" t="s">
        <v>2</v>
      </c>
      <c r="G266" s="4"/>
      <c r="I266" s="4">
        <v>90</v>
      </c>
    </row>
    <row r="267" spans="1:9" x14ac:dyDescent="0.55000000000000004">
      <c r="A267" s="3" t="str">
        <f t="shared" si="4"/>
        <v>MCVPBirchipCvOxfordTOS28-jun</v>
      </c>
      <c r="B267" s="5">
        <v>40865</v>
      </c>
      <c r="C267" s="4" t="s">
        <v>10</v>
      </c>
      <c r="D267" s="6" t="s">
        <v>19</v>
      </c>
      <c r="E267" s="4">
        <v>2</v>
      </c>
      <c r="F267" s="4" t="s">
        <v>2</v>
      </c>
      <c r="G267" s="4"/>
      <c r="I267" s="4">
        <v>85</v>
      </c>
    </row>
    <row r="268" spans="1:9" x14ac:dyDescent="0.55000000000000004">
      <c r="A268" s="3" t="str">
        <f t="shared" si="4"/>
        <v>MCVPBirchipCvBaudinTOS28-jun</v>
      </c>
      <c r="B268" s="5">
        <v>40871</v>
      </c>
      <c r="C268" s="4" t="s">
        <v>3</v>
      </c>
      <c r="D268" s="6" t="s">
        <v>19</v>
      </c>
      <c r="E268" s="4">
        <v>2</v>
      </c>
      <c r="F268" s="4" t="s">
        <v>2</v>
      </c>
      <c r="G268" s="4"/>
      <c r="I268" s="4">
        <v>90</v>
      </c>
    </row>
    <row r="269" spans="1:9" x14ac:dyDescent="0.55000000000000004">
      <c r="A269" s="3" t="str">
        <f t="shared" si="4"/>
        <v>MCVPBirchipCvBulokeTOS28-jun</v>
      </c>
      <c r="B269" s="5">
        <v>40871</v>
      </c>
      <c r="C269" s="4" t="s">
        <v>4</v>
      </c>
      <c r="D269" s="6" t="s">
        <v>19</v>
      </c>
      <c r="E269" s="4">
        <v>2</v>
      </c>
      <c r="F269" s="4" t="s">
        <v>2</v>
      </c>
      <c r="G269" s="4"/>
      <c r="I269" s="4">
        <v>90</v>
      </c>
    </row>
    <row r="270" spans="1:9" x14ac:dyDescent="0.55000000000000004">
      <c r="A270" s="3" t="str">
        <f t="shared" si="4"/>
        <v>MCVPBirchipCvCapstanTOS28-jun</v>
      </c>
      <c r="B270" s="5">
        <v>40871</v>
      </c>
      <c r="C270" s="4" t="s">
        <v>5</v>
      </c>
      <c r="D270" s="6" t="s">
        <v>19</v>
      </c>
      <c r="E270" s="4">
        <v>2</v>
      </c>
      <c r="F270" s="4" t="s">
        <v>2</v>
      </c>
      <c r="G270" s="4"/>
      <c r="I270" s="4">
        <v>90</v>
      </c>
    </row>
    <row r="271" spans="1:9" x14ac:dyDescent="0.55000000000000004">
      <c r="A271" s="3" t="str">
        <f t="shared" si="4"/>
        <v>MCVPBirchipCvCommanderTOS28-jun</v>
      </c>
      <c r="B271" s="5">
        <v>40871</v>
      </c>
      <c r="C271" s="4" t="s">
        <v>6</v>
      </c>
      <c r="D271" s="6" t="s">
        <v>19</v>
      </c>
      <c r="E271" s="4">
        <v>2</v>
      </c>
      <c r="F271" s="4" t="s">
        <v>2</v>
      </c>
      <c r="G271" s="4"/>
      <c r="I271" s="4">
        <v>90</v>
      </c>
    </row>
    <row r="272" spans="1:9" x14ac:dyDescent="0.55000000000000004">
      <c r="A272" s="3" t="str">
        <f t="shared" si="4"/>
        <v>MCVPBirchipCvFleetTOS28-jun</v>
      </c>
      <c r="B272" s="5">
        <v>40871</v>
      </c>
      <c r="C272" s="4" t="s">
        <v>7</v>
      </c>
      <c r="D272" s="6" t="s">
        <v>19</v>
      </c>
      <c r="E272" s="4">
        <v>2</v>
      </c>
      <c r="F272" s="4" t="s">
        <v>2</v>
      </c>
      <c r="G272" s="4"/>
      <c r="I272" s="4">
        <v>90</v>
      </c>
    </row>
    <row r="273" spans="1:15" x14ac:dyDescent="0.55000000000000004">
      <c r="A273" s="3" t="str">
        <f t="shared" si="4"/>
        <v>MCVPBirchipCvHindmarshTOS28-jun</v>
      </c>
      <c r="B273" s="5">
        <v>40871</v>
      </c>
      <c r="C273" s="4" t="s">
        <v>8</v>
      </c>
      <c r="D273" s="6" t="s">
        <v>19</v>
      </c>
      <c r="E273" s="4">
        <v>2</v>
      </c>
      <c r="F273" s="4" t="s">
        <v>2</v>
      </c>
      <c r="G273" s="4"/>
      <c r="I273" s="4">
        <v>87</v>
      </c>
    </row>
    <row r="274" spans="1:15" x14ac:dyDescent="0.55000000000000004">
      <c r="A274" s="3" t="str">
        <f t="shared" si="4"/>
        <v>MCVPBirchipCvKeelTOS28-jun</v>
      </c>
      <c r="B274" s="5">
        <v>40871</v>
      </c>
      <c r="C274" s="4" t="s">
        <v>9</v>
      </c>
      <c r="D274" s="6" t="s">
        <v>19</v>
      </c>
      <c r="E274" s="4">
        <v>2</v>
      </c>
      <c r="F274" s="4" t="s">
        <v>2</v>
      </c>
      <c r="G274" s="4"/>
      <c r="I274" s="4">
        <v>90</v>
      </c>
    </row>
    <row r="275" spans="1:15" x14ac:dyDescent="0.55000000000000004">
      <c r="A275" s="3" t="str">
        <f t="shared" si="4"/>
        <v>MCVPBirchipCvOxfordTOS28-jun</v>
      </c>
      <c r="B275" s="5">
        <v>40871</v>
      </c>
      <c r="C275" s="4" t="s">
        <v>10</v>
      </c>
      <c r="D275" s="6" t="s">
        <v>19</v>
      </c>
      <c r="E275" s="4">
        <v>2</v>
      </c>
      <c r="F275" s="4" t="s">
        <v>2</v>
      </c>
      <c r="G275" s="4"/>
      <c r="I275" s="4">
        <v>87</v>
      </c>
    </row>
    <row r="276" spans="1:15" x14ac:dyDescent="0.55000000000000004">
      <c r="A276" s="3" t="str">
        <f t="shared" si="4"/>
        <v>MCVPBirchipCvBulokeTOS28-jun</v>
      </c>
      <c r="B276" s="5">
        <v>40878</v>
      </c>
      <c r="C276" s="4" t="s">
        <v>4</v>
      </c>
      <c r="D276" s="6" t="s">
        <v>19</v>
      </c>
      <c r="E276" s="4">
        <v>2</v>
      </c>
      <c r="F276" s="4" t="s">
        <v>2</v>
      </c>
      <c r="G276" s="4"/>
      <c r="I276" s="4">
        <v>90</v>
      </c>
    </row>
    <row r="277" spans="1:15" x14ac:dyDescent="0.55000000000000004">
      <c r="A277" s="3" t="str">
        <f t="shared" si="4"/>
        <v>MCVPBirchipCvHindmarshTOS28-jun</v>
      </c>
      <c r="B277" s="5">
        <v>40878</v>
      </c>
      <c r="C277" s="4" t="s">
        <v>8</v>
      </c>
      <c r="D277" s="6" t="s">
        <v>19</v>
      </c>
      <c r="E277" s="4">
        <v>2</v>
      </c>
      <c r="F277" s="4" t="s">
        <v>2</v>
      </c>
      <c r="G277" s="4"/>
      <c r="I277" s="4">
        <v>90</v>
      </c>
    </row>
    <row r="278" spans="1:15" x14ac:dyDescent="0.55000000000000004">
      <c r="A278" s="3" t="str">
        <f t="shared" si="4"/>
        <v>MCVPBirchipCvOxfordTOS28-jun</v>
      </c>
      <c r="B278" s="5">
        <v>40878</v>
      </c>
      <c r="C278" s="4" t="s">
        <v>10</v>
      </c>
      <c r="D278" s="6" t="s">
        <v>19</v>
      </c>
      <c r="E278" s="4">
        <v>2</v>
      </c>
      <c r="F278" s="4" t="s">
        <v>2</v>
      </c>
      <c r="G278" s="4"/>
      <c r="I278" s="4">
        <v>90</v>
      </c>
    </row>
    <row r="279" spans="1:15" x14ac:dyDescent="0.55000000000000004">
      <c r="A279" s="3" t="str">
        <f t="shared" si="4"/>
        <v>MCVPGattonCvBaudinTOS16-may</v>
      </c>
      <c r="B279" s="5">
        <v>40710</v>
      </c>
      <c r="C279" s="4" t="s">
        <v>3</v>
      </c>
      <c r="D279" s="6" t="s">
        <v>16</v>
      </c>
      <c r="E279" s="4">
        <v>1</v>
      </c>
      <c r="F279" s="4" t="s">
        <v>11</v>
      </c>
      <c r="G279" s="4"/>
      <c r="H279" s="4">
        <v>4.9000000000000004</v>
      </c>
      <c r="I279" s="4">
        <v>15</v>
      </c>
      <c r="K279" s="2"/>
      <c r="L279" s="1"/>
      <c r="M279" s="1"/>
      <c r="N279" s="1"/>
      <c r="O279" s="1"/>
    </row>
    <row r="280" spans="1:15" x14ac:dyDescent="0.55000000000000004">
      <c r="A280" s="3" t="str">
        <f t="shared" si="4"/>
        <v>MCVPGattonCvBulokeTOS16-may</v>
      </c>
      <c r="B280" s="5">
        <v>40710</v>
      </c>
      <c r="C280" s="4" t="s">
        <v>4</v>
      </c>
      <c r="D280" s="6" t="s">
        <v>16</v>
      </c>
      <c r="E280" s="4">
        <v>1</v>
      </c>
      <c r="F280" s="4" t="s">
        <v>11</v>
      </c>
      <c r="G280" s="4"/>
      <c r="H280" s="4">
        <v>5</v>
      </c>
      <c r="I280" s="4">
        <v>15</v>
      </c>
      <c r="K280" s="2"/>
      <c r="L280" s="1"/>
      <c r="M280" s="1"/>
      <c r="N280" s="1"/>
      <c r="O280" s="1"/>
    </row>
    <row r="281" spans="1:15" x14ac:dyDescent="0.55000000000000004">
      <c r="A281" s="3" t="str">
        <f t="shared" si="4"/>
        <v>MCVPGattonCvCapstanTOS16-may</v>
      </c>
      <c r="B281" s="5">
        <v>40710</v>
      </c>
      <c r="C281" s="4" t="s">
        <v>5</v>
      </c>
      <c r="D281" s="6" t="s">
        <v>16</v>
      </c>
      <c r="E281" s="4">
        <v>1</v>
      </c>
      <c r="F281" s="4" t="s">
        <v>11</v>
      </c>
      <c r="G281" s="4"/>
      <c r="H281" s="4">
        <v>4.5999999999999996</v>
      </c>
      <c r="I281" s="4">
        <v>15</v>
      </c>
      <c r="K281" s="2"/>
      <c r="L281" s="1"/>
      <c r="M281" s="1"/>
      <c r="N281" s="1"/>
      <c r="O281" s="1"/>
    </row>
    <row r="282" spans="1:15" x14ac:dyDescent="0.55000000000000004">
      <c r="A282" s="3" t="str">
        <f t="shared" si="4"/>
        <v>MCVPGattonCvCommanderTOS16-may</v>
      </c>
      <c r="B282" s="5">
        <v>40710</v>
      </c>
      <c r="C282" s="4" t="s">
        <v>6</v>
      </c>
      <c r="D282" s="6" t="s">
        <v>16</v>
      </c>
      <c r="E282" s="4">
        <v>1</v>
      </c>
      <c r="F282" s="4" t="s">
        <v>11</v>
      </c>
      <c r="G282" s="4"/>
      <c r="H282" s="4">
        <v>4.7</v>
      </c>
      <c r="I282" s="4">
        <v>15</v>
      </c>
      <c r="K282" s="2"/>
      <c r="L282" s="1"/>
      <c r="M282" s="1"/>
      <c r="N282" s="1"/>
      <c r="O282" s="1"/>
    </row>
    <row r="283" spans="1:15" x14ac:dyDescent="0.55000000000000004">
      <c r="A283" s="3" t="str">
        <f t="shared" si="4"/>
        <v>MCVPGattonCvFleetTOS16-may</v>
      </c>
      <c r="B283" s="5">
        <v>40710</v>
      </c>
      <c r="C283" s="4" t="s">
        <v>7</v>
      </c>
      <c r="D283" s="6" t="s">
        <v>16</v>
      </c>
      <c r="E283" s="4">
        <v>1</v>
      </c>
      <c r="F283" s="4" t="s">
        <v>11</v>
      </c>
      <c r="G283" s="4"/>
      <c r="H283" s="4">
        <v>4.8</v>
      </c>
      <c r="I283" s="4">
        <v>15</v>
      </c>
      <c r="K283" s="2"/>
      <c r="L283" s="1"/>
      <c r="M283" s="1"/>
      <c r="N283" s="1"/>
      <c r="O283" s="1"/>
    </row>
    <row r="284" spans="1:15" x14ac:dyDescent="0.55000000000000004">
      <c r="A284" s="3" t="str">
        <f t="shared" si="4"/>
        <v>MCVPGattonCvHindmarshTOS16-may</v>
      </c>
      <c r="B284" s="5">
        <v>40710</v>
      </c>
      <c r="C284" s="4" t="s">
        <v>8</v>
      </c>
      <c r="D284" s="6" t="s">
        <v>16</v>
      </c>
      <c r="E284" s="4">
        <v>1</v>
      </c>
      <c r="F284" s="4" t="s">
        <v>11</v>
      </c>
      <c r="G284" s="4"/>
      <c r="H284" s="4">
        <v>4.9000000000000004</v>
      </c>
      <c r="I284" s="4">
        <v>15</v>
      </c>
      <c r="K284" s="2"/>
      <c r="L284" s="1"/>
      <c r="M284" s="1"/>
      <c r="N284" s="1"/>
      <c r="O284" s="1"/>
    </row>
    <row r="285" spans="1:15" x14ac:dyDescent="0.55000000000000004">
      <c r="A285" s="3" t="str">
        <f t="shared" si="4"/>
        <v>MCVPGattonCvKeelTOS16-may</v>
      </c>
      <c r="B285" s="5">
        <v>40710</v>
      </c>
      <c r="C285" s="4" t="s">
        <v>9</v>
      </c>
      <c r="D285" s="6" t="s">
        <v>16</v>
      </c>
      <c r="E285" s="4">
        <v>1</v>
      </c>
      <c r="F285" s="4" t="s">
        <v>11</v>
      </c>
      <c r="G285" s="4"/>
      <c r="H285" s="4">
        <v>5</v>
      </c>
      <c r="I285" s="4">
        <v>15</v>
      </c>
      <c r="K285" s="2"/>
      <c r="L285" s="1"/>
      <c r="M285" s="1"/>
      <c r="N285" s="1"/>
      <c r="O285" s="1"/>
    </row>
    <row r="286" spans="1:15" x14ac:dyDescent="0.55000000000000004">
      <c r="A286" s="3" t="str">
        <f t="shared" si="4"/>
        <v>MCVPGattonCvOxfordTOS16-may</v>
      </c>
      <c r="B286" s="5">
        <v>40710</v>
      </c>
      <c r="C286" s="4" t="s">
        <v>10</v>
      </c>
      <c r="D286" s="6" t="s">
        <v>16</v>
      </c>
      <c r="E286" s="4">
        <v>1</v>
      </c>
      <c r="F286" s="4" t="s">
        <v>11</v>
      </c>
      <c r="G286" s="4"/>
      <c r="H286" s="4">
        <v>4.5</v>
      </c>
      <c r="I286" s="4">
        <v>14</v>
      </c>
      <c r="K286" s="2"/>
      <c r="L286" s="1"/>
      <c r="M286" s="1"/>
      <c r="N286" s="1"/>
      <c r="O286" s="1"/>
    </row>
    <row r="287" spans="1:15" x14ac:dyDescent="0.55000000000000004">
      <c r="A287" s="3" t="str">
        <f t="shared" si="4"/>
        <v>MCVPGattonCvBaudinTOS16-may</v>
      </c>
      <c r="B287" s="5">
        <v>40723</v>
      </c>
      <c r="C287" s="4" t="s">
        <v>3</v>
      </c>
      <c r="D287" s="6" t="s">
        <v>16</v>
      </c>
      <c r="E287" s="4">
        <v>1</v>
      </c>
      <c r="F287" s="4" t="s">
        <v>11</v>
      </c>
      <c r="G287" s="4"/>
      <c r="H287" s="4">
        <v>6.4</v>
      </c>
      <c r="I287" s="4">
        <v>17</v>
      </c>
      <c r="K287" s="2"/>
      <c r="L287" s="1"/>
      <c r="M287" s="1"/>
      <c r="N287" s="1"/>
      <c r="O287" s="1"/>
    </row>
    <row r="288" spans="1:15" x14ac:dyDescent="0.55000000000000004">
      <c r="A288" s="3" t="str">
        <f t="shared" si="4"/>
        <v>MCVPGattonCvBulokeTOS16-may</v>
      </c>
      <c r="B288" s="5">
        <v>40723</v>
      </c>
      <c r="C288" s="4" t="s">
        <v>4</v>
      </c>
      <c r="D288" s="6" t="s">
        <v>16</v>
      </c>
      <c r="E288" s="4">
        <v>1</v>
      </c>
      <c r="F288" s="4" t="s">
        <v>11</v>
      </c>
      <c r="G288" s="4"/>
      <c r="H288" s="4">
        <v>6.3</v>
      </c>
      <c r="I288" s="4">
        <v>31</v>
      </c>
      <c r="K288" s="2"/>
      <c r="L288" s="1"/>
      <c r="M288" s="1"/>
      <c r="N288" s="1"/>
      <c r="O288" s="1"/>
    </row>
    <row r="289" spans="1:15" x14ac:dyDescent="0.55000000000000004">
      <c r="A289" s="3" t="str">
        <f t="shared" si="4"/>
        <v>MCVPGattonCvCapstanTOS16-may</v>
      </c>
      <c r="B289" s="5">
        <v>40723</v>
      </c>
      <c r="C289" s="4" t="s">
        <v>5</v>
      </c>
      <c r="D289" s="6" t="s">
        <v>16</v>
      </c>
      <c r="E289" s="4">
        <v>1</v>
      </c>
      <c r="F289" s="4" t="s">
        <v>11</v>
      </c>
      <c r="G289" s="4"/>
      <c r="H289" s="4">
        <v>6.4</v>
      </c>
      <c r="I289" s="4">
        <v>16</v>
      </c>
      <c r="K289" s="2"/>
      <c r="L289" s="1"/>
      <c r="M289" s="1"/>
      <c r="N289" s="1"/>
      <c r="O289" s="1"/>
    </row>
    <row r="290" spans="1:15" x14ac:dyDescent="0.55000000000000004">
      <c r="A290" s="3" t="str">
        <f t="shared" si="4"/>
        <v>MCVPGattonCvCommanderTOS16-may</v>
      </c>
      <c r="B290" s="5">
        <v>40723</v>
      </c>
      <c r="C290" s="4" t="s">
        <v>6</v>
      </c>
      <c r="D290" s="6" t="s">
        <v>16</v>
      </c>
      <c r="E290" s="4">
        <v>1</v>
      </c>
      <c r="F290" s="4" t="s">
        <v>11</v>
      </c>
      <c r="G290" s="4"/>
      <c r="H290" s="4">
        <v>6</v>
      </c>
      <c r="I290" s="4">
        <v>30</v>
      </c>
      <c r="K290" s="2"/>
      <c r="L290" s="1"/>
      <c r="M290" s="1"/>
      <c r="N290" s="1"/>
      <c r="O290" s="1"/>
    </row>
    <row r="291" spans="1:15" x14ac:dyDescent="0.55000000000000004">
      <c r="A291" s="3" t="str">
        <f t="shared" si="4"/>
        <v>MCVPGattonCvFleetTOS16-may</v>
      </c>
      <c r="B291" s="5">
        <v>40723</v>
      </c>
      <c r="C291" s="4" t="s">
        <v>7</v>
      </c>
      <c r="D291" s="6" t="s">
        <v>16</v>
      </c>
      <c r="E291" s="4">
        <v>1</v>
      </c>
      <c r="F291" s="4" t="s">
        <v>11</v>
      </c>
      <c r="G291" s="4"/>
      <c r="H291" s="4">
        <v>5.8</v>
      </c>
      <c r="I291" s="4">
        <v>30</v>
      </c>
      <c r="K291" s="2"/>
      <c r="L291" s="1"/>
      <c r="M291" s="1"/>
      <c r="N291" s="1"/>
      <c r="O291" s="1"/>
    </row>
    <row r="292" spans="1:15" x14ac:dyDescent="0.55000000000000004">
      <c r="A292" s="3" t="str">
        <f t="shared" si="4"/>
        <v>MCVPGattonCvHindmarshTOS16-may</v>
      </c>
      <c r="B292" s="5">
        <v>40723</v>
      </c>
      <c r="C292" s="4" t="s">
        <v>8</v>
      </c>
      <c r="D292" s="6" t="s">
        <v>16</v>
      </c>
      <c r="E292" s="4">
        <v>1</v>
      </c>
      <c r="F292" s="4" t="s">
        <v>11</v>
      </c>
      <c r="G292" s="4"/>
      <c r="H292" s="4">
        <v>5.6</v>
      </c>
      <c r="I292" s="4">
        <v>30</v>
      </c>
      <c r="K292" s="2"/>
      <c r="L292" s="1"/>
      <c r="M292" s="1"/>
      <c r="N292" s="1"/>
      <c r="O292" s="1"/>
    </row>
    <row r="293" spans="1:15" x14ac:dyDescent="0.55000000000000004">
      <c r="A293" s="3" t="str">
        <f t="shared" si="4"/>
        <v>MCVPGattonCvKeelTOS16-may</v>
      </c>
      <c r="B293" s="5">
        <v>40723</v>
      </c>
      <c r="C293" s="4" t="s">
        <v>9</v>
      </c>
      <c r="D293" s="6" t="s">
        <v>16</v>
      </c>
      <c r="E293" s="4">
        <v>1</v>
      </c>
      <c r="F293" s="4" t="s">
        <v>11</v>
      </c>
      <c r="G293" s="4"/>
      <c r="H293" s="4">
        <v>6.3</v>
      </c>
      <c r="I293" s="4">
        <v>30</v>
      </c>
      <c r="K293" s="2"/>
      <c r="L293" s="1"/>
      <c r="M293" s="1"/>
      <c r="N293" s="1"/>
      <c r="O293" s="1"/>
    </row>
    <row r="294" spans="1:15" x14ac:dyDescent="0.55000000000000004">
      <c r="A294" s="3" t="str">
        <f t="shared" si="4"/>
        <v>MCVPGattonCvOxfordTOS16-may</v>
      </c>
      <c r="B294" s="5">
        <v>40723</v>
      </c>
      <c r="C294" s="4" t="s">
        <v>10</v>
      </c>
      <c r="D294" s="6" t="s">
        <v>16</v>
      </c>
      <c r="E294" s="4">
        <v>1</v>
      </c>
      <c r="F294" s="4" t="s">
        <v>11</v>
      </c>
      <c r="G294" s="4"/>
      <c r="H294" s="4">
        <v>6</v>
      </c>
      <c r="I294" s="4">
        <v>16</v>
      </c>
      <c r="K294" s="2"/>
      <c r="L294" s="1"/>
      <c r="M294" s="1"/>
      <c r="N294" s="1"/>
      <c r="O294" s="1"/>
    </row>
    <row r="295" spans="1:15" x14ac:dyDescent="0.55000000000000004">
      <c r="A295" s="3" t="str">
        <f t="shared" si="4"/>
        <v>MCVPGattonCvBaudinTOS16-may</v>
      </c>
      <c r="B295" s="5">
        <v>40730</v>
      </c>
      <c r="C295" s="4" t="s">
        <v>3</v>
      </c>
      <c r="D295" s="6" t="s">
        <v>16</v>
      </c>
      <c r="E295" s="4">
        <v>1</v>
      </c>
      <c r="F295" s="4" t="s">
        <v>11</v>
      </c>
      <c r="G295" s="4"/>
      <c r="H295" s="4">
        <v>7.2</v>
      </c>
      <c r="I295" s="4">
        <v>30</v>
      </c>
      <c r="K295" s="2"/>
      <c r="L295" s="1"/>
      <c r="M295" s="1"/>
      <c r="N295" s="1"/>
      <c r="O295" s="1"/>
    </row>
    <row r="296" spans="1:15" x14ac:dyDescent="0.55000000000000004">
      <c r="A296" s="3" t="str">
        <f t="shared" si="4"/>
        <v>MCVPGattonCvBulokeTOS16-may</v>
      </c>
      <c r="B296" s="5">
        <v>40730</v>
      </c>
      <c r="C296" s="4" t="s">
        <v>4</v>
      </c>
      <c r="D296" s="6" t="s">
        <v>16</v>
      </c>
      <c r="E296" s="4">
        <v>1</v>
      </c>
      <c r="F296" s="4" t="s">
        <v>11</v>
      </c>
      <c r="G296" s="4"/>
      <c r="H296" s="4">
        <v>7.6</v>
      </c>
      <c r="I296" s="4">
        <v>31</v>
      </c>
      <c r="K296" s="2"/>
      <c r="L296" s="1"/>
      <c r="M296" s="1"/>
      <c r="N296" s="1"/>
      <c r="O296" s="1"/>
    </row>
    <row r="297" spans="1:15" x14ac:dyDescent="0.55000000000000004">
      <c r="A297" s="3" t="str">
        <f t="shared" si="4"/>
        <v>MCVPGattonCvCapstanTOS16-may</v>
      </c>
      <c r="B297" s="5">
        <v>40730</v>
      </c>
      <c r="C297" s="4" t="s">
        <v>5</v>
      </c>
      <c r="D297" s="6" t="s">
        <v>16</v>
      </c>
      <c r="E297" s="4">
        <v>1</v>
      </c>
      <c r="F297" s="4" t="s">
        <v>11</v>
      </c>
      <c r="G297" s="4"/>
      <c r="H297" s="4">
        <v>7.2</v>
      </c>
      <c r="I297" s="4">
        <v>30</v>
      </c>
      <c r="K297" s="2"/>
      <c r="L297" s="1"/>
      <c r="M297" s="1"/>
      <c r="N297" s="1"/>
      <c r="O297" s="1"/>
    </row>
    <row r="298" spans="1:15" x14ac:dyDescent="0.55000000000000004">
      <c r="A298" s="3" t="str">
        <f t="shared" si="4"/>
        <v>MCVPGattonCvCommanderTOS16-may</v>
      </c>
      <c r="B298" s="5">
        <v>40730</v>
      </c>
      <c r="C298" s="4" t="s">
        <v>6</v>
      </c>
      <c r="D298" s="6" t="s">
        <v>16</v>
      </c>
      <c r="E298" s="4">
        <v>1</v>
      </c>
      <c r="F298" s="4" t="s">
        <v>11</v>
      </c>
      <c r="G298" s="4"/>
      <c r="H298" s="4">
        <v>6.9</v>
      </c>
      <c r="I298" s="4">
        <v>31</v>
      </c>
      <c r="K298" s="2"/>
      <c r="L298" s="1"/>
      <c r="M298" s="1"/>
      <c r="N298" s="1"/>
      <c r="O298" s="1"/>
    </row>
    <row r="299" spans="1:15" x14ac:dyDescent="0.55000000000000004">
      <c r="A299" s="3" t="str">
        <f t="shared" si="4"/>
        <v>MCVPGattonCvFleetTOS16-may</v>
      </c>
      <c r="B299" s="5">
        <v>40730</v>
      </c>
      <c r="C299" s="4" t="s">
        <v>7</v>
      </c>
      <c r="D299" s="6" t="s">
        <v>16</v>
      </c>
      <c r="E299" s="4">
        <v>1</v>
      </c>
      <c r="F299" s="4" t="s">
        <v>11</v>
      </c>
      <c r="G299" s="4"/>
      <c r="H299" s="4">
        <v>7.2</v>
      </c>
      <c r="I299" s="4">
        <v>31</v>
      </c>
      <c r="K299" s="2"/>
      <c r="L299" s="1"/>
      <c r="M299" s="1"/>
      <c r="N299" s="1"/>
      <c r="O299" s="1"/>
    </row>
    <row r="300" spans="1:15" x14ac:dyDescent="0.55000000000000004">
      <c r="A300" s="3" t="str">
        <f t="shared" si="4"/>
        <v>MCVPGattonCvHindmarshTOS16-may</v>
      </c>
      <c r="B300" s="5">
        <v>40730</v>
      </c>
      <c r="C300" s="4" t="s">
        <v>8</v>
      </c>
      <c r="D300" s="6" t="s">
        <v>16</v>
      </c>
      <c r="E300" s="4">
        <v>1</v>
      </c>
      <c r="F300" s="4" t="s">
        <v>11</v>
      </c>
      <c r="G300" s="4"/>
      <c r="H300" s="4">
        <v>7.2</v>
      </c>
      <c r="I300" s="4">
        <v>31</v>
      </c>
      <c r="K300" s="2"/>
      <c r="L300" s="1"/>
      <c r="M300" s="1"/>
      <c r="N300" s="1"/>
      <c r="O300" s="1"/>
    </row>
    <row r="301" spans="1:15" x14ac:dyDescent="0.55000000000000004">
      <c r="A301" s="3" t="str">
        <f t="shared" si="4"/>
        <v>MCVPGattonCvKeelTOS16-may</v>
      </c>
      <c r="B301" s="5">
        <v>40730</v>
      </c>
      <c r="C301" s="4" t="s">
        <v>9</v>
      </c>
      <c r="D301" s="6" t="s">
        <v>16</v>
      </c>
      <c r="E301" s="4">
        <v>1</v>
      </c>
      <c r="F301" s="4" t="s">
        <v>11</v>
      </c>
      <c r="G301" s="4"/>
      <c r="H301" s="4">
        <v>7.3</v>
      </c>
      <c r="I301" s="4">
        <v>31</v>
      </c>
      <c r="K301" s="2"/>
      <c r="L301" s="1"/>
      <c r="M301" s="1"/>
      <c r="N301" s="1"/>
      <c r="O301" s="1"/>
    </row>
    <row r="302" spans="1:15" x14ac:dyDescent="0.55000000000000004">
      <c r="A302" s="3" t="str">
        <f t="shared" si="4"/>
        <v>MCVPGattonCvOxfordTOS16-may</v>
      </c>
      <c r="B302" s="5">
        <v>40730</v>
      </c>
      <c r="C302" s="4" t="s">
        <v>10</v>
      </c>
      <c r="D302" s="6" t="s">
        <v>16</v>
      </c>
      <c r="E302" s="4">
        <v>1</v>
      </c>
      <c r="F302" s="4" t="s">
        <v>11</v>
      </c>
      <c r="G302" s="4"/>
      <c r="H302" s="4">
        <v>7</v>
      </c>
      <c r="I302" s="4">
        <v>30</v>
      </c>
      <c r="K302" s="2"/>
      <c r="L302" s="1"/>
      <c r="M302" s="1"/>
      <c r="N302" s="1"/>
      <c r="O302" s="1"/>
    </row>
    <row r="303" spans="1:15" x14ac:dyDescent="0.55000000000000004">
      <c r="A303" s="3" t="str">
        <f t="shared" si="4"/>
        <v>MCVPGattonCvBaudinTOS16-may</v>
      </c>
      <c r="B303" s="5">
        <v>40737</v>
      </c>
      <c r="C303" s="4" t="s">
        <v>3</v>
      </c>
      <c r="D303" s="6" t="s">
        <v>16</v>
      </c>
      <c r="E303" s="4">
        <v>1</v>
      </c>
      <c r="F303" s="4" t="s">
        <v>11</v>
      </c>
      <c r="G303" s="4"/>
      <c r="H303" s="4">
        <v>8.1</v>
      </c>
      <c r="I303" s="4">
        <v>31</v>
      </c>
      <c r="K303" s="2"/>
      <c r="L303" s="1"/>
      <c r="M303" s="1"/>
      <c r="N303" s="1"/>
      <c r="O303" s="1"/>
    </row>
    <row r="304" spans="1:15" x14ac:dyDescent="0.55000000000000004">
      <c r="A304" s="3" t="str">
        <f t="shared" si="4"/>
        <v>MCVPGattonCvBulokeTOS16-may</v>
      </c>
      <c r="B304" s="5">
        <v>40737</v>
      </c>
      <c r="C304" s="4" t="s">
        <v>4</v>
      </c>
      <c r="D304" s="6" t="s">
        <v>16</v>
      </c>
      <c r="E304" s="4">
        <v>1</v>
      </c>
      <c r="F304" s="4" t="s">
        <v>11</v>
      </c>
      <c r="G304" s="4"/>
      <c r="H304" s="4">
        <v>8.1999999999999993</v>
      </c>
      <c r="I304" s="4">
        <v>32</v>
      </c>
      <c r="K304" s="2"/>
      <c r="L304" s="1"/>
      <c r="M304" s="1"/>
      <c r="N304" s="1"/>
      <c r="O304" s="1"/>
    </row>
    <row r="305" spans="1:15" x14ac:dyDescent="0.55000000000000004">
      <c r="A305" s="3" t="str">
        <f t="shared" si="4"/>
        <v>MCVPGattonCvCapstanTOS16-may</v>
      </c>
      <c r="B305" s="5">
        <v>40737</v>
      </c>
      <c r="C305" s="4" t="s">
        <v>5</v>
      </c>
      <c r="D305" s="6" t="s">
        <v>16</v>
      </c>
      <c r="E305" s="4">
        <v>1</v>
      </c>
      <c r="F305" s="4" t="s">
        <v>11</v>
      </c>
      <c r="G305" s="4"/>
      <c r="H305" s="4">
        <v>8.3000000000000007</v>
      </c>
      <c r="I305" s="4">
        <v>31</v>
      </c>
      <c r="K305" s="2"/>
      <c r="L305" s="1"/>
      <c r="M305" s="1"/>
      <c r="N305" s="1"/>
      <c r="O305" s="1"/>
    </row>
    <row r="306" spans="1:15" x14ac:dyDescent="0.55000000000000004">
      <c r="A306" s="3" t="str">
        <f t="shared" si="4"/>
        <v>MCVPGattonCvCommanderTOS16-may</v>
      </c>
      <c r="B306" s="5">
        <v>40737</v>
      </c>
      <c r="C306" s="4" t="s">
        <v>6</v>
      </c>
      <c r="D306" s="6" t="s">
        <v>16</v>
      </c>
      <c r="E306" s="4">
        <v>1</v>
      </c>
      <c r="F306" s="4" t="s">
        <v>11</v>
      </c>
      <c r="G306" s="4"/>
      <c r="H306" s="4">
        <v>8.3000000000000007</v>
      </c>
      <c r="I306" s="4">
        <v>32</v>
      </c>
      <c r="K306" s="2"/>
      <c r="L306" s="1"/>
      <c r="M306" s="1"/>
      <c r="N306" s="1"/>
      <c r="O306" s="1"/>
    </row>
    <row r="307" spans="1:15" x14ac:dyDescent="0.55000000000000004">
      <c r="A307" s="3" t="str">
        <f t="shared" si="4"/>
        <v>MCVPGattonCvFleetTOS16-may</v>
      </c>
      <c r="B307" s="5">
        <v>40737</v>
      </c>
      <c r="C307" s="4" t="s">
        <v>7</v>
      </c>
      <c r="D307" s="6" t="s">
        <v>16</v>
      </c>
      <c r="E307" s="4">
        <v>1</v>
      </c>
      <c r="F307" s="4" t="s">
        <v>11</v>
      </c>
      <c r="G307" s="4"/>
      <c r="H307" s="4">
        <v>7.9</v>
      </c>
      <c r="I307" s="4">
        <v>32</v>
      </c>
      <c r="K307" s="2"/>
      <c r="L307" s="1"/>
      <c r="M307" s="1"/>
      <c r="N307" s="1"/>
      <c r="O307" s="1"/>
    </row>
    <row r="308" spans="1:15" x14ac:dyDescent="0.55000000000000004">
      <c r="A308" s="3" t="str">
        <f t="shared" si="4"/>
        <v>MCVPGattonCvHindmarshTOS16-may</v>
      </c>
      <c r="B308" s="5">
        <v>40737</v>
      </c>
      <c r="C308" s="4" t="s">
        <v>8</v>
      </c>
      <c r="D308" s="6" t="s">
        <v>16</v>
      </c>
      <c r="E308" s="4">
        <v>1</v>
      </c>
      <c r="F308" s="4" t="s">
        <v>11</v>
      </c>
      <c r="G308" s="4"/>
      <c r="H308" s="4">
        <v>7.8</v>
      </c>
      <c r="I308" s="4">
        <v>32</v>
      </c>
      <c r="K308" s="2"/>
      <c r="L308" s="1"/>
      <c r="M308" s="1"/>
      <c r="N308" s="1"/>
      <c r="O308" s="1"/>
    </row>
    <row r="309" spans="1:15" x14ac:dyDescent="0.55000000000000004">
      <c r="A309" s="3" t="str">
        <f t="shared" si="4"/>
        <v>MCVPGattonCvKeelTOS16-may</v>
      </c>
      <c r="B309" s="5">
        <v>40737</v>
      </c>
      <c r="C309" s="4" t="s">
        <v>9</v>
      </c>
      <c r="D309" s="6" t="s">
        <v>16</v>
      </c>
      <c r="E309" s="4">
        <v>1</v>
      </c>
      <c r="F309" s="4" t="s">
        <v>11</v>
      </c>
      <c r="G309" s="4"/>
      <c r="H309" s="4">
        <v>8.6</v>
      </c>
      <c r="I309" s="4">
        <v>32</v>
      </c>
      <c r="K309" s="2"/>
      <c r="L309" s="1"/>
      <c r="M309" s="1"/>
      <c r="N309" s="1"/>
      <c r="O309" s="1"/>
    </row>
    <row r="310" spans="1:15" x14ac:dyDescent="0.55000000000000004">
      <c r="A310" s="3" t="str">
        <f t="shared" si="4"/>
        <v>MCVPGattonCvOxfordTOS16-may</v>
      </c>
      <c r="B310" s="5">
        <v>40737</v>
      </c>
      <c r="C310" s="4" t="s">
        <v>10</v>
      </c>
      <c r="D310" s="6" t="s">
        <v>16</v>
      </c>
      <c r="E310" s="4">
        <v>1</v>
      </c>
      <c r="F310" s="4" t="s">
        <v>11</v>
      </c>
      <c r="G310" s="4"/>
      <c r="H310" s="4">
        <v>7.3</v>
      </c>
      <c r="I310" s="4">
        <v>30</v>
      </c>
      <c r="K310" s="2"/>
      <c r="L310" s="1"/>
      <c r="M310" s="1"/>
      <c r="N310" s="1"/>
      <c r="O310" s="1"/>
    </row>
    <row r="311" spans="1:15" x14ac:dyDescent="0.55000000000000004">
      <c r="A311" s="3" t="str">
        <f t="shared" si="4"/>
        <v>MCVPGattonCvBaudinTOS16-may</v>
      </c>
      <c r="B311" s="5">
        <v>40752</v>
      </c>
      <c r="C311" s="4" t="s">
        <v>3</v>
      </c>
      <c r="D311" s="6" t="s">
        <v>16</v>
      </c>
      <c r="E311" s="4">
        <v>1</v>
      </c>
      <c r="F311" s="4" t="s">
        <v>11</v>
      </c>
      <c r="G311" s="4"/>
      <c r="H311" s="4">
        <v>8.6</v>
      </c>
      <c r="I311" s="4">
        <v>32</v>
      </c>
      <c r="K311" s="2"/>
      <c r="L311" s="1"/>
      <c r="M311" s="1"/>
      <c r="N311" s="1"/>
      <c r="O311" s="1"/>
    </row>
    <row r="312" spans="1:15" x14ac:dyDescent="0.55000000000000004">
      <c r="A312" s="3" t="str">
        <f t="shared" si="4"/>
        <v>MCVPGattonCvBulokeTOS16-may</v>
      </c>
      <c r="B312" s="5">
        <v>40752</v>
      </c>
      <c r="C312" s="4" t="s">
        <v>4</v>
      </c>
      <c r="D312" s="6" t="s">
        <v>16</v>
      </c>
      <c r="E312" s="4">
        <v>1</v>
      </c>
      <c r="F312" s="4" t="s">
        <v>11</v>
      </c>
      <c r="G312" s="4"/>
      <c r="H312" s="4">
        <v>9.3000000000000007</v>
      </c>
      <c r="I312" s="4">
        <v>33</v>
      </c>
      <c r="K312" s="2"/>
      <c r="L312" s="1"/>
      <c r="M312" s="1"/>
      <c r="N312" s="1"/>
      <c r="O312" s="1"/>
    </row>
    <row r="313" spans="1:15" x14ac:dyDescent="0.55000000000000004">
      <c r="A313" s="3" t="str">
        <f t="shared" si="4"/>
        <v>MCVPGattonCvCapstanTOS16-may</v>
      </c>
      <c r="B313" s="5">
        <v>40752</v>
      </c>
      <c r="C313" s="4" t="s">
        <v>5</v>
      </c>
      <c r="D313" s="6" t="s">
        <v>16</v>
      </c>
      <c r="E313" s="4">
        <v>1</v>
      </c>
      <c r="F313" s="4" t="s">
        <v>11</v>
      </c>
      <c r="G313" s="4"/>
      <c r="H313" s="4">
        <v>9.6999999999999993</v>
      </c>
      <c r="I313" s="4">
        <v>32</v>
      </c>
      <c r="K313" s="2"/>
      <c r="L313" s="1"/>
      <c r="M313" s="1"/>
      <c r="N313" s="1"/>
      <c r="O313" s="1"/>
    </row>
    <row r="314" spans="1:15" x14ac:dyDescent="0.55000000000000004">
      <c r="A314" s="3" t="str">
        <f t="shared" si="4"/>
        <v>MCVPGattonCvCommanderTOS16-may</v>
      </c>
      <c r="B314" s="5">
        <v>40752</v>
      </c>
      <c r="C314" s="4" t="s">
        <v>6</v>
      </c>
      <c r="D314" s="6" t="s">
        <v>16</v>
      </c>
      <c r="E314" s="4">
        <v>1</v>
      </c>
      <c r="F314" s="4" t="s">
        <v>11</v>
      </c>
      <c r="G314" s="4"/>
      <c r="H314" s="4">
        <v>9.4</v>
      </c>
      <c r="I314" s="4">
        <v>33</v>
      </c>
      <c r="K314" s="2"/>
      <c r="L314" s="1"/>
      <c r="M314" s="1"/>
      <c r="N314" s="1"/>
      <c r="O314" s="1"/>
    </row>
    <row r="315" spans="1:15" x14ac:dyDescent="0.55000000000000004">
      <c r="A315" s="3" t="str">
        <f t="shared" si="4"/>
        <v>MCVPGattonCvFleetTOS16-may</v>
      </c>
      <c r="B315" s="5">
        <v>40752</v>
      </c>
      <c r="C315" s="4" t="s">
        <v>7</v>
      </c>
      <c r="D315" s="6" t="s">
        <v>16</v>
      </c>
      <c r="E315" s="4">
        <v>1</v>
      </c>
      <c r="F315" s="4" t="s">
        <v>11</v>
      </c>
      <c r="G315" s="4"/>
      <c r="H315" s="4">
        <v>8.6999999999999993</v>
      </c>
      <c r="I315" s="4">
        <v>32</v>
      </c>
      <c r="K315" s="2"/>
      <c r="L315" s="1"/>
      <c r="M315" s="1"/>
      <c r="N315" s="1"/>
      <c r="O315" s="1"/>
    </row>
    <row r="316" spans="1:15" x14ac:dyDescent="0.55000000000000004">
      <c r="A316" s="3" t="str">
        <f t="shared" si="4"/>
        <v>MCVPGattonCvHindmarshTOS16-may</v>
      </c>
      <c r="B316" s="5">
        <v>40752</v>
      </c>
      <c r="C316" s="4" t="s">
        <v>8</v>
      </c>
      <c r="D316" s="6" t="s">
        <v>16</v>
      </c>
      <c r="E316" s="4">
        <v>1</v>
      </c>
      <c r="F316" s="4" t="s">
        <v>11</v>
      </c>
      <c r="G316" s="4"/>
      <c r="H316" s="4">
        <v>8.6999999999999993</v>
      </c>
      <c r="I316" s="4">
        <v>33</v>
      </c>
      <c r="K316" s="2"/>
      <c r="L316" s="1"/>
      <c r="M316" s="1"/>
      <c r="N316" s="1"/>
      <c r="O316" s="1"/>
    </row>
    <row r="317" spans="1:15" x14ac:dyDescent="0.55000000000000004">
      <c r="A317" s="3" t="str">
        <f t="shared" si="4"/>
        <v>MCVPGattonCvKeelTOS16-may</v>
      </c>
      <c r="B317" s="5">
        <v>40752</v>
      </c>
      <c r="C317" s="4" t="s">
        <v>9</v>
      </c>
      <c r="D317" s="6" t="s">
        <v>16</v>
      </c>
      <c r="E317" s="4">
        <v>1</v>
      </c>
      <c r="F317" s="4" t="s">
        <v>11</v>
      </c>
      <c r="G317" s="4"/>
      <c r="H317" s="4">
        <v>9.6999999999999993</v>
      </c>
      <c r="I317" s="4">
        <v>33</v>
      </c>
      <c r="K317" s="2"/>
      <c r="L317" s="1"/>
      <c r="M317" s="1"/>
      <c r="N317" s="1"/>
      <c r="O317" s="1"/>
    </row>
    <row r="318" spans="1:15" x14ac:dyDescent="0.55000000000000004">
      <c r="A318" s="3" t="str">
        <f t="shared" si="4"/>
        <v>MCVPGattonCvOxfordTOS16-may</v>
      </c>
      <c r="B318" s="5">
        <v>40752</v>
      </c>
      <c r="C318" s="4" t="s">
        <v>10</v>
      </c>
      <c r="D318" s="6" t="s">
        <v>16</v>
      </c>
      <c r="E318" s="4">
        <v>1</v>
      </c>
      <c r="F318" s="4" t="s">
        <v>11</v>
      </c>
      <c r="G318" s="4"/>
      <c r="H318" s="4">
        <v>9.6</v>
      </c>
      <c r="I318" s="4">
        <v>32</v>
      </c>
      <c r="K318" s="2"/>
      <c r="L318" s="1"/>
      <c r="M318" s="1"/>
      <c r="N318" s="1"/>
      <c r="O318" s="1"/>
    </row>
    <row r="319" spans="1:15" x14ac:dyDescent="0.55000000000000004">
      <c r="A319" s="3" t="str">
        <f t="shared" si="4"/>
        <v>MCVPGattonCvBaudinTOS16-may</v>
      </c>
      <c r="B319" s="5">
        <v>40759</v>
      </c>
      <c r="C319" s="4" t="s">
        <v>3</v>
      </c>
      <c r="D319" s="6" t="s">
        <v>16</v>
      </c>
      <c r="E319" s="4">
        <v>1</v>
      </c>
      <c r="F319" s="4" t="s">
        <v>11</v>
      </c>
      <c r="G319" s="4"/>
      <c r="I319" s="4">
        <v>30</v>
      </c>
    </row>
    <row r="320" spans="1:15" x14ac:dyDescent="0.55000000000000004">
      <c r="A320" s="3" t="str">
        <f t="shared" si="4"/>
        <v>MCVPGattonCvBulokeTOS16-may</v>
      </c>
      <c r="B320" s="5">
        <v>40759</v>
      </c>
      <c r="C320" s="4" t="s">
        <v>4</v>
      </c>
      <c r="D320" s="6" t="s">
        <v>16</v>
      </c>
      <c r="E320" s="4">
        <v>1</v>
      </c>
      <c r="F320" s="4" t="s">
        <v>11</v>
      </c>
      <c r="G320" s="4"/>
      <c r="I320" s="4">
        <v>30</v>
      </c>
    </row>
    <row r="321" spans="1:15" x14ac:dyDescent="0.55000000000000004">
      <c r="A321" s="3" t="str">
        <f t="shared" si="4"/>
        <v>MCVPGattonCvCapstanTOS16-may</v>
      </c>
      <c r="B321" s="5">
        <v>40759</v>
      </c>
      <c r="C321" s="4" t="s">
        <v>5</v>
      </c>
      <c r="D321" s="6" t="s">
        <v>16</v>
      </c>
      <c r="E321" s="4">
        <v>1</v>
      </c>
      <c r="F321" s="4" t="s">
        <v>11</v>
      </c>
      <c r="G321" s="4"/>
      <c r="I321" s="4">
        <v>30</v>
      </c>
    </row>
    <row r="322" spans="1:15" x14ac:dyDescent="0.55000000000000004">
      <c r="A322" s="3" t="str">
        <f t="shared" si="4"/>
        <v>MCVPGattonCvCommanderTOS16-may</v>
      </c>
      <c r="B322" s="5">
        <v>40759</v>
      </c>
      <c r="C322" s="4" t="s">
        <v>6</v>
      </c>
      <c r="D322" s="6" t="s">
        <v>16</v>
      </c>
      <c r="E322" s="4">
        <v>1</v>
      </c>
      <c r="F322" s="4" t="s">
        <v>11</v>
      </c>
      <c r="G322" s="4"/>
      <c r="I322" s="4">
        <v>30</v>
      </c>
    </row>
    <row r="323" spans="1:15" x14ac:dyDescent="0.55000000000000004">
      <c r="A323" s="3" t="str">
        <f t="shared" ref="A323:A386" si="5">"MCVP"&amp;F323&amp;"Cv"&amp;C323&amp;"TOS"&amp;D323</f>
        <v>MCVPGattonCvFleetTOS16-may</v>
      </c>
      <c r="B323" s="5">
        <v>40759</v>
      </c>
      <c r="C323" s="4" t="s">
        <v>7</v>
      </c>
      <c r="D323" s="6" t="s">
        <v>16</v>
      </c>
      <c r="E323" s="4">
        <v>1</v>
      </c>
      <c r="F323" s="4" t="s">
        <v>11</v>
      </c>
      <c r="G323" s="4"/>
      <c r="I323" s="4">
        <v>30</v>
      </c>
    </row>
    <row r="324" spans="1:15" x14ac:dyDescent="0.55000000000000004">
      <c r="A324" s="3" t="str">
        <f t="shared" si="5"/>
        <v>MCVPGattonCvHindmarshTOS16-may</v>
      </c>
      <c r="B324" s="5">
        <v>40759</v>
      </c>
      <c r="C324" s="4" t="s">
        <v>8</v>
      </c>
      <c r="D324" s="6" t="s">
        <v>16</v>
      </c>
      <c r="E324" s="4">
        <v>1</v>
      </c>
      <c r="F324" s="4" t="s">
        <v>11</v>
      </c>
      <c r="G324" s="4"/>
      <c r="I324" s="4">
        <v>30</v>
      </c>
    </row>
    <row r="325" spans="1:15" x14ac:dyDescent="0.55000000000000004">
      <c r="A325" s="3" t="str">
        <f t="shared" si="5"/>
        <v>MCVPGattonCvKeelTOS16-may</v>
      </c>
      <c r="B325" s="5">
        <v>40759</v>
      </c>
      <c r="C325" s="4" t="s">
        <v>9</v>
      </c>
      <c r="D325" s="6" t="s">
        <v>16</v>
      </c>
      <c r="E325" s="4">
        <v>1</v>
      </c>
      <c r="F325" s="4" t="s">
        <v>11</v>
      </c>
      <c r="G325" s="4"/>
      <c r="I325" s="4">
        <v>41</v>
      </c>
    </row>
    <row r="326" spans="1:15" x14ac:dyDescent="0.55000000000000004">
      <c r="A326" s="3" t="str">
        <f t="shared" si="5"/>
        <v>MCVPGattonCvOxfordTOS16-may</v>
      </c>
      <c r="B326" s="5">
        <v>40759</v>
      </c>
      <c r="C326" s="4" t="s">
        <v>10</v>
      </c>
      <c r="D326" s="6" t="s">
        <v>16</v>
      </c>
      <c r="E326" s="4">
        <v>1</v>
      </c>
      <c r="F326" s="4" t="s">
        <v>11</v>
      </c>
      <c r="G326" s="4"/>
      <c r="I326" s="4">
        <v>30</v>
      </c>
    </row>
    <row r="327" spans="1:15" x14ac:dyDescent="0.55000000000000004">
      <c r="A327" s="3" t="str">
        <f t="shared" si="5"/>
        <v>MCVPGattonCvBaudinTOS16-may</v>
      </c>
      <c r="B327" s="5">
        <v>40764</v>
      </c>
      <c r="C327" s="4" t="s">
        <v>3</v>
      </c>
      <c r="D327" s="6" t="s">
        <v>16</v>
      </c>
      <c r="E327" s="4">
        <v>1</v>
      </c>
      <c r="F327" s="4" t="s">
        <v>11</v>
      </c>
      <c r="G327" s="4"/>
      <c r="I327" s="4">
        <v>37</v>
      </c>
    </row>
    <row r="328" spans="1:15" x14ac:dyDescent="0.55000000000000004">
      <c r="A328" s="3" t="str">
        <f t="shared" si="5"/>
        <v>MCVPGattonCvBulokeTOS16-may</v>
      </c>
      <c r="B328" s="5">
        <v>40764</v>
      </c>
      <c r="C328" s="4" t="s">
        <v>4</v>
      </c>
      <c r="D328" s="6" t="s">
        <v>16</v>
      </c>
      <c r="E328" s="4">
        <v>1</v>
      </c>
      <c r="F328" s="4" t="s">
        <v>11</v>
      </c>
      <c r="G328" s="4"/>
      <c r="I328" s="4">
        <v>41</v>
      </c>
    </row>
    <row r="329" spans="1:15" x14ac:dyDescent="0.55000000000000004">
      <c r="A329" s="3" t="str">
        <f t="shared" si="5"/>
        <v>MCVPGattonCvCapstanTOS16-may</v>
      </c>
      <c r="B329" s="5">
        <v>40764</v>
      </c>
      <c r="C329" s="4" t="s">
        <v>5</v>
      </c>
      <c r="D329" s="6" t="s">
        <v>16</v>
      </c>
      <c r="E329" s="4">
        <v>1</v>
      </c>
      <c r="F329" s="4" t="s">
        <v>11</v>
      </c>
      <c r="G329" s="4"/>
      <c r="I329" s="4">
        <v>37</v>
      </c>
    </row>
    <row r="330" spans="1:15" x14ac:dyDescent="0.55000000000000004">
      <c r="A330" s="3" t="str">
        <f t="shared" si="5"/>
        <v>MCVPGattonCvCommanderTOS16-may</v>
      </c>
      <c r="B330" s="5">
        <v>40764</v>
      </c>
      <c r="C330" s="4" t="s">
        <v>6</v>
      </c>
      <c r="D330" s="6" t="s">
        <v>16</v>
      </c>
      <c r="E330" s="4">
        <v>1</v>
      </c>
      <c r="F330" s="4" t="s">
        <v>11</v>
      </c>
      <c r="G330" s="4"/>
      <c r="I330" s="4">
        <v>43</v>
      </c>
    </row>
    <row r="331" spans="1:15" x14ac:dyDescent="0.55000000000000004">
      <c r="A331" s="3" t="str">
        <f t="shared" si="5"/>
        <v>MCVPGattonCvFleetTOS16-may</v>
      </c>
      <c r="B331" s="5">
        <v>40764</v>
      </c>
      <c r="C331" s="4" t="s">
        <v>7</v>
      </c>
      <c r="D331" s="6" t="s">
        <v>16</v>
      </c>
      <c r="E331" s="4">
        <v>1</v>
      </c>
      <c r="F331" s="4" t="s">
        <v>11</v>
      </c>
      <c r="G331" s="4"/>
      <c r="I331" s="4">
        <v>41</v>
      </c>
    </row>
    <row r="332" spans="1:15" x14ac:dyDescent="0.55000000000000004">
      <c r="A332" s="3" t="str">
        <f t="shared" si="5"/>
        <v>MCVPGattonCvHindmarshTOS16-may</v>
      </c>
      <c r="B332" s="5">
        <v>40764</v>
      </c>
      <c r="C332" s="4" t="s">
        <v>8</v>
      </c>
      <c r="D332" s="6" t="s">
        <v>16</v>
      </c>
      <c r="E332" s="4">
        <v>1</v>
      </c>
      <c r="F332" s="4" t="s">
        <v>11</v>
      </c>
      <c r="G332" s="4"/>
      <c r="I332" s="4">
        <v>44</v>
      </c>
    </row>
    <row r="333" spans="1:15" x14ac:dyDescent="0.55000000000000004">
      <c r="A333" s="3" t="str">
        <f t="shared" si="5"/>
        <v>MCVPGattonCvKeelTOS16-may</v>
      </c>
      <c r="B333" s="5">
        <v>40764</v>
      </c>
      <c r="C333" s="4" t="s">
        <v>9</v>
      </c>
      <c r="D333" s="6" t="s">
        <v>16</v>
      </c>
      <c r="E333" s="4">
        <v>1</v>
      </c>
      <c r="F333" s="4" t="s">
        <v>11</v>
      </c>
      <c r="G333" s="4"/>
      <c r="I333" s="4">
        <v>49</v>
      </c>
    </row>
    <row r="334" spans="1:15" x14ac:dyDescent="0.55000000000000004">
      <c r="A334" s="3" t="str">
        <f t="shared" si="5"/>
        <v>MCVPGattonCvOxfordTOS16-may</v>
      </c>
      <c r="B334" s="5">
        <v>40764</v>
      </c>
      <c r="C334" s="4" t="s">
        <v>10</v>
      </c>
      <c r="D334" s="6" t="s">
        <v>16</v>
      </c>
      <c r="E334" s="4">
        <v>1</v>
      </c>
      <c r="F334" s="4" t="s">
        <v>11</v>
      </c>
      <c r="G334" s="4"/>
      <c r="I334" s="4">
        <v>39</v>
      </c>
    </row>
    <row r="335" spans="1:15" x14ac:dyDescent="0.55000000000000004">
      <c r="A335" s="3" t="str">
        <f t="shared" si="5"/>
        <v>MCVPGattonCvBaudinTOS16-may</v>
      </c>
      <c r="B335" s="5">
        <v>40765</v>
      </c>
      <c r="C335" s="4" t="s">
        <v>3</v>
      </c>
      <c r="D335" s="6" t="s">
        <v>16</v>
      </c>
      <c r="E335" s="4">
        <v>1</v>
      </c>
      <c r="F335" s="4" t="s">
        <v>11</v>
      </c>
      <c r="G335" s="4"/>
      <c r="H335" s="4">
        <v>10.5</v>
      </c>
      <c r="I335" s="4">
        <v>34</v>
      </c>
      <c r="K335" s="2"/>
      <c r="L335" s="1"/>
      <c r="M335" s="1"/>
      <c r="N335" s="1"/>
      <c r="O335" s="1"/>
    </row>
    <row r="336" spans="1:15" x14ac:dyDescent="0.55000000000000004">
      <c r="A336" s="3" t="str">
        <f t="shared" si="5"/>
        <v>MCVPGattonCvBulokeTOS16-may</v>
      </c>
      <c r="B336" s="5">
        <v>40765</v>
      </c>
      <c r="C336" s="4" t="s">
        <v>4</v>
      </c>
      <c r="D336" s="6" t="s">
        <v>16</v>
      </c>
      <c r="E336" s="4">
        <v>1</v>
      </c>
      <c r="F336" s="4" t="s">
        <v>11</v>
      </c>
      <c r="G336" s="4"/>
      <c r="H336" s="4">
        <v>9.9</v>
      </c>
      <c r="I336" s="4">
        <v>35</v>
      </c>
      <c r="K336" s="2"/>
      <c r="L336" s="1"/>
      <c r="M336" s="1"/>
      <c r="N336" s="1"/>
      <c r="O336" s="1"/>
    </row>
    <row r="337" spans="1:15" x14ac:dyDescent="0.55000000000000004">
      <c r="A337" s="3" t="str">
        <f t="shared" si="5"/>
        <v>MCVPGattonCvCapstanTOS16-may</v>
      </c>
      <c r="B337" s="5">
        <v>40765</v>
      </c>
      <c r="C337" s="4" t="s">
        <v>5</v>
      </c>
      <c r="D337" s="6" t="s">
        <v>16</v>
      </c>
      <c r="E337" s="4">
        <v>1</v>
      </c>
      <c r="F337" s="4" t="s">
        <v>11</v>
      </c>
      <c r="G337" s="4"/>
      <c r="H337" s="4">
        <v>11.3</v>
      </c>
      <c r="I337" s="4">
        <v>34</v>
      </c>
      <c r="K337" s="2"/>
      <c r="L337" s="1"/>
      <c r="M337" s="1"/>
      <c r="N337" s="1"/>
      <c r="O337" s="1"/>
    </row>
    <row r="338" spans="1:15" x14ac:dyDescent="0.55000000000000004">
      <c r="A338" s="3" t="str">
        <f t="shared" si="5"/>
        <v>MCVPGattonCvCommanderTOS16-may</v>
      </c>
      <c r="B338" s="5">
        <v>40765</v>
      </c>
      <c r="C338" s="4" t="s">
        <v>6</v>
      </c>
      <c r="D338" s="6" t="s">
        <v>16</v>
      </c>
      <c r="E338" s="4">
        <v>1</v>
      </c>
      <c r="F338" s="4" t="s">
        <v>11</v>
      </c>
      <c r="G338" s="4"/>
      <c r="H338" s="4">
        <v>10.7</v>
      </c>
      <c r="I338" s="4">
        <v>35</v>
      </c>
      <c r="K338" s="2"/>
      <c r="L338" s="1"/>
      <c r="M338" s="1"/>
      <c r="N338" s="1"/>
      <c r="O338" s="1"/>
    </row>
    <row r="339" spans="1:15" x14ac:dyDescent="0.55000000000000004">
      <c r="A339" s="3" t="str">
        <f t="shared" si="5"/>
        <v>MCVPGattonCvFleetTOS16-may</v>
      </c>
      <c r="B339" s="5">
        <v>40765</v>
      </c>
      <c r="C339" s="4" t="s">
        <v>7</v>
      </c>
      <c r="D339" s="6" t="s">
        <v>16</v>
      </c>
      <c r="E339" s="4">
        <v>1</v>
      </c>
      <c r="F339" s="4" t="s">
        <v>11</v>
      </c>
      <c r="G339" s="4"/>
      <c r="H339" s="4">
        <v>11</v>
      </c>
      <c r="I339" s="4">
        <v>34</v>
      </c>
      <c r="K339" s="2"/>
      <c r="L339" s="1"/>
      <c r="M339" s="1"/>
      <c r="N339" s="1"/>
      <c r="O339" s="1"/>
    </row>
    <row r="340" spans="1:15" x14ac:dyDescent="0.55000000000000004">
      <c r="A340" s="3" t="str">
        <f t="shared" si="5"/>
        <v>MCVPGattonCvHindmarshTOS16-may</v>
      </c>
      <c r="B340" s="5">
        <v>40765</v>
      </c>
      <c r="C340" s="4" t="s">
        <v>8</v>
      </c>
      <c r="D340" s="6" t="s">
        <v>16</v>
      </c>
      <c r="E340" s="4">
        <v>1</v>
      </c>
      <c r="F340" s="4" t="s">
        <v>11</v>
      </c>
      <c r="G340" s="4"/>
      <c r="H340" s="4">
        <v>10.6</v>
      </c>
      <c r="I340" s="4">
        <v>34</v>
      </c>
      <c r="K340" s="2"/>
      <c r="L340" s="1"/>
      <c r="M340" s="1"/>
      <c r="N340" s="1"/>
      <c r="O340" s="1"/>
    </row>
    <row r="341" spans="1:15" x14ac:dyDescent="0.55000000000000004">
      <c r="A341" s="3" t="str">
        <f t="shared" si="5"/>
        <v>MCVPGattonCvKeelTOS16-may</v>
      </c>
      <c r="B341" s="5">
        <v>40765</v>
      </c>
      <c r="C341" s="4" t="s">
        <v>9</v>
      </c>
      <c r="D341" s="6" t="s">
        <v>16</v>
      </c>
      <c r="E341" s="4">
        <v>1</v>
      </c>
      <c r="F341" s="4" t="s">
        <v>11</v>
      </c>
      <c r="G341" s="4"/>
      <c r="H341" s="4">
        <v>11.3</v>
      </c>
      <c r="I341" s="4">
        <v>35</v>
      </c>
      <c r="K341" s="2"/>
      <c r="L341" s="1"/>
      <c r="M341" s="1"/>
      <c r="N341" s="1"/>
      <c r="O341" s="1"/>
    </row>
    <row r="342" spans="1:15" x14ac:dyDescent="0.55000000000000004">
      <c r="A342" s="3" t="str">
        <f t="shared" si="5"/>
        <v>MCVPGattonCvOxfordTOS16-may</v>
      </c>
      <c r="B342" s="5">
        <v>40765</v>
      </c>
      <c r="C342" s="4" t="s">
        <v>10</v>
      </c>
      <c r="D342" s="6" t="s">
        <v>16</v>
      </c>
      <c r="E342" s="4">
        <v>1</v>
      </c>
      <c r="F342" s="4" t="s">
        <v>11</v>
      </c>
      <c r="G342" s="4"/>
      <c r="H342" s="4">
        <v>10.4</v>
      </c>
      <c r="I342" s="4">
        <v>34</v>
      </c>
      <c r="K342" s="2"/>
      <c r="L342" s="1"/>
      <c r="M342" s="1"/>
      <c r="N342" s="1"/>
      <c r="O342" s="1"/>
    </row>
    <row r="343" spans="1:15" x14ac:dyDescent="0.55000000000000004">
      <c r="A343" s="3" t="str">
        <f t="shared" si="5"/>
        <v>MCVPGattonCvBaudinTOS16-may</v>
      </c>
      <c r="B343" s="5">
        <v>40772</v>
      </c>
      <c r="C343" s="4" t="s">
        <v>3</v>
      </c>
      <c r="D343" s="6" t="s">
        <v>16</v>
      </c>
      <c r="E343" s="4">
        <v>1</v>
      </c>
      <c r="F343" s="4" t="s">
        <v>11</v>
      </c>
      <c r="G343" s="4"/>
      <c r="I343" s="4">
        <v>60</v>
      </c>
    </row>
    <row r="344" spans="1:15" x14ac:dyDescent="0.55000000000000004">
      <c r="A344" s="3" t="str">
        <f t="shared" si="5"/>
        <v>MCVPGattonCvBulokeTOS16-may</v>
      </c>
      <c r="B344" s="5">
        <v>40772</v>
      </c>
      <c r="C344" s="4" t="s">
        <v>4</v>
      </c>
      <c r="D344" s="6" t="s">
        <v>16</v>
      </c>
      <c r="E344" s="4">
        <v>1</v>
      </c>
      <c r="F344" s="4" t="s">
        <v>11</v>
      </c>
      <c r="G344" s="4"/>
      <c r="I344" s="4">
        <v>60</v>
      </c>
    </row>
    <row r="345" spans="1:15" x14ac:dyDescent="0.55000000000000004">
      <c r="A345" s="3" t="str">
        <f t="shared" si="5"/>
        <v>MCVPGattonCvCapstanTOS16-may</v>
      </c>
      <c r="B345" s="5">
        <v>40772</v>
      </c>
      <c r="C345" s="4" t="s">
        <v>5</v>
      </c>
      <c r="D345" s="6" t="s">
        <v>16</v>
      </c>
      <c r="E345" s="4">
        <v>1</v>
      </c>
      <c r="F345" s="4" t="s">
        <v>11</v>
      </c>
      <c r="G345" s="4"/>
      <c r="I345" s="4">
        <v>60</v>
      </c>
    </row>
    <row r="346" spans="1:15" x14ac:dyDescent="0.55000000000000004">
      <c r="A346" s="3" t="str">
        <f t="shared" si="5"/>
        <v>MCVPGattonCvCommanderTOS16-may</v>
      </c>
      <c r="B346" s="5">
        <v>40772</v>
      </c>
      <c r="C346" s="4" t="s">
        <v>6</v>
      </c>
      <c r="D346" s="6" t="s">
        <v>16</v>
      </c>
      <c r="E346" s="4">
        <v>1</v>
      </c>
      <c r="F346" s="4" t="s">
        <v>11</v>
      </c>
      <c r="G346" s="4"/>
      <c r="I346" s="4">
        <v>60</v>
      </c>
    </row>
    <row r="347" spans="1:15" x14ac:dyDescent="0.55000000000000004">
      <c r="A347" s="3" t="str">
        <f t="shared" si="5"/>
        <v>MCVPGattonCvFleetTOS16-may</v>
      </c>
      <c r="B347" s="5">
        <v>40772</v>
      </c>
      <c r="C347" s="4" t="s">
        <v>7</v>
      </c>
      <c r="D347" s="6" t="s">
        <v>16</v>
      </c>
      <c r="E347" s="4">
        <v>1</v>
      </c>
      <c r="F347" s="4" t="s">
        <v>11</v>
      </c>
      <c r="G347" s="4"/>
      <c r="I347" s="4">
        <v>60</v>
      </c>
    </row>
    <row r="348" spans="1:15" x14ac:dyDescent="0.55000000000000004">
      <c r="A348" s="3" t="str">
        <f t="shared" si="5"/>
        <v>MCVPGattonCvHindmarshTOS16-may</v>
      </c>
      <c r="B348" s="5">
        <v>40772</v>
      </c>
      <c r="C348" s="4" t="s">
        <v>8</v>
      </c>
      <c r="D348" s="6" t="s">
        <v>16</v>
      </c>
      <c r="E348" s="4">
        <v>1</v>
      </c>
      <c r="F348" s="4" t="s">
        <v>11</v>
      </c>
      <c r="G348" s="4"/>
      <c r="I348" s="4">
        <v>60</v>
      </c>
    </row>
    <row r="349" spans="1:15" x14ac:dyDescent="0.55000000000000004">
      <c r="A349" s="3" t="str">
        <f t="shared" si="5"/>
        <v>MCVPGattonCvKeelTOS16-may</v>
      </c>
      <c r="B349" s="5">
        <v>40772</v>
      </c>
      <c r="C349" s="4" t="s">
        <v>9</v>
      </c>
      <c r="D349" s="6" t="s">
        <v>16</v>
      </c>
      <c r="E349" s="4">
        <v>1</v>
      </c>
      <c r="F349" s="4" t="s">
        <v>11</v>
      </c>
      <c r="G349" s="4"/>
      <c r="I349" s="4">
        <v>65</v>
      </c>
    </row>
    <row r="350" spans="1:15" x14ac:dyDescent="0.55000000000000004">
      <c r="A350" s="3" t="str">
        <f t="shared" si="5"/>
        <v>MCVPGattonCvOxfordTOS16-may</v>
      </c>
      <c r="B350" s="5">
        <v>40772</v>
      </c>
      <c r="C350" s="4" t="s">
        <v>10</v>
      </c>
      <c r="D350" s="6" t="s">
        <v>16</v>
      </c>
      <c r="E350" s="4">
        <v>1</v>
      </c>
      <c r="F350" s="4" t="s">
        <v>11</v>
      </c>
      <c r="G350" s="4"/>
      <c r="I350" s="4">
        <v>60</v>
      </c>
    </row>
    <row r="351" spans="1:15" x14ac:dyDescent="0.55000000000000004">
      <c r="A351" s="3" t="str">
        <f t="shared" si="5"/>
        <v>MCVPGattonCvBaudinTOS16-may</v>
      </c>
      <c r="B351" s="5">
        <v>40781</v>
      </c>
      <c r="C351" s="4" t="s">
        <v>3</v>
      </c>
      <c r="D351" s="6" t="s">
        <v>16</v>
      </c>
      <c r="E351" s="4">
        <v>1</v>
      </c>
      <c r="F351" s="4" t="s">
        <v>11</v>
      </c>
      <c r="G351" s="4"/>
      <c r="I351" s="4">
        <v>60</v>
      </c>
    </row>
    <row r="352" spans="1:15" x14ac:dyDescent="0.55000000000000004">
      <c r="A352" s="3" t="str">
        <f t="shared" si="5"/>
        <v>MCVPGattonCvBulokeTOS16-may</v>
      </c>
      <c r="B352" s="5">
        <v>40781</v>
      </c>
      <c r="C352" s="4" t="s">
        <v>4</v>
      </c>
      <c r="D352" s="6" t="s">
        <v>16</v>
      </c>
      <c r="E352" s="4">
        <v>1</v>
      </c>
      <c r="F352" s="4" t="s">
        <v>11</v>
      </c>
      <c r="G352" s="4"/>
      <c r="I352" s="4">
        <v>70</v>
      </c>
    </row>
    <row r="353" spans="1:9" x14ac:dyDescent="0.55000000000000004">
      <c r="A353" s="3" t="str">
        <f t="shared" si="5"/>
        <v>MCVPGattonCvCapstanTOS16-may</v>
      </c>
      <c r="B353" s="5">
        <v>40781</v>
      </c>
      <c r="C353" s="4" t="s">
        <v>5</v>
      </c>
      <c r="D353" s="6" t="s">
        <v>16</v>
      </c>
      <c r="E353" s="4">
        <v>1</v>
      </c>
      <c r="F353" s="4" t="s">
        <v>11</v>
      </c>
      <c r="G353" s="4"/>
      <c r="I353" s="4">
        <v>60</v>
      </c>
    </row>
    <row r="354" spans="1:9" x14ac:dyDescent="0.55000000000000004">
      <c r="A354" s="3" t="str">
        <f t="shared" si="5"/>
        <v>MCVPGattonCvCommanderTOS16-may</v>
      </c>
      <c r="B354" s="5">
        <v>40781</v>
      </c>
      <c r="C354" s="4" t="s">
        <v>6</v>
      </c>
      <c r="D354" s="6" t="s">
        <v>16</v>
      </c>
      <c r="E354" s="4">
        <v>1</v>
      </c>
      <c r="F354" s="4" t="s">
        <v>11</v>
      </c>
      <c r="G354" s="4"/>
      <c r="I354" s="4">
        <v>70</v>
      </c>
    </row>
    <row r="355" spans="1:9" x14ac:dyDescent="0.55000000000000004">
      <c r="A355" s="3" t="str">
        <f t="shared" si="5"/>
        <v>MCVPGattonCvFleetTOS16-may</v>
      </c>
      <c r="B355" s="5">
        <v>40781</v>
      </c>
      <c r="C355" s="4" t="s">
        <v>7</v>
      </c>
      <c r="D355" s="6" t="s">
        <v>16</v>
      </c>
      <c r="E355" s="4">
        <v>1</v>
      </c>
      <c r="F355" s="4" t="s">
        <v>11</v>
      </c>
      <c r="G355" s="4"/>
      <c r="I355" s="4">
        <v>70</v>
      </c>
    </row>
    <row r="356" spans="1:9" x14ac:dyDescent="0.55000000000000004">
      <c r="A356" s="3" t="str">
        <f t="shared" si="5"/>
        <v>MCVPGattonCvHindmarshTOS16-may</v>
      </c>
      <c r="B356" s="5">
        <v>40781</v>
      </c>
      <c r="C356" s="4" t="s">
        <v>8</v>
      </c>
      <c r="D356" s="6" t="s">
        <v>16</v>
      </c>
      <c r="E356" s="4">
        <v>1</v>
      </c>
      <c r="F356" s="4" t="s">
        <v>11</v>
      </c>
      <c r="G356" s="4"/>
      <c r="I356" s="4">
        <v>70</v>
      </c>
    </row>
    <row r="357" spans="1:9" x14ac:dyDescent="0.55000000000000004">
      <c r="A357" s="3" t="str">
        <f t="shared" si="5"/>
        <v>MCVPGattonCvKeelTOS16-may</v>
      </c>
      <c r="B357" s="5">
        <v>40781</v>
      </c>
      <c r="C357" s="4" t="s">
        <v>9</v>
      </c>
      <c r="D357" s="6" t="s">
        <v>16</v>
      </c>
      <c r="E357" s="4">
        <v>1</v>
      </c>
      <c r="F357" s="4" t="s">
        <v>11</v>
      </c>
      <c r="G357" s="4"/>
      <c r="I357" s="4">
        <v>81</v>
      </c>
    </row>
    <row r="358" spans="1:9" x14ac:dyDescent="0.55000000000000004">
      <c r="A358" s="3" t="str">
        <f t="shared" si="5"/>
        <v>MCVPGattonCvOxfordTOS16-may</v>
      </c>
      <c r="B358" s="5">
        <v>40781</v>
      </c>
      <c r="C358" s="4" t="s">
        <v>10</v>
      </c>
      <c r="D358" s="6" t="s">
        <v>16</v>
      </c>
      <c r="E358" s="4">
        <v>1</v>
      </c>
      <c r="F358" s="4" t="s">
        <v>11</v>
      </c>
      <c r="G358" s="4"/>
      <c r="I358" s="4">
        <v>60</v>
      </c>
    </row>
    <row r="359" spans="1:9" x14ac:dyDescent="0.55000000000000004">
      <c r="A359" s="3" t="str">
        <f t="shared" si="5"/>
        <v>MCVPGattonCvBaudinTOS16-may</v>
      </c>
      <c r="B359" s="5">
        <v>40792</v>
      </c>
      <c r="C359" s="4" t="s">
        <v>3</v>
      </c>
      <c r="D359" s="6" t="s">
        <v>16</v>
      </c>
      <c r="E359" s="4">
        <v>1</v>
      </c>
      <c r="F359" s="4" t="s">
        <v>11</v>
      </c>
      <c r="G359" s="4"/>
      <c r="I359" s="4">
        <v>79</v>
      </c>
    </row>
    <row r="360" spans="1:9" x14ac:dyDescent="0.55000000000000004">
      <c r="A360" s="3" t="str">
        <f t="shared" si="5"/>
        <v>MCVPGattonCvBulokeTOS16-may</v>
      </c>
      <c r="B360" s="5">
        <v>40792</v>
      </c>
      <c r="C360" s="4" t="s">
        <v>4</v>
      </c>
      <c r="D360" s="6" t="s">
        <v>16</v>
      </c>
      <c r="E360" s="4">
        <v>1</v>
      </c>
      <c r="F360" s="4" t="s">
        <v>11</v>
      </c>
      <c r="G360" s="4"/>
      <c r="I360" s="4">
        <v>81</v>
      </c>
    </row>
    <row r="361" spans="1:9" x14ac:dyDescent="0.55000000000000004">
      <c r="A361" s="3" t="str">
        <f t="shared" si="5"/>
        <v>MCVPGattonCvCapstanTOS16-may</v>
      </c>
      <c r="B361" s="5">
        <v>40792</v>
      </c>
      <c r="C361" s="4" t="s">
        <v>5</v>
      </c>
      <c r="D361" s="6" t="s">
        <v>16</v>
      </c>
      <c r="E361" s="4">
        <v>1</v>
      </c>
      <c r="F361" s="4" t="s">
        <v>11</v>
      </c>
      <c r="G361" s="4"/>
      <c r="I361" s="4">
        <v>71</v>
      </c>
    </row>
    <row r="362" spans="1:9" x14ac:dyDescent="0.55000000000000004">
      <c r="A362" s="3" t="str">
        <f t="shared" si="5"/>
        <v>MCVPGattonCvCommanderTOS16-may</v>
      </c>
      <c r="B362" s="5">
        <v>40792</v>
      </c>
      <c r="C362" s="4" t="s">
        <v>6</v>
      </c>
      <c r="D362" s="6" t="s">
        <v>16</v>
      </c>
      <c r="E362" s="4">
        <v>1</v>
      </c>
      <c r="F362" s="4" t="s">
        <v>11</v>
      </c>
      <c r="G362" s="4"/>
      <c r="I362" s="4">
        <v>81</v>
      </c>
    </row>
    <row r="363" spans="1:9" x14ac:dyDescent="0.55000000000000004">
      <c r="A363" s="3" t="str">
        <f t="shared" si="5"/>
        <v>MCVPGattonCvFleetTOS16-may</v>
      </c>
      <c r="B363" s="5">
        <v>40792</v>
      </c>
      <c r="C363" s="4" t="s">
        <v>7</v>
      </c>
      <c r="D363" s="6" t="s">
        <v>16</v>
      </c>
      <c r="E363" s="4">
        <v>1</v>
      </c>
      <c r="F363" s="4" t="s">
        <v>11</v>
      </c>
      <c r="G363" s="4"/>
      <c r="I363" s="4">
        <v>81</v>
      </c>
    </row>
    <row r="364" spans="1:9" x14ac:dyDescent="0.55000000000000004">
      <c r="A364" s="3" t="str">
        <f t="shared" si="5"/>
        <v>MCVPGattonCvHindmarshTOS16-may</v>
      </c>
      <c r="B364" s="5">
        <v>40792</v>
      </c>
      <c r="C364" s="4" t="s">
        <v>8</v>
      </c>
      <c r="D364" s="6" t="s">
        <v>16</v>
      </c>
      <c r="E364" s="4">
        <v>1</v>
      </c>
      <c r="F364" s="4" t="s">
        <v>11</v>
      </c>
      <c r="G364" s="4"/>
      <c r="I364" s="4">
        <v>81</v>
      </c>
    </row>
    <row r="365" spans="1:9" x14ac:dyDescent="0.55000000000000004">
      <c r="A365" s="3" t="str">
        <f t="shared" si="5"/>
        <v>MCVPGattonCvKeelTOS16-may</v>
      </c>
      <c r="B365" s="5">
        <v>40792</v>
      </c>
      <c r="C365" s="4" t="s">
        <v>9</v>
      </c>
      <c r="D365" s="6" t="s">
        <v>16</v>
      </c>
      <c r="E365" s="4">
        <v>1</v>
      </c>
      <c r="F365" s="4" t="s">
        <v>11</v>
      </c>
      <c r="G365" s="4"/>
      <c r="I365" s="4">
        <v>81</v>
      </c>
    </row>
    <row r="366" spans="1:9" x14ac:dyDescent="0.55000000000000004">
      <c r="A366" s="3" t="str">
        <f t="shared" si="5"/>
        <v>MCVPGattonCvOxfordTOS16-may</v>
      </c>
      <c r="B366" s="5">
        <v>40792</v>
      </c>
      <c r="C366" s="4" t="s">
        <v>10</v>
      </c>
      <c r="D366" s="6" t="s">
        <v>16</v>
      </c>
      <c r="E366" s="4">
        <v>1</v>
      </c>
      <c r="F366" s="4" t="s">
        <v>11</v>
      </c>
      <c r="G366" s="4"/>
      <c r="I366" s="4">
        <v>79</v>
      </c>
    </row>
    <row r="367" spans="1:9" x14ac:dyDescent="0.55000000000000004">
      <c r="A367" s="3" t="str">
        <f t="shared" si="5"/>
        <v>MCVPGattonCvBaudinTOS16-may</v>
      </c>
      <c r="B367" s="5">
        <v>40806</v>
      </c>
      <c r="C367" s="4" t="s">
        <v>3</v>
      </c>
      <c r="D367" s="6" t="s">
        <v>16</v>
      </c>
      <c r="E367" s="4">
        <v>1</v>
      </c>
      <c r="F367" s="4" t="s">
        <v>11</v>
      </c>
      <c r="G367" s="4"/>
      <c r="I367" s="4">
        <v>83</v>
      </c>
    </row>
    <row r="368" spans="1:9" x14ac:dyDescent="0.55000000000000004">
      <c r="A368" s="3" t="str">
        <f t="shared" si="5"/>
        <v>MCVPGattonCvBulokeTOS16-may</v>
      </c>
      <c r="B368" s="5">
        <v>40806</v>
      </c>
      <c r="C368" s="4" t="s">
        <v>4</v>
      </c>
      <c r="D368" s="6" t="s">
        <v>16</v>
      </c>
      <c r="E368" s="4">
        <v>1</v>
      </c>
      <c r="F368" s="4" t="s">
        <v>11</v>
      </c>
      <c r="G368" s="4"/>
      <c r="I368" s="4">
        <v>83</v>
      </c>
    </row>
    <row r="369" spans="1:9" x14ac:dyDescent="0.55000000000000004">
      <c r="A369" s="3" t="str">
        <f t="shared" si="5"/>
        <v>MCVPGattonCvCapstanTOS16-may</v>
      </c>
      <c r="B369" s="5">
        <v>40806</v>
      </c>
      <c r="C369" s="4" t="s">
        <v>5</v>
      </c>
      <c r="D369" s="6" t="s">
        <v>16</v>
      </c>
      <c r="E369" s="4">
        <v>1</v>
      </c>
      <c r="F369" s="4" t="s">
        <v>11</v>
      </c>
      <c r="G369" s="4"/>
      <c r="I369" s="4">
        <v>81</v>
      </c>
    </row>
    <row r="370" spans="1:9" x14ac:dyDescent="0.55000000000000004">
      <c r="A370" s="3" t="str">
        <f t="shared" si="5"/>
        <v>MCVPGattonCvCommanderTOS16-may</v>
      </c>
      <c r="B370" s="5">
        <v>40806</v>
      </c>
      <c r="C370" s="4" t="s">
        <v>6</v>
      </c>
      <c r="D370" s="6" t="s">
        <v>16</v>
      </c>
      <c r="E370" s="4">
        <v>1</v>
      </c>
      <c r="F370" s="4" t="s">
        <v>11</v>
      </c>
      <c r="G370" s="4"/>
      <c r="I370" s="4">
        <v>83</v>
      </c>
    </row>
    <row r="371" spans="1:9" x14ac:dyDescent="0.55000000000000004">
      <c r="A371" s="3" t="str">
        <f t="shared" si="5"/>
        <v>MCVPGattonCvFleetTOS16-may</v>
      </c>
      <c r="B371" s="5">
        <v>40806</v>
      </c>
      <c r="C371" s="4" t="s">
        <v>7</v>
      </c>
      <c r="D371" s="6" t="s">
        <v>16</v>
      </c>
      <c r="E371" s="4">
        <v>1</v>
      </c>
      <c r="F371" s="4" t="s">
        <v>11</v>
      </c>
      <c r="G371" s="4"/>
      <c r="I371" s="4">
        <v>83</v>
      </c>
    </row>
    <row r="372" spans="1:9" x14ac:dyDescent="0.55000000000000004">
      <c r="A372" s="3" t="str">
        <f t="shared" si="5"/>
        <v>MCVPGattonCvHindmarshTOS16-may</v>
      </c>
      <c r="B372" s="5">
        <v>40806</v>
      </c>
      <c r="C372" s="4" t="s">
        <v>8</v>
      </c>
      <c r="D372" s="6" t="s">
        <v>16</v>
      </c>
      <c r="E372" s="4">
        <v>1</v>
      </c>
      <c r="F372" s="4" t="s">
        <v>11</v>
      </c>
      <c r="G372" s="4"/>
      <c r="I372" s="4">
        <v>83</v>
      </c>
    </row>
    <row r="373" spans="1:9" x14ac:dyDescent="0.55000000000000004">
      <c r="A373" s="3" t="str">
        <f t="shared" si="5"/>
        <v>MCVPGattonCvKeelTOS16-may</v>
      </c>
      <c r="B373" s="5">
        <v>40806</v>
      </c>
      <c r="C373" s="4" t="s">
        <v>9</v>
      </c>
      <c r="D373" s="6" t="s">
        <v>16</v>
      </c>
      <c r="E373" s="4">
        <v>1</v>
      </c>
      <c r="F373" s="4" t="s">
        <v>11</v>
      </c>
      <c r="G373" s="4"/>
      <c r="I373" s="4">
        <v>87</v>
      </c>
    </row>
    <row r="374" spans="1:9" x14ac:dyDescent="0.55000000000000004">
      <c r="A374" s="3" t="str">
        <f t="shared" si="5"/>
        <v>MCVPGattonCvOxfordTOS16-may</v>
      </c>
      <c r="B374" s="5">
        <v>40806</v>
      </c>
      <c r="C374" s="4" t="s">
        <v>10</v>
      </c>
      <c r="D374" s="6" t="s">
        <v>16</v>
      </c>
      <c r="E374" s="4">
        <v>1</v>
      </c>
      <c r="F374" s="4" t="s">
        <v>11</v>
      </c>
      <c r="G374" s="4"/>
      <c r="I374" s="4">
        <v>81</v>
      </c>
    </row>
    <row r="375" spans="1:9" x14ac:dyDescent="0.55000000000000004">
      <c r="A375" s="3" t="str">
        <f t="shared" si="5"/>
        <v>MCVPGattonCvBaudinTOS16-may</v>
      </c>
      <c r="B375" s="5">
        <v>40819</v>
      </c>
      <c r="C375" s="4" t="s">
        <v>3</v>
      </c>
      <c r="D375" s="6" t="s">
        <v>16</v>
      </c>
      <c r="E375" s="4">
        <v>1</v>
      </c>
      <c r="F375" s="4" t="s">
        <v>11</v>
      </c>
      <c r="G375" s="4"/>
      <c r="I375" s="4">
        <v>85</v>
      </c>
    </row>
    <row r="376" spans="1:9" x14ac:dyDescent="0.55000000000000004">
      <c r="A376" s="3" t="str">
        <f t="shared" si="5"/>
        <v>MCVPGattonCvBulokeTOS16-may</v>
      </c>
      <c r="B376" s="5">
        <v>40819</v>
      </c>
      <c r="C376" s="4" t="s">
        <v>4</v>
      </c>
      <c r="D376" s="6" t="s">
        <v>16</v>
      </c>
      <c r="E376" s="4">
        <v>1</v>
      </c>
      <c r="F376" s="4" t="s">
        <v>11</v>
      </c>
      <c r="G376" s="4"/>
      <c r="I376" s="4">
        <v>87</v>
      </c>
    </row>
    <row r="377" spans="1:9" x14ac:dyDescent="0.55000000000000004">
      <c r="A377" s="3" t="str">
        <f t="shared" si="5"/>
        <v>MCVPGattonCvCapstanTOS16-may</v>
      </c>
      <c r="B377" s="5">
        <v>40819</v>
      </c>
      <c r="C377" s="4" t="s">
        <v>5</v>
      </c>
      <c r="D377" s="6" t="s">
        <v>16</v>
      </c>
      <c r="E377" s="4">
        <v>1</v>
      </c>
      <c r="F377" s="4" t="s">
        <v>11</v>
      </c>
      <c r="G377" s="4"/>
      <c r="I377" s="4">
        <v>83</v>
      </c>
    </row>
    <row r="378" spans="1:9" x14ac:dyDescent="0.55000000000000004">
      <c r="A378" s="3" t="str">
        <f t="shared" si="5"/>
        <v>MCVPGattonCvCommanderTOS16-may</v>
      </c>
      <c r="B378" s="5">
        <v>40819</v>
      </c>
      <c r="C378" s="4" t="s">
        <v>6</v>
      </c>
      <c r="D378" s="6" t="s">
        <v>16</v>
      </c>
      <c r="E378" s="4">
        <v>1</v>
      </c>
      <c r="F378" s="4" t="s">
        <v>11</v>
      </c>
      <c r="G378" s="4"/>
      <c r="I378" s="4">
        <v>87</v>
      </c>
    </row>
    <row r="379" spans="1:9" x14ac:dyDescent="0.55000000000000004">
      <c r="A379" s="3" t="str">
        <f t="shared" si="5"/>
        <v>MCVPGattonCvFleetTOS16-may</v>
      </c>
      <c r="B379" s="5">
        <v>40819</v>
      </c>
      <c r="C379" s="4" t="s">
        <v>7</v>
      </c>
      <c r="D379" s="6" t="s">
        <v>16</v>
      </c>
      <c r="E379" s="4">
        <v>1</v>
      </c>
      <c r="F379" s="4" t="s">
        <v>11</v>
      </c>
      <c r="G379" s="4"/>
      <c r="I379" s="4">
        <v>87</v>
      </c>
    </row>
    <row r="380" spans="1:9" x14ac:dyDescent="0.55000000000000004">
      <c r="A380" s="3" t="str">
        <f t="shared" si="5"/>
        <v>MCVPGattonCvHindmarshTOS16-may</v>
      </c>
      <c r="B380" s="5">
        <v>40819</v>
      </c>
      <c r="C380" s="4" t="s">
        <v>8</v>
      </c>
      <c r="D380" s="6" t="s">
        <v>16</v>
      </c>
      <c r="E380" s="4">
        <v>1</v>
      </c>
      <c r="F380" s="4" t="s">
        <v>11</v>
      </c>
      <c r="G380" s="4"/>
      <c r="I380" s="4">
        <v>90</v>
      </c>
    </row>
    <row r="381" spans="1:9" x14ac:dyDescent="0.55000000000000004">
      <c r="A381" s="3" t="str">
        <f t="shared" si="5"/>
        <v>MCVPGattonCvKeelTOS16-may</v>
      </c>
      <c r="B381" s="5">
        <v>40819</v>
      </c>
      <c r="C381" s="4" t="s">
        <v>9</v>
      </c>
      <c r="D381" s="6" t="s">
        <v>16</v>
      </c>
      <c r="E381" s="4">
        <v>1</v>
      </c>
      <c r="F381" s="4" t="s">
        <v>11</v>
      </c>
      <c r="G381" s="4"/>
      <c r="I381" s="4">
        <v>90</v>
      </c>
    </row>
    <row r="382" spans="1:9" x14ac:dyDescent="0.55000000000000004">
      <c r="A382" s="3" t="str">
        <f t="shared" si="5"/>
        <v>MCVPGattonCvOxfordTOS16-may</v>
      </c>
      <c r="B382" s="5">
        <v>40819</v>
      </c>
      <c r="C382" s="4" t="s">
        <v>10</v>
      </c>
      <c r="D382" s="6" t="s">
        <v>16</v>
      </c>
      <c r="E382" s="4">
        <v>1</v>
      </c>
      <c r="F382" s="4" t="s">
        <v>11</v>
      </c>
      <c r="G382" s="4"/>
      <c r="I382" s="4">
        <v>85</v>
      </c>
    </row>
    <row r="383" spans="1:9" x14ac:dyDescent="0.55000000000000004">
      <c r="A383" s="3" t="str">
        <f t="shared" si="5"/>
        <v>MCVPGattonCvBaudinTOS16-may</v>
      </c>
      <c r="B383" s="5">
        <v>40828</v>
      </c>
      <c r="C383" s="4" t="s">
        <v>3</v>
      </c>
      <c r="D383" s="6" t="s">
        <v>16</v>
      </c>
      <c r="E383" s="4">
        <v>1</v>
      </c>
      <c r="F383" s="4" t="s">
        <v>11</v>
      </c>
      <c r="G383" s="4"/>
      <c r="I383" s="4">
        <v>87</v>
      </c>
    </row>
    <row r="384" spans="1:9" x14ac:dyDescent="0.55000000000000004">
      <c r="A384" s="3" t="str">
        <f t="shared" si="5"/>
        <v>MCVPGattonCvBulokeTOS16-may</v>
      </c>
      <c r="B384" s="5">
        <v>40828</v>
      </c>
      <c r="C384" s="4" t="s">
        <v>4</v>
      </c>
      <c r="D384" s="6" t="s">
        <v>16</v>
      </c>
      <c r="E384" s="4">
        <v>1</v>
      </c>
      <c r="F384" s="4" t="s">
        <v>11</v>
      </c>
      <c r="G384" s="4"/>
      <c r="I384" s="4">
        <v>90</v>
      </c>
    </row>
    <row r="385" spans="1:9" x14ac:dyDescent="0.55000000000000004">
      <c r="A385" s="3" t="str">
        <f t="shared" si="5"/>
        <v>MCVPGattonCvCapstanTOS16-may</v>
      </c>
      <c r="B385" s="5">
        <v>40828</v>
      </c>
      <c r="C385" s="4" t="s">
        <v>5</v>
      </c>
      <c r="D385" s="6" t="s">
        <v>16</v>
      </c>
      <c r="E385" s="4">
        <v>1</v>
      </c>
      <c r="F385" s="4" t="s">
        <v>11</v>
      </c>
      <c r="G385" s="4"/>
      <c r="I385" s="4">
        <v>90</v>
      </c>
    </row>
    <row r="386" spans="1:9" x14ac:dyDescent="0.55000000000000004">
      <c r="A386" s="3" t="str">
        <f t="shared" si="5"/>
        <v>MCVPGattonCvCommanderTOS16-may</v>
      </c>
      <c r="B386" s="5">
        <v>40828</v>
      </c>
      <c r="C386" s="4" t="s">
        <v>6</v>
      </c>
      <c r="D386" s="6" t="s">
        <v>16</v>
      </c>
      <c r="E386" s="4">
        <v>1</v>
      </c>
      <c r="F386" s="4" t="s">
        <v>11</v>
      </c>
      <c r="G386" s="4"/>
      <c r="I386" s="4">
        <v>90</v>
      </c>
    </row>
    <row r="387" spans="1:9" x14ac:dyDescent="0.55000000000000004">
      <c r="A387" s="3" t="str">
        <f t="shared" ref="A387:A450" si="6">"MCVP"&amp;F387&amp;"Cv"&amp;C387&amp;"TOS"&amp;D387</f>
        <v>MCVPGattonCvFleetTOS16-may</v>
      </c>
      <c r="B387" s="5">
        <v>40828</v>
      </c>
      <c r="C387" s="4" t="s">
        <v>7</v>
      </c>
      <c r="D387" s="6" t="s">
        <v>16</v>
      </c>
      <c r="E387" s="4">
        <v>1</v>
      </c>
      <c r="F387" s="4" t="s">
        <v>11</v>
      </c>
      <c r="G387" s="4"/>
      <c r="I387" s="4">
        <v>87</v>
      </c>
    </row>
    <row r="388" spans="1:9" x14ac:dyDescent="0.55000000000000004">
      <c r="A388" s="3" t="str">
        <f t="shared" si="6"/>
        <v>MCVPGattonCvHindmarshTOS16-may</v>
      </c>
      <c r="B388" s="5">
        <v>40828</v>
      </c>
      <c r="C388" s="4" t="s">
        <v>8</v>
      </c>
      <c r="D388" s="6" t="s">
        <v>16</v>
      </c>
      <c r="E388" s="4">
        <v>1</v>
      </c>
      <c r="F388" s="4" t="s">
        <v>11</v>
      </c>
      <c r="G388" s="4"/>
      <c r="I388" s="4">
        <v>90</v>
      </c>
    </row>
    <row r="389" spans="1:9" x14ac:dyDescent="0.55000000000000004">
      <c r="A389" s="3" t="str">
        <f t="shared" si="6"/>
        <v>MCVPGattonCvKeelTOS16-may</v>
      </c>
      <c r="B389" s="5">
        <v>40828</v>
      </c>
      <c r="C389" s="4" t="s">
        <v>9</v>
      </c>
      <c r="D389" s="6" t="s">
        <v>16</v>
      </c>
      <c r="E389" s="4">
        <v>1</v>
      </c>
      <c r="F389" s="4" t="s">
        <v>11</v>
      </c>
      <c r="G389" s="4"/>
      <c r="I389" s="4">
        <v>90</v>
      </c>
    </row>
    <row r="390" spans="1:9" x14ac:dyDescent="0.55000000000000004">
      <c r="A390" s="3" t="str">
        <f t="shared" si="6"/>
        <v>MCVPGattonCvOxfordTOS16-may</v>
      </c>
      <c r="B390" s="5">
        <v>40828</v>
      </c>
      <c r="C390" s="4" t="s">
        <v>10</v>
      </c>
      <c r="D390" s="6" t="s">
        <v>16</v>
      </c>
      <c r="E390" s="4">
        <v>1</v>
      </c>
      <c r="F390" s="4" t="s">
        <v>11</v>
      </c>
      <c r="G390" s="4"/>
      <c r="I390" s="4">
        <v>90</v>
      </c>
    </row>
    <row r="391" spans="1:9" x14ac:dyDescent="0.55000000000000004">
      <c r="A391" s="3" t="str">
        <f t="shared" si="6"/>
        <v>MCVPGattonCvBaudinTOS16-may</v>
      </c>
      <c r="B391" s="5">
        <v>40834</v>
      </c>
      <c r="C391" s="4" t="s">
        <v>3</v>
      </c>
      <c r="D391" s="6" t="s">
        <v>16</v>
      </c>
      <c r="E391" s="4">
        <v>1</v>
      </c>
      <c r="F391" s="4" t="s">
        <v>11</v>
      </c>
      <c r="G391" s="4"/>
      <c r="I391" s="4">
        <v>90</v>
      </c>
    </row>
    <row r="392" spans="1:9" x14ac:dyDescent="0.55000000000000004">
      <c r="A392" s="3" t="str">
        <f t="shared" si="6"/>
        <v>MCVPGattonCvBulokeTOS16-may</v>
      </c>
      <c r="B392" s="5">
        <v>40834</v>
      </c>
      <c r="C392" s="4" t="s">
        <v>4</v>
      </c>
      <c r="D392" s="6" t="s">
        <v>16</v>
      </c>
      <c r="E392" s="4">
        <v>1</v>
      </c>
      <c r="F392" s="4" t="s">
        <v>11</v>
      </c>
      <c r="G392" s="4"/>
      <c r="I392" s="4">
        <v>90</v>
      </c>
    </row>
    <row r="393" spans="1:9" x14ac:dyDescent="0.55000000000000004">
      <c r="A393" s="3" t="str">
        <f t="shared" si="6"/>
        <v>MCVPGattonCvCapstanTOS16-may</v>
      </c>
      <c r="B393" s="5">
        <v>40834</v>
      </c>
      <c r="C393" s="4" t="s">
        <v>5</v>
      </c>
      <c r="D393" s="6" t="s">
        <v>16</v>
      </c>
      <c r="E393" s="4">
        <v>1</v>
      </c>
      <c r="F393" s="4" t="s">
        <v>11</v>
      </c>
      <c r="G393" s="4"/>
      <c r="I393" s="4">
        <v>90</v>
      </c>
    </row>
    <row r="394" spans="1:9" x14ac:dyDescent="0.55000000000000004">
      <c r="A394" s="3" t="str">
        <f t="shared" si="6"/>
        <v>MCVPGattonCvCommanderTOS16-may</v>
      </c>
      <c r="B394" s="5">
        <v>40834</v>
      </c>
      <c r="C394" s="4" t="s">
        <v>6</v>
      </c>
      <c r="D394" s="6" t="s">
        <v>16</v>
      </c>
      <c r="E394" s="4">
        <v>1</v>
      </c>
      <c r="F394" s="4" t="s">
        <v>11</v>
      </c>
      <c r="G394" s="4"/>
      <c r="I394" s="4">
        <v>90</v>
      </c>
    </row>
    <row r="395" spans="1:9" x14ac:dyDescent="0.55000000000000004">
      <c r="A395" s="3" t="str">
        <f t="shared" si="6"/>
        <v>MCVPGattonCvFleetTOS16-may</v>
      </c>
      <c r="B395" s="5">
        <v>40834</v>
      </c>
      <c r="C395" s="4" t="s">
        <v>7</v>
      </c>
      <c r="D395" s="6" t="s">
        <v>16</v>
      </c>
      <c r="E395" s="4">
        <v>1</v>
      </c>
      <c r="F395" s="4" t="s">
        <v>11</v>
      </c>
      <c r="G395" s="4"/>
      <c r="I395" s="4">
        <v>90</v>
      </c>
    </row>
    <row r="396" spans="1:9" x14ac:dyDescent="0.55000000000000004">
      <c r="A396" s="3" t="str">
        <f t="shared" si="6"/>
        <v>MCVPGattonCvHindmarshTOS16-may</v>
      </c>
      <c r="B396" s="5">
        <v>40834</v>
      </c>
      <c r="C396" s="4" t="s">
        <v>8</v>
      </c>
      <c r="D396" s="6" t="s">
        <v>16</v>
      </c>
      <c r="E396" s="4">
        <v>1</v>
      </c>
      <c r="F396" s="4" t="s">
        <v>11</v>
      </c>
      <c r="G396" s="4"/>
      <c r="I396" s="4">
        <v>90</v>
      </c>
    </row>
    <row r="397" spans="1:9" x14ac:dyDescent="0.55000000000000004">
      <c r="A397" s="3" t="str">
        <f t="shared" si="6"/>
        <v>MCVPGattonCvKeelTOS16-may</v>
      </c>
      <c r="B397" s="5">
        <v>40834</v>
      </c>
      <c r="C397" s="4" t="s">
        <v>9</v>
      </c>
      <c r="D397" s="6" t="s">
        <v>16</v>
      </c>
      <c r="E397" s="4">
        <v>1</v>
      </c>
      <c r="F397" s="4" t="s">
        <v>11</v>
      </c>
      <c r="G397" s="4"/>
      <c r="I397" s="4">
        <v>90</v>
      </c>
    </row>
    <row r="398" spans="1:9" x14ac:dyDescent="0.55000000000000004">
      <c r="A398" s="3" t="str">
        <f t="shared" si="6"/>
        <v>MCVPGattonCvOxfordTOS16-may</v>
      </c>
      <c r="B398" s="5">
        <v>40834</v>
      </c>
      <c r="C398" s="4" t="s">
        <v>10</v>
      </c>
      <c r="D398" s="6" t="s">
        <v>16</v>
      </c>
      <c r="E398" s="4">
        <v>1</v>
      </c>
      <c r="F398" s="4" t="s">
        <v>11</v>
      </c>
      <c r="G398" s="4"/>
      <c r="I398" s="4">
        <v>90</v>
      </c>
    </row>
    <row r="399" spans="1:9" x14ac:dyDescent="0.55000000000000004">
      <c r="A399" s="3" t="str">
        <f t="shared" si="6"/>
        <v>MCVPGattonCvBaudinTOS16-may</v>
      </c>
      <c r="B399" s="5">
        <v>40841</v>
      </c>
      <c r="C399" s="4" t="s">
        <v>3</v>
      </c>
      <c r="D399" s="6" t="s">
        <v>16</v>
      </c>
      <c r="E399" s="4">
        <v>1</v>
      </c>
      <c r="F399" s="4" t="s">
        <v>11</v>
      </c>
      <c r="G399" s="4"/>
      <c r="I399" s="4">
        <v>90</v>
      </c>
    </row>
    <row r="400" spans="1:9" x14ac:dyDescent="0.55000000000000004">
      <c r="A400" s="3" t="str">
        <f t="shared" si="6"/>
        <v>MCVPGattonCvBulokeTOS16-may</v>
      </c>
      <c r="B400" s="5">
        <v>40841</v>
      </c>
      <c r="C400" s="4" t="s">
        <v>4</v>
      </c>
      <c r="D400" s="6" t="s">
        <v>16</v>
      </c>
      <c r="E400" s="4">
        <v>1</v>
      </c>
      <c r="F400" s="4" t="s">
        <v>11</v>
      </c>
      <c r="G400" s="4"/>
      <c r="I400" s="4">
        <v>90</v>
      </c>
    </row>
    <row r="401" spans="1:9" x14ac:dyDescent="0.55000000000000004">
      <c r="A401" s="3" t="str">
        <f t="shared" si="6"/>
        <v>MCVPGattonCvCapstanTOS16-may</v>
      </c>
      <c r="B401" s="5">
        <v>40841</v>
      </c>
      <c r="C401" s="4" t="s">
        <v>5</v>
      </c>
      <c r="D401" s="6" t="s">
        <v>16</v>
      </c>
      <c r="E401" s="4">
        <v>1</v>
      </c>
      <c r="F401" s="4" t="s">
        <v>11</v>
      </c>
      <c r="G401" s="4"/>
      <c r="I401" s="4">
        <v>90</v>
      </c>
    </row>
    <row r="402" spans="1:9" x14ac:dyDescent="0.55000000000000004">
      <c r="A402" s="3" t="str">
        <f t="shared" si="6"/>
        <v>MCVPGattonCvCommanderTOS16-may</v>
      </c>
      <c r="B402" s="5">
        <v>40841</v>
      </c>
      <c r="C402" s="4" t="s">
        <v>6</v>
      </c>
      <c r="D402" s="6" t="s">
        <v>16</v>
      </c>
      <c r="E402" s="4">
        <v>1</v>
      </c>
      <c r="F402" s="4" t="s">
        <v>11</v>
      </c>
      <c r="G402" s="4"/>
      <c r="I402" s="4">
        <v>90</v>
      </c>
    </row>
    <row r="403" spans="1:9" x14ac:dyDescent="0.55000000000000004">
      <c r="A403" s="3" t="str">
        <f t="shared" si="6"/>
        <v>MCVPGattonCvFleetTOS16-may</v>
      </c>
      <c r="B403" s="5">
        <v>40841</v>
      </c>
      <c r="C403" s="4" t="s">
        <v>7</v>
      </c>
      <c r="D403" s="6" t="s">
        <v>16</v>
      </c>
      <c r="E403" s="4">
        <v>1</v>
      </c>
      <c r="F403" s="4" t="s">
        <v>11</v>
      </c>
      <c r="G403" s="4"/>
      <c r="I403" s="4">
        <v>90</v>
      </c>
    </row>
    <row r="404" spans="1:9" x14ac:dyDescent="0.55000000000000004">
      <c r="A404" s="3" t="str">
        <f t="shared" si="6"/>
        <v>MCVPGattonCvHindmarshTOS16-may</v>
      </c>
      <c r="B404" s="5">
        <v>40841</v>
      </c>
      <c r="C404" s="4" t="s">
        <v>8</v>
      </c>
      <c r="D404" s="6" t="s">
        <v>16</v>
      </c>
      <c r="E404" s="4">
        <v>1</v>
      </c>
      <c r="F404" s="4" t="s">
        <v>11</v>
      </c>
      <c r="G404" s="4"/>
      <c r="I404" s="4">
        <v>90</v>
      </c>
    </row>
    <row r="405" spans="1:9" x14ac:dyDescent="0.55000000000000004">
      <c r="A405" s="3" t="str">
        <f t="shared" si="6"/>
        <v>MCVPGattonCvKeelTOS16-may</v>
      </c>
      <c r="B405" s="5">
        <v>40841</v>
      </c>
      <c r="C405" s="4" t="s">
        <v>9</v>
      </c>
      <c r="D405" s="6" t="s">
        <v>16</v>
      </c>
      <c r="E405" s="4">
        <v>1</v>
      </c>
      <c r="F405" s="4" t="s">
        <v>11</v>
      </c>
      <c r="G405" s="4"/>
      <c r="I405" s="4">
        <v>90</v>
      </c>
    </row>
    <row r="406" spans="1:9" x14ac:dyDescent="0.55000000000000004">
      <c r="A406" s="3" t="str">
        <f t="shared" si="6"/>
        <v>MCVPGattonCvOxfordTOS16-may</v>
      </c>
      <c r="B406" s="5">
        <v>40841</v>
      </c>
      <c r="C406" s="4" t="s">
        <v>10</v>
      </c>
      <c r="D406" s="6" t="s">
        <v>16</v>
      </c>
      <c r="E406" s="4">
        <v>1</v>
      </c>
      <c r="F406" s="4" t="s">
        <v>11</v>
      </c>
      <c r="G406" s="4"/>
      <c r="I406" s="4">
        <v>90</v>
      </c>
    </row>
    <row r="407" spans="1:9" x14ac:dyDescent="0.55000000000000004">
      <c r="A407" s="3" t="str">
        <f t="shared" si="6"/>
        <v>MCVPGattonCvBaudinTOS16-may</v>
      </c>
      <c r="B407" s="5">
        <v>40848</v>
      </c>
      <c r="C407" s="4" t="s">
        <v>3</v>
      </c>
      <c r="D407" s="6" t="s">
        <v>16</v>
      </c>
      <c r="E407" s="4">
        <v>1</v>
      </c>
      <c r="F407" s="4" t="s">
        <v>11</v>
      </c>
      <c r="G407" s="4"/>
      <c r="I407" s="4">
        <v>90</v>
      </c>
    </row>
    <row r="408" spans="1:9" x14ac:dyDescent="0.55000000000000004">
      <c r="A408" s="3" t="str">
        <f t="shared" si="6"/>
        <v>MCVPGattonCvBulokeTOS16-may</v>
      </c>
      <c r="B408" s="5">
        <v>40848</v>
      </c>
      <c r="C408" s="4" t="s">
        <v>4</v>
      </c>
      <c r="D408" s="6" t="s">
        <v>16</v>
      </c>
      <c r="E408" s="4">
        <v>1</v>
      </c>
      <c r="F408" s="4" t="s">
        <v>11</v>
      </c>
      <c r="G408" s="4"/>
      <c r="I408" s="4">
        <v>90</v>
      </c>
    </row>
    <row r="409" spans="1:9" x14ac:dyDescent="0.55000000000000004">
      <c r="A409" s="3" t="str">
        <f t="shared" si="6"/>
        <v>MCVPGattonCvCapstanTOS16-may</v>
      </c>
      <c r="B409" s="5">
        <v>40848</v>
      </c>
      <c r="C409" s="4" t="s">
        <v>5</v>
      </c>
      <c r="D409" s="6" t="s">
        <v>16</v>
      </c>
      <c r="E409" s="4">
        <v>1</v>
      </c>
      <c r="F409" s="4" t="s">
        <v>11</v>
      </c>
      <c r="G409" s="4"/>
      <c r="I409" s="4">
        <v>90</v>
      </c>
    </row>
    <row r="410" spans="1:9" x14ac:dyDescent="0.55000000000000004">
      <c r="A410" s="3" t="str">
        <f t="shared" si="6"/>
        <v>MCVPGattonCvCommanderTOS16-may</v>
      </c>
      <c r="B410" s="5">
        <v>40848</v>
      </c>
      <c r="C410" s="4" t="s">
        <v>6</v>
      </c>
      <c r="D410" s="6" t="s">
        <v>16</v>
      </c>
      <c r="E410" s="4">
        <v>1</v>
      </c>
      <c r="F410" s="4" t="s">
        <v>11</v>
      </c>
      <c r="G410" s="4"/>
      <c r="I410" s="4">
        <v>90</v>
      </c>
    </row>
    <row r="411" spans="1:9" x14ac:dyDescent="0.55000000000000004">
      <c r="A411" s="3" t="str">
        <f t="shared" si="6"/>
        <v>MCVPGattonCvFleetTOS16-may</v>
      </c>
      <c r="B411" s="5">
        <v>40848</v>
      </c>
      <c r="C411" s="4" t="s">
        <v>7</v>
      </c>
      <c r="D411" s="6" t="s">
        <v>16</v>
      </c>
      <c r="E411" s="4">
        <v>1</v>
      </c>
      <c r="F411" s="4" t="s">
        <v>11</v>
      </c>
      <c r="G411" s="4"/>
      <c r="I411" s="4">
        <v>90</v>
      </c>
    </row>
    <row r="412" spans="1:9" x14ac:dyDescent="0.55000000000000004">
      <c r="A412" s="3" t="str">
        <f t="shared" si="6"/>
        <v>MCVPGattonCvHindmarshTOS16-may</v>
      </c>
      <c r="B412" s="5">
        <v>40848</v>
      </c>
      <c r="C412" s="4" t="s">
        <v>8</v>
      </c>
      <c r="D412" s="6" t="s">
        <v>16</v>
      </c>
      <c r="E412" s="4">
        <v>1</v>
      </c>
      <c r="F412" s="4" t="s">
        <v>11</v>
      </c>
      <c r="G412" s="4"/>
      <c r="I412" s="4">
        <v>90</v>
      </c>
    </row>
    <row r="413" spans="1:9" x14ac:dyDescent="0.55000000000000004">
      <c r="A413" s="3" t="str">
        <f t="shared" si="6"/>
        <v>MCVPGattonCvKeelTOS16-may</v>
      </c>
      <c r="B413" s="5">
        <v>40848</v>
      </c>
      <c r="C413" s="4" t="s">
        <v>9</v>
      </c>
      <c r="D413" s="6" t="s">
        <v>16</v>
      </c>
      <c r="E413" s="4">
        <v>1</v>
      </c>
      <c r="F413" s="4" t="s">
        <v>11</v>
      </c>
      <c r="G413" s="4"/>
      <c r="I413" s="4">
        <v>90</v>
      </c>
    </row>
    <row r="414" spans="1:9" x14ac:dyDescent="0.55000000000000004">
      <c r="A414" s="3" t="str">
        <f t="shared" si="6"/>
        <v>MCVPGattonCvOxfordTOS16-may</v>
      </c>
      <c r="B414" s="5">
        <v>40848</v>
      </c>
      <c r="C414" s="4" t="s">
        <v>10</v>
      </c>
      <c r="D414" s="6" t="s">
        <v>16</v>
      </c>
      <c r="E414" s="4">
        <v>1</v>
      </c>
      <c r="F414" s="4" t="s">
        <v>11</v>
      </c>
      <c r="G414" s="4"/>
      <c r="I414" s="4">
        <v>90</v>
      </c>
    </row>
    <row r="415" spans="1:9" x14ac:dyDescent="0.55000000000000004">
      <c r="A415" s="3" t="str">
        <f t="shared" si="6"/>
        <v>MCVPGattonCvBaudinTOS16-may</v>
      </c>
      <c r="B415" s="5">
        <v>40855</v>
      </c>
      <c r="C415" s="4" t="s">
        <v>3</v>
      </c>
      <c r="D415" s="6" t="s">
        <v>16</v>
      </c>
      <c r="E415" s="4">
        <v>1</v>
      </c>
      <c r="F415" s="4" t="s">
        <v>11</v>
      </c>
      <c r="G415" s="4"/>
      <c r="I415" s="4">
        <v>90</v>
      </c>
    </row>
    <row r="416" spans="1:9" x14ac:dyDescent="0.55000000000000004">
      <c r="A416" s="3" t="str">
        <f t="shared" si="6"/>
        <v>MCVPGattonCvBulokeTOS16-may</v>
      </c>
      <c r="B416" s="5">
        <v>40855</v>
      </c>
      <c r="C416" s="4" t="s">
        <v>4</v>
      </c>
      <c r="D416" s="6" t="s">
        <v>16</v>
      </c>
      <c r="E416" s="4">
        <v>1</v>
      </c>
      <c r="F416" s="4" t="s">
        <v>11</v>
      </c>
      <c r="G416" s="4"/>
      <c r="I416" s="4">
        <v>90</v>
      </c>
    </row>
    <row r="417" spans="1:15" x14ac:dyDescent="0.55000000000000004">
      <c r="A417" s="3" t="str">
        <f t="shared" si="6"/>
        <v>MCVPGattonCvCapstanTOS16-may</v>
      </c>
      <c r="B417" s="5">
        <v>40855</v>
      </c>
      <c r="C417" s="4" t="s">
        <v>5</v>
      </c>
      <c r="D417" s="6" t="s">
        <v>16</v>
      </c>
      <c r="E417" s="4">
        <v>1</v>
      </c>
      <c r="F417" s="4" t="s">
        <v>11</v>
      </c>
      <c r="G417" s="4"/>
      <c r="I417" s="4">
        <v>90</v>
      </c>
    </row>
    <row r="418" spans="1:15" x14ac:dyDescent="0.55000000000000004">
      <c r="A418" s="3" t="str">
        <f t="shared" si="6"/>
        <v>MCVPGattonCvCommanderTOS16-may</v>
      </c>
      <c r="B418" s="5">
        <v>40855</v>
      </c>
      <c r="C418" s="4" t="s">
        <v>6</v>
      </c>
      <c r="D418" s="6" t="s">
        <v>16</v>
      </c>
      <c r="E418" s="4">
        <v>1</v>
      </c>
      <c r="F418" s="4" t="s">
        <v>11</v>
      </c>
      <c r="G418" s="4"/>
      <c r="I418" s="4">
        <v>90</v>
      </c>
    </row>
    <row r="419" spans="1:15" x14ac:dyDescent="0.55000000000000004">
      <c r="A419" s="3" t="str">
        <f t="shared" si="6"/>
        <v>MCVPGattonCvFleetTOS16-may</v>
      </c>
      <c r="B419" s="5">
        <v>40855</v>
      </c>
      <c r="C419" s="4" t="s">
        <v>7</v>
      </c>
      <c r="D419" s="6" t="s">
        <v>16</v>
      </c>
      <c r="E419" s="4">
        <v>1</v>
      </c>
      <c r="F419" s="4" t="s">
        <v>11</v>
      </c>
      <c r="G419" s="4"/>
      <c r="I419" s="4">
        <v>90</v>
      </c>
    </row>
    <row r="420" spans="1:15" x14ac:dyDescent="0.55000000000000004">
      <c r="A420" s="3" t="str">
        <f t="shared" si="6"/>
        <v>MCVPGattonCvHindmarshTOS16-may</v>
      </c>
      <c r="B420" s="5">
        <v>40855</v>
      </c>
      <c r="C420" s="4" t="s">
        <v>8</v>
      </c>
      <c r="D420" s="6" t="s">
        <v>16</v>
      </c>
      <c r="E420" s="4">
        <v>1</v>
      </c>
      <c r="F420" s="4" t="s">
        <v>11</v>
      </c>
      <c r="G420" s="4"/>
      <c r="I420" s="4">
        <v>90</v>
      </c>
    </row>
    <row r="421" spans="1:15" x14ac:dyDescent="0.55000000000000004">
      <c r="A421" s="3" t="str">
        <f t="shared" si="6"/>
        <v>MCVPGattonCvKeelTOS16-may</v>
      </c>
      <c r="B421" s="5">
        <v>40855</v>
      </c>
      <c r="C421" s="4" t="s">
        <v>9</v>
      </c>
      <c r="D421" s="6" t="s">
        <v>16</v>
      </c>
      <c r="E421" s="4">
        <v>1</v>
      </c>
      <c r="F421" s="4" t="s">
        <v>11</v>
      </c>
      <c r="G421" s="4"/>
      <c r="I421" s="4">
        <v>90</v>
      </c>
    </row>
    <row r="422" spans="1:15" x14ac:dyDescent="0.55000000000000004">
      <c r="A422" s="3" t="str">
        <f t="shared" si="6"/>
        <v>MCVPGattonCvOxfordTOS16-may</v>
      </c>
      <c r="B422" s="5">
        <v>40855</v>
      </c>
      <c r="C422" s="4" t="s">
        <v>10</v>
      </c>
      <c r="D422" s="6" t="s">
        <v>16</v>
      </c>
      <c r="E422" s="4">
        <v>1</v>
      </c>
      <c r="F422" s="4" t="s">
        <v>11</v>
      </c>
      <c r="G422" s="4"/>
      <c r="I422" s="4">
        <v>90</v>
      </c>
    </row>
    <row r="423" spans="1:15" x14ac:dyDescent="0.55000000000000004">
      <c r="A423" s="3" t="str">
        <f t="shared" si="6"/>
        <v>MCVPGattonCvBaudinTOS26-jun</v>
      </c>
      <c r="B423" s="5">
        <v>40737</v>
      </c>
      <c r="C423" s="4" t="s">
        <v>3</v>
      </c>
      <c r="D423" s="6" t="s">
        <v>17</v>
      </c>
      <c r="E423" s="4">
        <v>2</v>
      </c>
      <c r="F423" s="4" t="s">
        <v>11</v>
      </c>
      <c r="G423" s="4"/>
      <c r="H423" s="4">
        <v>2.8</v>
      </c>
      <c r="I423" s="4">
        <v>13</v>
      </c>
      <c r="K423" s="2"/>
      <c r="L423" s="1"/>
      <c r="M423" s="1"/>
      <c r="N423" s="1"/>
      <c r="O423" s="1"/>
    </row>
    <row r="424" spans="1:15" x14ac:dyDescent="0.55000000000000004">
      <c r="A424" s="3" t="str">
        <f t="shared" si="6"/>
        <v>MCVPGattonCvBulokeTOS26-jun</v>
      </c>
      <c r="B424" s="5">
        <v>40737</v>
      </c>
      <c r="C424" s="4" t="s">
        <v>4</v>
      </c>
      <c r="D424" s="6" t="s">
        <v>17</v>
      </c>
      <c r="E424" s="4">
        <v>2</v>
      </c>
      <c r="F424" s="4" t="s">
        <v>11</v>
      </c>
      <c r="G424" s="4"/>
      <c r="H424" s="4">
        <v>2.7</v>
      </c>
      <c r="I424" s="4">
        <v>12</v>
      </c>
      <c r="K424" s="2"/>
      <c r="L424" s="1"/>
      <c r="M424" s="1"/>
      <c r="N424" s="1"/>
      <c r="O424" s="1"/>
    </row>
    <row r="425" spans="1:15" x14ac:dyDescent="0.55000000000000004">
      <c r="A425" s="3" t="str">
        <f t="shared" si="6"/>
        <v>MCVPGattonCvCapstanTOS26-jun</v>
      </c>
      <c r="B425" s="5">
        <v>40737</v>
      </c>
      <c r="C425" s="4" t="s">
        <v>5</v>
      </c>
      <c r="D425" s="6" t="s">
        <v>17</v>
      </c>
      <c r="E425" s="4">
        <v>2</v>
      </c>
      <c r="F425" s="4" t="s">
        <v>11</v>
      </c>
      <c r="G425" s="4"/>
      <c r="H425" s="4">
        <v>2.6</v>
      </c>
      <c r="I425" s="4">
        <v>12</v>
      </c>
      <c r="K425" s="2"/>
      <c r="L425" s="1"/>
      <c r="M425" s="1"/>
      <c r="N425" s="1"/>
      <c r="O425" s="1"/>
    </row>
    <row r="426" spans="1:15" x14ac:dyDescent="0.55000000000000004">
      <c r="A426" s="3" t="str">
        <f t="shared" si="6"/>
        <v>MCVPGattonCvCommanderTOS26-jun</v>
      </c>
      <c r="B426" s="5">
        <v>40737</v>
      </c>
      <c r="C426" s="4" t="s">
        <v>6</v>
      </c>
      <c r="D426" s="6" t="s">
        <v>17</v>
      </c>
      <c r="E426" s="4">
        <v>2</v>
      </c>
      <c r="F426" s="4" t="s">
        <v>11</v>
      </c>
      <c r="G426" s="4"/>
      <c r="H426" s="4">
        <v>2.2999999999999998</v>
      </c>
      <c r="I426" s="4">
        <v>12</v>
      </c>
      <c r="K426" s="2"/>
      <c r="L426" s="1"/>
      <c r="M426" s="1"/>
      <c r="N426" s="1"/>
      <c r="O426" s="1"/>
    </row>
    <row r="427" spans="1:15" x14ac:dyDescent="0.55000000000000004">
      <c r="A427" s="3" t="str">
        <f t="shared" si="6"/>
        <v>MCVPGattonCvFleetTOS26-jun</v>
      </c>
      <c r="B427" s="5">
        <v>40737</v>
      </c>
      <c r="C427" s="4" t="s">
        <v>7</v>
      </c>
      <c r="D427" s="6" t="s">
        <v>17</v>
      </c>
      <c r="E427" s="4">
        <v>2</v>
      </c>
      <c r="F427" s="4" t="s">
        <v>11</v>
      </c>
      <c r="G427" s="4"/>
      <c r="H427" s="4">
        <v>2.5</v>
      </c>
      <c r="I427" s="4">
        <v>13</v>
      </c>
      <c r="K427" s="2"/>
      <c r="L427" s="1"/>
      <c r="M427" s="1"/>
      <c r="N427" s="1"/>
      <c r="O427" s="1"/>
    </row>
    <row r="428" spans="1:15" x14ac:dyDescent="0.55000000000000004">
      <c r="A428" s="3" t="str">
        <f t="shared" si="6"/>
        <v>MCVPGattonCvHindmarshTOS26-jun</v>
      </c>
      <c r="B428" s="5">
        <v>40737</v>
      </c>
      <c r="C428" s="4" t="s">
        <v>8</v>
      </c>
      <c r="D428" s="6" t="s">
        <v>17</v>
      </c>
      <c r="E428" s="4">
        <v>2</v>
      </c>
      <c r="F428" s="4" t="s">
        <v>11</v>
      </c>
      <c r="G428" s="4"/>
      <c r="H428" s="4">
        <v>2.6</v>
      </c>
      <c r="I428" s="4">
        <v>13</v>
      </c>
      <c r="K428" s="2"/>
      <c r="L428" s="1"/>
      <c r="M428" s="1"/>
      <c r="N428" s="1"/>
      <c r="O428" s="1"/>
    </row>
    <row r="429" spans="1:15" x14ac:dyDescent="0.55000000000000004">
      <c r="A429" s="3" t="str">
        <f t="shared" si="6"/>
        <v>MCVPGattonCvKeelTOS26-jun</v>
      </c>
      <c r="B429" s="5">
        <v>40737</v>
      </c>
      <c r="C429" s="4" t="s">
        <v>9</v>
      </c>
      <c r="D429" s="6" t="s">
        <v>17</v>
      </c>
      <c r="E429" s="4">
        <v>2</v>
      </c>
      <c r="F429" s="4" t="s">
        <v>11</v>
      </c>
      <c r="G429" s="4"/>
      <c r="H429" s="4">
        <v>2.6</v>
      </c>
      <c r="I429" s="4">
        <v>13</v>
      </c>
      <c r="K429" s="2"/>
      <c r="L429" s="1"/>
      <c r="M429" s="1"/>
      <c r="N429" s="1"/>
      <c r="O429" s="1"/>
    </row>
    <row r="430" spans="1:15" x14ac:dyDescent="0.55000000000000004">
      <c r="A430" s="3" t="str">
        <f t="shared" si="6"/>
        <v>MCVPGattonCvOxfordTOS26-jun</v>
      </c>
      <c r="B430" s="5">
        <v>40737</v>
      </c>
      <c r="C430" s="4" t="s">
        <v>10</v>
      </c>
      <c r="D430" s="6" t="s">
        <v>17</v>
      </c>
      <c r="E430" s="4">
        <v>2</v>
      </c>
      <c r="F430" s="4" t="s">
        <v>11</v>
      </c>
      <c r="G430" s="4"/>
      <c r="H430" s="4">
        <v>2.6</v>
      </c>
      <c r="I430" s="4">
        <v>13</v>
      </c>
      <c r="K430" s="2"/>
      <c r="L430" s="1"/>
      <c r="M430" s="1"/>
      <c r="N430" s="1"/>
      <c r="O430" s="1"/>
    </row>
    <row r="431" spans="1:15" x14ac:dyDescent="0.55000000000000004">
      <c r="A431" s="3" t="str">
        <f t="shared" si="6"/>
        <v>MCVPGattonCvBaudinTOS26-jun</v>
      </c>
      <c r="B431" s="5">
        <v>40752</v>
      </c>
      <c r="C431" s="4" t="s">
        <v>3</v>
      </c>
      <c r="D431" s="6" t="s">
        <v>17</v>
      </c>
      <c r="E431" s="4">
        <v>2</v>
      </c>
      <c r="F431" s="4" t="s">
        <v>11</v>
      </c>
      <c r="G431" s="4"/>
      <c r="H431" s="4">
        <v>5.7</v>
      </c>
      <c r="I431" s="4">
        <v>16</v>
      </c>
      <c r="K431" s="2"/>
      <c r="L431" s="1"/>
      <c r="M431" s="1"/>
      <c r="N431" s="1"/>
      <c r="O431" s="1"/>
    </row>
    <row r="432" spans="1:15" x14ac:dyDescent="0.55000000000000004">
      <c r="A432" s="3" t="str">
        <f t="shared" si="6"/>
        <v>MCVPGattonCvBulokeTOS26-jun</v>
      </c>
      <c r="B432" s="5">
        <v>40752</v>
      </c>
      <c r="C432" s="4" t="s">
        <v>4</v>
      </c>
      <c r="D432" s="6" t="s">
        <v>17</v>
      </c>
      <c r="E432" s="4">
        <v>2</v>
      </c>
      <c r="F432" s="4" t="s">
        <v>11</v>
      </c>
      <c r="G432" s="4"/>
      <c r="H432" s="4">
        <v>5.4</v>
      </c>
      <c r="I432" s="4">
        <v>15</v>
      </c>
      <c r="K432" s="2"/>
      <c r="L432" s="1"/>
      <c r="M432" s="1"/>
      <c r="N432" s="1"/>
      <c r="O432" s="1"/>
    </row>
    <row r="433" spans="1:15" x14ac:dyDescent="0.55000000000000004">
      <c r="A433" s="3" t="str">
        <f t="shared" si="6"/>
        <v>MCVPGattonCvCapstanTOS26-jun</v>
      </c>
      <c r="B433" s="5">
        <v>40752</v>
      </c>
      <c r="C433" s="4" t="s">
        <v>5</v>
      </c>
      <c r="D433" s="6" t="s">
        <v>17</v>
      </c>
      <c r="E433" s="4">
        <v>2</v>
      </c>
      <c r="F433" s="4" t="s">
        <v>11</v>
      </c>
      <c r="G433" s="4"/>
      <c r="H433" s="4">
        <v>5</v>
      </c>
      <c r="I433" s="4">
        <v>15</v>
      </c>
      <c r="K433" s="2"/>
      <c r="L433" s="1"/>
      <c r="M433" s="1"/>
      <c r="N433" s="1"/>
      <c r="O433" s="1"/>
    </row>
    <row r="434" spans="1:15" x14ac:dyDescent="0.55000000000000004">
      <c r="A434" s="3" t="str">
        <f t="shared" si="6"/>
        <v>MCVPGattonCvCommanderTOS26-jun</v>
      </c>
      <c r="B434" s="5">
        <v>40752</v>
      </c>
      <c r="C434" s="4" t="s">
        <v>6</v>
      </c>
      <c r="D434" s="6" t="s">
        <v>17</v>
      </c>
      <c r="E434" s="4">
        <v>2</v>
      </c>
      <c r="F434" s="4" t="s">
        <v>11</v>
      </c>
      <c r="G434" s="4"/>
      <c r="H434" s="4">
        <v>5</v>
      </c>
      <c r="I434" s="4">
        <v>15</v>
      </c>
      <c r="K434" s="2"/>
      <c r="L434" s="1"/>
      <c r="M434" s="1"/>
      <c r="N434" s="1"/>
      <c r="O434" s="1"/>
    </row>
    <row r="435" spans="1:15" x14ac:dyDescent="0.55000000000000004">
      <c r="A435" s="3" t="str">
        <f t="shared" si="6"/>
        <v>MCVPGattonCvFleetTOS26-jun</v>
      </c>
      <c r="B435" s="5">
        <v>40752</v>
      </c>
      <c r="C435" s="4" t="s">
        <v>7</v>
      </c>
      <c r="D435" s="6" t="s">
        <v>17</v>
      </c>
      <c r="E435" s="4">
        <v>2</v>
      </c>
      <c r="F435" s="4" t="s">
        <v>11</v>
      </c>
      <c r="G435" s="4"/>
      <c r="H435" s="4">
        <v>5.4</v>
      </c>
      <c r="I435" s="4">
        <v>30</v>
      </c>
      <c r="K435" s="2"/>
      <c r="L435" s="1"/>
      <c r="M435" s="1"/>
      <c r="N435" s="1"/>
      <c r="O435" s="1"/>
    </row>
    <row r="436" spans="1:15" x14ac:dyDescent="0.55000000000000004">
      <c r="A436" s="3" t="str">
        <f t="shared" si="6"/>
        <v>MCVPGattonCvHindmarshTOS26-jun</v>
      </c>
      <c r="B436" s="5">
        <v>40752</v>
      </c>
      <c r="C436" s="4" t="s">
        <v>8</v>
      </c>
      <c r="D436" s="6" t="s">
        <v>17</v>
      </c>
      <c r="E436" s="4">
        <v>2</v>
      </c>
      <c r="F436" s="4" t="s">
        <v>11</v>
      </c>
      <c r="G436" s="4"/>
      <c r="H436" s="4">
        <v>5.2</v>
      </c>
      <c r="I436" s="4">
        <v>15</v>
      </c>
      <c r="K436" s="2"/>
      <c r="L436" s="1"/>
      <c r="M436" s="1"/>
      <c r="N436" s="1"/>
      <c r="O436" s="1"/>
    </row>
    <row r="437" spans="1:15" x14ac:dyDescent="0.55000000000000004">
      <c r="A437" s="3" t="str">
        <f t="shared" si="6"/>
        <v>MCVPGattonCvKeelTOS26-jun</v>
      </c>
      <c r="B437" s="5">
        <v>40752</v>
      </c>
      <c r="C437" s="4" t="s">
        <v>9</v>
      </c>
      <c r="D437" s="6" t="s">
        <v>17</v>
      </c>
      <c r="E437" s="4">
        <v>2</v>
      </c>
      <c r="F437" s="4" t="s">
        <v>11</v>
      </c>
      <c r="G437" s="4"/>
      <c r="H437" s="4">
        <v>5.5</v>
      </c>
      <c r="I437" s="4">
        <v>16</v>
      </c>
      <c r="K437" s="2"/>
      <c r="L437" s="1"/>
      <c r="M437" s="1"/>
      <c r="N437" s="1"/>
      <c r="O437" s="1"/>
    </row>
    <row r="438" spans="1:15" x14ac:dyDescent="0.55000000000000004">
      <c r="A438" s="3" t="str">
        <f t="shared" si="6"/>
        <v>MCVPGattonCvOxfordTOS26-jun</v>
      </c>
      <c r="B438" s="5">
        <v>40752</v>
      </c>
      <c r="C438" s="4" t="s">
        <v>10</v>
      </c>
      <c r="D438" s="6" t="s">
        <v>17</v>
      </c>
      <c r="E438" s="4">
        <v>2</v>
      </c>
      <c r="F438" s="4" t="s">
        <v>11</v>
      </c>
      <c r="G438" s="4"/>
      <c r="H438" s="4">
        <v>5.5</v>
      </c>
      <c r="I438" s="4">
        <v>16</v>
      </c>
      <c r="K438" s="2"/>
      <c r="L438" s="1"/>
      <c r="M438" s="1"/>
      <c r="N438" s="1"/>
      <c r="O438" s="1"/>
    </row>
    <row r="439" spans="1:15" x14ac:dyDescent="0.55000000000000004">
      <c r="A439" s="3" t="str">
        <f t="shared" si="6"/>
        <v>MCVPGattonCvBaudinTOS26-jun</v>
      </c>
      <c r="B439" s="5">
        <v>40758</v>
      </c>
      <c r="C439" s="4" t="s">
        <v>3</v>
      </c>
      <c r="D439" s="6" t="s">
        <v>17</v>
      </c>
      <c r="E439" s="4">
        <v>2</v>
      </c>
      <c r="F439" s="4" t="s">
        <v>11</v>
      </c>
      <c r="G439" s="4"/>
      <c r="I439" s="4">
        <v>30</v>
      </c>
    </row>
    <row r="440" spans="1:15" x14ac:dyDescent="0.55000000000000004">
      <c r="A440" s="3" t="str">
        <f t="shared" si="6"/>
        <v>MCVPGattonCvBulokeTOS26-jun</v>
      </c>
      <c r="B440" s="5">
        <v>40758</v>
      </c>
      <c r="C440" s="4" t="s">
        <v>4</v>
      </c>
      <c r="D440" s="6" t="s">
        <v>17</v>
      </c>
      <c r="E440" s="4">
        <v>2</v>
      </c>
      <c r="F440" s="4" t="s">
        <v>11</v>
      </c>
      <c r="G440" s="4"/>
      <c r="I440" s="4">
        <v>30</v>
      </c>
    </row>
    <row r="441" spans="1:15" x14ac:dyDescent="0.55000000000000004">
      <c r="A441" s="3" t="str">
        <f t="shared" si="6"/>
        <v>MCVPGattonCvCapstanTOS26-jun</v>
      </c>
      <c r="B441" s="5">
        <v>40758</v>
      </c>
      <c r="C441" s="4" t="s">
        <v>5</v>
      </c>
      <c r="D441" s="6" t="s">
        <v>17</v>
      </c>
      <c r="E441" s="4">
        <v>2</v>
      </c>
      <c r="F441" s="4" t="s">
        <v>11</v>
      </c>
      <c r="G441" s="4"/>
      <c r="I441" s="4">
        <v>30</v>
      </c>
    </row>
    <row r="442" spans="1:15" x14ac:dyDescent="0.55000000000000004">
      <c r="A442" s="3" t="str">
        <f t="shared" si="6"/>
        <v>MCVPGattonCvCommanderTOS26-jun</v>
      </c>
      <c r="B442" s="5">
        <v>40758</v>
      </c>
      <c r="C442" s="4" t="s">
        <v>6</v>
      </c>
      <c r="D442" s="6" t="s">
        <v>17</v>
      </c>
      <c r="E442" s="4">
        <v>2</v>
      </c>
      <c r="F442" s="4" t="s">
        <v>11</v>
      </c>
      <c r="G442" s="4"/>
      <c r="I442" s="4">
        <v>30</v>
      </c>
    </row>
    <row r="443" spans="1:15" x14ac:dyDescent="0.55000000000000004">
      <c r="A443" s="3" t="str">
        <f t="shared" si="6"/>
        <v>MCVPGattonCvFleetTOS26-jun</v>
      </c>
      <c r="B443" s="5">
        <v>40758</v>
      </c>
      <c r="C443" s="4" t="s">
        <v>7</v>
      </c>
      <c r="D443" s="6" t="s">
        <v>17</v>
      </c>
      <c r="E443" s="4">
        <v>2</v>
      </c>
      <c r="F443" s="4" t="s">
        <v>11</v>
      </c>
      <c r="G443" s="4"/>
      <c r="I443" s="4">
        <v>30</v>
      </c>
    </row>
    <row r="444" spans="1:15" x14ac:dyDescent="0.55000000000000004">
      <c r="A444" s="3" t="str">
        <f t="shared" si="6"/>
        <v>MCVPGattonCvHindmarshTOS26-jun</v>
      </c>
      <c r="B444" s="5">
        <v>40758</v>
      </c>
      <c r="C444" s="4" t="s">
        <v>8</v>
      </c>
      <c r="D444" s="6" t="s">
        <v>17</v>
      </c>
      <c r="E444" s="4">
        <v>2</v>
      </c>
      <c r="F444" s="4" t="s">
        <v>11</v>
      </c>
      <c r="G444" s="4"/>
      <c r="I444" s="4">
        <v>30</v>
      </c>
    </row>
    <row r="445" spans="1:15" x14ac:dyDescent="0.55000000000000004">
      <c r="A445" s="3" t="str">
        <f t="shared" si="6"/>
        <v>MCVPGattonCvKeelTOS26-jun</v>
      </c>
      <c r="B445" s="5">
        <v>40758</v>
      </c>
      <c r="C445" s="4" t="s">
        <v>9</v>
      </c>
      <c r="D445" s="6" t="s">
        <v>17</v>
      </c>
      <c r="E445" s="4">
        <v>2</v>
      </c>
      <c r="F445" s="4" t="s">
        <v>11</v>
      </c>
      <c r="G445" s="4"/>
      <c r="I445" s="4">
        <v>30</v>
      </c>
    </row>
    <row r="446" spans="1:15" x14ac:dyDescent="0.55000000000000004">
      <c r="A446" s="3" t="str">
        <f t="shared" si="6"/>
        <v>MCVPGattonCvOxfordTOS26-jun</v>
      </c>
      <c r="B446" s="5">
        <v>40758</v>
      </c>
      <c r="C446" s="4" t="s">
        <v>10</v>
      </c>
      <c r="D446" s="6" t="s">
        <v>17</v>
      </c>
      <c r="E446" s="4">
        <v>2</v>
      </c>
      <c r="F446" s="4" t="s">
        <v>11</v>
      </c>
      <c r="G446" s="4"/>
      <c r="I446" s="4">
        <v>30</v>
      </c>
    </row>
    <row r="447" spans="1:15" x14ac:dyDescent="0.55000000000000004">
      <c r="A447" s="3" t="str">
        <f t="shared" si="6"/>
        <v>MCVPGattonCvBaudinTOS26-jun</v>
      </c>
      <c r="B447" s="5">
        <v>40764</v>
      </c>
      <c r="C447" s="4" t="s">
        <v>3</v>
      </c>
      <c r="D447" s="6" t="s">
        <v>17</v>
      </c>
      <c r="E447" s="4">
        <v>2</v>
      </c>
      <c r="F447" s="4" t="s">
        <v>11</v>
      </c>
      <c r="G447" s="4"/>
      <c r="H447" s="4">
        <v>8.1999999999999993</v>
      </c>
      <c r="I447" s="4">
        <v>30</v>
      </c>
      <c r="K447" s="2"/>
      <c r="L447" s="1"/>
      <c r="M447" s="1"/>
      <c r="N447" s="1"/>
      <c r="O447" s="1"/>
    </row>
    <row r="448" spans="1:15" x14ac:dyDescent="0.55000000000000004">
      <c r="A448" s="3" t="str">
        <f t="shared" si="6"/>
        <v>MCVPGattonCvBulokeTOS26-jun</v>
      </c>
      <c r="B448" s="5">
        <v>40764</v>
      </c>
      <c r="C448" s="4" t="s">
        <v>4</v>
      </c>
      <c r="D448" s="6" t="s">
        <v>17</v>
      </c>
      <c r="E448" s="4">
        <v>2</v>
      </c>
      <c r="F448" s="4" t="s">
        <v>11</v>
      </c>
      <c r="G448" s="4"/>
      <c r="H448" s="4">
        <v>6.2</v>
      </c>
      <c r="I448" s="4">
        <v>32</v>
      </c>
      <c r="K448" s="2"/>
      <c r="L448" s="1"/>
      <c r="M448" s="1"/>
      <c r="N448" s="1"/>
      <c r="O448" s="1"/>
    </row>
    <row r="449" spans="1:15" x14ac:dyDescent="0.55000000000000004">
      <c r="A449" s="3" t="str">
        <f t="shared" si="6"/>
        <v>MCVPGattonCvCapstanTOS26-jun</v>
      </c>
      <c r="B449" s="5">
        <v>40764</v>
      </c>
      <c r="C449" s="4" t="s">
        <v>5</v>
      </c>
      <c r="D449" s="6" t="s">
        <v>17</v>
      </c>
      <c r="E449" s="4">
        <v>2</v>
      </c>
      <c r="F449" s="4" t="s">
        <v>11</v>
      </c>
      <c r="G449" s="4"/>
      <c r="H449" s="4">
        <v>7.7</v>
      </c>
      <c r="I449" s="4">
        <v>30</v>
      </c>
      <c r="K449" s="2"/>
      <c r="L449" s="1"/>
      <c r="M449" s="1"/>
      <c r="N449" s="1"/>
      <c r="O449" s="1"/>
    </row>
    <row r="450" spans="1:15" x14ac:dyDescent="0.55000000000000004">
      <c r="A450" s="3" t="str">
        <f t="shared" si="6"/>
        <v>MCVPGattonCvCommanderTOS26-jun</v>
      </c>
      <c r="B450" s="5">
        <v>40764</v>
      </c>
      <c r="C450" s="4" t="s">
        <v>6</v>
      </c>
      <c r="D450" s="6" t="s">
        <v>17</v>
      </c>
      <c r="E450" s="4">
        <v>2</v>
      </c>
      <c r="F450" s="4" t="s">
        <v>11</v>
      </c>
      <c r="G450" s="4"/>
      <c r="H450" s="4">
        <v>6.8</v>
      </c>
      <c r="I450" s="4">
        <v>31</v>
      </c>
      <c r="K450" s="2"/>
      <c r="L450" s="1"/>
      <c r="M450" s="1"/>
      <c r="N450" s="1"/>
      <c r="O450" s="1"/>
    </row>
    <row r="451" spans="1:15" x14ac:dyDescent="0.55000000000000004">
      <c r="A451" s="3" t="str">
        <f t="shared" ref="A451:A514" si="7">"MCVP"&amp;F451&amp;"Cv"&amp;C451&amp;"TOS"&amp;D451</f>
        <v>MCVPGattonCvFleetTOS26-jun</v>
      </c>
      <c r="B451" s="5">
        <v>40764</v>
      </c>
      <c r="C451" s="4" t="s">
        <v>7</v>
      </c>
      <c r="D451" s="6" t="s">
        <v>17</v>
      </c>
      <c r="E451" s="4">
        <v>2</v>
      </c>
      <c r="F451" s="4" t="s">
        <v>11</v>
      </c>
      <c r="G451" s="4"/>
      <c r="H451" s="4">
        <v>7</v>
      </c>
      <c r="I451" s="4">
        <v>32</v>
      </c>
      <c r="K451" s="2"/>
      <c r="L451" s="1"/>
      <c r="M451" s="1"/>
      <c r="N451" s="1"/>
      <c r="O451" s="1"/>
    </row>
    <row r="452" spans="1:15" x14ac:dyDescent="0.55000000000000004">
      <c r="A452" s="3" t="str">
        <f t="shared" si="7"/>
        <v>MCVPGattonCvHindmarshTOS26-jun</v>
      </c>
      <c r="B452" s="5">
        <v>40764</v>
      </c>
      <c r="C452" s="4" t="s">
        <v>8</v>
      </c>
      <c r="D452" s="6" t="s">
        <v>17</v>
      </c>
      <c r="E452" s="4">
        <v>2</v>
      </c>
      <c r="F452" s="4" t="s">
        <v>11</v>
      </c>
      <c r="G452" s="4"/>
      <c r="H452" s="4">
        <v>6.3</v>
      </c>
      <c r="I452" s="4">
        <v>31</v>
      </c>
      <c r="K452" s="2"/>
      <c r="L452" s="1"/>
      <c r="M452" s="1"/>
      <c r="N452" s="1"/>
      <c r="O452" s="1"/>
    </row>
    <row r="453" spans="1:15" x14ac:dyDescent="0.55000000000000004">
      <c r="A453" s="3" t="str">
        <f t="shared" si="7"/>
        <v>MCVPGattonCvKeelTOS26-jun</v>
      </c>
      <c r="B453" s="5">
        <v>40764</v>
      </c>
      <c r="C453" s="4" t="s">
        <v>9</v>
      </c>
      <c r="D453" s="6" t="s">
        <v>17</v>
      </c>
      <c r="E453" s="4">
        <v>2</v>
      </c>
      <c r="F453" s="4" t="s">
        <v>11</v>
      </c>
      <c r="G453" s="4"/>
      <c r="H453" s="4">
        <v>7.3</v>
      </c>
      <c r="I453" s="4">
        <v>32</v>
      </c>
      <c r="K453" s="2"/>
      <c r="L453" s="1"/>
      <c r="M453" s="1"/>
      <c r="N453" s="1"/>
      <c r="O453" s="1"/>
    </row>
    <row r="454" spans="1:15" x14ac:dyDescent="0.55000000000000004">
      <c r="A454" s="3" t="str">
        <f t="shared" si="7"/>
        <v>MCVPGattonCvOxfordTOS26-jun</v>
      </c>
      <c r="B454" s="5">
        <v>40764</v>
      </c>
      <c r="C454" s="4" t="s">
        <v>10</v>
      </c>
      <c r="D454" s="6" t="s">
        <v>17</v>
      </c>
      <c r="E454" s="4">
        <v>2</v>
      </c>
      <c r="F454" s="4" t="s">
        <v>11</v>
      </c>
      <c r="G454" s="4"/>
      <c r="H454" s="4">
        <v>6.5</v>
      </c>
      <c r="I454" s="4">
        <v>30</v>
      </c>
      <c r="K454" s="2"/>
      <c r="L454" s="1"/>
      <c r="M454" s="1"/>
      <c r="N454" s="1"/>
      <c r="O454" s="1"/>
    </row>
    <row r="455" spans="1:15" x14ac:dyDescent="0.55000000000000004">
      <c r="A455" s="3" t="str">
        <f t="shared" si="7"/>
        <v>MCVPGattonCvBaudinTOS26-jun</v>
      </c>
      <c r="B455" s="5">
        <v>40772</v>
      </c>
      <c r="C455" s="4" t="s">
        <v>3</v>
      </c>
      <c r="D455" s="6" t="s">
        <v>17</v>
      </c>
      <c r="E455" s="4">
        <v>2</v>
      </c>
      <c r="F455" s="4" t="s">
        <v>11</v>
      </c>
      <c r="G455" s="4"/>
      <c r="I455" s="4">
        <v>30</v>
      </c>
    </row>
    <row r="456" spans="1:15" x14ac:dyDescent="0.55000000000000004">
      <c r="A456" s="3" t="str">
        <f t="shared" si="7"/>
        <v>MCVPGattonCvBulokeTOS26-jun</v>
      </c>
      <c r="B456" s="5">
        <v>40772</v>
      </c>
      <c r="C456" s="4" t="s">
        <v>4</v>
      </c>
      <c r="D456" s="6" t="s">
        <v>17</v>
      </c>
      <c r="E456" s="4">
        <v>2</v>
      </c>
      <c r="F456" s="4" t="s">
        <v>11</v>
      </c>
      <c r="G456" s="4"/>
      <c r="I456" s="4">
        <v>32</v>
      </c>
    </row>
    <row r="457" spans="1:15" x14ac:dyDescent="0.55000000000000004">
      <c r="A457" s="3" t="str">
        <f t="shared" si="7"/>
        <v>MCVPGattonCvCapstanTOS26-jun</v>
      </c>
      <c r="B457" s="5">
        <v>40772</v>
      </c>
      <c r="C457" s="4" t="s">
        <v>5</v>
      </c>
      <c r="D457" s="6" t="s">
        <v>17</v>
      </c>
      <c r="E457" s="4">
        <v>2</v>
      </c>
      <c r="F457" s="4" t="s">
        <v>11</v>
      </c>
      <c r="G457" s="4"/>
      <c r="I457" s="4">
        <v>30</v>
      </c>
    </row>
    <row r="458" spans="1:15" x14ac:dyDescent="0.55000000000000004">
      <c r="A458" s="3" t="str">
        <f t="shared" si="7"/>
        <v>MCVPGattonCvCommanderTOS26-jun</v>
      </c>
      <c r="B458" s="5">
        <v>40772</v>
      </c>
      <c r="C458" s="4" t="s">
        <v>6</v>
      </c>
      <c r="D458" s="6" t="s">
        <v>17</v>
      </c>
      <c r="E458" s="4">
        <v>2</v>
      </c>
      <c r="F458" s="4" t="s">
        <v>11</v>
      </c>
      <c r="G458" s="4"/>
      <c r="I458" s="4">
        <v>32</v>
      </c>
    </row>
    <row r="459" spans="1:15" x14ac:dyDescent="0.55000000000000004">
      <c r="A459" s="3" t="str">
        <f t="shared" si="7"/>
        <v>MCVPGattonCvFleetTOS26-jun</v>
      </c>
      <c r="B459" s="5">
        <v>40772</v>
      </c>
      <c r="C459" s="4" t="s">
        <v>7</v>
      </c>
      <c r="D459" s="6" t="s">
        <v>17</v>
      </c>
      <c r="E459" s="4">
        <v>2</v>
      </c>
      <c r="F459" s="4" t="s">
        <v>11</v>
      </c>
      <c r="G459" s="4"/>
      <c r="I459" s="4">
        <v>32</v>
      </c>
    </row>
    <row r="460" spans="1:15" x14ac:dyDescent="0.55000000000000004">
      <c r="A460" s="3" t="str">
        <f t="shared" si="7"/>
        <v>MCVPGattonCvHindmarshTOS26-jun</v>
      </c>
      <c r="B460" s="5">
        <v>40772</v>
      </c>
      <c r="C460" s="4" t="s">
        <v>8</v>
      </c>
      <c r="D460" s="6" t="s">
        <v>17</v>
      </c>
      <c r="E460" s="4">
        <v>2</v>
      </c>
      <c r="F460" s="4" t="s">
        <v>11</v>
      </c>
      <c r="G460" s="4"/>
      <c r="I460" s="4">
        <v>31</v>
      </c>
    </row>
    <row r="461" spans="1:15" x14ac:dyDescent="0.55000000000000004">
      <c r="A461" s="3" t="str">
        <f t="shared" si="7"/>
        <v>MCVPGattonCvKeelTOS26-jun</v>
      </c>
      <c r="B461" s="5">
        <v>40772</v>
      </c>
      <c r="C461" s="4" t="s">
        <v>9</v>
      </c>
      <c r="D461" s="6" t="s">
        <v>17</v>
      </c>
      <c r="E461" s="4">
        <v>2</v>
      </c>
      <c r="F461" s="4" t="s">
        <v>11</v>
      </c>
      <c r="G461" s="4"/>
      <c r="I461" s="4">
        <v>32</v>
      </c>
    </row>
    <row r="462" spans="1:15" x14ac:dyDescent="0.55000000000000004">
      <c r="A462" s="3" t="str">
        <f t="shared" si="7"/>
        <v>MCVPGattonCvOxfordTOS26-jun</v>
      </c>
      <c r="B462" s="5">
        <v>40772</v>
      </c>
      <c r="C462" s="4" t="s">
        <v>10</v>
      </c>
      <c r="D462" s="6" t="s">
        <v>17</v>
      </c>
      <c r="E462" s="4">
        <v>2</v>
      </c>
      <c r="F462" s="4" t="s">
        <v>11</v>
      </c>
      <c r="G462" s="4"/>
      <c r="I462" s="4">
        <v>31</v>
      </c>
    </row>
    <row r="463" spans="1:15" x14ac:dyDescent="0.55000000000000004">
      <c r="A463" s="3" t="str">
        <f t="shared" si="7"/>
        <v>MCVPGattonCvBaudinTOS26-jun</v>
      </c>
      <c r="B463" s="5">
        <v>40781</v>
      </c>
      <c r="C463" s="4" t="s">
        <v>3</v>
      </c>
      <c r="D463" s="6" t="s">
        <v>17</v>
      </c>
      <c r="E463" s="4">
        <v>2</v>
      </c>
      <c r="F463" s="4" t="s">
        <v>11</v>
      </c>
      <c r="G463" s="4"/>
      <c r="I463" s="4">
        <v>32</v>
      </c>
    </row>
    <row r="464" spans="1:15" x14ac:dyDescent="0.55000000000000004">
      <c r="A464" s="3" t="str">
        <f t="shared" si="7"/>
        <v>MCVPGattonCvBulokeTOS26-jun</v>
      </c>
      <c r="B464" s="5">
        <v>40781</v>
      </c>
      <c r="C464" s="4" t="s">
        <v>4</v>
      </c>
      <c r="D464" s="6" t="s">
        <v>17</v>
      </c>
      <c r="E464" s="4">
        <v>2</v>
      </c>
      <c r="F464" s="4" t="s">
        <v>11</v>
      </c>
      <c r="G464" s="4"/>
      <c r="I464" s="4">
        <v>33</v>
      </c>
    </row>
    <row r="465" spans="1:9" x14ac:dyDescent="0.55000000000000004">
      <c r="A465" s="3" t="str">
        <f t="shared" si="7"/>
        <v>MCVPGattonCvCapstanTOS26-jun</v>
      </c>
      <c r="B465" s="5">
        <v>40781</v>
      </c>
      <c r="C465" s="4" t="s">
        <v>5</v>
      </c>
      <c r="D465" s="6" t="s">
        <v>17</v>
      </c>
      <c r="E465" s="4">
        <v>2</v>
      </c>
      <c r="F465" s="4" t="s">
        <v>11</v>
      </c>
      <c r="G465" s="4"/>
      <c r="I465" s="4">
        <v>32</v>
      </c>
    </row>
    <row r="466" spans="1:9" x14ac:dyDescent="0.55000000000000004">
      <c r="A466" s="3" t="str">
        <f t="shared" si="7"/>
        <v>MCVPGattonCvCommanderTOS26-jun</v>
      </c>
      <c r="B466" s="5">
        <v>40781</v>
      </c>
      <c r="C466" s="4" t="s">
        <v>6</v>
      </c>
      <c r="D466" s="6" t="s">
        <v>17</v>
      </c>
      <c r="E466" s="4">
        <v>2</v>
      </c>
      <c r="F466" s="4" t="s">
        <v>11</v>
      </c>
      <c r="G466" s="4"/>
      <c r="I466" s="4">
        <v>34</v>
      </c>
    </row>
    <row r="467" spans="1:9" x14ac:dyDescent="0.55000000000000004">
      <c r="A467" s="3" t="str">
        <f t="shared" si="7"/>
        <v>MCVPGattonCvFleetTOS26-jun</v>
      </c>
      <c r="B467" s="5">
        <v>40781</v>
      </c>
      <c r="C467" s="4" t="s">
        <v>7</v>
      </c>
      <c r="D467" s="6" t="s">
        <v>17</v>
      </c>
      <c r="E467" s="4">
        <v>2</v>
      </c>
      <c r="F467" s="4" t="s">
        <v>11</v>
      </c>
      <c r="G467" s="4"/>
      <c r="I467" s="4">
        <v>34</v>
      </c>
    </row>
    <row r="468" spans="1:9" x14ac:dyDescent="0.55000000000000004">
      <c r="A468" s="3" t="str">
        <f t="shared" si="7"/>
        <v>MCVPGattonCvHindmarshTOS26-jun</v>
      </c>
      <c r="B468" s="5">
        <v>40781</v>
      </c>
      <c r="C468" s="4" t="s">
        <v>8</v>
      </c>
      <c r="D468" s="6" t="s">
        <v>17</v>
      </c>
      <c r="E468" s="4">
        <v>2</v>
      </c>
      <c r="F468" s="4" t="s">
        <v>11</v>
      </c>
      <c r="G468" s="4"/>
      <c r="I468" s="4">
        <v>33</v>
      </c>
    </row>
    <row r="469" spans="1:9" x14ac:dyDescent="0.55000000000000004">
      <c r="A469" s="3" t="str">
        <f t="shared" si="7"/>
        <v>MCVPGattonCvKeelTOS26-jun</v>
      </c>
      <c r="B469" s="5">
        <v>40781</v>
      </c>
      <c r="C469" s="4" t="s">
        <v>9</v>
      </c>
      <c r="D469" s="6" t="s">
        <v>17</v>
      </c>
      <c r="E469" s="4">
        <v>2</v>
      </c>
      <c r="F469" s="4" t="s">
        <v>11</v>
      </c>
      <c r="G469" s="4"/>
      <c r="I469" s="4">
        <v>36.5</v>
      </c>
    </row>
    <row r="470" spans="1:9" x14ac:dyDescent="0.55000000000000004">
      <c r="A470" s="3" t="str">
        <f t="shared" si="7"/>
        <v>MCVPGattonCvOxfordTOS26-jun</v>
      </c>
      <c r="B470" s="5">
        <v>40781</v>
      </c>
      <c r="C470" s="4" t="s">
        <v>10</v>
      </c>
      <c r="D470" s="6" t="s">
        <v>17</v>
      </c>
      <c r="E470" s="4">
        <v>2</v>
      </c>
      <c r="F470" s="4" t="s">
        <v>11</v>
      </c>
      <c r="G470" s="4"/>
      <c r="I470" s="4">
        <v>33</v>
      </c>
    </row>
    <row r="471" spans="1:9" x14ac:dyDescent="0.55000000000000004">
      <c r="A471" s="3" t="str">
        <f t="shared" si="7"/>
        <v>MCVPGattonCvBaudinTOS26-jun</v>
      </c>
      <c r="B471" s="5">
        <v>40792</v>
      </c>
      <c r="C471" s="4" t="s">
        <v>3</v>
      </c>
      <c r="D471" s="6" t="s">
        <v>17</v>
      </c>
      <c r="E471" s="4">
        <v>2</v>
      </c>
      <c r="F471" s="4" t="s">
        <v>11</v>
      </c>
      <c r="G471" s="4"/>
      <c r="I471" s="4">
        <v>39</v>
      </c>
    </row>
    <row r="472" spans="1:9" x14ac:dyDescent="0.55000000000000004">
      <c r="A472" s="3" t="str">
        <f t="shared" si="7"/>
        <v>MCVPGattonCvBulokeTOS26-jun</v>
      </c>
      <c r="B472" s="5">
        <v>40792</v>
      </c>
      <c r="C472" s="4" t="s">
        <v>4</v>
      </c>
      <c r="D472" s="6" t="s">
        <v>17</v>
      </c>
      <c r="E472" s="4">
        <v>2</v>
      </c>
      <c r="F472" s="4" t="s">
        <v>11</v>
      </c>
      <c r="G472" s="4"/>
      <c r="I472" s="4">
        <v>43</v>
      </c>
    </row>
    <row r="473" spans="1:9" x14ac:dyDescent="0.55000000000000004">
      <c r="A473" s="3" t="str">
        <f t="shared" si="7"/>
        <v>MCVPGattonCvCapstanTOS26-jun</v>
      </c>
      <c r="B473" s="5">
        <v>40792</v>
      </c>
      <c r="C473" s="4" t="s">
        <v>5</v>
      </c>
      <c r="D473" s="6" t="s">
        <v>17</v>
      </c>
      <c r="E473" s="4">
        <v>2</v>
      </c>
      <c r="F473" s="4" t="s">
        <v>11</v>
      </c>
      <c r="G473" s="4"/>
      <c r="I473" s="4">
        <v>39</v>
      </c>
    </row>
    <row r="474" spans="1:9" x14ac:dyDescent="0.55000000000000004">
      <c r="A474" s="3" t="str">
        <f t="shared" si="7"/>
        <v>MCVPGattonCvCommanderTOS26-jun</v>
      </c>
      <c r="B474" s="5">
        <v>40792</v>
      </c>
      <c r="C474" s="4" t="s">
        <v>6</v>
      </c>
      <c r="D474" s="6" t="s">
        <v>17</v>
      </c>
      <c r="E474" s="4">
        <v>2</v>
      </c>
      <c r="F474" s="4" t="s">
        <v>11</v>
      </c>
      <c r="G474" s="4"/>
      <c r="I474" s="4">
        <v>43</v>
      </c>
    </row>
    <row r="475" spans="1:9" x14ac:dyDescent="0.55000000000000004">
      <c r="A475" s="3" t="str">
        <f t="shared" si="7"/>
        <v>MCVPGattonCvFleetTOS26-jun</v>
      </c>
      <c r="B475" s="5">
        <v>40792</v>
      </c>
      <c r="C475" s="4" t="s">
        <v>7</v>
      </c>
      <c r="D475" s="6" t="s">
        <v>17</v>
      </c>
      <c r="E475" s="4">
        <v>2</v>
      </c>
      <c r="F475" s="4" t="s">
        <v>11</v>
      </c>
      <c r="G475" s="4"/>
      <c r="I475" s="4">
        <v>49</v>
      </c>
    </row>
    <row r="476" spans="1:9" x14ac:dyDescent="0.55000000000000004">
      <c r="A476" s="3" t="str">
        <f t="shared" si="7"/>
        <v>MCVPGattonCvHindmarshTOS26-jun</v>
      </c>
      <c r="B476" s="5">
        <v>40792</v>
      </c>
      <c r="C476" s="4" t="s">
        <v>8</v>
      </c>
      <c r="D476" s="6" t="s">
        <v>17</v>
      </c>
      <c r="E476" s="4">
        <v>2</v>
      </c>
      <c r="F476" s="4" t="s">
        <v>11</v>
      </c>
      <c r="G476" s="4"/>
      <c r="I476" s="4">
        <v>43</v>
      </c>
    </row>
    <row r="477" spans="1:9" x14ac:dyDescent="0.55000000000000004">
      <c r="A477" s="3" t="str">
        <f t="shared" si="7"/>
        <v>MCVPGattonCvKeelTOS26-jun</v>
      </c>
      <c r="B477" s="5">
        <v>40792</v>
      </c>
      <c r="C477" s="4" t="s">
        <v>9</v>
      </c>
      <c r="D477" s="6" t="s">
        <v>17</v>
      </c>
      <c r="E477" s="4">
        <v>2</v>
      </c>
      <c r="F477" s="4" t="s">
        <v>11</v>
      </c>
      <c r="G477" s="4"/>
      <c r="I477" s="4">
        <v>49</v>
      </c>
    </row>
    <row r="478" spans="1:9" x14ac:dyDescent="0.55000000000000004">
      <c r="A478" s="3" t="str">
        <f t="shared" si="7"/>
        <v>MCVPGattonCvOxfordTOS26-jun</v>
      </c>
      <c r="B478" s="5">
        <v>40792</v>
      </c>
      <c r="C478" s="4" t="s">
        <v>10</v>
      </c>
      <c r="D478" s="6" t="s">
        <v>17</v>
      </c>
      <c r="E478" s="4">
        <v>2</v>
      </c>
      <c r="F478" s="4" t="s">
        <v>11</v>
      </c>
      <c r="G478" s="4"/>
      <c r="I478" s="4">
        <v>37</v>
      </c>
    </row>
    <row r="479" spans="1:9" x14ac:dyDescent="0.55000000000000004">
      <c r="A479" s="3" t="str">
        <f t="shared" si="7"/>
        <v>MCVPGattonCvBaudinTOS26-jun</v>
      </c>
      <c r="B479" s="5">
        <v>40806</v>
      </c>
      <c r="C479" s="4" t="s">
        <v>3</v>
      </c>
      <c r="D479" s="6" t="s">
        <v>17</v>
      </c>
      <c r="E479" s="4">
        <v>2</v>
      </c>
      <c r="F479" s="4" t="s">
        <v>11</v>
      </c>
      <c r="G479" s="4"/>
      <c r="I479" s="4">
        <v>70</v>
      </c>
    </row>
    <row r="480" spans="1:9" x14ac:dyDescent="0.55000000000000004">
      <c r="A480" s="3" t="str">
        <f t="shared" si="7"/>
        <v>MCVPGattonCvBulokeTOS26-jun</v>
      </c>
      <c r="B480" s="5">
        <v>40806</v>
      </c>
      <c r="C480" s="4" t="s">
        <v>4</v>
      </c>
      <c r="D480" s="6" t="s">
        <v>17</v>
      </c>
      <c r="E480" s="4">
        <v>2</v>
      </c>
      <c r="F480" s="4" t="s">
        <v>11</v>
      </c>
      <c r="G480" s="4"/>
      <c r="I480" s="4">
        <v>70</v>
      </c>
    </row>
    <row r="481" spans="1:9" x14ac:dyDescent="0.55000000000000004">
      <c r="A481" s="3" t="str">
        <f t="shared" si="7"/>
        <v>MCVPGattonCvCapstanTOS26-jun</v>
      </c>
      <c r="B481" s="5">
        <v>40806</v>
      </c>
      <c r="C481" s="4" t="s">
        <v>5</v>
      </c>
      <c r="D481" s="6" t="s">
        <v>17</v>
      </c>
      <c r="E481" s="4">
        <v>2</v>
      </c>
      <c r="F481" s="4" t="s">
        <v>11</v>
      </c>
      <c r="G481" s="4"/>
      <c r="I481" s="4">
        <v>70</v>
      </c>
    </row>
    <row r="482" spans="1:9" x14ac:dyDescent="0.55000000000000004">
      <c r="A482" s="3" t="str">
        <f t="shared" si="7"/>
        <v>MCVPGattonCvCommanderTOS26-jun</v>
      </c>
      <c r="B482" s="5">
        <v>40806</v>
      </c>
      <c r="C482" s="4" t="s">
        <v>6</v>
      </c>
      <c r="D482" s="6" t="s">
        <v>17</v>
      </c>
      <c r="E482" s="4">
        <v>2</v>
      </c>
      <c r="F482" s="4" t="s">
        <v>11</v>
      </c>
      <c r="G482" s="4"/>
      <c r="I482" s="4">
        <v>70</v>
      </c>
    </row>
    <row r="483" spans="1:9" x14ac:dyDescent="0.55000000000000004">
      <c r="A483" s="3" t="str">
        <f t="shared" si="7"/>
        <v>MCVPGattonCvFleetTOS26-jun</v>
      </c>
      <c r="B483" s="5">
        <v>40806</v>
      </c>
      <c r="C483" s="4" t="s">
        <v>7</v>
      </c>
      <c r="D483" s="6" t="s">
        <v>17</v>
      </c>
      <c r="E483" s="4">
        <v>2</v>
      </c>
      <c r="F483" s="4" t="s">
        <v>11</v>
      </c>
      <c r="G483" s="4"/>
      <c r="I483" s="4">
        <v>70</v>
      </c>
    </row>
    <row r="484" spans="1:9" x14ac:dyDescent="0.55000000000000004">
      <c r="A484" s="3" t="str">
        <f t="shared" si="7"/>
        <v>MCVPGattonCvHindmarshTOS26-jun</v>
      </c>
      <c r="B484" s="5">
        <v>40806</v>
      </c>
      <c r="C484" s="4" t="s">
        <v>8</v>
      </c>
      <c r="D484" s="6" t="s">
        <v>17</v>
      </c>
      <c r="E484" s="4">
        <v>2</v>
      </c>
      <c r="F484" s="4" t="s">
        <v>11</v>
      </c>
      <c r="G484" s="4"/>
      <c r="I484" s="4">
        <v>70</v>
      </c>
    </row>
    <row r="485" spans="1:9" x14ac:dyDescent="0.55000000000000004">
      <c r="A485" s="3" t="str">
        <f t="shared" si="7"/>
        <v>MCVPGattonCvKeelTOS26-jun</v>
      </c>
      <c r="B485" s="5">
        <v>40806</v>
      </c>
      <c r="C485" s="4" t="s">
        <v>9</v>
      </c>
      <c r="D485" s="6" t="s">
        <v>17</v>
      </c>
      <c r="E485" s="4">
        <v>2</v>
      </c>
      <c r="F485" s="4" t="s">
        <v>11</v>
      </c>
      <c r="G485" s="4"/>
      <c r="I485" s="4">
        <v>81</v>
      </c>
    </row>
    <row r="486" spans="1:9" x14ac:dyDescent="0.55000000000000004">
      <c r="A486" s="3" t="str">
        <f t="shared" si="7"/>
        <v>MCVPGattonCvOxfordTOS26-jun</v>
      </c>
      <c r="B486" s="5">
        <v>40806</v>
      </c>
      <c r="C486" s="4" t="s">
        <v>10</v>
      </c>
      <c r="D486" s="6" t="s">
        <v>17</v>
      </c>
      <c r="E486" s="4">
        <v>2</v>
      </c>
      <c r="F486" s="4" t="s">
        <v>11</v>
      </c>
      <c r="G486" s="4"/>
      <c r="I486" s="4">
        <v>70</v>
      </c>
    </row>
    <row r="487" spans="1:9" x14ac:dyDescent="0.55000000000000004">
      <c r="A487" s="3" t="str">
        <f t="shared" si="7"/>
        <v>MCVPGattonCvBaudinTOS26-jun</v>
      </c>
      <c r="B487" s="5">
        <v>40819</v>
      </c>
      <c r="C487" s="4" t="s">
        <v>3</v>
      </c>
      <c r="D487" s="6" t="s">
        <v>17</v>
      </c>
      <c r="E487" s="4">
        <v>2</v>
      </c>
      <c r="F487" s="4" t="s">
        <v>11</v>
      </c>
      <c r="G487" s="4"/>
      <c r="I487" s="4">
        <v>81</v>
      </c>
    </row>
    <row r="488" spans="1:9" x14ac:dyDescent="0.55000000000000004">
      <c r="A488" s="3" t="str">
        <f t="shared" si="7"/>
        <v>MCVPGattonCvBulokeTOS26-jun</v>
      </c>
      <c r="B488" s="5">
        <v>40819</v>
      </c>
      <c r="C488" s="4" t="s">
        <v>4</v>
      </c>
      <c r="D488" s="6" t="s">
        <v>17</v>
      </c>
      <c r="E488" s="4">
        <v>2</v>
      </c>
      <c r="F488" s="4" t="s">
        <v>11</v>
      </c>
      <c r="G488" s="4"/>
      <c r="I488" s="4">
        <v>83</v>
      </c>
    </row>
    <row r="489" spans="1:9" x14ac:dyDescent="0.55000000000000004">
      <c r="A489" s="3" t="str">
        <f t="shared" si="7"/>
        <v>MCVPGattonCvCapstanTOS26-jun</v>
      </c>
      <c r="B489" s="5">
        <v>40819</v>
      </c>
      <c r="C489" s="4" t="s">
        <v>5</v>
      </c>
      <c r="D489" s="6" t="s">
        <v>17</v>
      </c>
      <c r="E489" s="4">
        <v>2</v>
      </c>
      <c r="F489" s="4" t="s">
        <v>11</v>
      </c>
      <c r="G489" s="4"/>
      <c r="I489" s="4">
        <v>81</v>
      </c>
    </row>
    <row r="490" spans="1:9" x14ac:dyDescent="0.55000000000000004">
      <c r="A490" s="3" t="str">
        <f t="shared" si="7"/>
        <v>MCVPGattonCvCommanderTOS26-jun</v>
      </c>
      <c r="B490" s="5">
        <v>40819</v>
      </c>
      <c r="C490" s="4" t="s">
        <v>6</v>
      </c>
      <c r="D490" s="6" t="s">
        <v>17</v>
      </c>
      <c r="E490" s="4">
        <v>2</v>
      </c>
      <c r="F490" s="4" t="s">
        <v>11</v>
      </c>
      <c r="G490" s="4"/>
      <c r="I490" s="4">
        <v>83</v>
      </c>
    </row>
    <row r="491" spans="1:9" x14ac:dyDescent="0.55000000000000004">
      <c r="A491" s="3" t="str">
        <f t="shared" si="7"/>
        <v>MCVPGattonCvFleetTOS26-jun</v>
      </c>
      <c r="B491" s="5">
        <v>40819</v>
      </c>
      <c r="C491" s="4" t="s">
        <v>7</v>
      </c>
      <c r="D491" s="6" t="s">
        <v>17</v>
      </c>
      <c r="E491" s="4">
        <v>2</v>
      </c>
      <c r="F491" s="4" t="s">
        <v>11</v>
      </c>
      <c r="G491" s="4"/>
      <c r="I491" s="4">
        <v>83</v>
      </c>
    </row>
    <row r="492" spans="1:9" x14ac:dyDescent="0.55000000000000004">
      <c r="A492" s="3" t="str">
        <f t="shared" si="7"/>
        <v>MCVPGattonCvHindmarshTOS26-jun</v>
      </c>
      <c r="B492" s="5">
        <v>40819</v>
      </c>
      <c r="C492" s="4" t="s">
        <v>8</v>
      </c>
      <c r="D492" s="6" t="s">
        <v>17</v>
      </c>
      <c r="E492" s="4">
        <v>2</v>
      </c>
      <c r="F492" s="4" t="s">
        <v>11</v>
      </c>
      <c r="G492" s="4"/>
      <c r="I492" s="4">
        <v>83</v>
      </c>
    </row>
    <row r="493" spans="1:9" x14ac:dyDescent="0.55000000000000004">
      <c r="A493" s="3" t="str">
        <f t="shared" si="7"/>
        <v>MCVPGattonCvKeelTOS26-jun</v>
      </c>
      <c r="B493" s="5">
        <v>40819</v>
      </c>
      <c r="C493" s="4" t="s">
        <v>9</v>
      </c>
      <c r="D493" s="6" t="s">
        <v>17</v>
      </c>
      <c r="E493" s="4">
        <v>2</v>
      </c>
      <c r="F493" s="4" t="s">
        <v>11</v>
      </c>
      <c r="G493" s="4"/>
      <c r="I493" s="4">
        <v>83</v>
      </c>
    </row>
    <row r="494" spans="1:9" x14ac:dyDescent="0.55000000000000004">
      <c r="A494" s="3" t="str">
        <f t="shared" si="7"/>
        <v>MCVPGattonCvOxfordTOS26-jun</v>
      </c>
      <c r="B494" s="5">
        <v>40819</v>
      </c>
      <c r="C494" s="4" t="s">
        <v>10</v>
      </c>
      <c r="D494" s="6" t="s">
        <v>17</v>
      </c>
      <c r="E494" s="4">
        <v>2</v>
      </c>
      <c r="F494" s="4" t="s">
        <v>11</v>
      </c>
      <c r="G494" s="4"/>
      <c r="I494" s="4">
        <v>81</v>
      </c>
    </row>
    <row r="495" spans="1:9" x14ac:dyDescent="0.55000000000000004">
      <c r="A495" s="3" t="str">
        <f t="shared" si="7"/>
        <v>MCVPGattonCvBaudinTOS26-jun</v>
      </c>
      <c r="B495" s="5">
        <v>40828</v>
      </c>
      <c r="C495" s="4" t="s">
        <v>3</v>
      </c>
      <c r="D495" s="6" t="s">
        <v>17</v>
      </c>
      <c r="E495" s="4">
        <v>2</v>
      </c>
      <c r="F495" s="4" t="s">
        <v>11</v>
      </c>
      <c r="G495" s="4"/>
      <c r="I495" s="4">
        <v>83</v>
      </c>
    </row>
    <row r="496" spans="1:9" x14ac:dyDescent="0.55000000000000004">
      <c r="A496" s="3" t="str">
        <f t="shared" si="7"/>
        <v>MCVPGattonCvBulokeTOS26-jun</v>
      </c>
      <c r="B496" s="5">
        <v>40828</v>
      </c>
      <c r="C496" s="4" t="s">
        <v>4</v>
      </c>
      <c r="D496" s="6" t="s">
        <v>17</v>
      </c>
      <c r="E496" s="4">
        <v>2</v>
      </c>
      <c r="F496" s="4" t="s">
        <v>11</v>
      </c>
      <c r="G496" s="4"/>
      <c r="I496" s="4">
        <v>83</v>
      </c>
    </row>
    <row r="497" spans="1:9" x14ac:dyDescent="0.55000000000000004">
      <c r="A497" s="3" t="str">
        <f t="shared" si="7"/>
        <v>MCVPGattonCvCapstanTOS26-jun</v>
      </c>
      <c r="B497" s="5">
        <v>40828</v>
      </c>
      <c r="C497" s="4" t="s">
        <v>5</v>
      </c>
      <c r="D497" s="6" t="s">
        <v>17</v>
      </c>
      <c r="E497" s="4">
        <v>2</v>
      </c>
      <c r="F497" s="4" t="s">
        <v>11</v>
      </c>
      <c r="G497" s="4"/>
      <c r="I497" s="4">
        <v>81</v>
      </c>
    </row>
    <row r="498" spans="1:9" x14ac:dyDescent="0.55000000000000004">
      <c r="A498" s="3" t="str">
        <f t="shared" si="7"/>
        <v>MCVPGattonCvCommanderTOS26-jun</v>
      </c>
      <c r="B498" s="5">
        <v>40828</v>
      </c>
      <c r="C498" s="4" t="s">
        <v>6</v>
      </c>
      <c r="D498" s="6" t="s">
        <v>17</v>
      </c>
      <c r="E498" s="4">
        <v>2</v>
      </c>
      <c r="F498" s="4" t="s">
        <v>11</v>
      </c>
      <c r="G498" s="4"/>
      <c r="I498" s="4">
        <v>81</v>
      </c>
    </row>
    <row r="499" spans="1:9" x14ac:dyDescent="0.55000000000000004">
      <c r="A499" s="3" t="str">
        <f t="shared" si="7"/>
        <v>MCVPGattonCvFleetTOS26-jun</v>
      </c>
      <c r="B499" s="5">
        <v>40828</v>
      </c>
      <c r="C499" s="4" t="s">
        <v>7</v>
      </c>
      <c r="D499" s="6" t="s">
        <v>17</v>
      </c>
      <c r="E499" s="4">
        <v>2</v>
      </c>
      <c r="F499" s="4" t="s">
        <v>11</v>
      </c>
      <c r="G499" s="4"/>
      <c r="I499" s="4">
        <v>81</v>
      </c>
    </row>
    <row r="500" spans="1:9" x14ac:dyDescent="0.55000000000000004">
      <c r="A500" s="3" t="str">
        <f t="shared" si="7"/>
        <v>MCVPGattonCvHindmarshTOS26-jun</v>
      </c>
      <c r="B500" s="5">
        <v>40828</v>
      </c>
      <c r="C500" s="4" t="s">
        <v>8</v>
      </c>
      <c r="D500" s="6" t="s">
        <v>17</v>
      </c>
      <c r="E500" s="4">
        <v>2</v>
      </c>
      <c r="F500" s="4" t="s">
        <v>11</v>
      </c>
      <c r="G500" s="4"/>
      <c r="I500" s="4">
        <v>83</v>
      </c>
    </row>
    <row r="501" spans="1:9" x14ac:dyDescent="0.55000000000000004">
      <c r="A501" s="3" t="str">
        <f t="shared" si="7"/>
        <v>MCVPGattonCvKeelTOS26-jun</v>
      </c>
      <c r="B501" s="5">
        <v>40828</v>
      </c>
      <c r="C501" s="4" t="s">
        <v>9</v>
      </c>
      <c r="D501" s="6" t="s">
        <v>17</v>
      </c>
      <c r="E501" s="4">
        <v>2</v>
      </c>
      <c r="F501" s="4" t="s">
        <v>11</v>
      </c>
      <c r="G501" s="4"/>
      <c r="I501" s="4">
        <v>83</v>
      </c>
    </row>
    <row r="502" spans="1:9" x14ac:dyDescent="0.55000000000000004">
      <c r="A502" s="3" t="str">
        <f t="shared" si="7"/>
        <v>MCVPGattonCvOxfordTOS26-jun</v>
      </c>
      <c r="B502" s="5">
        <v>40828</v>
      </c>
      <c r="C502" s="4" t="s">
        <v>10</v>
      </c>
      <c r="D502" s="6" t="s">
        <v>17</v>
      </c>
      <c r="E502" s="4">
        <v>2</v>
      </c>
      <c r="F502" s="4" t="s">
        <v>11</v>
      </c>
      <c r="G502" s="4"/>
      <c r="I502" s="4">
        <v>81</v>
      </c>
    </row>
    <row r="503" spans="1:9" x14ac:dyDescent="0.55000000000000004">
      <c r="A503" s="3" t="str">
        <f t="shared" si="7"/>
        <v>MCVPGattonCvBaudinTOS26-jun</v>
      </c>
      <c r="B503" s="5">
        <v>40834</v>
      </c>
      <c r="C503" s="4" t="s">
        <v>3</v>
      </c>
      <c r="D503" s="6" t="s">
        <v>17</v>
      </c>
      <c r="E503" s="4">
        <v>2</v>
      </c>
      <c r="F503" s="4" t="s">
        <v>11</v>
      </c>
      <c r="G503" s="4"/>
      <c r="I503" s="4">
        <v>83</v>
      </c>
    </row>
    <row r="504" spans="1:9" x14ac:dyDescent="0.55000000000000004">
      <c r="A504" s="3" t="str">
        <f t="shared" si="7"/>
        <v>MCVPGattonCvBulokeTOS26-jun</v>
      </c>
      <c r="B504" s="5">
        <v>40834</v>
      </c>
      <c r="C504" s="4" t="s">
        <v>4</v>
      </c>
      <c r="D504" s="6" t="s">
        <v>17</v>
      </c>
      <c r="E504" s="4">
        <v>2</v>
      </c>
      <c r="F504" s="4" t="s">
        <v>11</v>
      </c>
      <c r="G504" s="4"/>
      <c r="I504" s="4">
        <v>85</v>
      </c>
    </row>
    <row r="505" spans="1:9" x14ac:dyDescent="0.55000000000000004">
      <c r="A505" s="3" t="str">
        <f t="shared" si="7"/>
        <v>MCVPGattonCvCapstanTOS26-jun</v>
      </c>
      <c r="B505" s="5">
        <v>40834</v>
      </c>
      <c r="C505" s="4" t="s">
        <v>5</v>
      </c>
      <c r="D505" s="6" t="s">
        <v>17</v>
      </c>
      <c r="E505" s="4">
        <v>2</v>
      </c>
      <c r="F505" s="4" t="s">
        <v>11</v>
      </c>
      <c r="G505" s="4"/>
      <c r="I505" s="4">
        <v>81</v>
      </c>
    </row>
    <row r="506" spans="1:9" x14ac:dyDescent="0.55000000000000004">
      <c r="A506" s="3" t="str">
        <f t="shared" si="7"/>
        <v>MCVPGattonCvCommanderTOS26-jun</v>
      </c>
      <c r="B506" s="5">
        <v>40834</v>
      </c>
      <c r="C506" s="4" t="s">
        <v>6</v>
      </c>
      <c r="D506" s="6" t="s">
        <v>17</v>
      </c>
      <c r="E506" s="4">
        <v>2</v>
      </c>
      <c r="F506" s="4" t="s">
        <v>11</v>
      </c>
      <c r="G506" s="4"/>
      <c r="I506" s="4">
        <v>83</v>
      </c>
    </row>
    <row r="507" spans="1:9" x14ac:dyDescent="0.55000000000000004">
      <c r="A507" s="3" t="str">
        <f t="shared" si="7"/>
        <v>MCVPGattonCvFleetTOS26-jun</v>
      </c>
      <c r="B507" s="5">
        <v>40834</v>
      </c>
      <c r="C507" s="4" t="s">
        <v>7</v>
      </c>
      <c r="D507" s="6" t="s">
        <v>17</v>
      </c>
      <c r="E507" s="4">
        <v>2</v>
      </c>
      <c r="F507" s="4" t="s">
        <v>11</v>
      </c>
      <c r="G507" s="4"/>
      <c r="I507" s="4">
        <v>87</v>
      </c>
    </row>
    <row r="508" spans="1:9" x14ac:dyDescent="0.55000000000000004">
      <c r="A508" s="3" t="str">
        <f t="shared" si="7"/>
        <v>MCVPGattonCvHindmarshTOS26-jun</v>
      </c>
      <c r="B508" s="5">
        <v>40834</v>
      </c>
      <c r="C508" s="4" t="s">
        <v>8</v>
      </c>
      <c r="D508" s="6" t="s">
        <v>17</v>
      </c>
      <c r="E508" s="4">
        <v>2</v>
      </c>
      <c r="F508" s="4" t="s">
        <v>11</v>
      </c>
      <c r="G508" s="4"/>
      <c r="I508" s="4">
        <v>83</v>
      </c>
    </row>
    <row r="509" spans="1:9" x14ac:dyDescent="0.55000000000000004">
      <c r="A509" s="3" t="str">
        <f t="shared" si="7"/>
        <v>MCVPGattonCvKeelTOS26-jun</v>
      </c>
      <c r="B509" s="5">
        <v>40834</v>
      </c>
      <c r="C509" s="4" t="s">
        <v>9</v>
      </c>
      <c r="D509" s="6" t="s">
        <v>17</v>
      </c>
      <c r="E509" s="4">
        <v>2</v>
      </c>
      <c r="F509" s="4" t="s">
        <v>11</v>
      </c>
      <c r="G509" s="4"/>
      <c r="I509" s="4">
        <v>87</v>
      </c>
    </row>
    <row r="510" spans="1:9" x14ac:dyDescent="0.55000000000000004">
      <c r="A510" s="3" t="str">
        <f t="shared" si="7"/>
        <v>MCVPGattonCvOxfordTOS26-jun</v>
      </c>
      <c r="B510" s="5">
        <v>40834</v>
      </c>
      <c r="C510" s="4" t="s">
        <v>10</v>
      </c>
      <c r="D510" s="6" t="s">
        <v>17</v>
      </c>
      <c r="E510" s="4">
        <v>2</v>
      </c>
      <c r="F510" s="4" t="s">
        <v>11</v>
      </c>
      <c r="G510" s="4"/>
      <c r="I510" s="4">
        <v>83</v>
      </c>
    </row>
    <row r="511" spans="1:9" x14ac:dyDescent="0.55000000000000004">
      <c r="A511" s="3" t="str">
        <f t="shared" si="7"/>
        <v>MCVPGattonCvBaudinTOS26-jun</v>
      </c>
      <c r="B511" s="5">
        <v>40841</v>
      </c>
      <c r="C511" s="4" t="s">
        <v>3</v>
      </c>
      <c r="D511" s="6" t="s">
        <v>17</v>
      </c>
      <c r="E511" s="4">
        <v>2</v>
      </c>
      <c r="F511" s="4" t="s">
        <v>11</v>
      </c>
      <c r="G511" s="4"/>
      <c r="I511" s="4">
        <v>87</v>
      </c>
    </row>
    <row r="512" spans="1:9" x14ac:dyDescent="0.55000000000000004">
      <c r="A512" s="3" t="str">
        <f t="shared" si="7"/>
        <v>MCVPGattonCvBulokeTOS26-jun</v>
      </c>
      <c r="B512" s="5">
        <v>40841</v>
      </c>
      <c r="C512" s="4" t="s">
        <v>4</v>
      </c>
      <c r="D512" s="6" t="s">
        <v>17</v>
      </c>
      <c r="E512" s="4">
        <v>2</v>
      </c>
      <c r="F512" s="4" t="s">
        <v>11</v>
      </c>
      <c r="G512" s="4"/>
      <c r="I512" s="4">
        <v>87</v>
      </c>
    </row>
    <row r="513" spans="1:11" x14ac:dyDescent="0.55000000000000004">
      <c r="A513" s="3" t="str">
        <f t="shared" si="7"/>
        <v>MCVPGattonCvCapstanTOS26-jun</v>
      </c>
      <c r="B513" s="5">
        <v>40841</v>
      </c>
      <c r="C513" s="4" t="s">
        <v>5</v>
      </c>
      <c r="D513" s="6" t="s">
        <v>17</v>
      </c>
      <c r="E513" s="4">
        <v>2</v>
      </c>
      <c r="F513" s="4" t="s">
        <v>11</v>
      </c>
      <c r="G513" s="4"/>
      <c r="I513" s="4">
        <v>83</v>
      </c>
    </row>
    <row r="514" spans="1:11" x14ac:dyDescent="0.55000000000000004">
      <c r="A514" s="3" t="str">
        <f t="shared" si="7"/>
        <v>MCVPGattonCvCommanderTOS26-jun</v>
      </c>
      <c r="B514" s="5">
        <v>40841</v>
      </c>
      <c r="C514" s="4" t="s">
        <v>6</v>
      </c>
      <c r="D514" s="6" t="s">
        <v>17</v>
      </c>
      <c r="E514" s="4">
        <v>2</v>
      </c>
      <c r="F514" s="4" t="s">
        <v>11</v>
      </c>
      <c r="G514" s="4"/>
      <c r="I514" s="4">
        <v>87</v>
      </c>
    </row>
    <row r="515" spans="1:11" x14ac:dyDescent="0.55000000000000004">
      <c r="A515" s="3" t="str">
        <f t="shared" ref="A515:A535" si="8">"MCVP"&amp;F515&amp;"Cv"&amp;C515&amp;"TOS"&amp;D515</f>
        <v>MCVPGattonCvFleetTOS26-jun</v>
      </c>
      <c r="B515" s="5">
        <v>40841</v>
      </c>
      <c r="C515" s="4" t="s">
        <v>7</v>
      </c>
      <c r="D515" s="6" t="s">
        <v>17</v>
      </c>
      <c r="E515" s="4">
        <v>2</v>
      </c>
      <c r="F515" s="4" t="s">
        <v>11</v>
      </c>
      <c r="G515" s="4"/>
      <c r="I515" s="4">
        <v>90</v>
      </c>
    </row>
    <row r="516" spans="1:11" x14ac:dyDescent="0.55000000000000004">
      <c r="A516" s="3" t="str">
        <f t="shared" si="8"/>
        <v>MCVPGattonCvHindmarshTOS26-jun</v>
      </c>
      <c r="B516" s="5">
        <v>40841</v>
      </c>
      <c r="C516" s="4" t="s">
        <v>8</v>
      </c>
      <c r="D516" s="6" t="s">
        <v>17</v>
      </c>
      <c r="E516" s="4">
        <v>2</v>
      </c>
      <c r="F516" s="4" t="s">
        <v>11</v>
      </c>
      <c r="G516" s="4"/>
      <c r="I516" s="4">
        <v>85</v>
      </c>
    </row>
    <row r="517" spans="1:11" x14ac:dyDescent="0.55000000000000004">
      <c r="A517" s="3" t="str">
        <f t="shared" si="8"/>
        <v>MCVPGattonCvKeelTOS26-jun</v>
      </c>
      <c r="B517" s="5">
        <v>40841</v>
      </c>
      <c r="C517" s="4" t="s">
        <v>9</v>
      </c>
      <c r="D517" s="6" t="s">
        <v>17</v>
      </c>
      <c r="E517" s="4">
        <v>2</v>
      </c>
      <c r="F517" s="4" t="s">
        <v>11</v>
      </c>
      <c r="G517" s="4"/>
      <c r="I517" s="4">
        <v>90</v>
      </c>
    </row>
    <row r="518" spans="1:11" x14ac:dyDescent="0.55000000000000004">
      <c r="A518" s="3" t="str">
        <f t="shared" si="8"/>
        <v>MCVPGattonCvOxfordTOS26-jun</v>
      </c>
      <c r="B518" s="5">
        <v>40841</v>
      </c>
      <c r="C518" s="4" t="s">
        <v>10</v>
      </c>
      <c r="D518" s="6" t="s">
        <v>17</v>
      </c>
      <c r="E518" s="4">
        <v>2</v>
      </c>
      <c r="F518" s="4" t="s">
        <v>11</v>
      </c>
      <c r="G518" s="4"/>
      <c r="I518" s="4">
        <v>83</v>
      </c>
    </row>
    <row r="519" spans="1:11" x14ac:dyDescent="0.55000000000000004">
      <c r="A519" s="3" t="str">
        <f t="shared" si="8"/>
        <v>MCVPGattonCvBaudinTOS26-jun</v>
      </c>
      <c r="B519" s="5">
        <v>40848</v>
      </c>
      <c r="C519" s="4" t="s">
        <v>3</v>
      </c>
      <c r="D519" s="6" t="s">
        <v>17</v>
      </c>
      <c r="E519" s="4">
        <v>2</v>
      </c>
      <c r="F519" s="4" t="s">
        <v>11</v>
      </c>
      <c r="G519" s="4"/>
      <c r="I519" s="4">
        <v>90</v>
      </c>
      <c r="K519" s="2"/>
    </row>
    <row r="520" spans="1:11" x14ac:dyDescent="0.55000000000000004">
      <c r="A520" s="3" t="str">
        <f t="shared" si="8"/>
        <v>MCVPGattonCvBulokeTOS26-jun</v>
      </c>
      <c r="B520" s="5">
        <v>40848</v>
      </c>
      <c r="C520" s="4" t="s">
        <v>4</v>
      </c>
      <c r="D520" s="6" t="s">
        <v>17</v>
      </c>
      <c r="E520" s="4">
        <v>2</v>
      </c>
      <c r="F520" s="4" t="s">
        <v>11</v>
      </c>
      <c r="G520" s="4"/>
      <c r="I520" s="4">
        <v>90</v>
      </c>
      <c r="K520" s="2"/>
    </row>
    <row r="521" spans="1:11" x14ac:dyDescent="0.55000000000000004">
      <c r="A521" s="3" t="str">
        <f t="shared" si="8"/>
        <v>MCVPGattonCvCapstanTOS26-jun</v>
      </c>
      <c r="B521" s="5">
        <v>40848</v>
      </c>
      <c r="C521" s="4" t="s">
        <v>5</v>
      </c>
      <c r="D521" s="6" t="s">
        <v>17</v>
      </c>
      <c r="E521" s="4">
        <v>2</v>
      </c>
      <c r="F521" s="4" t="s">
        <v>11</v>
      </c>
      <c r="G521" s="4"/>
      <c r="I521" s="4">
        <v>90</v>
      </c>
      <c r="K521" s="2"/>
    </row>
    <row r="522" spans="1:11" x14ac:dyDescent="0.55000000000000004">
      <c r="A522" s="3" t="str">
        <f t="shared" si="8"/>
        <v>MCVPGattonCvCommanderTOS26-jun</v>
      </c>
      <c r="B522" s="5">
        <v>40848</v>
      </c>
      <c r="C522" s="4" t="s">
        <v>6</v>
      </c>
      <c r="D522" s="6" t="s">
        <v>17</v>
      </c>
      <c r="E522" s="4">
        <v>2</v>
      </c>
      <c r="F522" s="4" t="s">
        <v>11</v>
      </c>
      <c r="G522" s="4"/>
      <c r="I522" s="4">
        <v>90</v>
      </c>
      <c r="K522" s="2"/>
    </row>
    <row r="523" spans="1:11" x14ac:dyDescent="0.55000000000000004">
      <c r="A523" s="3" t="str">
        <f t="shared" si="8"/>
        <v>MCVPGattonCvFleetTOS26-jun</v>
      </c>
      <c r="B523" s="5">
        <v>40848</v>
      </c>
      <c r="C523" s="4" t="s">
        <v>7</v>
      </c>
      <c r="D523" s="6" t="s">
        <v>17</v>
      </c>
      <c r="E523" s="4">
        <v>2</v>
      </c>
      <c r="F523" s="4" t="s">
        <v>11</v>
      </c>
      <c r="G523" s="4"/>
      <c r="I523" s="4">
        <v>90</v>
      </c>
      <c r="K523" s="2"/>
    </row>
    <row r="524" spans="1:11" x14ac:dyDescent="0.55000000000000004">
      <c r="A524" s="3" t="str">
        <f t="shared" si="8"/>
        <v>MCVPGattonCvHindmarshTOS26-jun</v>
      </c>
      <c r="B524" s="5">
        <v>40848</v>
      </c>
      <c r="C524" s="4" t="s">
        <v>8</v>
      </c>
      <c r="D524" s="6" t="s">
        <v>17</v>
      </c>
      <c r="E524" s="4">
        <v>2</v>
      </c>
      <c r="F524" s="4" t="s">
        <v>11</v>
      </c>
      <c r="G524" s="4"/>
      <c r="I524" s="4">
        <v>90</v>
      </c>
      <c r="K524" s="2"/>
    </row>
    <row r="525" spans="1:11" x14ac:dyDescent="0.55000000000000004">
      <c r="A525" s="3" t="str">
        <f t="shared" si="8"/>
        <v>MCVPGattonCvKeelTOS26-jun</v>
      </c>
      <c r="B525" s="5">
        <v>40848</v>
      </c>
      <c r="C525" s="4" t="s">
        <v>9</v>
      </c>
      <c r="D525" s="6" t="s">
        <v>17</v>
      </c>
      <c r="E525" s="4">
        <v>2</v>
      </c>
      <c r="F525" s="4" t="s">
        <v>11</v>
      </c>
      <c r="G525" s="4"/>
      <c r="I525" s="4">
        <v>90</v>
      </c>
      <c r="K525" s="2"/>
    </row>
    <row r="526" spans="1:11" x14ac:dyDescent="0.55000000000000004">
      <c r="A526" s="3" t="str">
        <f t="shared" si="8"/>
        <v>MCVPGattonCvOxfordTOS26-jun</v>
      </c>
      <c r="B526" s="5">
        <v>40848</v>
      </c>
      <c r="C526" s="4" t="s">
        <v>10</v>
      </c>
      <c r="D526" s="6" t="s">
        <v>17</v>
      </c>
      <c r="E526" s="4">
        <v>2</v>
      </c>
      <c r="F526" s="4" t="s">
        <v>11</v>
      </c>
      <c r="G526" s="4"/>
      <c r="I526" s="4">
        <v>87</v>
      </c>
      <c r="K526" s="2"/>
    </row>
    <row r="527" spans="1:11" x14ac:dyDescent="0.55000000000000004">
      <c r="A527" s="3" t="str">
        <f t="shared" si="8"/>
        <v>MCVPGattonCvBaudinTOS26-jun</v>
      </c>
      <c r="B527" s="5">
        <v>40855</v>
      </c>
      <c r="C527" s="4" t="s">
        <v>3</v>
      </c>
      <c r="D527" s="6" t="s">
        <v>17</v>
      </c>
      <c r="E527" s="4">
        <v>2</v>
      </c>
      <c r="F527" s="4" t="s">
        <v>11</v>
      </c>
      <c r="G527" s="4"/>
      <c r="I527" s="4">
        <v>90</v>
      </c>
      <c r="K527" s="2"/>
    </row>
    <row r="528" spans="1:11" x14ac:dyDescent="0.55000000000000004">
      <c r="A528" s="3" t="str">
        <f t="shared" si="8"/>
        <v>MCVPGattonCvBulokeTOS26-jun</v>
      </c>
      <c r="B528" s="5">
        <v>40855</v>
      </c>
      <c r="C528" s="4" t="s">
        <v>4</v>
      </c>
      <c r="D528" s="6" t="s">
        <v>17</v>
      </c>
      <c r="E528" s="4">
        <v>2</v>
      </c>
      <c r="F528" s="4" t="s">
        <v>11</v>
      </c>
      <c r="G528" s="4"/>
      <c r="I528" s="4">
        <v>90</v>
      </c>
      <c r="K528" s="2"/>
    </row>
    <row r="529" spans="1:15" x14ac:dyDescent="0.55000000000000004">
      <c r="A529" s="3" t="str">
        <f t="shared" si="8"/>
        <v>MCVPGattonCvCapstanTOS26-jun</v>
      </c>
      <c r="B529" s="5">
        <v>40855</v>
      </c>
      <c r="C529" s="4" t="s">
        <v>5</v>
      </c>
      <c r="D529" s="6" t="s">
        <v>17</v>
      </c>
      <c r="E529" s="4">
        <v>2</v>
      </c>
      <c r="F529" s="4" t="s">
        <v>11</v>
      </c>
      <c r="G529" s="4"/>
      <c r="I529" s="4">
        <v>90</v>
      </c>
      <c r="K529" s="2"/>
    </row>
    <row r="530" spans="1:15" x14ac:dyDescent="0.55000000000000004">
      <c r="A530" s="3" t="str">
        <f t="shared" si="8"/>
        <v>MCVPGattonCvCommanderTOS26-jun</v>
      </c>
      <c r="B530" s="5">
        <v>40855</v>
      </c>
      <c r="C530" s="4" t="s">
        <v>6</v>
      </c>
      <c r="D530" s="6" t="s">
        <v>17</v>
      </c>
      <c r="E530" s="4">
        <v>2</v>
      </c>
      <c r="F530" s="4" t="s">
        <v>11</v>
      </c>
      <c r="G530" s="4"/>
      <c r="I530" s="4">
        <v>90</v>
      </c>
      <c r="K530" s="2"/>
    </row>
    <row r="531" spans="1:15" x14ac:dyDescent="0.55000000000000004">
      <c r="A531" s="3" t="str">
        <f t="shared" si="8"/>
        <v>MCVPGattonCvFleetTOS26-jun</v>
      </c>
      <c r="B531" s="5">
        <v>40855</v>
      </c>
      <c r="C531" s="4" t="s">
        <v>7</v>
      </c>
      <c r="D531" s="6" t="s">
        <v>17</v>
      </c>
      <c r="E531" s="4">
        <v>2</v>
      </c>
      <c r="F531" s="4" t="s">
        <v>11</v>
      </c>
      <c r="G531" s="4"/>
      <c r="I531" s="4">
        <v>90</v>
      </c>
      <c r="K531" s="2"/>
    </row>
    <row r="532" spans="1:15" x14ac:dyDescent="0.55000000000000004">
      <c r="A532" s="3" t="str">
        <f t="shared" si="8"/>
        <v>MCVPGattonCvHindmarshTOS26-jun</v>
      </c>
      <c r="B532" s="5">
        <v>40855</v>
      </c>
      <c r="C532" s="4" t="s">
        <v>8</v>
      </c>
      <c r="D532" s="6" t="s">
        <v>17</v>
      </c>
      <c r="E532" s="4">
        <v>2</v>
      </c>
      <c r="F532" s="4" t="s">
        <v>11</v>
      </c>
      <c r="G532" s="4"/>
      <c r="I532" s="4">
        <v>90</v>
      </c>
      <c r="K532" s="2"/>
    </row>
    <row r="533" spans="1:15" x14ac:dyDescent="0.55000000000000004">
      <c r="A533" s="3" t="str">
        <f t="shared" si="8"/>
        <v>MCVPGattonCvKeelTOS26-jun</v>
      </c>
      <c r="B533" s="5">
        <v>40855</v>
      </c>
      <c r="C533" s="4" t="s">
        <v>9</v>
      </c>
      <c r="D533" s="6" t="s">
        <v>17</v>
      </c>
      <c r="E533" s="4">
        <v>2</v>
      </c>
      <c r="F533" s="4" t="s">
        <v>11</v>
      </c>
      <c r="G533" s="4"/>
      <c r="I533" s="4">
        <v>90</v>
      </c>
      <c r="K533" s="2"/>
    </row>
    <row r="534" spans="1:15" x14ac:dyDescent="0.55000000000000004">
      <c r="A534" s="3" t="str">
        <f t="shared" si="8"/>
        <v>MCVPGattonCvOxfordTOS26-jun</v>
      </c>
      <c r="B534" s="5">
        <v>40855</v>
      </c>
      <c r="C534" s="4" t="s">
        <v>10</v>
      </c>
      <c r="D534" s="6" t="s">
        <v>17</v>
      </c>
      <c r="E534" s="4">
        <v>2</v>
      </c>
      <c r="F534" s="4" t="s">
        <v>11</v>
      </c>
      <c r="G534" s="4"/>
      <c r="I534" s="4">
        <v>90</v>
      </c>
      <c r="K534" s="2"/>
    </row>
    <row r="535" spans="1:15" x14ac:dyDescent="0.55000000000000004">
      <c r="A535" s="3" t="str">
        <f t="shared" si="8"/>
        <v>MCVPTarleeCvBaudinTOS20-may</v>
      </c>
      <c r="B535" s="5">
        <v>40735</v>
      </c>
      <c r="C535" s="4" t="s">
        <v>3</v>
      </c>
      <c r="D535" s="6" t="s">
        <v>20</v>
      </c>
      <c r="E535" s="4">
        <v>1</v>
      </c>
      <c r="F535" s="4" t="s">
        <v>12</v>
      </c>
      <c r="G535" s="4"/>
      <c r="H535" s="4">
        <v>5.5</v>
      </c>
      <c r="I535" s="4">
        <v>16</v>
      </c>
      <c r="K535" s="2"/>
      <c r="L535" s="1"/>
      <c r="M535" s="1"/>
      <c r="N535" s="1"/>
      <c r="O535" s="1"/>
    </row>
    <row r="536" spans="1:15" x14ac:dyDescent="0.55000000000000004">
      <c r="A536" s="3" t="str">
        <f t="shared" ref="A536" si="9">"MCVP"&amp;F536&amp;"Cv"&amp;C536&amp;"TOS"&amp;D536</f>
        <v>MCVPTarleeCvBulokeTOS20-may</v>
      </c>
      <c r="B536" s="5">
        <v>40735</v>
      </c>
      <c r="C536" s="4" t="s">
        <v>4</v>
      </c>
      <c r="D536" s="6" t="s">
        <v>20</v>
      </c>
      <c r="E536" s="4">
        <v>1</v>
      </c>
      <c r="F536" s="4" t="s">
        <v>12</v>
      </c>
      <c r="G536" s="4"/>
      <c r="H536" s="4"/>
      <c r="K536" s="2"/>
      <c r="L536" s="1"/>
      <c r="M536" s="1"/>
      <c r="N536" s="1"/>
      <c r="O536" s="1"/>
    </row>
    <row r="537" spans="1:15" x14ac:dyDescent="0.55000000000000004">
      <c r="A537" s="3" t="str">
        <f>"MCVP"&amp;F537&amp;"Cv"&amp;C537&amp;"TOS"&amp;D537</f>
        <v>MCVPTarleeCvCapstanTOS20-may</v>
      </c>
      <c r="B537" s="5">
        <v>40735</v>
      </c>
      <c r="C537" s="4" t="s">
        <v>5</v>
      </c>
      <c r="D537" s="6" t="s">
        <v>20</v>
      </c>
      <c r="E537" s="4">
        <v>1</v>
      </c>
      <c r="F537" s="4" t="s">
        <v>12</v>
      </c>
      <c r="G537" s="4"/>
      <c r="H537" s="4">
        <v>4.4000000000000004</v>
      </c>
      <c r="I537" s="4">
        <v>14</v>
      </c>
      <c r="K537" s="2"/>
      <c r="L537" s="1"/>
      <c r="M537" s="1"/>
      <c r="N537" s="1"/>
      <c r="O537" s="1"/>
    </row>
    <row r="538" spans="1:15" x14ac:dyDescent="0.55000000000000004">
      <c r="A538" s="3" t="str">
        <f>"MCVP"&amp;F538&amp;"Cv"&amp;C538&amp;"TOS"&amp;D538</f>
        <v>MCVPTarleeCvCommanderTOS20-may</v>
      </c>
      <c r="B538" s="5">
        <v>40735</v>
      </c>
      <c r="C538" s="4" t="s">
        <v>6</v>
      </c>
      <c r="D538" s="6" t="s">
        <v>20</v>
      </c>
      <c r="E538" s="4">
        <v>1</v>
      </c>
      <c r="F538" s="4" t="s">
        <v>12</v>
      </c>
      <c r="G538" s="4"/>
      <c r="H538" s="4">
        <v>5.6</v>
      </c>
      <c r="I538" s="4">
        <v>16</v>
      </c>
      <c r="K538" s="2"/>
      <c r="L538" s="1"/>
      <c r="M538" s="1"/>
      <c r="N538" s="1"/>
      <c r="O538" s="1"/>
    </row>
    <row r="539" spans="1:15" x14ac:dyDescent="0.55000000000000004">
      <c r="A539" s="3" t="str">
        <f>"MCVP"&amp;F539&amp;"Cv"&amp;C539&amp;"TOS"&amp;D539</f>
        <v>MCVPTarleeCvFleetTOS20-may</v>
      </c>
      <c r="B539" s="5">
        <v>40735</v>
      </c>
      <c r="C539" s="4" t="s">
        <v>7</v>
      </c>
      <c r="D539" s="6" t="s">
        <v>20</v>
      </c>
      <c r="E539" s="4">
        <v>1</v>
      </c>
      <c r="F539" s="4" t="s">
        <v>12</v>
      </c>
      <c r="G539" s="4"/>
      <c r="H539" s="4">
        <v>5.2</v>
      </c>
      <c r="I539" s="4">
        <v>15</v>
      </c>
      <c r="K539" s="2"/>
      <c r="L539" s="1"/>
      <c r="M539" s="1"/>
      <c r="N539" s="1"/>
      <c r="O539" s="1"/>
    </row>
    <row r="540" spans="1:15" x14ac:dyDescent="0.55000000000000004">
      <c r="A540" s="3" t="str">
        <f t="shared" ref="A540:A541" si="10">"MCVP"&amp;F540&amp;"Cv"&amp;C540&amp;"TOS"&amp;D540</f>
        <v>MCVPTarleeCvHindmarshTOS20-may</v>
      </c>
      <c r="B540" s="5">
        <v>40735</v>
      </c>
      <c r="C540" s="4" t="s">
        <v>8</v>
      </c>
      <c r="D540" s="6" t="s">
        <v>20</v>
      </c>
      <c r="E540" s="4">
        <v>1</v>
      </c>
      <c r="F540" s="4" t="s">
        <v>12</v>
      </c>
      <c r="G540" s="4"/>
      <c r="H540" s="4"/>
      <c r="K540" s="2"/>
      <c r="L540" s="1"/>
      <c r="M540" s="1"/>
      <c r="N540" s="1"/>
      <c r="O540" s="1"/>
    </row>
    <row r="541" spans="1:15" x14ac:dyDescent="0.55000000000000004">
      <c r="A541" s="3" t="str">
        <f t="shared" si="10"/>
        <v>MCVPTarleeCvKeelTOS20-may</v>
      </c>
      <c r="B541" s="5">
        <v>40735</v>
      </c>
      <c r="C541" s="4" t="s">
        <v>9</v>
      </c>
      <c r="D541" s="6" t="s">
        <v>20</v>
      </c>
      <c r="E541" s="4">
        <v>1</v>
      </c>
      <c r="F541" s="4" t="s">
        <v>12</v>
      </c>
      <c r="G541" s="4"/>
      <c r="H541" s="4"/>
      <c r="K541" s="2"/>
      <c r="L541" s="1"/>
      <c r="M541" s="1"/>
      <c r="N541" s="1"/>
      <c r="O541" s="1"/>
    </row>
    <row r="542" spans="1:15" x14ac:dyDescent="0.55000000000000004">
      <c r="A542" s="3" t="str">
        <f t="shared" ref="A542:A581" si="11">"MCVP"&amp;F542&amp;"Cv"&amp;C542&amp;"TOS"&amp;D542</f>
        <v>MCVPTarleeCvOxfordTOS20-may</v>
      </c>
      <c r="B542" s="5">
        <v>40735</v>
      </c>
      <c r="C542" s="4" t="s">
        <v>10</v>
      </c>
      <c r="D542" s="6" t="s">
        <v>20</v>
      </c>
      <c r="E542" s="4">
        <v>1</v>
      </c>
      <c r="F542" s="4" t="s">
        <v>12</v>
      </c>
      <c r="G542" s="4"/>
      <c r="H542" s="4">
        <v>4.8</v>
      </c>
      <c r="I542" s="4">
        <v>15</v>
      </c>
      <c r="K542" s="2"/>
      <c r="L542" s="1"/>
      <c r="M542" s="1"/>
      <c r="N542" s="1"/>
      <c r="O542" s="1"/>
    </row>
    <row r="543" spans="1:15" x14ac:dyDescent="0.55000000000000004">
      <c r="A543" s="3" t="str">
        <f t="shared" si="11"/>
        <v>MCVPTarleeCvBaudinTOS20-may</v>
      </c>
      <c r="B543" s="5">
        <v>40746</v>
      </c>
      <c r="C543" s="4" t="s">
        <v>3</v>
      </c>
      <c r="D543" s="6" t="s">
        <v>20</v>
      </c>
      <c r="E543" s="4">
        <v>1</v>
      </c>
      <c r="F543" s="4" t="s">
        <v>12</v>
      </c>
      <c r="G543" s="4"/>
      <c r="H543" s="4">
        <v>5.4</v>
      </c>
      <c r="I543" s="4">
        <v>16</v>
      </c>
      <c r="K543" s="2"/>
      <c r="L543" s="1"/>
      <c r="M543" s="1"/>
      <c r="N543" s="1"/>
      <c r="O543" s="1"/>
    </row>
    <row r="544" spans="1:15" x14ac:dyDescent="0.55000000000000004">
      <c r="A544" s="3" t="str">
        <f t="shared" si="11"/>
        <v>MCVPTarleeCvBulokeTOS20-may</v>
      </c>
      <c r="B544" s="5">
        <v>40746</v>
      </c>
      <c r="C544" s="4" t="s">
        <v>4</v>
      </c>
      <c r="D544" s="6" t="s">
        <v>20</v>
      </c>
      <c r="E544" s="4">
        <v>1</v>
      </c>
      <c r="F544" s="4" t="s">
        <v>12</v>
      </c>
      <c r="G544" s="4"/>
      <c r="H544" s="4">
        <v>5</v>
      </c>
      <c r="I544" s="4">
        <v>15</v>
      </c>
      <c r="K544" s="2"/>
      <c r="L544" s="1"/>
      <c r="M544" s="1"/>
      <c r="N544" s="1"/>
      <c r="O544" s="1"/>
    </row>
    <row r="545" spans="1:15" x14ac:dyDescent="0.55000000000000004">
      <c r="A545" s="3" t="str">
        <f t="shared" si="11"/>
        <v>MCVPTarleeCvCapstanTOS20-may</v>
      </c>
      <c r="B545" s="5">
        <v>40746</v>
      </c>
      <c r="C545" s="4" t="s">
        <v>5</v>
      </c>
      <c r="D545" s="6" t="s">
        <v>20</v>
      </c>
      <c r="E545" s="4">
        <v>1</v>
      </c>
      <c r="F545" s="4" t="s">
        <v>12</v>
      </c>
      <c r="G545" s="4"/>
      <c r="H545" s="4">
        <v>5.7</v>
      </c>
      <c r="I545" s="4">
        <v>16</v>
      </c>
      <c r="K545" s="2"/>
      <c r="L545" s="1"/>
      <c r="M545" s="1"/>
      <c r="N545" s="1"/>
      <c r="O545" s="1"/>
    </row>
    <row r="546" spans="1:15" x14ac:dyDescent="0.55000000000000004">
      <c r="A546" s="3" t="str">
        <f t="shared" si="11"/>
        <v>MCVPTarleeCvCommanderTOS20-may</v>
      </c>
      <c r="B546" s="5">
        <v>40746</v>
      </c>
      <c r="C546" s="4" t="s">
        <v>6</v>
      </c>
      <c r="D546" s="6" t="s">
        <v>20</v>
      </c>
      <c r="E546" s="4">
        <v>1</v>
      </c>
      <c r="F546" s="4" t="s">
        <v>12</v>
      </c>
      <c r="G546" s="4"/>
      <c r="H546" s="4">
        <v>5.9</v>
      </c>
      <c r="I546" s="4">
        <v>16</v>
      </c>
      <c r="K546" s="2"/>
      <c r="L546" s="1"/>
      <c r="M546" s="1"/>
      <c r="N546" s="1"/>
      <c r="O546" s="1"/>
    </row>
    <row r="547" spans="1:15" x14ac:dyDescent="0.55000000000000004">
      <c r="A547" s="3" t="str">
        <f t="shared" si="11"/>
        <v>MCVPTarleeCvFleetTOS20-may</v>
      </c>
      <c r="B547" s="5">
        <v>40746</v>
      </c>
      <c r="C547" s="4" t="s">
        <v>7</v>
      </c>
      <c r="D547" s="6" t="s">
        <v>20</v>
      </c>
      <c r="E547" s="4">
        <v>1</v>
      </c>
      <c r="F547" s="4" t="s">
        <v>12</v>
      </c>
      <c r="G547" s="4"/>
      <c r="H547" s="4">
        <v>6</v>
      </c>
      <c r="I547" s="4">
        <v>16</v>
      </c>
      <c r="K547" s="2"/>
      <c r="L547" s="1"/>
      <c r="M547" s="1"/>
      <c r="N547" s="1"/>
      <c r="O547" s="1"/>
    </row>
    <row r="548" spans="1:15" x14ac:dyDescent="0.55000000000000004">
      <c r="A548" s="3" t="str">
        <f t="shared" si="11"/>
        <v>MCVPTarleeCvHindmarshTOS20-may</v>
      </c>
      <c r="B548" s="5">
        <v>40746</v>
      </c>
      <c r="C548" s="4" t="s">
        <v>8</v>
      </c>
      <c r="D548" s="6" t="s">
        <v>20</v>
      </c>
      <c r="E548" s="4">
        <v>1</v>
      </c>
      <c r="F548" s="4" t="s">
        <v>12</v>
      </c>
      <c r="G548" s="4"/>
      <c r="H548" s="4">
        <v>5.3</v>
      </c>
      <c r="I548" s="4">
        <v>16</v>
      </c>
      <c r="K548" s="2"/>
      <c r="L548" s="1"/>
      <c r="M548" s="1"/>
      <c r="N548" s="1"/>
      <c r="O548" s="1"/>
    </row>
    <row r="549" spans="1:15" x14ac:dyDescent="0.55000000000000004">
      <c r="A549" s="3" t="str">
        <f t="shared" si="11"/>
        <v>MCVPTarleeCvKeelTOS20-may</v>
      </c>
      <c r="B549" s="5">
        <v>40746</v>
      </c>
      <c r="C549" s="4" t="s">
        <v>9</v>
      </c>
      <c r="D549" s="6" t="s">
        <v>20</v>
      </c>
      <c r="E549" s="4">
        <v>1</v>
      </c>
      <c r="F549" s="4" t="s">
        <v>12</v>
      </c>
      <c r="G549" s="4"/>
      <c r="H549" s="4">
        <v>5.4</v>
      </c>
      <c r="I549" s="4">
        <v>15</v>
      </c>
      <c r="K549" s="2"/>
      <c r="L549" s="1"/>
      <c r="M549" s="1"/>
      <c r="N549" s="1"/>
      <c r="O549" s="1"/>
    </row>
    <row r="550" spans="1:15" x14ac:dyDescent="0.55000000000000004">
      <c r="A550" s="3" t="str">
        <f t="shared" si="11"/>
        <v>MCVPTarleeCvOxfordTOS20-may</v>
      </c>
      <c r="B550" s="5">
        <v>40746</v>
      </c>
      <c r="C550" s="4" t="s">
        <v>10</v>
      </c>
      <c r="D550" s="6" t="s">
        <v>20</v>
      </c>
      <c r="E550" s="4">
        <v>1</v>
      </c>
      <c r="F550" s="4" t="s">
        <v>12</v>
      </c>
      <c r="G550" s="4"/>
      <c r="H550" s="4">
        <v>5.7</v>
      </c>
      <c r="I550" s="4">
        <v>16</v>
      </c>
      <c r="K550" s="2"/>
      <c r="L550" s="1"/>
      <c r="M550" s="1"/>
      <c r="N550" s="1"/>
      <c r="O550" s="1"/>
    </row>
    <row r="551" spans="1:15" x14ac:dyDescent="0.55000000000000004">
      <c r="A551" s="3" t="str">
        <f t="shared" si="11"/>
        <v>MCVPTarleeCvBaudinTOS20-may</v>
      </c>
      <c r="B551" s="5">
        <v>40753</v>
      </c>
      <c r="C551" s="4" t="s">
        <v>3</v>
      </c>
      <c r="D551" s="6" t="s">
        <v>20</v>
      </c>
      <c r="E551" s="4">
        <v>1</v>
      </c>
      <c r="F551" s="4" t="s">
        <v>12</v>
      </c>
      <c r="G551" s="4"/>
      <c r="H551" s="4">
        <v>6.4</v>
      </c>
      <c r="I551" s="4">
        <v>30</v>
      </c>
      <c r="K551" s="2"/>
      <c r="L551" s="1"/>
      <c r="M551" s="1"/>
      <c r="N551" s="1"/>
      <c r="O551" s="1"/>
    </row>
    <row r="552" spans="1:15" x14ac:dyDescent="0.55000000000000004">
      <c r="A552" s="3" t="str">
        <f t="shared" si="11"/>
        <v>MCVPTarleeCvBulokeTOS20-may</v>
      </c>
      <c r="B552" s="5">
        <v>40753</v>
      </c>
      <c r="C552" s="4" t="s">
        <v>4</v>
      </c>
      <c r="D552" s="6" t="s">
        <v>20</v>
      </c>
      <c r="E552" s="4">
        <v>1</v>
      </c>
      <c r="F552" s="4" t="s">
        <v>12</v>
      </c>
      <c r="G552" s="4"/>
      <c r="H552" s="4">
        <v>6.1</v>
      </c>
      <c r="I552" s="4">
        <v>30</v>
      </c>
      <c r="K552" s="2"/>
      <c r="L552" s="1"/>
      <c r="M552" s="1"/>
      <c r="N552" s="1"/>
      <c r="O552" s="1"/>
    </row>
    <row r="553" spans="1:15" x14ac:dyDescent="0.55000000000000004">
      <c r="A553" s="3" t="str">
        <f t="shared" si="11"/>
        <v>MCVPTarleeCvCapstanTOS20-may</v>
      </c>
      <c r="B553" s="5">
        <v>40753</v>
      </c>
      <c r="C553" s="4" t="s">
        <v>5</v>
      </c>
      <c r="D553" s="6" t="s">
        <v>20</v>
      </c>
      <c r="E553" s="4">
        <v>1</v>
      </c>
      <c r="F553" s="4" t="s">
        <v>12</v>
      </c>
      <c r="G553" s="4"/>
      <c r="H553" s="4">
        <v>6.3</v>
      </c>
      <c r="I553" s="4">
        <v>30</v>
      </c>
      <c r="K553" s="2"/>
      <c r="L553" s="1"/>
      <c r="M553" s="1"/>
      <c r="N553" s="1"/>
      <c r="O553" s="1"/>
    </row>
    <row r="554" spans="1:15" x14ac:dyDescent="0.55000000000000004">
      <c r="A554" s="3" t="str">
        <f t="shared" si="11"/>
        <v>MCVPTarleeCvCommanderTOS20-may</v>
      </c>
      <c r="B554" s="5">
        <v>40753</v>
      </c>
      <c r="C554" s="4" t="s">
        <v>6</v>
      </c>
      <c r="D554" s="6" t="s">
        <v>20</v>
      </c>
      <c r="E554" s="4">
        <v>1</v>
      </c>
      <c r="F554" s="4" t="s">
        <v>12</v>
      </c>
      <c r="G554" s="4"/>
      <c r="H554" s="4">
        <v>5.9</v>
      </c>
      <c r="I554" s="4">
        <v>30</v>
      </c>
      <c r="K554" s="2"/>
      <c r="L554" s="1"/>
      <c r="M554" s="1"/>
      <c r="N554" s="1"/>
      <c r="O554" s="1"/>
    </row>
    <row r="555" spans="1:15" x14ac:dyDescent="0.55000000000000004">
      <c r="A555" s="3" t="str">
        <f t="shared" si="11"/>
        <v>MCVPTarleeCvFleetTOS20-may</v>
      </c>
      <c r="B555" s="5">
        <v>40753</v>
      </c>
      <c r="C555" s="4" t="s">
        <v>7</v>
      </c>
      <c r="D555" s="6" t="s">
        <v>20</v>
      </c>
      <c r="E555" s="4">
        <v>1</v>
      </c>
      <c r="F555" s="4" t="s">
        <v>12</v>
      </c>
      <c r="G555" s="4"/>
      <c r="H555" s="4">
        <v>6.4</v>
      </c>
      <c r="I555" s="4">
        <v>30</v>
      </c>
      <c r="K555" s="2"/>
      <c r="L555" s="1"/>
      <c r="M555" s="1"/>
      <c r="N555" s="1"/>
      <c r="O555" s="1"/>
    </row>
    <row r="556" spans="1:15" x14ac:dyDescent="0.55000000000000004">
      <c r="A556" s="3" t="str">
        <f t="shared" si="11"/>
        <v>MCVPTarleeCvHindmarshTOS20-may</v>
      </c>
      <c r="B556" s="5">
        <v>40753</v>
      </c>
      <c r="C556" s="4" t="s">
        <v>8</v>
      </c>
      <c r="D556" s="6" t="s">
        <v>20</v>
      </c>
      <c r="E556" s="4">
        <v>1</v>
      </c>
      <c r="F556" s="4" t="s">
        <v>12</v>
      </c>
      <c r="G556" s="4"/>
      <c r="H556" s="4">
        <v>6</v>
      </c>
      <c r="I556" s="4">
        <v>30</v>
      </c>
      <c r="K556" s="2"/>
      <c r="L556" s="1"/>
      <c r="M556" s="1"/>
      <c r="N556" s="1"/>
      <c r="O556" s="1"/>
    </row>
    <row r="557" spans="1:15" x14ac:dyDescent="0.55000000000000004">
      <c r="A557" s="3" t="str">
        <f t="shared" si="11"/>
        <v>MCVPTarleeCvKeelTOS20-may</v>
      </c>
      <c r="B557" s="5">
        <v>40753</v>
      </c>
      <c r="C557" s="4" t="s">
        <v>9</v>
      </c>
      <c r="D557" s="6" t="s">
        <v>20</v>
      </c>
      <c r="E557" s="4">
        <v>1</v>
      </c>
      <c r="F557" s="4" t="s">
        <v>12</v>
      </c>
      <c r="G557" s="4"/>
      <c r="H557" s="4">
        <v>6.4</v>
      </c>
      <c r="I557" s="4">
        <v>30</v>
      </c>
      <c r="K557" s="2"/>
      <c r="L557" s="1"/>
      <c r="M557" s="1"/>
      <c r="N557" s="1"/>
      <c r="O557" s="1"/>
    </row>
    <row r="558" spans="1:15" x14ac:dyDescent="0.55000000000000004">
      <c r="A558" s="3" t="str">
        <f t="shared" si="11"/>
        <v>MCVPTarleeCvOxfordTOS20-may</v>
      </c>
      <c r="B558" s="5">
        <v>40753</v>
      </c>
      <c r="C558" s="4" t="s">
        <v>10</v>
      </c>
      <c r="D558" s="6" t="s">
        <v>20</v>
      </c>
      <c r="E558" s="4">
        <v>1</v>
      </c>
      <c r="F558" s="4" t="s">
        <v>12</v>
      </c>
      <c r="G558" s="4"/>
      <c r="H558" s="4">
        <v>5.9</v>
      </c>
      <c r="I558" s="4">
        <v>16</v>
      </c>
      <c r="K558" s="2"/>
      <c r="L558" s="1"/>
      <c r="M558" s="1"/>
      <c r="N558" s="1"/>
      <c r="O558" s="1"/>
    </row>
    <row r="559" spans="1:15" x14ac:dyDescent="0.55000000000000004">
      <c r="A559" s="3" t="str">
        <f t="shared" si="11"/>
        <v>MCVPTarleeCvBaudinTOS20-may</v>
      </c>
      <c r="B559" s="5">
        <v>40771</v>
      </c>
      <c r="C559" s="4" t="s">
        <v>3</v>
      </c>
      <c r="D559" s="6" t="s">
        <v>20</v>
      </c>
      <c r="E559" s="4">
        <v>1</v>
      </c>
      <c r="F559" s="4" t="s">
        <v>12</v>
      </c>
      <c r="G559" s="4"/>
      <c r="H559" s="4">
        <v>7.7</v>
      </c>
      <c r="I559" s="4">
        <v>32</v>
      </c>
      <c r="K559" s="2"/>
      <c r="L559" s="1"/>
      <c r="M559" s="1"/>
      <c r="N559" s="1"/>
      <c r="O559" s="1"/>
    </row>
    <row r="560" spans="1:15" x14ac:dyDescent="0.55000000000000004">
      <c r="A560" s="3" t="str">
        <f t="shared" si="11"/>
        <v>MCVPTarleeCvBulokeTOS20-may</v>
      </c>
      <c r="B560" s="5">
        <v>40771</v>
      </c>
      <c r="C560" s="4" t="s">
        <v>4</v>
      </c>
      <c r="D560" s="6" t="s">
        <v>20</v>
      </c>
      <c r="E560" s="4">
        <v>1</v>
      </c>
      <c r="F560" s="4" t="s">
        <v>12</v>
      </c>
      <c r="G560" s="4"/>
      <c r="H560" s="4">
        <v>7.6</v>
      </c>
      <c r="I560" s="4">
        <v>31</v>
      </c>
      <c r="K560" s="2"/>
      <c r="L560" s="1"/>
      <c r="M560" s="1"/>
      <c r="N560" s="1"/>
      <c r="O560" s="1"/>
    </row>
    <row r="561" spans="1:15" x14ac:dyDescent="0.55000000000000004">
      <c r="A561" s="3" t="str">
        <f t="shared" si="11"/>
        <v>MCVPTarleeCvCapstanTOS20-may</v>
      </c>
      <c r="B561" s="5">
        <v>40771</v>
      </c>
      <c r="C561" s="4" t="s">
        <v>5</v>
      </c>
      <c r="D561" s="6" t="s">
        <v>20</v>
      </c>
      <c r="E561" s="4">
        <v>1</v>
      </c>
      <c r="F561" s="4" t="s">
        <v>12</v>
      </c>
      <c r="G561" s="4"/>
      <c r="H561" s="4">
        <v>7.2</v>
      </c>
      <c r="I561" s="4">
        <v>32</v>
      </c>
      <c r="K561" s="2"/>
      <c r="L561" s="1"/>
      <c r="M561" s="1"/>
      <c r="N561" s="1"/>
      <c r="O561" s="1"/>
    </row>
    <row r="562" spans="1:15" x14ac:dyDescent="0.55000000000000004">
      <c r="A562" s="3" t="str">
        <f t="shared" si="11"/>
        <v>MCVPTarleeCvCommanderTOS20-may</v>
      </c>
      <c r="B562" s="5">
        <v>40771</v>
      </c>
      <c r="C562" s="4" t="s">
        <v>6</v>
      </c>
      <c r="D562" s="6" t="s">
        <v>20</v>
      </c>
      <c r="E562" s="4">
        <v>1</v>
      </c>
      <c r="F562" s="4" t="s">
        <v>12</v>
      </c>
      <c r="G562" s="4"/>
      <c r="H562" s="4">
        <v>6.9</v>
      </c>
      <c r="I562" s="4">
        <v>32</v>
      </c>
      <c r="K562" s="2"/>
      <c r="L562" s="1"/>
      <c r="M562" s="1"/>
      <c r="N562" s="1"/>
      <c r="O562" s="1"/>
    </row>
    <row r="563" spans="1:15" x14ac:dyDescent="0.55000000000000004">
      <c r="A563" s="3" t="str">
        <f t="shared" si="11"/>
        <v>MCVPTarleeCvFleetTOS20-may</v>
      </c>
      <c r="B563" s="5">
        <v>40771</v>
      </c>
      <c r="C563" s="4" t="s">
        <v>7</v>
      </c>
      <c r="D563" s="6" t="s">
        <v>20</v>
      </c>
      <c r="E563" s="4">
        <v>1</v>
      </c>
      <c r="F563" s="4" t="s">
        <v>12</v>
      </c>
      <c r="G563" s="4"/>
      <c r="H563" s="4">
        <v>7.5</v>
      </c>
      <c r="I563" s="4">
        <v>33</v>
      </c>
      <c r="K563" s="2"/>
      <c r="L563" s="1"/>
      <c r="M563" s="1"/>
      <c r="N563" s="1"/>
      <c r="O563" s="1"/>
    </row>
    <row r="564" spans="1:15" x14ac:dyDescent="0.55000000000000004">
      <c r="A564" s="3" t="str">
        <f t="shared" si="11"/>
        <v>MCVPTarleeCvHindmarshTOS20-may</v>
      </c>
      <c r="B564" s="5">
        <v>40771</v>
      </c>
      <c r="C564" s="4" t="s">
        <v>8</v>
      </c>
      <c r="D564" s="6" t="s">
        <v>20</v>
      </c>
      <c r="E564" s="4">
        <v>1</v>
      </c>
      <c r="F564" s="4" t="s">
        <v>12</v>
      </c>
      <c r="G564" s="4"/>
      <c r="H564" s="4">
        <v>6.9</v>
      </c>
      <c r="I564" s="4">
        <v>31</v>
      </c>
      <c r="K564" s="2"/>
      <c r="L564" s="1"/>
      <c r="M564" s="1"/>
      <c r="N564" s="1"/>
      <c r="O564" s="1"/>
    </row>
    <row r="565" spans="1:15" x14ac:dyDescent="0.55000000000000004">
      <c r="A565" s="3" t="str">
        <f t="shared" si="11"/>
        <v>MCVPTarleeCvKeelTOS20-may</v>
      </c>
      <c r="B565" s="5">
        <v>40771</v>
      </c>
      <c r="C565" s="4" t="s">
        <v>9</v>
      </c>
      <c r="D565" s="6" t="s">
        <v>20</v>
      </c>
      <c r="E565" s="4">
        <v>1</v>
      </c>
      <c r="F565" s="4" t="s">
        <v>12</v>
      </c>
      <c r="G565" s="4"/>
      <c r="H565" s="4">
        <v>7.3</v>
      </c>
      <c r="I565" s="4">
        <v>32</v>
      </c>
      <c r="K565" s="2"/>
      <c r="L565" s="1"/>
      <c r="M565" s="1"/>
      <c r="N565" s="1"/>
      <c r="O565" s="1"/>
    </row>
    <row r="566" spans="1:15" x14ac:dyDescent="0.55000000000000004">
      <c r="A566" s="3" t="str">
        <f t="shared" si="11"/>
        <v>MCVPTarleeCvOxfordTOS20-may</v>
      </c>
      <c r="B566" s="5">
        <v>40771</v>
      </c>
      <c r="C566" s="4" t="s">
        <v>10</v>
      </c>
      <c r="D566" s="6" t="s">
        <v>20</v>
      </c>
      <c r="E566" s="4">
        <v>1</v>
      </c>
      <c r="F566" s="4" t="s">
        <v>12</v>
      </c>
      <c r="G566" s="4"/>
      <c r="H566" s="4">
        <v>7.3</v>
      </c>
      <c r="I566" s="4">
        <v>32</v>
      </c>
      <c r="K566" s="2"/>
      <c r="L566" s="1"/>
      <c r="M566" s="1"/>
      <c r="N566" s="1"/>
      <c r="O566" s="1"/>
    </row>
    <row r="567" spans="1:15" x14ac:dyDescent="0.55000000000000004">
      <c r="A567" s="3" t="str">
        <f t="shared" si="11"/>
        <v>MCVPTarleeCvBaudinTOS20-may</v>
      </c>
      <c r="B567" s="5">
        <v>40782</v>
      </c>
      <c r="C567" s="4" t="s">
        <v>3</v>
      </c>
      <c r="D567" s="6" t="s">
        <v>20</v>
      </c>
      <c r="E567" s="4">
        <v>1</v>
      </c>
      <c r="F567" s="4" t="s">
        <v>12</v>
      </c>
      <c r="G567" s="4"/>
      <c r="I567" s="4">
        <v>31</v>
      </c>
    </row>
    <row r="568" spans="1:15" x14ac:dyDescent="0.55000000000000004">
      <c r="A568" s="3" t="str">
        <f t="shared" si="11"/>
        <v>MCVPTarleeCvBulokeTOS20-may</v>
      </c>
      <c r="B568" s="5">
        <v>40782</v>
      </c>
      <c r="C568" s="4" t="s">
        <v>4</v>
      </c>
      <c r="D568" s="6" t="s">
        <v>20</v>
      </c>
      <c r="E568" s="4">
        <v>1</v>
      </c>
      <c r="F568" s="4" t="s">
        <v>12</v>
      </c>
      <c r="G568" s="4"/>
      <c r="I568" s="4">
        <v>37</v>
      </c>
    </row>
    <row r="569" spans="1:15" x14ac:dyDescent="0.55000000000000004">
      <c r="A569" s="3" t="str">
        <f t="shared" si="11"/>
        <v>MCVPTarleeCvCapstanTOS20-may</v>
      </c>
      <c r="B569" s="5">
        <v>40782</v>
      </c>
      <c r="C569" s="4" t="s">
        <v>5</v>
      </c>
      <c r="D569" s="6" t="s">
        <v>20</v>
      </c>
      <c r="E569" s="4">
        <v>1</v>
      </c>
      <c r="F569" s="4" t="s">
        <v>12</v>
      </c>
      <c r="G569" s="4"/>
      <c r="I569" s="4">
        <v>32</v>
      </c>
    </row>
    <row r="570" spans="1:15" x14ac:dyDescent="0.55000000000000004">
      <c r="A570" s="3" t="str">
        <f t="shared" si="11"/>
        <v>MCVPTarleeCvCommanderTOS20-may</v>
      </c>
      <c r="B570" s="5">
        <v>40782</v>
      </c>
      <c r="C570" s="4" t="s">
        <v>6</v>
      </c>
      <c r="D570" s="6" t="s">
        <v>20</v>
      </c>
      <c r="E570" s="4">
        <v>1</v>
      </c>
      <c r="F570" s="4" t="s">
        <v>12</v>
      </c>
      <c r="G570" s="4"/>
      <c r="I570" s="4">
        <v>37</v>
      </c>
    </row>
    <row r="571" spans="1:15" x14ac:dyDescent="0.55000000000000004">
      <c r="A571" s="3" t="str">
        <f t="shared" si="11"/>
        <v>MCVPTarleeCvFleetTOS20-may</v>
      </c>
      <c r="B571" s="5">
        <v>40782</v>
      </c>
      <c r="C571" s="4" t="s">
        <v>7</v>
      </c>
      <c r="D571" s="6" t="s">
        <v>20</v>
      </c>
      <c r="E571" s="4">
        <v>1</v>
      </c>
      <c r="F571" s="4" t="s">
        <v>12</v>
      </c>
      <c r="G571" s="4"/>
      <c r="I571" s="4">
        <v>37</v>
      </c>
    </row>
    <row r="572" spans="1:15" x14ac:dyDescent="0.55000000000000004">
      <c r="A572" s="3" t="str">
        <f t="shared" si="11"/>
        <v>MCVPTarleeCvHindmarshTOS20-may</v>
      </c>
      <c r="B572" s="5">
        <v>40782</v>
      </c>
      <c r="C572" s="4" t="s">
        <v>8</v>
      </c>
      <c r="D572" s="6" t="s">
        <v>20</v>
      </c>
      <c r="E572" s="4">
        <v>1</v>
      </c>
      <c r="F572" s="4" t="s">
        <v>12</v>
      </c>
      <c r="G572" s="4"/>
      <c r="I572" s="4">
        <v>37</v>
      </c>
    </row>
    <row r="573" spans="1:15" x14ac:dyDescent="0.55000000000000004">
      <c r="A573" s="3" t="str">
        <f t="shared" si="11"/>
        <v>MCVPTarleeCvKeelTOS20-may</v>
      </c>
      <c r="B573" s="5">
        <v>40782</v>
      </c>
      <c r="C573" s="4" t="s">
        <v>9</v>
      </c>
      <c r="D573" s="6" t="s">
        <v>20</v>
      </c>
      <c r="E573" s="4">
        <v>1</v>
      </c>
      <c r="F573" s="4" t="s">
        <v>12</v>
      </c>
      <c r="G573" s="4"/>
      <c r="I573" s="4">
        <v>39</v>
      </c>
    </row>
    <row r="574" spans="1:15" x14ac:dyDescent="0.55000000000000004">
      <c r="A574" s="3" t="str">
        <f t="shared" si="11"/>
        <v>MCVPTarleeCvOxfordTOS20-may</v>
      </c>
      <c r="B574" s="5">
        <v>40782</v>
      </c>
      <c r="C574" s="4" t="s">
        <v>10</v>
      </c>
      <c r="D574" s="6" t="s">
        <v>20</v>
      </c>
      <c r="E574" s="4">
        <v>1</v>
      </c>
      <c r="F574" s="4" t="s">
        <v>12</v>
      </c>
      <c r="G574" s="4"/>
      <c r="I574" s="4">
        <v>37</v>
      </c>
    </row>
    <row r="575" spans="1:15" x14ac:dyDescent="0.55000000000000004">
      <c r="A575" s="3" t="str">
        <f t="shared" si="11"/>
        <v>MCVPTarleeCvBaudinTOS20-may</v>
      </c>
      <c r="B575" s="5">
        <v>40793</v>
      </c>
      <c r="C575" s="4" t="s">
        <v>3</v>
      </c>
      <c r="D575" s="6" t="s">
        <v>20</v>
      </c>
      <c r="E575" s="4">
        <v>1</v>
      </c>
      <c r="F575" s="4" t="s">
        <v>12</v>
      </c>
      <c r="G575" s="4"/>
      <c r="I575" s="4">
        <v>39</v>
      </c>
    </row>
    <row r="576" spans="1:15" x14ac:dyDescent="0.55000000000000004">
      <c r="A576" s="3" t="str">
        <f t="shared" si="11"/>
        <v>MCVPTarleeCvBulokeTOS20-may</v>
      </c>
      <c r="B576" s="5">
        <v>40793</v>
      </c>
      <c r="C576" s="4" t="s">
        <v>4</v>
      </c>
      <c r="D576" s="6" t="s">
        <v>20</v>
      </c>
      <c r="E576" s="4">
        <v>1</v>
      </c>
      <c r="F576" s="4" t="s">
        <v>12</v>
      </c>
      <c r="G576" s="4"/>
      <c r="I576" s="4">
        <v>43</v>
      </c>
    </row>
    <row r="577" spans="1:9" x14ac:dyDescent="0.55000000000000004">
      <c r="A577" s="3" t="str">
        <f t="shared" si="11"/>
        <v>MCVPTarleeCvCapstanTOS20-may</v>
      </c>
      <c r="B577" s="5">
        <v>40793</v>
      </c>
      <c r="C577" s="4" t="s">
        <v>5</v>
      </c>
      <c r="D577" s="6" t="s">
        <v>20</v>
      </c>
      <c r="E577" s="4">
        <v>1</v>
      </c>
      <c r="F577" s="4" t="s">
        <v>12</v>
      </c>
      <c r="G577" s="4"/>
      <c r="I577" s="4">
        <v>39</v>
      </c>
    </row>
    <row r="578" spans="1:9" x14ac:dyDescent="0.55000000000000004">
      <c r="A578" s="3" t="str">
        <f t="shared" si="11"/>
        <v>MCVPTarleeCvCommanderTOS20-may</v>
      </c>
      <c r="B578" s="5">
        <v>40793</v>
      </c>
      <c r="C578" s="4" t="s">
        <v>6</v>
      </c>
      <c r="D578" s="6" t="s">
        <v>20</v>
      </c>
      <c r="E578" s="4">
        <v>1</v>
      </c>
      <c r="F578" s="4" t="s">
        <v>12</v>
      </c>
      <c r="G578" s="4"/>
      <c r="I578" s="4">
        <v>39</v>
      </c>
    </row>
    <row r="579" spans="1:9" x14ac:dyDescent="0.55000000000000004">
      <c r="A579" s="3" t="str">
        <f t="shared" si="11"/>
        <v>MCVPTarleeCvFleetTOS20-may</v>
      </c>
      <c r="B579" s="5">
        <v>40793</v>
      </c>
      <c r="C579" s="4" t="s">
        <v>7</v>
      </c>
      <c r="D579" s="6" t="s">
        <v>20</v>
      </c>
      <c r="E579" s="4">
        <v>1</v>
      </c>
      <c r="F579" s="4" t="s">
        <v>12</v>
      </c>
      <c r="G579" s="4"/>
      <c r="I579" s="4">
        <v>39</v>
      </c>
    </row>
    <row r="580" spans="1:9" x14ac:dyDescent="0.55000000000000004">
      <c r="A580" s="3" t="str">
        <f t="shared" si="11"/>
        <v>MCVPTarleeCvHindmarshTOS20-may</v>
      </c>
      <c r="B580" s="5">
        <v>40793</v>
      </c>
      <c r="C580" s="4" t="s">
        <v>8</v>
      </c>
      <c r="D580" s="6" t="s">
        <v>20</v>
      </c>
      <c r="E580" s="4">
        <v>1</v>
      </c>
      <c r="F580" s="4" t="s">
        <v>12</v>
      </c>
      <c r="G580" s="4"/>
      <c r="I580" s="4">
        <v>43</v>
      </c>
    </row>
    <row r="581" spans="1:9" x14ac:dyDescent="0.55000000000000004">
      <c r="A581" s="3" t="str">
        <f t="shared" si="11"/>
        <v>MCVPTarleeCvKeelTOS20-may</v>
      </c>
      <c r="B581" s="5">
        <v>40793</v>
      </c>
      <c r="C581" s="4" t="s">
        <v>9</v>
      </c>
      <c r="D581" s="6" t="s">
        <v>20</v>
      </c>
      <c r="E581" s="4">
        <v>1</v>
      </c>
      <c r="F581" s="4" t="s">
        <v>12</v>
      </c>
      <c r="G581" s="4"/>
      <c r="I581" s="4">
        <v>53</v>
      </c>
    </row>
    <row r="582" spans="1:9" x14ac:dyDescent="0.55000000000000004">
      <c r="A582" s="3" t="str">
        <f t="shared" ref="A582:A645" si="12">"MCVP"&amp;F582&amp;"Cv"&amp;C582&amp;"TOS"&amp;D582</f>
        <v>MCVPTarleeCvOxfordTOS20-may</v>
      </c>
      <c r="B582" s="5">
        <v>40793</v>
      </c>
      <c r="C582" s="4" t="s">
        <v>10</v>
      </c>
      <c r="D582" s="6" t="s">
        <v>20</v>
      </c>
      <c r="E582" s="4">
        <v>1</v>
      </c>
      <c r="F582" s="4" t="s">
        <v>12</v>
      </c>
      <c r="G582" s="4"/>
      <c r="I582" s="4">
        <v>39</v>
      </c>
    </row>
    <row r="583" spans="1:9" x14ac:dyDescent="0.55000000000000004">
      <c r="A583" s="3" t="str">
        <f t="shared" si="12"/>
        <v>MCVPTarleeCvBaudinTOS20-may</v>
      </c>
      <c r="B583" s="5">
        <v>40810</v>
      </c>
      <c r="C583" s="4" t="s">
        <v>3</v>
      </c>
      <c r="D583" s="6" t="s">
        <v>20</v>
      </c>
      <c r="E583" s="4">
        <v>1</v>
      </c>
      <c r="F583" s="4" t="s">
        <v>12</v>
      </c>
      <c r="G583" s="4"/>
      <c r="I583" s="4">
        <v>67</v>
      </c>
    </row>
    <row r="584" spans="1:9" x14ac:dyDescent="0.55000000000000004">
      <c r="A584" s="3" t="str">
        <f t="shared" si="12"/>
        <v>MCVPTarleeCvBulokeTOS20-may</v>
      </c>
      <c r="B584" s="5">
        <v>40810</v>
      </c>
      <c r="C584" s="4" t="s">
        <v>4</v>
      </c>
      <c r="D584" s="6" t="s">
        <v>20</v>
      </c>
      <c r="E584" s="4">
        <v>1</v>
      </c>
      <c r="F584" s="4" t="s">
        <v>12</v>
      </c>
      <c r="G584" s="4"/>
      <c r="I584" s="4">
        <v>69</v>
      </c>
    </row>
    <row r="585" spans="1:9" x14ac:dyDescent="0.55000000000000004">
      <c r="A585" s="3" t="str">
        <f t="shared" si="12"/>
        <v>MCVPTarleeCvCapstanTOS20-may</v>
      </c>
      <c r="B585" s="5">
        <v>40810</v>
      </c>
      <c r="C585" s="4" t="s">
        <v>5</v>
      </c>
      <c r="D585" s="6" t="s">
        <v>20</v>
      </c>
      <c r="E585" s="4">
        <v>1</v>
      </c>
      <c r="F585" s="4" t="s">
        <v>12</v>
      </c>
      <c r="G585" s="4"/>
      <c r="I585" s="4">
        <v>61</v>
      </c>
    </row>
    <row r="586" spans="1:9" x14ac:dyDescent="0.55000000000000004">
      <c r="A586" s="3" t="str">
        <f t="shared" si="12"/>
        <v>MCVPTarleeCvCommanderTOS20-may</v>
      </c>
      <c r="B586" s="5">
        <v>40810</v>
      </c>
      <c r="C586" s="4" t="s">
        <v>6</v>
      </c>
      <c r="D586" s="6" t="s">
        <v>20</v>
      </c>
      <c r="E586" s="4">
        <v>1</v>
      </c>
      <c r="F586" s="4" t="s">
        <v>12</v>
      </c>
      <c r="G586" s="4"/>
      <c r="I586" s="4">
        <v>67</v>
      </c>
    </row>
    <row r="587" spans="1:9" x14ac:dyDescent="0.55000000000000004">
      <c r="A587" s="3" t="str">
        <f t="shared" si="12"/>
        <v>MCVPTarleeCvFleetTOS20-may</v>
      </c>
      <c r="B587" s="5">
        <v>40810</v>
      </c>
      <c r="C587" s="4" t="s">
        <v>7</v>
      </c>
      <c r="D587" s="6" t="s">
        <v>20</v>
      </c>
      <c r="E587" s="4">
        <v>1</v>
      </c>
      <c r="F587" s="4" t="s">
        <v>12</v>
      </c>
      <c r="G587" s="4"/>
      <c r="I587" s="4">
        <v>69</v>
      </c>
    </row>
    <row r="588" spans="1:9" x14ac:dyDescent="0.55000000000000004">
      <c r="A588" s="3" t="str">
        <f t="shared" si="12"/>
        <v>MCVPTarleeCvHindmarshTOS20-may</v>
      </c>
      <c r="B588" s="5">
        <v>40810</v>
      </c>
      <c r="C588" s="4" t="s">
        <v>8</v>
      </c>
      <c r="D588" s="6" t="s">
        <v>20</v>
      </c>
      <c r="E588" s="4">
        <v>1</v>
      </c>
      <c r="F588" s="4" t="s">
        <v>12</v>
      </c>
      <c r="G588" s="4"/>
      <c r="I588" s="4">
        <v>65</v>
      </c>
    </row>
    <row r="589" spans="1:9" x14ac:dyDescent="0.55000000000000004">
      <c r="A589" s="3" t="str">
        <f t="shared" si="12"/>
        <v>MCVPTarleeCvKeelTOS20-may</v>
      </c>
      <c r="B589" s="5">
        <v>40810</v>
      </c>
      <c r="C589" s="4" t="s">
        <v>9</v>
      </c>
      <c r="D589" s="6" t="s">
        <v>20</v>
      </c>
      <c r="E589" s="4">
        <v>1</v>
      </c>
      <c r="F589" s="4" t="s">
        <v>12</v>
      </c>
      <c r="G589" s="4"/>
      <c r="I589" s="4">
        <v>71</v>
      </c>
    </row>
    <row r="590" spans="1:9" x14ac:dyDescent="0.55000000000000004">
      <c r="A590" s="3" t="str">
        <f t="shared" si="12"/>
        <v>MCVPTarleeCvOxfordTOS20-may</v>
      </c>
      <c r="B590" s="5">
        <v>40810</v>
      </c>
      <c r="C590" s="4" t="s">
        <v>10</v>
      </c>
      <c r="D590" s="6" t="s">
        <v>20</v>
      </c>
      <c r="E590" s="4">
        <v>1</v>
      </c>
      <c r="F590" s="4" t="s">
        <v>12</v>
      </c>
      <c r="G590" s="4"/>
      <c r="I590" s="4">
        <v>69</v>
      </c>
    </row>
    <row r="591" spans="1:9" x14ac:dyDescent="0.55000000000000004">
      <c r="A591" s="3" t="str">
        <f t="shared" si="12"/>
        <v>MCVPTarleeCvBaudinTOS20-may</v>
      </c>
      <c r="B591" s="5">
        <v>40828</v>
      </c>
      <c r="C591" s="4" t="s">
        <v>3</v>
      </c>
      <c r="D591" s="6" t="s">
        <v>20</v>
      </c>
      <c r="E591" s="4">
        <v>1</v>
      </c>
      <c r="F591" s="4" t="s">
        <v>12</v>
      </c>
      <c r="G591" s="4"/>
      <c r="I591" s="4">
        <v>70</v>
      </c>
    </row>
    <row r="592" spans="1:9" x14ac:dyDescent="0.55000000000000004">
      <c r="A592" s="3" t="str">
        <f t="shared" si="12"/>
        <v>MCVPTarleeCvBulokeTOS20-may</v>
      </c>
      <c r="B592" s="5">
        <v>40828</v>
      </c>
      <c r="C592" s="4" t="s">
        <v>4</v>
      </c>
      <c r="D592" s="6" t="s">
        <v>20</v>
      </c>
      <c r="E592" s="4">
        <v>1</v>
      </c>
      <c r="F592" s="4" t="s">
        <v>12</v>
      </c>
      <c r="G592" s="4"/>
      <c r="I592" s="4">
        <v>81</v>
      </c>
    </row>
    <row r="593" spans="1:11" x14ac:dyDescent="0.55000000000000004">
      <c r="A593" s="3" t="str">
        <f t="shared" si="12"/>
        <v>MCVPTarleeCvCapstanTOS20-may</v>
      </c>
      <c r="B593" s="5">
        <v>40828</v>
      </c>
      <c r="C593" s="4" t="s">
        <v>5</v>
      </c>
      <c r="D593" s="6" t="s">
        <v>20</v>
      </c>
      <c r="E593" s="4">
        <v>1</v>
      </c>
      <c r="F593" s="4" t="s">
        <v>12</v>
      </c>
      <c r="G593" s="4"/>
      <c r="I593" s="4">
        <v>70</v>
      </c>
    </row>
    <row r="594" spans="1:11" x14ac:dyDescent="0.55000000000000004">
      <c r="A594" s="3" t="str">
        <f t="shared" si="12"/>
        <v>MCVPTarleeCvCommanderTOS20-may</v>
      </c>
      <c r="B594" s="5">
        <v>40828</v>
      </c>
      <c r="C594" s="4" t="s">
        <v>6</v>
      </c>
      <c r="D594" s="6" t="s">
        <v>20</v>
      </c>
      <c r="E594" s="4">
        <v>1</v>
      </c>
      <c r="F594" s="4" t="s">
        <v>12</v>
      </c>
      <c r="G594" s="4"/>
      <c r="I594" s="4">
        <v>81</v>
      </c>
    </row>
    <row r="595" spans="1:11" x14ac:dyDescent="0.55000000000000004">
      <c r="A595" s="3" t="str">
        <f t="shared" si="12"/>
        <v>MCVPTarleeCvFleetTOS20-may</v>
      </c>
      <c r="B595" s="5">
        <v>40828</v>
      </c>
      <c r="C595" s="4" t="s">
        <v>7</v>
      </c>
      <c r="D595" s="6" t="s">
        <v>20</v>
      </c>
      <c r="E595" s="4">
        <v>1</v>
      </c>
      <c r="F595" s="4" t="s">
        <v>12</v>
      </c>
      <c r="G595" s="4"/>
      <c r="I595" s="4">
        <v>81</v>
      </c>
    </row>
    <row r="596" spans="1:11" x14ac:dyDescent="0.55000000000000004">
      <c r="A596" s="3" t="str">
        <f t="shared" si="12"/>
        <v>MCVPTarleeCvHindmarshTOS20-may</v>
      </c>
      <c r="B596" s="5">
        <v>40828</v>
      </c>
      <c r="C596" s="4" t="s">
        <v>8</v>
      </c>
      <c r="D596" s="6" t="s">
        <v>20</v>
      </c>
      <c r="E596" s="4">
        <v>1</v>
      </c>
      <c r="F596" s="4" t="s">
        <v>12</v>
      </c>
      <c r="G596" s="4"/>
      <c r="I596" s="4">
        <v>81</v>
      </c>
    </row>
    <row r="597" spans="1:11" x14ac:dyDescent="0.55000000000000004">
      <c r="A597" s="3" t="str">
        <f t="shared" si="12"/>
        <v>MCVPTarleeCvKeelTOS20-may</v>
      </c>
      <c r="B597" s="5">
        <v>40828</v>
      </c>
      <c r="C597" s="4" t="s">
        <v>9</v>
      </c>
      <c r="D597" s="6" t="s">
        <v>20</v>
      </c>
      <c r="E597" s="4">
        <v>1</v>
      </c>
      <c r="F597" s="4" t="s">
        <v>12</v>
      </c>
      <c r="G597" s="4"/>
      <c r="I597" s="4">
        <v>81</v>
      </c>
    </row>
    <row r="598" spans="1:11" x14ac:dyDescent="0.55000000000000004">
      <c r="A598" s="3" t="str">
        <f t="shared" si="12"/>
        <v>MCVPTarleeCvOxfordTOS20-may</v>
      </c>
      <c r="B598" s="5">
        <v>40828</v>
      </c>
      <c r="C598" s="4" t="s">
        <v>10</v>
      </c>
      <c r="D598" s="6" t="s">
        <v>20</v>
      </c>
      <c r="E598" s="4">
        <v>1</v>
      </c>
      <c r="F598" s="4" t="s">
        <v>12</v>
      </c>
      <c r="G598" s="4"/>
      <c r="I598" s="4">
        <v>71</v>
      </c>
    </row>
    <row r="599" spans="1:11" x14ac:dyDescent="0.55000000000000004">
      <c r="A599" s="3" t="str">
        <f t="shared" si="12"/>
        <v>MCVPTarleeCvBaudinTOS20-may</v>
      </c>
      <c r="B599" s="5">
        <v>40836</v>
      </c>
      <c r="C599" s="4" t="s">
        <v>3</v>
      </c>
      <c r="D599" s="6" t="s">
        <v>20</v>
      </c>
      <c r="E599" s="4">
        <v>1</v>
      </c>
      <c r="F599" s="4" t="s">
        <v>12</v>
      </c>
      <c r="G599" s="4"/>
      <c r="I599" s="4">
        <v>73</v>
      </c>
      <c r="K599" s="2"/>
    </row>
    <row r="600" spans="1:11" x14ac:dyDescent="0.55000000000000004">
      <c r="A600" s="3" t="str">
        <f t="shared" si="12"/>
        <v>MCVPTarleeCvBulokeTOS20-may</v>
      </c>
      <c r="B600" s="5">
        <v>40836</v>
      </c>
      <c r="C600" s="4" t="s">
        <v>4</v>
      </c>
      <c r="D600" s="6" t="s">
        <v>20</v>
      </c>
      <c r="E600" s="4">
        <v>1</v>
      </c>
      <c r="F600" s="4" t="s">
        <v>12</v>
      </c>
      <c r="G600" s="4"/>
      <c r="I600" s="4">
        <v>85</v>
      </c>
      <c r="K600" s="2"/>
    </row>
    <row r="601" spans="1:11" x14ac:dyDescent="0.55000000000000004">
      <c r="A601" s="3" t="str">
        <f t="shared" si="12"/>
        <v>MCVPTarleeCvCapstanTOS20-may</v>
      </c>
      <c r="B601" s="5">
        <v>40836</v>
      </c>
      <c r="C601" s="4" t="s">
        <v>5</v>
      </c>
      <c r="D601" s="6" t="s">
        <v>20</v>
      </c>
      <c r="E601" s="4">
        <v>1</v>
      </c>
      <c r="F601" s="4" t="s">
        <v>12</v>
      </c>
      <c r="G601" s="4"/>
      <c r="I601" s="4">
        <v>73</v>
      </c>
      <c r="K601" s="2"/>
    </row>
    <row r="602" spans="1:11" x14ac:dyDescent="0.55000000000000004">
      <c r="A602" s="3" t="str">
        <f t="shared" si="12"/>
        <v>MCVPTarleeCvCommanderTOS20-may</v>
      </c>
      <c r="B602" s="5">
        <v>40836</v>
      </c>
      <c r="C602" s="4" t="s">
        <v>6</v>
      </c>
      <c r="D602" s="6" t="s">
        <v>20</v>
      </c>
      <c r="E602" s="4">
        <v>1</v>
      </c>
      <c r="F602" s="4" t="s">
        <v>12</v>
      </c>
      <c r="G602" s="4"/>
      <c r="I602" s="4">
        <v>85</v>
      </c>
      <c r="K602" s="2"/>
    </row>
    <row r="603" spans="1:11" x14ac:dyDescent="0.55000000000000004">
      <c r="A603" s="3" t="str">
        <f t="shared" si="12"/>
        <v>MCVPTarleeCvFleetTOS20-may</v>
      </c>
      <c r="B603" s="5">
        <v>40836</v>
      </c>
      <c r="C603" s="4" t="s">
        <v>7</v>
      </c>
      <c r="D603" s="6" t="s">
        <v>20</v>
      </c>
      <c r="E603" s="4">
        <v>1</v>
      </c>
      <c r="F603" s="4" t="s">
        <v>12</v>
      </c>
      <c r="G603" s="4"/>
      <c r="I603" s="4">
        <v>85</v>
      </c>
      <c r="K603" s="2"/>
    </row>
    <row r="604" spans="1:11" x14ac:dyDescent="0.55000000000000004">
      <c r="A604" s="3" t="str">
        <f t="shared" si="12"/>
        <v>MCVPTarleeCvHindmarshTOS20-may</v>
      </c>
      <c r="B604" s="5">
        <v>40836</v>
      </c>
      <c r="C604" s="4" t="s">
        <v>8</v>
      </c>
      <c r="D604" s="6" t="s">
        <v>20</v>
      </c>
      <c r="E604" s="4">
        <v>1</v>
      </c>
      <c r="F604" s="4" t="s">
        <v>12</v>
      </c>
      <c r="G604" s="4"/>
      <c r="I604" s="4">
        <v>85</v>
      </c>
      <c r="K604" s="2"/>
    </row>
    <row r="605" spans="1:11" x14ac:dyDescent="0.55000000000000004">
      <c r="A605" s="3" t="str">
        <f t="shared" si="12"/>
        <v>MCVPTarleeCvKeelTOS20-may</v>
      </c>
      <c r="B605" s="5">
        <v>40836</v>
      </c>
      <c r="C605" s="4" t="s">
        <v>9</v>
      </c>
      <c r="D605" s="6" t="s">
        <v>20</v>
      </c>
      <c r="E605" s="4">
        <v>1</v>
      </c>
      <c r="F605" s="4" t="s">
        <v>12</v>
      </c>
      <c r="G605" s="4"/>
      <c r="I605" s="4">
        <v>87</v>
      </c>
      <c r="K605" s="2"/>
    </row>
    <row r="606" spans="1:11" x14ac:dyDescent="0.55000000000000004">
      <c r="A606" s="3" t="str">
        <f t="shared" si="12"/>
        <v>MCVPTarleeCvOxfordTOS20-may</v>
      </c>
      <c r="B606" s="5">
        <v>40836</v>
      </c>
      <c r="C606" s="4" t="s">
        <v>10</v>
      </c>
      <c r="D606" s="6" t="s">
        <v>20</v>
      </c>
      <c r="E606" s="4">
        <v>1</v>
      </c>
      <c r="F606" s="4" t="s">
        <v>12</v>
      </c>
      <c r="G606" s="4"/>
      <c r="I606" s="4">
        <v>79</v>
      </c>
      <c r="K606" s="2"/>
    </row>
    <row r="607" spans="1:11" x14ac:dyDescent="0.55000000000000004">
      <c r="A607" s="3" t="str">
        <f t="shared" si="12"/>
        <v>MCVPTarleeCvBaudinTOS20-may</v>
      </c>
      <c r="B607" s="5">
        <v>40855</v>
      </c>
      <c r="C607" s="4" t="s">
        <v>3</v>
      </c>
      <c r="D607" s="6" t="s">
        <v>20</v>
      </c>
      <c r="E607" s="4">
        <v>1</v>
      </c>
      <c r="F607" s="4" t="s">
        <v>12</v>
      </c>
      <c r="G607" s="4"/>
      <c r="I607" s="4">
        <v>87</v>
      </c>
      <c r="K607" s="2"/>
    </row>
    <row r="608" spans="1:11" x14ac:dyDescent="0.55000000000000004">
      <c r="A608" s="3" t="str">
        <f t="shared" si="12"/>
        <v>MCVPTarleeCvBulokeTOS20-may</v>
      </c>
      <c r="B608" s="5">
        <v>40855</v>
      </c>
      <c r="C608" s="4" t="s">
        <v>4</v>
      </c>
      <c r="D608" s="6" t="s">
        <v>20</v>
      </c>
      <c r="E608" s="4">
        <v>1</v>
      </c>
      <c r="F608" s="4" t="s">
        <v>12</v>
      </c>
      <c r="G608" s="4"/>
      <c r="I608" s="4">
        <v>87</v>
      </c>
      <c r="K608" s="2"/>
    </row>
    <row r="609" spans="1:15" x14ac:dyDescent="0.55000000000000004">
      <c r="A609" s="3" t="str">
        <f t="shared" si="12"/>
        <v>MCVPTarleeCvCapstanTOS20-may</v>
      </c>
      <c r="B609" s="5">
        <v>40855</v>
      </c>
      <c r="C609" s="4" t="s">
        <v>5</v>
      </c>
      <c r="D609" s="6" t="s">
        <v>20</v>
      </c>
      <c r="E609" s="4">
        <v>1</v>
      </c>
      <c r="F609" s="4" t="s">
        <v>12</v>
      </c>
      <c r="G609" s="4"/>
      <c r="I609" s="4">
        <v>85</v>
      </c>
      <c r="K609" s="2"/>
    </row>
    <row r="610" spans="1:15" x14ac:dyDescent="0.55000000000000004">
      <c r="A610" s="3" t="str">
        <f t="shared" si="12"/>
        <v>MCVPTarleeCvCommanderTOS20-may</v>
      </c>
      <c r="B610" s="5">
        <v>40855</v>
      </c>
      <c r="C610" s="4" t="s">
        <v>6</v>
      </c>
      <c r="D610" s="6" t="s">
        <v>20</v>
      </c>
      <c r="E610" s="4">
        <v>1</v>
      </c>
      <c r="F610" s="4" t="s">
        <v>12</v>
      </c>
      <c r="G610" s="4"/>
      <c r="I610" s="4">
        <v>92</v>
      </c>
      <c r="K610" s="2"/>
    </row>
    <row r="611" spans="1:15" x14ac:dyDescent="0.55000000000000004">
      <c r="A611" s="3" t="str">
        <f t="shared" si="12"/>
        <v>MCVPTarleeCvFleetTOS20-may</v>
      </c>
      <c r="B611" s="5">
        <v>40855</v>
      </c>
      <c r="C611" s="4" t="s">
        <v>7</v>
      </c>
      <c r="D611" s="6" t="s">
        <v>20</v>
      </c>
      <c r="E611" s="4">
        <v>1</v>
      </c>
      <c r="F611" s="4" t="s">
        <v>12</v>
      </c>
      <c r="G611" s="4"/>
      <c r="I611" s="4">
        <v>92</v>
      </c>
      <c r="K611" s="2"/>
    </row>
    <row r="612" spans="1:15" x14ac:dyDescent="0.55000000000000004">
      <c r="A612" s="3" t="str">
        <f t="shared" si="12"/>
        <v>MCVPTarleeCvHindmarshTOS20-may</v>
      </c>
      <c r="B612" s="5">
        <v>40855</v>
      </c>
      <c r="C612" s="4" t="s">
        <v>8</v>
      </c>
      <c r="D612" s="6" t="s">
        <v>20</v>
      </c>
      <c r="E612" s="4">
        <v>1</v>
      </c>
      <c r="F612" s="4" t="s">
        <v>12</v>
      </c>
      <c r="G612" s="4"/>
      <c r="I612" s="4">
        <v>87</v>
      </c>
      <c r="K612" s="2"/>
    </row>
    <row r="613" spans="1:15" x14ac:dyDescent="0.55000000000000004">
      <c r="A613" s="3" t="str">
        <f t="shared" si="12"/>
        <v>MCVPTarleeCvKeelTOS20-may</v>
      </c>
      <c r="B613" s="5">
        <v>40855</v>
      </c>
      <c r="C613" s="4" t="s">
        <v>9</v>
      </c>
      <c r="D613" s="6" t="s">
        <v>20</v>
      </c>
      <c r="E613" s="4">
        <v>1</v>
      </c>
      <c r="F613" s="4" t="s">
        <v>12</v>
      </c>
      <c r="G613" s="4"/>
      <c r="I613" s="4">
        <v>92</v>
      </c>
      <c r="K613" s="2"/>
    </row>
    <row r="614" spans="1:15" x14ac:dyDescent="0.55000000000000004">
      <c r="A614" s="3" t="str">
        <f t="shared" si="12"/>
        <v>MCVPTarleeCvOxfordTOS20-may</v>
      </c>
      <c r="B614" s="5">
        <v>40855</v>
      </c>
      <c r="C614" s="4" t="s">
        <v>10</v>
      </c>
      <c r="D614" s="6" t="s">
        <v>20</v>
      </c>
      <c r="E614" s="4">
        <v>1</v>
      </c>
      <c r="F614" s="4" t="s">
        <v>12</v>
      </c>
      <c r="G614" s="4"/>
      <c r="I614" s="4">
        <v>87</v>
      </c>
      <c r="K614" s="2"/>
    </row>
    <row r="615" spans="1:15" x14ac:dyDescent="0.55000000000000004">
      <c r="A615" s="3" t="str">
        <f t="shared" si="12"/>
        <v>MCVPTarleeCvBaudinTOS15-jul</v>
      </c>
      <c r="B615" s="5">
        <v>40771</v>
      </c>
      <c r="C615" s="4" t="s">
        <v>3</v>
      </c>
      <c r="D615" s="6" t="s">
        <v>21</v>
      </c>
      <c r="E615" s="4">
        <v>2</v>
      </c>
      <c r="F615" s="4" t="s">
        <v>12</v>
      </c>
      <c r="G615" s="4"/>
      <c r="H615" s="4">
        <v>3.2</v>
      </c>
      <c r="I615" s="4">
        <v>13</v>
      </c>
      <c r="K615" s="2"/>
      <c r="L615" s="1"/>
      <c r="M615" s="1"/>
      <c r="N615" s="1"/>
      <c r="O615" s="1"/>
    </row>
    <row r="616" spans="1:15" x14ac:dyDescent="0.55000000000000004">
      <c r="A616" s="3" t="str">
        <f t="shared" si="12"/>
        <v>MCVPTarleeCvBulokeTOS15-jul</v>
      </c>
      <c r="B616" s="5">
        <v>40771</v>
      </c>
      <c r="C616" s="4" t="s">
        <v>4</v>
      </c>
      <c r="D616" s="6" t="s">
        <v>21</v>
      </c>
      <c r="E616" s="4">
        <v>2</v>
      </c>
      <c r="F616" s="4" t="s">
        <v>12</v>
      </c>
      <c r="G616" s="4"/>
      <c r="H616" s="4">
        <v>2.9</v>
      </c>
      <c r="I616" s="4">
        <v>13</v>
      </c>
      <c r="K616" s="2"/>
      <c r="L616" s="1"/>
      <c r="M616" s="1"/>
      <c r="N616" s="1"/>
      <c r="O616" s="1"/>
    </row>
    <row r="617" spans="1:15" x14ac:dyDescent="0.55000000000000004">
      <c r="A617" s="3" t="str">
        <f t="shared" si="12"/>
        <v>MCVPTarleeCvCapstanTOS15-jul</v>
      </c>
      <c r="B617" s="5">
        <v>40771</v>
      </c>
      <c r="C617" s="4" t="s">
        <v>5</v>
      </c>
      <c r="D617" s="6" t="s">
        <v>21</v>
      </c>
      <c r="E617" s="4">
        <v>2</v>
      </c>
      <c r="F617" s="4" t="s">
        <v>12</v>
      </c>
      <c r="G617" s="4"/>
      <c r="H617" s="4">
        <v>3.2</v>
      </c>
      <c r="I617" s="4">
        <v>13</v>
      </c>
      <c r="K617" s="2"/>
      <c r="L617" s="1"/>
      <c r="M617" s="1"/>
      <c r="N617" s="1"/>
      <c r="O617" s="1"/>
    </row>
    <row r="618" spans="1:15" x14ac:dyDescent="0.55000000000000004">
      <c r="A618" s="3" t="str">
        <f t="shared" si="12"/>
        <v>MCVPTarleeCvCommanderTOS15-jul</v>
      </c>
      <c r="B618" s="5">
        <v>40771</v>
      </c>
      <c r="C618" s="4" t="s">
        <v>6</v>
      </c>
      <c r="D618" s="6" t="s">
        <v>21</v>
      </c>
      <c r="E618" s="4">
        <v>2</v>
      </c>
      <c r="F618" s="4" t="s">
        <v>12</v>
      </c>
      <c r="G618" s="4"/>
      <c r="H618" s="4">
        <v>2.7</v>
      </c>
      <c r="I618" s="4">
        <v>12</v>
      </c>
      <c r="K618" s="2"/>
      <c r="L618" s="1"/>
      <c r="M618" s="1"/>
      <c r="N618" s="1"/>
      <c r="O618" s="1"/>
    </row>
    <row r="619" spans="1:15" x14ac:dyDescent="0.55000000000000004">
      <c r="A619" s="3" t="str">
        <f t="shared" si="12"/>
        <v>MCVPTarleeCvFleetTOS15-jul</v>
      </c>
      <c r="B619" s="5">
        <v>40771</v>
      </c>
      <c r="C619" s="4" t="s">
        <v>7</v>
      </c>
      <c r="D619" s="6" t="s">
        <v>21</v>
      </c>
      <c r="E619" s="4">
        <v>2</v>
      </c>
      <c r="F619" s="4" t="s">
        <v>12</v>
      </c>
      <c r="G619" s="4"/>
      <c r="H619" s="4">
        <v>2.9</v>
      </c>
      <c r="I619" s="4">
        <v>13</v>
      </c>
      <c r="K619" s="2"/>
      <c r="L619" s="1"/>
      <c r="M619" s="1"/>
      <c r="N619" s="1"/>
      <c r="O619" s="1"/>
    </row>
    <row r="620" spans="1:15" x14ac:dyDescent="0.55000000000000004">
      <c r="A620" s="3" t="str">
        <f t="shared" si="12"/>
        <v>MCVPTarleeCvHindmarshTOS15-jul</v>
      </c>
      <c r="B620" s="5">
        <v>40771</v>
      </c>
      <c r="C620" s="4" t="s">
        <v>8</v>
      </c>
      <c r="D620" s="6" t="s">
        <v>21</v>
      </c>
      <c r="E620" s="4">
        <v>2</v>
      </c>
      <c r="F620" s="4" t="s">
        <v>12</v>
      </c>
      <c r="G620" s="4"/>
      <c r="H620" s="4">
        <v>2.9</v>
      </c>
      <c r="I620" s="4">
        <v>13</v>
      </c>
      <c r="K620" s="2"/>
      <c r="L620" s="1"/>
      <c r="M620" s="1"/>
      <c r="N620" s="1"/>
      <c r="O620" s="1"/>
    </row>
    <row r="621" spans="1:15" x14ac:dyDescent="0.55000000000000004">
      <c r="A621" s="3" t="str">
        <f t="shared" si="12"/>
        <v>MCVPTarleeCvKeelTOS15-jul</v>
      </c>
      <c r="B621" s="5">
        <v>40771</v>
      </c>
      <c r="C621" s="4" t="s">
        <v>9</v>
      </c>
      <c r="D621" s="6" t="s">
        <v>21</v>
      </c>
      <c r="E621" s="4">
        <v>2</v>
      </c>
      <c r="F621" s="4" t="s">
        <v>12</v>
      </c>
      <c r="G621" s="4"/>
      <c r="H621" s="4">
        <v>3.3</v>
      </c>
      <c r="I621" s="4">
        <v>13</v>
      </c>
      <c r="K621" s="2"/>
      <c r="L621" s="1"/>
      <c r="M621" s="1"/>
      <c r="N621" s="1"/>
      <c r="O621" s="1"/>
    </row>
    <row r="622" spans="1:15" x14ac:dyDescent="0.55000000000000004">
      <c r="A622" s="3" t="str">
        <f t="shared" si="12"/>
        <v>MCVPTarleeCvOxfordTOS15-jul</v>
      </c>
      <c r="B622" s="5">
        <v>40771</v>
      </c>
      <c r="C622" s="4" t="s">
        <v>10</v>
      </c>
      <c r="D622" s="6" t="s">
        <v>21</v>
      </c>
      <c r="E622" s="4">
        <v>2</v>
      </c>
      <c r="F622" s="4" t="s">
        <v>12</v>
      </c>
      <c r="G622" s="4"/>
      <c r="H622" s="4">
        <v>3.3</v>
      </c>
      <c r="I622" s="4">
        <v>13</v>
      </c>
      <c r="K622" s="2"/>
      <c r="L622" s="1"/>
      <c r="M622" s="1"/>
      <c r="N622" s="1"/>
      <c r="O622" s="1"/>
    </row>
    <row r="623" spans="1:15" x14ac:dyDescent="0.55000000000000004">
      <c r="A623" s="3" t="str">
        <f t="shared" si="12"/>
        <v>MCVPTarleeCvBaudinTOS15-jul</v>
      </c>
      <c r="B623" s="5">
        <v>40782</v>
      </c>
      <c r="C623" s="4" t="s">
        <v>3</v>
      </c>
      <c r="D623" s="6" t="s">
        <v>21</v>
      </c>
      <c r="E623" s="4">
        <v>2</v>
      </c>
      <c r="F623" s="4" t="s">
        <v>12</v>
      </c>
      <c r="G623" s="4"/>
      <c r="H623" s="4">
        <v>4.5999999999999996</v>
      </c>
      <c r="I623" s="4">
        <v>15</v>
      </c>
      <c r="K623" s="2"/>
      <c r="L623" s="1"/>
      <c r="M623" s="1"/>
      <c r="N623" s="1"/>
      <c r="O623" s="1"/>
    </row>
    <row r="624" spans="1:15" x14ac:dyDescent="0.55000000000000004">
      <c r="A624" s="3" t="str">
        <f t="shared" si="12"/>
        <v>MCVPTarleeCvBulokeTOS15-jul</v>
      </c>
      <c r="B624" s="5">
        <v>40782</v>
      </c>
      <c r="C624" s="4" t="s">
        <v>4</v>
      </c>
      <c r="D624" s="6" t="s">
        <v>21</v>
      </c>
      <c r="E624" s="4">
        <v>2</v>
      </c>
      <c r="F624" s="4" t="s">
        <v>12</v>
      </c>
      <c r="G624" s="4"/>
      <c r="H624" s="4">
        <v>4.5999999999999996</v>
      </c>
      <c r="I624" s="4">
        <v>15</v>
      </c>
      <c r="K624" s="2"/>
      <c r="L624" s="1"/>
      <c r="M624" s="1"/>
      <c r="N624" s="1"/>
      <c r="O624" s="1"/>
    </row>
    <row r="625" spans="1:15" x14ac:dyDescent="0.55000000000000004">
      <c r="A625" s="3" t="str">
        <f t="shared" si="12"/>
        <v>MCVPTarleeCvCapstanTOS15-jul</v>
      </c>
      <c r="B625" s="5">
        <v>40782</v>
      </c>
      <c r="C625" s="4" t="s">
        <v>5</v>
      </c>
      <c r="D625" s="6" t="s">
        <v>21</v>
      </c>
      <c r="E625" s="4">
        <v>2</v>
      </c>
      <c r="F625" s="4" t="s">
        <v>12</v>
      </c>
      <c r="G625" s="4"/>
      <c r="H625" s="4">
        <v>4.2</v>
      </c>
      <c r="I625" s="4">
        <v>14</v>
      </c>
      <c r="K625" s="2"/>
      <c r="L625" s="1"/>
      <c r="M625" s="1"/>
      <c r="N625" s="1"/>
      <c r="O625" s="1"/>
    </row>
    <row r="626" spans="1:15" x14ac:dyDescent="0.55000000000000004">
      <c r="A626" s="3" t="str">
        <f t="shared" si="12"/>
        <v>MCVPTarleeCvCommanderTOS15-jul</v>
      </c>
      <c r="B626" s="5">
        <v>40782</v>
      </c>
      <c r="C626" s="4" t="s">
        <v>6</v>
      </c>
      <c r="D626" s="6" t="s">
        <v>21</v>
      </c>
      <c r="E626" s="4">
        <v>2</v>
      </c>
      <c r="F626" s="4" t="s">
        <v>12</v>
      </c>
      <c r="G626" s="4"/>
      <c r="H626" s="4">
        <v>4.5</v>
      </c>
      <c r="I626" s="4">
        <v>15</v>
      </c>
      <c r="K626" s="2"/>
      <c r="L626" s="1"/>
      <c r="M626" s="1"/>
      <c r="N626" s="1"/>
      <c r="O626" s="1"/>
    </row>
    <row r="627" spans="1:15" x14ac:dyDescent="0.55000000000000004">
      <c r="A627" s="3" t="str">
        <f t="shared" si="12"/>
        <v>MCVPTarleeCvFleetTOS15-jul</v>
      </c>
      <c r="B627" s="5">
        <v>40782</v>
      </c>
      <c r="C627" s="4" t="s">
        <v>7</v>
      </c>
      <c r="D627" s="6" t="s">
        <v>21</v>
      </c>
      <c r="E627" s="4">
        <v>2</v>
      </c>
      <c r="F627" s="4" t="s">
        <v>12</v>
      </c>
      <c r="G627" s="4"/>
      <c r="H627" s="4">
        <v>4.5</v>
      </c>
      <c r="I627" s="4">
        <v>15</v>
      </c>
      <c r="K627" s="2"/>
      <c r="L627" s="1"/>
      <c r="M627" s="1"/>
      <c r="N627" s="1"/>
      <c r="O627" s="1"/>
    </row>
    <row r="628" spans="1:15" x14ac:dyDescent="0.55000000000000004">
      <c r="A628" s="3" t="str">
        <f t="shared" si="12"/>
        <v>MCVPTarleeCvHindmarshTOS15-jul</v>
      </c>
      <c r="B628" s="5">
        <v>40782</v>
      </c>
      <c r="C628" s="4" t="s">
        <v>8</v>
      </c>
      <c r="D628" s="6" t="s">
        <v>21</v>
      </c>
      <c r="E628" s="4">
        <v>2</v>
      </c>
      <c r="F628" s="4" t="s">
        <v>12</v>
      </c>
      <c r="G628" s="4"/>
      <c r="H628" s="4">
        <v>4.0999999999999996</v>
      </c>
      <c r="I628" s="4">
        <v>14</v>
      </c>
      <c r="K628" s="2"/>
      <c r="L628" s="1"/>
      <c r="M628" s="1"/>
      <c r="N628" s="1"/>
      <c r="O628" s="1"/>
    </row>
    <row r="629" spans="1:15" x14ac:dyDescent="0.55000000000000004">
      <c r="A629" s="3" t="str">
        <f t="shared" si="12"/>
        <v>MCVPTarleeCvKeelTOS15-jul</v>
      </c>
      <c r="B629" s="5">
        <v>40782</v>
      </c>
      <c r="C629" s="4" t="s">
        <v>9</v>
      </c>
      <c r="D629" s="6" t="s">
        <v>21</v>
      </c>
      <c r="E629" s="4">
        <v>2</v>
      </c>
      <c r="F629" s="4" t="s">
        <v>12</v>
      </c>
      <c r="G629" s="4"/>
      <c r="H629" s="4">
        <v>4.8</v>
      </c>
      <c r="I629" s="4">
        <v>15</v>
      </c>
      <c r="K629" s="2"/>
      <c r="L629" s="1"/>
      <c r="M629" s="1"/>
      <c r="N629" s="1"/>
      <c r="O629" s="1"/>
    </row>
    <row r="630" spans="1:15" x14ac:dyDescent="0.55000000000000004">
      <c r="A630" s="3" t="str">
        <f t="shared" si="12"/>
        <v>MCVPTarleeCvOxfordTOS15-jul</v>
      </c>
      <c r="B630" s="5">
        <v>40782</v>
      </c>
      <c r="C630" s="4" t="s">
        <v>10</v>
      </c>
      <c r="D630" s="6" t="s">
        <v>21</v>
      </c>
      <c r="E630" s="4">
        <v>2</v>
      </c>
      <c r="F630" s="4" t="s">
        <v>12</v>
      </c>
      <c r="G630" s="4"/>
      <c r="H630" s="4">
        <v>4.8</v>
      </c>
      <c r="I630" s="4">
        <v>15</v>
      </c>
      <c r="K630" s="2"/>
      <c r="L630" s="1"/>
      <c r="M630" s="1"/>
      <c r="N630" s="1"/>
      <c r="O630" s="1"/>
    </row>
    <row r="631" spans="1:15" x14ac:dyDescent="0.55000000000000004">
      <c r="A631" s="3" t="str">
        <f t="shared" si="12"/>
        <v>MCVPTarleeCvBaudinTOS15-jul</v>
      </c>
      <c r="B631" s="5">
        <v>40793</v>
      </c>
      <c r="C631" s="4" t="s">
        <v>3</v>
      </c>
      <c r="D631" s="6" t="s">
        <v>21</v>
      </c>
      <c r="E631" s="4">
        <v>2</v>
      </c>
      <c r="F631" s="4" t="s">
        <v>12</v>
      </c>
      <c r="G631" s="4"/>
      <c r="H631" s="4">
        <v>6.2</v>
      </c>
      <c r="I631" s="4">
        <v>16</v>
      </c>
      <c r="K631" s="2"/>
      <c r="L631" s="1"/>
      <c r="M631" s="1"/>
      <c r="N631" s="1"/>
      <c r="O631" s="1"/>
    </row>
    <row r="632" spans="1:15" x14ac:dyDescent="0.55000000000000004">
      <c r="A632" s="3" t="str">
        <f t="shared" si="12"/>
        <v>MCVPTarleeCvBulokeTOS15-jul</v>
      </c>
      <c r="B632" s="5">
        <v>40793</v>
      </c>
      <c r="C632" s="4" t="s">
        <v>4</v>
      </c>
      <c r="D632" s="6" t="s">
        <v>21</v>
      </c>
      <c r="E632" s="4">
        <v>2</v>
      </c>
      <c r="F632" s="4" t="s">
        <v>12</v>
      </c>
      <c r="G632" s="4"/>
      <c r="H632" s="4">
        <v>5.9</v>
      </c>
      <c r="I632" s="4">
        <v>16</v>
      </c>
      <c r="K632" s="2"/>
      <c r="L632" s="1"/>
      <c r="M632" s="1"/>
      <c r="N632" s="1"/>
      <c r="O632" s="1"/>
    </row>
    <row r="633" spans="1:15" x14ac:dyDescent="0.55000000000000004">
      <c r="A633" s="3" t="str">
        <f t="shared" si="12"/>
        <v>MCVPTarleeCvCapstanTOS15-jul</v>
      </c>
      <c r="B633" s="5">
        <v>40793</v>
      </c>
      <c r="C633" s="4" t="s">
        <v>5</v>
      </c>
      <c r="D633" s="6" t="s">
        <v>21</v>
      </c>
      <c r="E633" s="4">
        <v>2</v>
      </c>
      <c r="F633" s="4" t="s">
        <v>12</v>
      </c>
      <c r="G633" s="4"/>
      <c r="H633" s="4">
        <v>6</v>
      </c>
      <c r="I633" s="4">
        <v>16</v>
      </c>
      <c r="K633" s="2"/>
      <c r="L633" s="1"/>
      <c r="M633" s="1"/>
      <c r="N633" s="1"/>
      <c r="O633" s="1"/>
    </row>
    <row r="634" spans="1:15" x14ac:dyDescent="0.55000000000000004">
      <c r="A634" s="3" t="str">
        <f t="shared" si="12"/>
        <v>MCVPTarleeCvCommanderTOS15-jul</v>
      </c>
      <c r="B634" s="5">
        <v>40793</v>
      </c>
      <c r="C634" s="4" t="s">
        <v>6</v>
      </c>
      <c r="D634" s="6" t="s">
        <v>21</v>
      </c>
      <c r="E634" s="4">
        <v>2</v>
      </c>
      <c r="F634" s="4" t="s">
        <v>12</v>
      </c>
      <c r="G634" s="4"/>
      <c r="H634" s="4">
        <v>5.4</v>
      </c>
      <c r="I634" s="4">
        <v>16</v>
      </c>
      <c r="K634" s="2"/>
      <c r="L634" s="1"/>
      <c r="M634" s="1"/>
      <c r="N634" s="1"/>
      <c r="O634" s="1"/>
    </row>
    <row r="635" spans="1:15" x14ac:dyDescent="0.55000000000000004">
      <c r="A635" s="3" t="str">
        <f t="shared" si="12"/>
        <v>MCVPTarleeCvFleetTOS15-jul</v>
      </c>
      <c r="B635" s="5">
        <v>40793</v>
      </c>
      <c r="C635" s="4" t="s">
        <v>7</v>
      </c>
      <c r="D635" s="6" t="s">
        <v>21</v>
      </c>
      <c r="E635" s="4">
        <v>2</v>
      </c>
      <c r="F635" s="4" t="s">
        <v>12</v>
      </c>
      <c r="G635" s="4"/>
      <c r="H635" s="4">
        <v>5.7</v>
      </c>
      <c r="I635" s="4">
        <v>16</v>
      </c>
      <c r="K635" s="2"/>
      <c r="L635" s="1"/>
      <c r="M635" s="1"/>
      <c r="N635" s="1"/>
      <c r="O635" s="1"/>
    </row>
    <row r="636" spans="1:15" x14ac:dyDescent="0.55000000000000004">
      <c r="A636" s="3" t="str">
        <f t="shared" si="12"/>
        <v>MCVPTarleeCvHindmarshTOS15-jul</v>
      </c>
      <c r="B636" s="5">
        <v>40793</v>
      </c>
      <c r="C636" s="4" t="s">
        <v>8</v>
      </c>
      <c r="D636" s="6" t="s">
        <v>21</v>
      </c>
      <c r="E636" s="4">
        <v>2</v>
      </c>
      <c r="F636" s="4" t="s">
        <v>12</v>
      </c>
      <c r="G636" s="4"/>
      <c r="H636" s="4">
        <v>5.7</v>
      </c>
      <c r="I636" s="4">
        <v>16</v>
      </c>
      <c r="K636" s="2"/>
      <c r="L636" s="1"/>
      <c r="M636" s="1"/>
      <c r="N636" s="1"/>
      <c r="O636" s="1"/>
    </row>
    <row r="637" spans="1:15" x14ac:dyDescent="0.55000000000000004">
      <c r="A637" s="3" t="str">
        <f t="shared" si="12"/>
        <v>MCVPTarleeCvKeelTOS15-jul</v>
      </c>
      <c r="B637" s="5">
        <v>40793</v>
      </c>
      <c r="C637" s="4" t="s">
        <v>9</v>
      </c>
      <c r="D637" s="6" t="s">
        <v>21</v>
      </c>
      <c r="E637" s="4">
        <v>2</v>
      </c>
      <c r="F637" s="4" t="s">
        <v>12</v>
      </c>
      <c r="G637" s="4"/>
      <c r="H637" s="4">
        <v>5.7</v>
      </c>
      <c r="I637" s="4">
        <v>16</v>
      </c>
      <c r="K637" s="2"/>
      <c r="L637" s="1"/>
      <c r="M637" s="1"/>
      <c r="N637" s="1"/>
      <c r="O637" s="1"/>
    </row>
    <row r="638" spans="1:15" x14ac:dyDescent="0.55000000000000004">
      <c r="A638" s="3" t="str">
        <f t="shared" si="12"/>
        <v>MCVPTarleeCvOxfordTOS15-jul</v>
      </c>
      <c r="B638" s="5">
        <v>40793</v>
      </c>
      <c r="C638" s="4" t="s">
        <v>10</v>
      </c>
      <c r="D638" s="6" t="s">
        <v>21</v>
      </c>
      <c r="E638" s="4">
        <v>2</v>
      </c>
      <c r="F638" s="4" t="s">
        <v>12</v>
      </c>
      <c r="G638" s="4"/>
      <c r="H638" s="4">
        <v>5.7</v>
      </c>
      <c r="I638" s="4">
        <v>22</v>
      </c>
      <c r="K638" s="2"/>
      <c r="L638" s="1"/>
      <c r="M638" s="1"/>
      <c r="N638" s="1"/>
      <c r="O638" s="1"/>
    </row>
    <row r="639" spans="1:15" x14ac:dyDescent="0.55000000000000004">
      <c r="A639" s="3" t="str">
        <f t="shared" si="12"/>
        <v>MCVPTarleeCvBaudinTOS15-jul</v>
      </c>
      <c r="B639" s="5">
        <v>40810</v>
      </c>
      <c r="C639" s="4" t="s">
        <v>3</v>
      </c>
      <c r="D639" s="6" t="s">
        <v>21</v>
      </c>
      <c r="E639" s="4">
        <v>2</v>
      </c>
      <c r="F639" s="4" t="s">
        <v>12</v>
      </c>
      <c r="G639" s="4"/>
      <c r="H639" s="4">
        <v>7.3</v>
      </c>
      <c r="I639" s="4">
        <v>18</v>
      </c>
      <c r="K639" s="2"/>
      <c r="L639" s="1"/>
      <c r="M639" s="1"/>
      <c r="N639" s="1"/>
      <c r="O639" s="1"/>
    </row>
    <row r="640" spans="1:15" x14ac:dyDescent="0.55000000000000004">
      <c r="A640" s="3" t="str">
        <f t="shared" si="12"/>
        <v>MCVPTarleeCvBulokeTOS15-jul</v>
      </c>
      <c r="B640" s="5">
        <v>40810</v>
      </c>
      <c r="C640" s="4" t="s">
        <v>4</v>
      </c>
      <c r="D640" s="6" t="s">
        <v>21</v>
      </c>
      <c r="E640" s="4">
        <v>2</v>
      </c>
      <c r="F640" s="4" t="s">
        <v>12</v>
      </c>
      <c r="G640" s="4"/>
      <c r="H640" s="4">
        <v>6.2</v>
      </c>
      <c r="I640" s="4">
        <v>17</v>
      </c>
      <c r="K640" s="2"/>
      <c r="L640" s="1"/>
      <c r="M640" s="1"/>
      <c r="N640" s="1"/>
      <c r="O640" s="1"/>
    </row>
    <row r="641" spans="1:15" x14ac:dyDescent="0.55000000000000004">
      <c r="A641" s="3" t="str">
        <f t="shared" si="12"/>
        <v>MCVPTarleeCvCapstanTOS15-jul</v>
      </c>
      <c r="B641" s="5">
        <v>40810</v>
      </c>
      <c r="C641" s="4" t="s">
        <v>5</v>
      </c>
      <c r="D641" s="6" t="s">
        <v>21</v>
      </c>
      <c r="E641" s="4">
        <v>2</v>
      </c>
      <c r="F641" s="4" t="s">
        <v>12</v>
      </c>
      <c r="G641" s="4"/>
      <c r="H641" s="4">
        <v>6.6</v>
      </c>
      <c r="I641" s="4">
        <v>17</v>
      </c>
      <c r="K641" s="2"/>
      <c r="L641" s="1"/>
      <c r="M641" s="1"/>
      <c r="N641" s="1"/>
      <c r="O641" s="1"/>
    </row>
    <row r="642" spans="1:15" x14ac:dyDescent="0.55000000000000004">
      <c r="A642" s="3" t="str">
        <f t="shared" si="12"/>
        <v>MCVPTarleeCvCommanderTOS15-jul</v>
      </c>
      <c r="B642" s="5">
        <v>40810</v>
      </c>
      <c r="C642" s="4" t="s">
        <v>6</v>
      </c>
      <c r="D642" s="6" t="s">
        <v>21</v>
      </c>
      <c r="E642" s="4">
        <v>2</v>
      </c>
      <c r="F642" s="4" t="s">
        <v>12</v>
      </c>
      <c r="G642" s="4"/>
      <c r="H642" s="4">
        <v>6.6</v>
      </c>
      <c r="I642" s="4">
        <v>17</v>
      </c>
      <c r="K642" s="2"/>
      <c r="L642" s="1"/>
      <c r="M642" s="1"/>
      <c r="N642" s="1"/>
      <c r="O642" s="1"/>
    </row>
    <row r="643" spans="1:15" x14ac:dyDescent="0.55000000000000004">
      <c r="A643" s="3" t="str">
        <f t="shared" si="12"/>
        <v>MCVPTarleeCvFleetTOS15-jul</v>
      </c>
      <c r="B643" s="5">
        <v>40810</v>
      </c>
      <c r="C643" s="4" t="s">
        <v>7</v>
      </c>
      <c r="D643" s="6" t="s">
        <v>21</v>
      </c>
      <c r="E643" s="4">
        <v>2</v>
      </c>
      <c r="F643" s="4" t="s">
        <v>12</v>
      </c>
      <c r="G643" s="4"/>
      <c r="H643" s="4">
        <v>7.5</v>
      </c>
      <c r="I643" s="4">
        <v>17</v>
      </c>
      <c r="K643" s="2"/>
      <c r="L643" s="1"/>
      <c r="M643" s="1"/>
      <c r="N643" s="1"/>
      <c r="O643" s="1"/>
    </row>
    <row r="644" spans="1:15" x14ac:dyDescent="0.55000000000000004">
      <c r="A644" s="3" t="str">
        <f t="shared" si="12"/>
        <v>MCVPTarleeCvHindmarshTOS15-jul</v>
      </c>
      <c r="B644" s="5">
        <v>40810</v>
      </c>
      <c r="C644" s="4" t="s">
        <v>8</v>
      </c>
      <c r="D644" s="6" t="s">
        <v>21</v>
      </c>
      <c r="E644" s="4">
        <v>2</v>
      </c>
      <c r="F644" s="4" t="s">
        <v>12</v>
      </c>
      <c r="G644" s="4"/>
      <c r="H644" s="4">
        <v>6</v>
      </c>
      <c r="I644" s="4">
        <v>17</v>
      </c>
      <c r="K644" s="2"/>
      <c r="L644" s="1"/>
      <c r="M644" s="1"/>
      <c r="N644" s="1"/>
      <c r="O644" s="1"/>
    </row>
    <row r="645" spans="1:15" x14ac:dyDescent="0.55000000000000004">
      <c r="A645" s="3" t="str">
        <f t="shared" si="12"/>
        <v>MCVPTarleeCvKeelTOS15-jul</v>
      </c>
      <c r="B645" s="5">
        <v>40810</v>
      </c>
      <c r="C645" s="4" t="s">
        <v>9</v>
      </c>
      <c r="D645" s="6" t="s">
        <v>21</v>
      </c>
      <c r="E645" s="4">
        <v>2</v>
      </c>
      <c r="F645" s="4" t="s">
        <v>12</v>
      </c>
      <c r="G645" s="4"/>
      <c r="H645" s="4"/>
      <c r="I645" s="4">
        <v>29</v>
      </c>
      <c r="K645" s="2"/>
      <c r="L645" s="1"/>
      <c r="M645" s="1"/>
      <c r="N645" s="1"/>
      <c r="O645" s="1"/>
    </row>
    <row r="646" spans="1:15" x14ac:dyDescent="0.55000000000000004">
      <c r="A646" s="3" t="str">
        <f t="shared" ref="A646:A670" si="13">"MCVP"&amp;F646&amp;"Cv"&amp;C646&amp;"TOS"&amp;D646</f>
        <v>MCVPTarleeCvOxfordTOS15-jul</v>
      </c>
      <c r="B646" s="5">
        <v>40810</v>
      </c>
      <c r="C646" s="4" t="s">
        <v>10</v>
      </c>
      <c r="D646" s="6" t="s">
        <v>21</v>
      </c>
      <c r="E646" s="4">
        <v>2</v>
      </c>
      <c r="F646" s="4" t="s">
        <v>12</v>
      </c>
      <c r="G646" s="4"/>
      <c r="H646" s="4">
        <v>6.5</v>
      </c>
      <c r="I646" s="4">
        <v>17</v>
      </c>
      <c r="K646" s="2"/>
      <c r="L646" s="1"/>
      <c r="M646" s="1"/>
      <c r="N646" s="1"/>
      <c r="O646" s="1"/>
    </row>
    <row r="647" spans="1:15" x14ac:dyDescent="0.55000000000000004">
      <c r="A647" s="3" t="str">
        <f t="shared" si="13"/>
        <v>MCVPTarleeCvBaudinTOS15-jul</v>
      </c>
      <c r="B647" s="5">
        <v>40828</v>
      </c>
      <c r="C647" s="4" t="s">
        <v>3</v>
      </c>
      <c r="D647" s="6" t="s">
        <v>21</v>
      </c>
      <c r="E647" s="4">
        <v>2</v>
      </c>
      <c r="F647" s="4" t="s">
        <v>12</v>
      </c>
      <c r="G647" s="4"/>
      <c r="I647" s="4">
        <v>39</v>
      </c>
      <c r="K647" s="2"/>
    </row>
    <row r="648" spans="1:15" x14ac:dyDescent="0.55000000000000004">
      <c r="A648" s="3" t="str">
        <f t="shared" si="13"/>
        <v>MCVPTarleeCvBulokeTOS15-jul</v>
      </c>
      <c r="B648" s="5">
        <v>40828</v>
      </c>
      <c r="C648" s="4" t="s">
        <v>4</v>
      </c>
      <c r="D648" s="6" t="s">
        <v>21</v>
      </c>
      <c r="E648" s="4">
        <v>2</v>
      </c>
      <c r="F648" s="4" t="s">
        <v>12</v>
      </c>
      <c r="G648" s="4"/>
      <c r="I648" s="4">
        <v>39</v>
      </c>
      <c r="K648" s="2"/>
    </row>
    <row r="649" spans="1:15" x14ac:dyDescent="0.55000000000000004">
      <c r="A649" s="3" t="str">
        <f t="shared" si="13"/>
        <v>MCVPTarleeCvCapstanTOS15-jul</v>
      </c>
      <c r="B649" s="5">
        <v>40828</v>
      </c>
      <c r="C649" s="4" t="s">
        <v>5</v>
      </c>
      <c r="D649" s="6" t="s">
        <v>21</v>
      </c>
      <c r="E649" s="4">
        <v>2</v>
      </c>
      <c r="F649" s="4" t="s">
        <v>12</v>
      </c>
      <c r="G649" s="4"/>
      <c r="I649" s="4">
        <v>39</v>
      </c>
      <c r="K649" s="2"/>
    </row>
    <row r="650" spans="1:15" x14ac:dyDescent="0.55000000000000004">
      <c r="A650" s="3" t="str">
        <f t="shared" si="13"/>
        <v>MCVPTarleeCvCommanderTOS15-jul</v>
      </c>
      <c r="B650" s="5">
        <v>40828</v>
      </c>
      <c r="C650" s="4" t="s">
        <v>6</v>
      </c>
      <c r="D650" s="6" t="s">
        <v>21</v>
      </c>
      <c r="E650" s="4">
        <v>2</v>
      </c>
      <c r="F650" s="4" t="s">
        <v>12</v>
      </c>
      <c r="G650" s="4"/>
      <c r="I650" s="4">
        <v>39</v>
      </c>
      <c r="K650" s="2"/>
    </row>
    <row r="651" spans="1:15" x14ac:dyDescent="0.55000000000000004">
      <c r="A651" s="3" t="str">
        <f t="shared" si="13"/>
        <v>MCVPTarleeCvFleetTOS15-jul</v>
      </c>
      <c r="B651" s="5">
        <v>40828</v>
      </c>
      <c r="C651" s="4" t="s">
        <v>7</v>
      </c>
      <c r="D651" s="6" t="s">
        <v>21</v>
      </c>
      <c r="E651" s="4">
        <v>2</v>
      </c>
      <c r="F651" s="4" t="s">
        <v>12</v>
      </c>
      <c r="G651" s="4"/>
      <c r="I651" s="4">
        <v>49</v>
      </c>
      <c r="K651" s="2"/>
    </row>
    <row r="652" spans="1:15" x14ac:dyDescent="0.55000000000000004">
      <c r="A652" s="3" t="str">
        <f t="shared" si="13"/>
        <v>MCVPTarleeCvHindmarshTOS15-jul</v>
      </c>
      <c r="B652" s="5">
        <v>40828</v>
      </c>
      <c r="C652" s="4" t="s">
        <v>8</v>
      </c>
      <c r="D652" s="6" t="s">
        <v>21</v>
      </c>
      <c r="E652" s="4">
        <v>2</v>
      </c>
      <c r="F652" s="4" t="s">
        <v>12</v>
      </c>
      <c r="G652" s="4"/>
      <c r="I652" s="4">
        <v>39</v>
      </c>
      <c r="K652" s="2"/>
    </row>
    <row r="653" spans="1:15" x14ac:dyDescent="0.55000000000000004">
      <c r="A653" s="3" t="str">
        <f t="shared" si="13"/>
        <v>MCVPTarleeCvKeelTOS15-jul</v>
      </c>
      <c r="B653" s="5">
        <v>40828</v>
      </c>
      <c r="C653" s="4" t="s">
        <v>9</v>
      </c>
      <c r="D653" s="6" t="s">
        <v>21</v>
      </c>
      <c r="E653" s="4">
        <v>2</v>
      </c>
      <c r="F653" s="4" t="s">
        <v>12</v>
      </c>
      <c r="G653" s="4"/>
      <c r="I653" s="4">
        <v>49</v>
      </c>
      <c r="K653" s="2"/>
    </row>
    <row r="654" spans="1:15" x14ac:dyDescent="0.55000000000000004">
      <c r="A654" s="3" t="str">
        <f t="shared" si="13"/>
        <v>MCVPTarleeCvOxfordTOS15-jul</v>
      </c>
      <c r="B654" s="5">
        <v>40828</v>
      </c>
      <c r="C654" s="4" t="s">
        <v>10</v>
      </c>
      <c r="D654" s="6" t="s">
        <v>21</v>
      </c>
      <c r="E654" s="4">
        <v>2</v>
      </c>
      <c r="F654" s="4" t="s">
        <v>12</v>
      </c>
      <c r="G654" s="4"/>
      <c r="I654" s="4">
        <v>35</v>
      </c>
      <c r="K654" s="2"/>
    </row>
    <row r="655" spans="1:15" x14ac:dyDescent="0.55000000000000004">
      <c r="A655" s="3" t="str">
        <f t="shared" si="13"/>
        <v>MCVPTarleeCvBaudinTOS15-jul</v>
      </c>
      <c r="B655" s="5">
        <v>40836</v>
      </c>
      <c r="C655" s="4" t="s">
        <v>3</v>
      </c>
      <c r="D655" s="6" t="s">
        <v>21</v>
      </c>
      <c r="E655" s="4">
        <v>2</v>
      </c>
      <c r="F655" s="4" t="s">
        <v>12</v>
      </c>
      <c r="G655" s="4"/>
      <c r="I655" s="4">
        <v>70</v>
      </c>
      <c r="K655" s="2"/>
    </row>
    <row r="656" spans="1:15" x14ac:dyDescent="0.55000000000000004">
      <c r="A656" s="3" t="str">
        <f t="shared" si="13"/>
        <v>MCVPTarleeCvBulokeTOS15-jul</v>
      </c>
      <c r="B656" s="5">
        <v>40836</v>
      </c>
      <c r="C656" s="4" t="s">
        <v>4</v>
      </c>
      <c r="D656" s="6" t="s">
        <v>21</v>
      </c>
      <c r="E656" s="4">
        <v>2</v>
      </c>
      <c r="F656" s="4" t="s">
        <v>12</v>
      </c>
      <c r="G656" s="4"/>
      <c r="I656" s="4">
        <v>70</v>
      </c>
      <c r="K656" s="2"/>
    </row>
    <row r="657" spans="1:11" x14ac:dyDescent="0.55000000000000004">
      <c r="A657" s="3" t="str">
        <f t="shared" si="13"/>
        <v>MCVPTarleeCvCapstanTOS15-jul</v>
      </c>
      <c r="B657" s="5">
        <v>40836</v>
      </c>
      <c r="C657" s="4" t="s">
        <v>5</v>
      </c>
      <c r="D657" s="6" t="s">
        <v>21</v>
      </c>
      <c r="E657" s="4">
        <v>2</v>
      </c>
      <c r="F657" s="4" t="s">
        <v>12</v>
      </c>
      <c r="G657" s="4"/>
      <c r="I657" s="4">
        <v>69</v>
      </c>
      <c r="K657" s="2"/>
    </row>
    <row r="658" spans="1:11" x14ac:dyDescent="0.55000000000000004">
      <c r="A658" s="3" t="str">
        <f t="shared" si="13"/>
        <v>MCVPTarleeCvCommanderTOS15-jul</v>
      </c>
      <c r="B658" s="5">
        <v>40836</v>
      </c>
      <c r="C658" s="4" t="s">
        <v>6</v>
      </c>
      <c r="D658" s="6" t="s">
        <v>21</v>
      </c>
      <c r="E658" s="4">
        <v>2</v>
      </c>
      <c r="F658" s="4" t="s">
        <v>12</v>
      </c>
      <c r="G658" s="4"/>
      <c r="I658" s="4">
        <v>71</v>
      </c>
      <c r="K658" s="2"/>
    </row>
    <row r="659" spans="1:11" x14ac:dyDescent="0.55000000000000004">
      <c r="A659" s="3" t="str">
        <f t="shared" si="13"/>
        <v>MCVPTarleeCvFleetTOS15-jul</v>
      </c>
      <c r="B659" s="5">
        <v>40836</v>
      </c>
      <c r="C659" s="4" t="s">
        <v>7</v>
      </c>
      <c r="D659" s="6" t="s">
        <v>21</v>
      </c>
      <c r="E659" s="4">
        <v>2</v>
      </c>
      <c r="F659" s="4" t="s">
        <v>12</v>
      </c>
      <c r="G659" s="4"/>
      <c r="I659" s="4">
        <v>70</v>
      </c>
      <c r="K659" s="2"/>
    </row>
    <row r="660" spans="1:11" x14ac:dyDescent="0.55000000000000004">
      <c r="A660" s="3" t="str">
        <f t="shared" si="13"/>
        <v>MCVPTarleeCvHindmarshTOS15-jul</v>
      </c>
      <c r="B660" s="5">
        <v>40836</v>
      </c>
      <c r="C660" s="4" t="s">
        <v>8</v>
      </c>
      <c r="D660" s="6" t="s">
        <v>21</v>
      </c>
      <c r="E660" s="4">
        <v>2</v>
      </c>
      <c r="F660" s="4" t="s">
        <v>12</v>
      </c>
      <c r="G660" s="4"/>
      <c r="I660" s="4">
        <v>69</v>
      </c>
      <c r="K660" s="2"/>
    </row>
    <row r="661" spans="1:11" x14ac:dyDescent="0.55000000000000004">
      <c r="A661" s="3" t="str">
        <f t="shared" si="13"/>
        <v>MCVPTarleeCvKeelTOS15-jul</v>
      </c>
      <c r="B661" s="5">
        <v>40836</v>
      </c>
      <c r="C661" s="4" t="s">
        <v>9</v>
      </c>
      <c r="D661" s="6" t="s">
        <v>21</v>
      </c>
      <c r="E661" s="4">
        <v>2</v>
      </c>
      <c r="F661" s="4" t="s">
        <v>12</v>
      </c>
      <c r="G661" s="4"/>
      <c r="I661" s="4">
        <v>71</v>
      </c>
      <c r="K661" s="2"/>
    </row>
    <row r="662" spans="1:11" x14ac:dyDescent="0.55000000000000004">
      <c r="A662" s="3" t="str">
        <f t="shared" si="13"/>
        <v>MCVPTarleeCvOxfordTOS15-jul</v>
      </c>
      <c r="B662" s="5">
        <v>40836</v>
      </c>
      <c r="C662" s="4" t="s">
        <v>10</v>
      </c>
      <c r="D662" s="6" t="s">
        <v>21</v>
      </c>
      <c r="E662" s="4">
        <v>2</v>
      </c>
      <c r="F662" s="4" t="s">
        <v>12</v>
      </c>
      <c r="G662" s="4"/>
      <c r="I662" s="4">
        <v>60</v>
      </c>
      <c r="K662" s="2"/>
    </row>
    <row r="663" spans="1:11" x14ac:dyDescent="0.55000000000000004">
      <c r="A663" s="3" t="str">
        <f t="shared" si="13"/>
        <v>MCVPTarleeCvBaudinTOS15-jul</v>
      </c>
      <c r="B663" s="5">
        <v>40855</v>
      </c>
      <c r="C663" s="4" t="s">
        <v>3</v>
      </c>
      <c r="D663" s="6" t="s">
        <v>21</v>
      </c>
      <c r="E663" s="4">
        <v>2</v>
      </c>
      <c r="F663" s="4" t="s">
        <v>12</v>
      </c>
      <c r="G663" s="4"/>
      <c r="I663" s="4">
        <v>85</v>
      </c>
      <c r="K663" s="2"/>
    </row>
    <row r="664" spans="1:11" x14ac:dyDescent="0.55000000000000004">
      <c r="A664" s="3" t="str">
        <f t="shared" si="13"/>
        <v>MCVPTarleeCvBulokeTOS15-jul</v>
      </c>
      <c r="B664" s="5">
        <v>40855</v>
      </c>
      <c r="C664" s="4" t="s">
        <v>4</v>
      </c>
      <c r="D664" s="6" t="s">
        <v>21</v>
      </c>
      <c r="E664" s="4">
        <v>2</v>
      </c>
      <c r="F664" s="4" t="s">
        <v>12</v>
      </c>
      <c r="G664" s="4"/>
      <c r="I664" s="4">
        <v>85</v>
      </c>
      <c r="K664" s="2"/>
    </row>
    <row r="665" spans="1:11" x14ac:dyDescent="0.55000000000000004">
      <c r="A665" s="3" t="str">
        <f t="shared" si="13"/>
        <v>MCVPTarleeCvCapstanTOS15-jul</v>
      </c>
      <c r="B665" s="5">
        <v>40855</v>
      </c>
      <c r="C665" s="4" t="s">
        <v>5</v>
      </c>
      <c r="D665" s="6" t="s">
        <v>21</v>
      </c>
      <c r="E665" s="4">
        <v>2</v>
      </c>
      <c r="F665" s="4" t="s">
        <v>12</v>
      </c>
      <c r="G665" s="4"/>
      <c r="I665" s="4">
        <v>80</v>
      </c>
      <c r="K665" s="2"/>
    </row>
    <row r="666" spans="1:11" x14ac:dyDescent="0.55000000000000004">
      <c r="A666" s="3" t="str">
        <f t="shared" si="13"/>
        <v>MCVPTarleeCvCommanderTOS15-jul</v>
      </c>
      <c r="B666" s="5">
        <v>40855</v>
      </c>
      <c r="C666" s="4" t="s">
        <v>6</v>
      </c>
      <c r="D666" s="6" t="s">
        <v>21</v>
      </c>
      <c r="E666" s="4">
        <v>2</v>
      </c>
      <c r="F666" s="4" t="s">
        <v>12</v>
      </c>
      <c r="G666" s="4"/>
      <c r="I666" s="4">
        <v>85</v>
      </c>
      <c r="K666" s="2"/>
    </row>
    <row r="667" spans="1:11" x14ac:dyDescent="0.55000000000000004">
      <c r="A667" s="3" t="str">
        <f t="shared" si="13"/>
        <v>MCVPTarleeCvFleetTOS15-jul</v>
      </c>
      <c r="B667" s="5">
        <v>40855</v>
      </c>
      <c r="C667" s="4" t="s">
        <v>7</v>
      </c>
      <c r="D667" s="6" t="s">
        <v>21</v>
      </c>
      <c r="E667" s="4">
        <v>2</v>
      </c>
      <c r="F667" s="4" t="s">
        <v>12</v>
      </c>
      <c r="G667" s="4"/>
      <c r="I667" s="4">
        <v>84</v>
      </c>
      <c r="K667" s="2"/>
    </row>
    <row r="668" spans="1:11" x14ac:dyDescent="0.55000000000000004">
      <c r="A668" s="3" t="str">
        <f t="shared" si="13"/>
        <v>MCVPTarleeCvHindmarshTOS15-jul</v>
      </c>
      <c r="B668" s="5">
        <v>40855</v>
      </c>
      <c r="C668" s="4" t="s">
        <v>8</v>
      </c>
      <c r="D668" s="6" t="s">
        <v>21</v>
      </c>
      <c r="E668" s="4">
        <v>2</v>
      </c>
      <c r="F668" s="4" t="s">
        <v>12</v>
      </c>
      <c r="G668" s="4"/>
      <c r="I668" s="4">
        <v>85</v>
      </c>
    </row>
    <row r="669" spans="1:11" x14ac:dyDescent="0.55000000000000004">
      <c r="A669" s="3" t="str">
        <f t="shared" si="13"/>
        <v>MCVPTarleeCvKeelTOS15-jul</v>
      </c>
      <c r="B669" s="5">
        <v>40855</v>
      </c>
      <c r="C669" s="4" t="s">
        <v>9</v>
      </c>
      <c r="D669" s="6" t="s">
        <v>21</v>
      </c>
      <c r="E669" s="4">
        <v>2</v>
      </c>
      <c r="F669" s="4" t="s">
        <v>12</v>
      </c>
      <c r="G669" s="4"/>
      <c r="I669" s="4">
        <v>87</v>
      </c>
    </row>
    <row r="670" spans="1:11" x14ac:dyDescent="0.55000000000000004">
      <c r="A670" s="3" t="str">
        <f t="shared" si="13"/>
        <v>MCVPTarleeCvOxfordTOS15-jul</v>
      </c>
      <c r="B670" s="5">
        <v>40855</v>
      </c>
      <c r="C670" s="4" t="s">
        <v>10</v>
      </c>
      <c r="D670" s="6" t="s">
        <v>21</v>
      </c>
      <c r="E670" s="4">
        <v>2</v>
      </c>
      <c r="F670" s="4" t="s">
        <v>12</v>
      </c>
      <c r="G670" s="4"/>
      <c r="I670" s="4">
        <v>79</v>
      </c>
    </row>
    <row r="671" spans="1:11" x14ac:dyDescent="0.55000000000000004">
      <c r="A671" t="s">
        <v>44</v>
      </c>
      <c r="B671" s="11">
        <v>40831</v>
      </c>
      <c r="C671" s="4" t="s">
        <v>3</v>
      </c>
      <c r="D671" s="6" t="s">
        <v>16</v>
      </c>
      <c r="E671" s="4">
        <v>1</v>
      </c>
      <c r="F671" s="4" t="s">
        <v>11</v>
      </c>
      <c r="G671" t="s">
        <v>97</v>
      </c>
      <c r="J671">
        <v>87</v>
      </c>
      <c r="K671">
        <v>152</v>
      </c>
    </row>
    <row r="672" spans="1:11" x14ac:dyDescent="0.55000000000000004">
      <c r="A672" t="s">
        <v>45</v>
      </c>
      <c r="B672" s="11">
        <v>40828</v>
      </c>
      <c r="C672" s="4" t="s">
        <v>4</v>
      </c>
      <c r="D672" s="6" t="s">
        <v>16</v>
      </c>
      <c r="E672" s="4">
        <v>1</v>
      </c>
      <c r="F672" s="4" t="s">
        <v>11</v>
      </c>
      <c r="G672" t="s">
        <v>97</v>
      </c>
      <c r="K672">
        <v>149</v>
      </c>
    </row>
    <row r="673" spans="1:11" x14ac:dyDescent="0.55000000000000004">
      <c r="A673" t="s">
        <v>46</v>
      </c>
      <c r="B673" s="11">
        <v>40830</v>
      </c>
      <c r="C673" s="4" t="s">
        <v>5</v>
      </c>
      <c r="D673" s="6" t="s">
        <v>16</v>
      </c>
      <c r="E673" s="4">
        <v>1</v>
      </c>
      <c r="F673" s="4" t="s">
        <v>11</v>
      </c>
      <c r="G673" t="s">
        <v>97</v>
      </c>
      <c r="J673">
        <v>87</v>
      </c>
      <c r="K673">
        <v>151</v>
      </c>
    </row>
    <row r="674" spans="1:11" x14ac:dyDescent="0.55000000000000004">
      <c r="A674" t="s">
        <v>47</v>
      </c>
      <c r="B674" s="11">
        <v>40828</v>
      </c>
      <c r="C674" s="4" t="s">
        <v>6</v>
      </c>
      <c r="D674" s="6" t="s">
        <v>16</v>
      </c>
      <c r="E674" s="4">
        <v>1</v>
      </c>
      <c r="F674" s="4" t="s">
        <v>11</v>
      </c>
      <c r="G674" t="s">
        <v>97</v>
      </c>
      <c r="K674">
        <v>149</v>
      </c>
    </row>
    <row r="675" spans="1:11" x14ac:dyDescent="0.55000000000000004">
      <c r="A675" t="s">
        <v>48</v>
      </c>
      <c r="B675" s="11">
        <v>40834</v>
      </c>
      <c r="C675" s="4" t="s">
        <v>7</v>
      </c>
      <c r="D675" s="6" t="s">
        <v>16</v>
      </c>
      <c r="E675" s="4">
        <v>1</v>
      </c>
      <c r="F675" s="4" t="s">
        <v>11</v>
      </c>
      <c r="G675" t="s">
        <v>97</v>
      </c>
      <c r="K675">
        <v>155</v>
      </c>
    </row>
    <row r="676" spans="1:11" x14ac:dyDescent="0.55000000000000004">
      <c r="A676" t="s">
        <v>49</v>
      </c>
      <c r="B676" s="11">
        <v>40830</v>
      </c>
      <c r="C676" s="4" t="s">
        <v>8</v>
      </c>
      <c r="D676" s="6" t="s">
        <v>16</v>
      </c>
      <c r="E676" s="4">
        <v>1</v>
      </c>
      <c r="F676" s="4" t="s">
        <v>11</v>
      </c>
      <c r="G676" t="s">
        <v>97</v>
      </c>
      <c r="K676">
        <v>151</v>
      </c>
    </row>
    <row r="677" spans="1:11" x14ac:dyDescent="0.55000000000000004">
      <c r="A677" t="s">
        <v>50</v>
      </c>
      <c r="B677" s="11">
        <v>40819</v>
      </c>
      <c r="C677" s="4" t="s">
        <v>9</v>
      </c>
      <c r="D677" s="6" t="s">
        <v>16</v>
      </c>
      <c r="E677" s="4">
        <v>1</v>
      </c>
      <c r="F677" s="4" t="s">
        <v>11</v>
      </c>
      <c r="G677" t="s">
        <v>97</v>
      </c>
      <c r="K677">
        <v>140</v>
      </c>
    </row>
    <row r="678" spans="1:11" x14ac:dyDescent="0.55000000000000004">
      <c r="A678" t="s">
        <v>51</v>
      </c>
      <c r="B678" s="11">
        <v>40830</v>
      </c>
      <c r="C678" s="4" t="s">
        <v>10</v>
      </c>
      <c r="D678" s="6" t="s">
        <v>16</v>
      </c>
      <c r="E678" s="4">
        <v>1</v>
      </c>
      <c r="F678" s="4" t="s">
        <v>11</v>
      </c>
      <c r="G678" t="s">
        <v>97</v>
      </c>
      <c r="J678">
        <v>85</v>
      </c>
      <c r="K678">
        <v>151</v>
      </c>
    </row>
    <row r="679" spans="1:11" x14ac:dyDescent="0.55000000000000004">
      <c r="A679" t="s">
        <v>52</v>
      </c>
      <c r="B679" s="11">
        <v>40850</v>
      </c>
      <c r="C679" s="4" t="s">
        <v>3</v>
      </c>
      <c r="D679" s="6" t="s">
        <v>17</v>
      </c>
      <c r="E679" s="4">
        <v>2</v>
      </c>
      <c r="F679" s="4" t="s">
        <v>11</v>
      </c>
      <c r="G679" t="s">
        <v>97</v>
      </c>
      <c r="J679">
        <v>70</v>
      </c>
      <c r="K679">
        <v>130</v>
      </c>
    </row>
    <row r="680" spans="1:11" x14ac:dyDescent="0.55000000000000004">
      <c r="A680" t="s">
        <v>53</v>
      </c>
      <c r="B680" s="11">
        <v>40850</v>
      </c>
      <c r="C680" s="4" t="s">
        <v>4</v>
      </c>
      <c r="D680" s="6" t="s">
        <v>17</v>
      </c>
      <c r="E680" s="4">
        <v>2</v>
      </c>
      <c r="F680" s="4" t="s">
        <v>11</v>
      </c>
      <c r="G680" t="s">
        <v>97</v>
      </c>
      <c r="K680">
        <v>130</v>
      </c>
    </row>
    <row r="681" spans="1:11" x14ac:dyDescent="0.55000000000000004">
      <c r="A681" t="s">
        <v>54</v>
      </c>
      <c r="B681" s="11">
        <v>40850</v>
      </c>
      <c r="C681" s="4" t="s">
        <v>5</v>
      </c>
      <c r="D681" s="6" t="s">
        <v>17</v>
      </c>
      <c r="E681" s="4">
        <v>2</v>
      </c>
      <c r="F681" s="4" t="s">
        <v>11</v>
      </c>
      <c r="G681" t="s">
        <v>97</v>
      </c>
      <c r="J681">
        <v>72</v>
      </c>
      <c r="K681">
        <v>130</v>
      </c>
    </row>
    <row r="682" spans="1:11" x14ac:dyDescent="0.55000000000000004">
      <c r="A682" t="s">
        <v>55</v>
      </c>
      <c r="B682" s="11">
        <v>40848</v>
      </c>
      <c r="C682" s="4" t="s">
        <v>6</v>
      </c>
      <c r="D682" s="6" t="s">
        <v>17</v>
      </c>
      <c r="E682" s="4">
        <v>2</v>
      </c>
      <c r="F682" s="4" t="s">
        <v>11</v>
      </c>
      <c r="G682" t="s">
        <v>97</v>
      </c>
      <c r="K682">
        <v>128</v>
      </c>
    </row>
    <row r="683" spans="1:11" x14ac:dyDescent="0.55000000000000004">
      <c r="A683" t="s">
        <v>56</v>
      </c>
      <c r="B683" s="11">
        <v>40850</v>
      </c>
      <c r="C683" s="4" t="s">
        <v>7</v>
      </c>
      <c r="D683" s="6" t="s">
        <v>17</v>
      </c>
      <c r="E683" s="4">
        <v>2</v>
      </c>
      <c r="F683" s="4" t="s">
        <v>11</v>
      </c>
      <c r="G683" t="s">
        <v>97</v>
      </c>
      <c r="K683">
        <v>130</v>
      </c>
    </row>
    <row r="684" spans="1:11" x14ac:dyDescent="0.55000000000000004">
      <c r="A684" t="s">
        <v>57</v>
      </c>
      <c r="B684" s="11">
        <v>40850</v>
      </c>
      <c r="C684" s="4" t="s">
        <v>8</v>
      </c>
      <c r="D684" s="6" t="s">
        <v>17</v>
      </c>
      <c r="E684" s="4">
        <v>2</v>
      </c>
      <c r="F684" s="4" t="s">
        <v>11</v>
      </c>
      <c r="G684" t="s">
        <v>97</v>
      </c>
      <c r="K684">
        <v>130</v>
      </c>
    </row>
    <row r="685" spans="1:11" x14ac:dyDescent="0.55000000000000004">
      <c r="A685" t="s">
        <v>58</v>
      </c>
      <c r="B685" s="11">
        <v>40848</v>
      </c>
      <c r="C685" s="4" t="s">
        <v>9</v>
      </c>
      <c r="D685" s="6" t="s">
        <v>17</v>
      </c>
      <c r="E685" s="4">
        <v>2</v>
      </c>
      <c r="F685" s="4" t="s">
        <v>11</v>
      </c>
      <c r="G685" t="s">
        <v>97</v>
      </c>
      <c r="K685">
        <v>128</v>
      </c>
    </row>
    <row r="686" spans="1:11" x14ac:dyDescent="0.55000000000000004">
      <c r="A686" t="s">
        <v>59</v>
      </c>
      <c r="B686" s="11">
        <v>40855</v>
      </c>
      <c r="C686" s="4" t="s">
        <v>10</v>
      </c>
      <c r="D686" s="6" t="s">
        <v>17</v>
      </c>
      <c r="E686" s="4">
        <v>2</v>
      </c>
      <c r="F686" s="4" t="s">
        <v>11</v>
      </c>
      <c r="G686" t="s">
        <v>97</v>
      </c>
      <c r="J686">
        <v>74</v>
      </c>
      <c r="K686">
        <v>135</v>
      </c>
    </row>
    <row r="687" spans="1:11" x14ac:dyDescent="0.55000000000000004">
      <c r="A687" t="s">
        <v>60</v>
      </c>
      <c r="B687" s="11">
        <v>40865</v>
      </c>
      <c r="C687" s="4" t="s">
        <v>3</v>
      </c>
      <c r="D687" s="6" t="s">
        <v>18</v>
      </c>
      <c r="E687" s="4">
        <v>1</v>
      </c>
      <c r="F687" s="4" t="s">
        <v>2</v>
      </c>
      <c r="G687" t="s">
        <v>97</v>
      </c>
      <c r="J687">
        <v>120</v>
      </c>
      <c r="K687">
        <v>189</v>
      </c>
    </row>
    <row r="688" spans="1:11" x14ac:dyDescent="0.55000000000000004">
      <c r="A688" t="s">
        <v>61</v>
      </c>
      <c r="B688" s="11">
        <v>40865</v>
      </c>
      <c r="C688" s="4" t="s">
        <v>4</v>
      </c>
      <c r="D688" s="6" t="s">
        <v>18</v>
      </c>
      <c r="E688" s="4">
        <v>1</v>
      </c>
      <c r="F688" s="4" t="s">
        <v>2</v>
      </c>
      <c r="G688" t="s">
        <v>97</v>
      </c>
      <c r="K688">
        <v>189</v>
      </c>
    </row>
    <row r="689" spans="1:11" x14ac:dyDescent="0.55000000000000004">
      <c r="A689" t="s">
        <v>62</v>
      </c>
      <c r="B689" s="11">
        <v>40865</v>
      </c>
      <c r="C689" s="4" t="s">
        <v>5</v>
      </c>
      <c r="D689" s="6" t="s">
        <v>18</v>
      </c>
      <c r="E689" s="4">
        <v>1</v>
      </c>
      <c r="F689" s="4" t="s">
        <v>2</v>
      </c>
      <c r="G689" t="s">
        <v>97</v>
      </c>
      <c r="J689">
        <v>120</v>
      </c>
      <c r="K689">
        <v>189</v>
      </c>
    </row>
    <row r="690" spans="1:11" x14ac:dyDescent="0.55000000000000004">
      <c r="A690" t="s">
        <v>63</v>
      </c>
      <c r="B690" s="11">
        <v>40865</v>
      </c>
      <c r="C690" s="4" t="s">
        <v>6</v>
      </c>
      <c r="D690" s="6" t="s">
        <v>18</v>
      </c>
      <c r="E690" s="4">
        <v>1</v>
      </c>
      <c r="F690" s="4" t="s">
        <v>2</v>
      </c>
      <c r="G690" t="s">
        <v>97</v>
      </c>
      <c r="J690">
        <v>118</v>
      </c>
      <c r="K690">
        <v>189</v>
      </c>
    </row>
    <row r="691" spans="1:11" x14ac:dyDescent="0.55000000000000004">
      <c r="A691" t="s">
        <v>64</v>
      </c>
      <c r="B691" s="11">
        <v>40865</v>
      </c>
      <c r="C691" s="4" t="s">
        <v>7</v>
      </c>
      <c r="D691" s="6" t="s">
        <v>18</v>
      </c>
      <c r="E691" s="4">
        <v>1</v>
      </c>
      <c r="F691" s="4" t="s">
        <v>2</v>
      </c>
      <c r="G691" t="s">
        <v>97</v>
      </c>
      <c r="J691">
        <v>120</v>
      </c>
      <c r="K691">
        <v>189</v>
      </c>
    </row>
    <row r="692" spans="1:11" x14ac:dyDescent="0.55000000000000004">
      <c r="A692" t="s">
        <v>65</v>
      </c>
      <c r="B692" s="11">
        <v>40868</v>
      </c>
      <c r="C692" s="4" t="s">
        <v>8</v>
      </c>
      <c r="D692" s="6" t="s">
        <v>18</v>
      </c>
      <c r="E692" s="4">
        <v>1</v>
      </c>
      <c r="F692" s="4" t="s">
        <v>2</v>
      </c>
      <c r="G692" t="s">
        <v>97</v>
      </c>
      <c r="J692">
        <v>120</v>
      </c>
      <c r="K692">
        <v>192</v>
      </c>
    </row>
    <row r="693" spans="1:11" x14ac:dyDescent="0.55000000000000004">
      <c r="A693" t="s">
        <v>66</v>
      </c>
      <c r="B693" s="11">
        <v>40865</v>
      </c>
      <c r="C693" s="4" t="s">
        <v>9</v>
      </c>
      <c r="D693" s="6" t="s">
        <v>18</v>
      </c>
      <c r="E693" s="4">
        <v>1</v>
      </c>
      <c r="F693" s="4" t="s">
        <v>2</v>
      </c>
      <c r="G693" t="s">
        <v>97</v>
      </c>
      <c r="J693">
        <v>118</v>
      </c>
      <c r="K693">
        <v>189</v>
      </c>
    </row>
    <row r="694" spans="1:11" x14ac:dyDescent="0.55000000000000004">
      <c r="A694" t="s">
        <v>67</v>
      </c>
      <c r="B694" s="11">
        <v>40865</v>
      </c>
      <c r="C694" s="4" t="s">
        <v>10</v>
      </c>
      <c r="D694" s="6" t="s">
        <v>18</v>
      </c>
      <c r="E694" s="4">
        <v>1</v>
      </c>
      <c r="F694" s="4" t="s">
        <v>2</v>
      </c>
      <c r="G694" t="s">
        <v>97</v>
      </c>
      <c r="K694">
        <v>189</v>
      </c>
    </row>
    <row r="695" spans="1:11" x14ac:dyDescent="0.55000000000000004">
      <c r="A695" t="s">
        <v>68</v>
      </c>
      <c r="B695" s="11">
        <v>40871</v>
      </c>
      <c r="C695" s="4" t="s">
        <v>3</v>
      </c>
      <c r="D695" s="6" t="s">
        <v>19</v>
      </c>
      <c r="E695" s="4">
        <v>2</v>
      </c>
      <c r="F695" s="4" t="s">
        <v>2</v>
      </c>
      <c r="G695" t="s">
        <v>97</v>
      </c>
      <c r="K695">
        <v>149</v>
      </c>
    </row>
    <row r="696" spans="1:11" x14ac:dyDescent="0.55000000000000004">
      <c r="A696" t="s">
        <v>69</v>
      </c>
      <c r="B696" s="11">
        <v>40874</v>
      </c>
      <c r="C696" s="4" t="s">
        <v>4</v>
      </c>
      <c r="D696" s="6" t="s">
        <v>19</v>
      </c>
      <c r="E696" s="4">
        <v>2</v>
      </c>
      <c r="F696" s="4" t="s">
        <v>2</v>
      </c>
      <c r="G696" t="s">
        <v>97</v>
      </c>
      <c r="K696">
        <v>152</v>
      </c>
    </row>
    <row r="697" spans="1:11" x14ac:dyDescent="0.55000000000000004">
      <c r="A697" t="s">
        <v>70</v>
      </c>
      <c r="B697" s="11">
        <v>40871</v>
      </c>
      <c r="C697" s="4" t="s">
        <v>5</v>
      </c>
      <c r="D697" s="6" t="s">
        <v>19</v>
      </c>
      <c r="E697" s="4">
        <v>2</v>
      </c>
      <c r="F697" s="4" t="s">
        <v>2</v>
      </c>
      <c r="G697" t="s">
        <v>97</v>
      </c>
      <c r="K697">
        <v>149</v>
      </c>
    </row>
    <row r="698" spans="1:11" x14ac:dyDescent="0.55000000000000004">
      <c r="A698" t="s">
        <v>71</v>
      </c>
      <c r="B698" s="11">
        <v>40871</v>
      </c>
      <c r="C698" s="4" t="s">
        <v>6</v>
      </c>
      <c r="D698" s="6" t="s">
        <v>19</v>
      </c>
      <c r="E698" s="4">
        <v>2</v>
      </c>
      <c r="F698" s="4" t="s">
        <v>2</v>
      </c>
      <c r="G698" t="s">
        <v>97</v>
      </c>
      <c r="K698">
        <v>149</v>
      </c>
    </row>
    <row r="699" spans="1:11" x14ac:dyDescent="0.55000000000000004">
      <c r="A699" t="s">
        <v>72</v>
      </c>
      <c r="B699" s="11">
        <v>40871</v>
      </c>
      <c r="C699" s="4" t="s">
        <v>7</v>
      </c>
      <c r="D699" s="6" t="s">
        <v>19</v>
      </c>
      <c r="E699" s="4">
        <v>2</v>
      </c>
      <c r="F699" s="4" t="s">
        <v>2</v>
      </c>
      <c r="G699" t="s">
        <v>97</v>
      </c>
      <c r="K699">
        <v>149</v>
      </c>
    </row>
    <row r="700" spans="1:11" x14ac:dyDescent="0.55000000000000004">
      <c r="A700" t="s">
        <v>73</v>
      </c>
      <c r="B700" s="11">
        <v>40878</v>
      </c>
      <c r="C700" s="4" t="s">
        <v>8</v>
      </c>
      <c r="D700" s="6" t="s">
        <v>19</v>
      </c>
      <c r="E700" s="4">
        <v>2</v>
      </c>
      <c r="F700" s="4" t="s">
        <v>2</v>
      </c>
      <c r="G700" t="s">
        <v>97</v>
      </c>
      <c r="K700">
        <v>156</v>
      </c>
    </row>
    <row r="701" spans="1:11" x14ac:dyDescent="0.55000000000000004">
      <c r="A701" t="s">
        <v>74</v>
      </c>
      <c r="B701" s="11">
        <v>40868</v>
      </c>
      <c r="C701" s="4" t="s">
        <v>9</v>
      </c>
      <c r="D701" s="6" t="s">
        <v>19</v>
      </c>
      <c r="E701" s="4">
        <v>2</v>
      </c>
      <c r="F701" s="4" t="s">
        <v>2</v>
      </c>
      <c r="G701" t="s">
        <v>97</v>
      </c>
      <c r="K701">
        <v>146</v>
      </c>
    </row>
    <row r="702" spans="1:11" x14ac:dyDescent="0.55000000000000004">
      <c r="A702" t="s">
        <v>75</v>
      </c>
      <c r="B702" s="11">
        <v>40878</v>
      </c>
      <c r="C702" s="4" t="s">
        <v>10</v>
      </c>
      <c r="D702" s="6" t="s">
        <v>19</v>
      </c>
      <c r="E702" s="4">
        <v>2</v>
      </c>
      <c r="F702" s="4" t="s">
        <v>2</v>
      </c>
      <c r="G702" t="s">
        <v>97</v>
      </c>
      <c r="K702">
        <v>156</v>
      </c>
    </row>
    <row r="703" spans="1:11" x14ac:dyDescent="0.55000000000000004">
      <c r="A703" t="s">
        <v>76</v>
      </c>
      <c r="B703" s="11">
        <v>40857</v>
      </c>
      <c r="C703" s="4" t="s">
        <v>3</v>
      </c>
      <c r="D703" s="6" t="s">
        <v>20</v>
      </c>
      <c r="E703" s="4">
        <v>1</v>
      </c>
      <c r="F703" s="4" t="s">
        <v>12</v>
      </c>
      <c r="G703" t="s">
        <v>97</v>
      </c>
      <c r="J703">
        <v>110</v>
      </c>
      <c r="K703">
        <v>174</v>
      </c>
    </row>
    <row r="704" spans="1:11" x14ac:dyDescent="0.55000000000000004">
      <c r="A704" t="s">
        <v>77</v>
      </c>
      <c r="B704" s="11">
        <v>40857</v>
      </c>
      <c r="C704" s="4" t="s">
        <v>4</v>
      </c>
      <c r="D704" s="6" t="s">
        <v>20</v>
      </c>
      <c r="E704" s="4">
        <v>1</v>
      </c>
      <c r="F704" s="4" t="s">
        <v>12</v>
      </c>
      <c r="G704" t="s">
        <v>97</v>
      </c>
      <c r="K704">
        <v>174</v>
      </c>
    </row>
    <row r="705" spans="1:21" x14ac:dyDescent="0.55000000000000004">
      <c r="A705" t="s">
        <v>78</v>
      </c>
      <c r="B705" s="11">
        <v>40859</v>
      </c>
      <c r="C705" s="4" t="s">
        <v>5</v>
      </c>
      <c r="D705" s="6" t="s">
        <v>20</v>
      </c>
      <c r="E705" s="4">
        <v>1</v>
      </c>
      <c r="F705" s="4" t="s">
        <v>12</v>
      </c>
      <c r="G705" t="s">
        <v>97</v>
      </c>
      <c r="J705">
        <v>108</v>
      </c>
      <c r="K705">
        <v>176</v>
      </c>
    </row>
    <row r="706" spans="1:21" x14ac:dyDescent="0.55000000000000004">
      <c r="A706" t="s">
        <v>79</v>
      </c>
      <c r="B706" s="11">
        <v>40857</v>
      </c>
      <c r="C706" s="4" t="s">
        <v>6</v>
      </c>
      <c r="D706" s="6" t="s">
        <v>20</v>
      </c>
      <c r="E706" s="4">
        <v>1</v>
      </c>
      <c r="F706" s="4" t="s">
        <v>12</v>
      </c>
      <c r="G706" t="s">
        <v>97</v>
      </c>
      <c r="J706">
        <v>110</v>
      </c>
      <c r="K706">
        <v>174</v>
      </c>
    </row>
    <row r="707" spans="1:21" x14ac:dyDescent="0.55000000000000004">
      <c r="A707" t="s">
        <v>80</v>
      </c>
      <c r="B707" s="11">
        <v>40848</v>
      </c>
      <c r="C707" s="4" t="s">
        <v>7</v>
      </c>
      <c r="D707" s="6" t="s">
        <v>20</v>
      </c>
      <c r="E707" s="4">
        <v>1</v>
      </c>
      <c r="F707" s="4" t="s">
        <v>12</v>
      </c>
      <c r="G707" t="s">
        <v>97</v>
      </c>
      <c r="J707">
        <v>110</v>
      </c>
      <c r="K707">
        <v>165</v>
      </c>
    </row>
    <row r="708" spans="1:21" x14ac:dyDescent="0.55000000000000004">
      <c r="A708" t="s">
        <v>81</v>
      </c>
      <c r="B708" s="11">
        <v>40857</v>
      </c>
      <c r="C708" s="4" t="s">
        <v>8</v>
      </c>
      <c r="D708" s="6" t="s">
        <v>20</v>
      </c>
      <c r="E708" s="4">
        <v>1</v>
      </c>
      <c r="F708" s="4" t="s">
        <v>12</v>
      </c>
      <c r="G708" t="s">
        <v>97</v>
      </c>
      <c r="K708">
        <v>174</v>
      </c>
    </row>
    <row r="709" spans="1:21" x14ac:dyDescent="0.55000000000000004">
      <c r="A709" t="s">
        <v>82</v>
      </c>
      <c r="B709" s="11">
        <v>40848</v>
      </c>
      <c r="C709" s="4" t="s">
        <v>9</v>
      </c>
      <c r="D709" s="6" t="s">
        <v>20</v>
      </c>
      <c r="E709" s="4">
        <v>1</v>
      </c>
      <c r="F709" s="4" t="s">
        <v>12</v>
      </c>
      <c r="G709" t="s">
        <v>97</v>
      </c>
      <c r="K709">
        <v>165</v>
      </c>
    </row>
    <row r="710" spans="1:21" x14ac:dyDescent="0.55000000000000004">
      <c r="A710" t="s">
        <v>83</v>
      </c>
      <c r="B710" s="11">
        <v>40859</v>
      </c>
      <c r="C710" s="4" t="s">
        <v>10</v>
      </c>
      <c r="D710" s="6" t="s">
        <v>20</v>
      </c>
      <c r="E710" s="4">
        <v>1</v>
      </c>
      <c r="F710" s="4" t="s">
        <v>12</v>
      </c>
      <c r="G710" t="s">
        <v>97</v>
      </c>
      <c r="J710">
        <v>111</v>
      </c>
      <c r="K710">
        <v>176</v>
      </c>
    </row>
    <row r="711" spans="1:21" x14ac:dyDescent="0.55000000000000004">
      <c r="A711" t="s">
        <v>84</v>
      </c>
      <c r="B711" s="11">
        <v>40835</v>
      </c>
      <c r="C711" s="4" t="s">
        <v>3</v>
      </c>
      <c r="D711" s="6" t="s">
        <v>21</v>
      </c>
      <c r="E711" s="4">
        <v>2</v>
      </c>
      <c r="F711" s="4" t="s">
        <v>12</v>
      </c>
      <c r="G711" t="s">
        <v>97</v>
      </c>
      <c r="J711">
        <v>89</v>
      </c>
      <c r="K711">
        <v>137</v>
      </c>
    </row>
    <row r="712" spans="1:21" x14ac:dyDescent="0.55000000000000004">
      <c r="A712" t="s">
        <v>85</v>
      </c>
      <c r="B712" s="11">
        <v>40835</v>
      </c>
      <c r="C712" s="4" t="s">
        <v>4</v>
      </c>
      <c r="D712" s="6" t="s">
        <v>21</v>
      </c>
      <c r="E712" s="4">
        <v>2</v>
      </c>
      <c r="F712" s="4" t="s">
        <v>12</v>
      </c>
      <c r="G712" t="s">
        <v>97</v>
      </c>
      <c r="J712">
        <v>89</v>
      </c>
      <c r="K712">
        <v>137</v>
      </c>
    </row>
    <row r="713" spans="1:21" x14ac:dyDescent="0.55000000000000004">
      <c r="A713" t="s">
        <v>86</v>
      </c>
      <c r="B713" s="11">
        <v>40837</v>
      </c>
      <c r="C713" s="4" t="s">
        <v>5</v>
      </c>
      <c r="D713" s="6" t="s">
        <v>21</v>
      </c>
      <c r="E713" s="4">
        <v>2</v>
      </c>
      <c r="F713" s="4" t="s">
        <v>12</v>
      </c>
      <c r="G713" t="s">
        <v>97</v>
      </c>
      <c r="J713">
        <v>89</v>
      </c>
      <c r="K713">
        <v>139</v>
      </c>
    </row>
    <row r="714" spans="1:21" x14ac:dyDescent="0.55000000000000004">
      <c r="A714" t="s">
        <v>87</v>
      </c>
      <c r="B714" s="11">
        <v>40835</v>
      </c>
      <c r="C714" s="4" t="s">
        <v>6</v>
      </c>
      <c r="D714" s="6" t="s">
        <v>21</v>
      </c>
      <c r="E714" s="4">
        <v>2</v>
      </c>
      <c r="F714" s="4" t="s">
        <v>12</v>
      </c>
      <c r="G714" t="s">
        <v>97</v>
      </c>
      <c r="J714">
        <v>89</v>
      </c>
      <c r="K714">
        <v>137</v>
      </c>
    </row>
    <row r="715" spans="1:21" x14ac:dyDescent="0.55000000000000004">
      <c r="A715" t="s">
        <v>88</v>
      </c>
      <c r="B715" s="11">
        <v>40835</v>
      </c>
      <c r="C715" s="4" t="s">
        <v>7</v>
      </c>
      <c r="D715" s="6" t="s">
        <v>21</v>
      </c>
      <c r="E715" s="4">
        <v>2</v>
      </c>
      <c r="F715" s="4" t="s">
        <v>12</v>
      </c>
      <c r="G715" t="s">
        <v>97</v>
      </c>
      <c r="K715">
        <v>137</v>
      </c>
    </row>
    <row r="716" spans="1:21" x14ac:dyDescent="0.55000000000000004">
      <c r="A716" t="s">
        <v>89</v>
      </c>
      <c r="B716" s="11">
        <v>40835</v>
      </c>
      <c r="C716" s="4" t="s">
        <v>8</v>
      </c>
      <c r="D716" s="6" t="s">
        <v>21</v>
      </c>
      <c r="E716" s="4">
        <v>2</v>
      </c>
      <c r="F716" s="4" t="s">
        <v>12</v>
      </c>
      <c r="G716" t="s">
        <v>97</v>
      </c>
      <c r="J716">
        <v>89</v>
      </c>
      <c r="K716">
        <v>137</v>
      </c>
    </row>
    <row r="717" spans="1:21" x14ac:dyDescent="0.55000000000000004">
      <c r="A717" t="s">
        <v>90</v>
      </c>
      <c r="B717" s="11">
        <v>40832</v>
      </c>
      <c r="C717" s="4" t="s">
        <v>9</v>
      </c>
      <c r="D717" s="6" t="s">
        <v>21</v>
      </c>
      <c r="E717" s="4">
        <v>2</v>
      </c>
      <c r="F717" s="4" t="s">
        <v>12</v>
      </c>
      <c r="G717" t="s">
        <v>97</v>
      </c>
      <c r="K717">
        <v>134</v>
      </c>
    </row>
    <row r="718" spans="1:21" x14ac:dyDescent="0.55000000000000004">
      <c r="A718" t="s">
        <v>91</v>
      </c>
      <c r="B718" s="11">
        <v>40839</v>
      </c>
      <c r="C718" s="4" t="s">
        <v>10</v>
      </c>
      <c r="D718" s="6" t="s">
        <v>21</v>
      </c>
      <c r="E718" s="4">
        <v>2</v>
      </c>
      <c r="F718" s="4" t="s">
        <v>12</v>
      </c>
      <c r="G718" t="s">
        <v>97</v>
      </c>
      <c r="K718">
        <v>140</v>
      </c>
    </row>
    <row r="719" spans="1:21" x14ac:dyDescent="0.55000000000000004">
      <c r="A719" s="18" t="s">
        <v>127</v>
      </c>
      <c r="B719" s="11">
        <v>33424</v>
      </c>
      <c r="C719" s="4" t="s">
        <v>118</v>
      </c>
      <c r="L719">
        <v>3</v>
      </c>
    </row>
    <row r="720" spans="1:21" x14ac:dyDescent="0.55000000000000004">
      <c r="A720" s="18" t="s">
        <v>127</v>
      </c>
      <c r="B720" s="11">
        <v>33441</v>
      </c>
      <c r="C720" s="4" t="s">
        <v>118</v>
      </c>
      <c r="M720">
        <v>119.51600000000001</v>
      </c>
      <c r="N720">
        <v>1.044</v>
      </c>
      <c r="O720">
        <v>4.2</v>
      </c>
      <c r="P720">
        <v>0.08</v>
      </c>
      <c r="Q720">
        <v>18</v>
      </c>
      <c r="R720">
        <v>0</v>
      </c>
      <c r="T720">
        <v>3.12</v>
      </c>
      <c r="U720">
        <v>0</v>
      </c>
    </row>
    <row r="721" spans="1:23" x14ac:dyDescent="0.55000000000000004">
      <c r="A721" s="18" t="s">
        <v>127</v>
      </c>
      <c r="B721" s="11">
        <v>33455</v>
      </c>
      <c r="C721" s="4" t="s">
        <v>118</v>
      </c>
      <c r="L721">
        <v>5</v>
      </c>
    </row>
    <row r="722" spans="1:23" x14ac:dyDescent="0.55000000000000004">
      <c r="A722" s="18" t="s">
        <v>127</v>
      </c>
      <c r="B722" s="11">
        <v>33456</v>
      </c>
      <c r="C722" s="4" t="s">
        <v>118</v>
      </c>
      <c r="M722">
        <v>85.770499999999998</v>
      </c>
      <c r="N722">
        <v>1.8285</v>
      </c>
      <c r="O722">
        <v>8</v>
      </c>
      <c r="P722">
        <v>0.19</v>
      </c>
      <c r="Q722">
        <v>23.25</v>
      </c>
      <c r="R722">
        <v>0</v>
      </c>
      <c r="T722">
        <v>6.1565000000000003</v>
      </c>
      <c r="U722">
        <v>0</v>
      </c>
    </row>
    <row r="723" spans="1:23" x14ac:dyDescent="0.55000000000000004">
      <c r="A723" s="18" t="s">
        <v>127</v>
      </c>
      <c r="B723" s="11">
        <v>33483</v>
      </c>
      <c r="C723" s="4" t="s">
        <v>118</v>
      </c>
      <c r="M723">
        <v>99.831500000000005</v>
      </c>
      <c r="N723">
        <v>20.332999999999998</v>
      </c>
      <c r="O723">
        <v>65.45</v>
      </c>
      <c r="P723">
        <v>0.85</v>
      </c>
      <c r="Q723">
        <v>35.5</v>
      </c>
      <c r="R723">
        <v>0</v>
      </c>
      <c r="T723">
        <v>43.781999999999996</v>
      </c>
      <c r="U723">
        <v>1.3014999999999999</v>
      </c>
    </row>
    <row r="724" spans="1:23" x14ac:dyDescent="0.55000000000000004">
      <c r="A724" s="18" t="s">
        <v>127</v>
      </c>
      <c r="B724" s="11">
        <v>33504</v>
      </c>
      <c r="C724" s="4" t="s">
        <v>118</v>
      </c>
      <c r="M724">
        <v>91.39500000000001</v>
      </c>
      <c r="N724">
        <v>85.426999999999992</v>
      </c>
      <c r="O724">
        <v>152.4</v>
      </c>
      <c r="P724">
        <v>1.2549999999999999</v>
      </c>
      <c r="Q724">
        <v>47</v>
      </c>
      <c r="R724">
        <v>1.5190000000000001</v>
      </c>
      <c r="S724">
        <v>0</v>
      </c>
      <c r="T724">
        <v>59.168999999999997</v>
      </c>
      <c r="U724">
        <v>6.0295000000000005</v>
      </c>
    </row>
    <row r="725" spans="1:23" x14ac:dyDescent="0.55000000000000004">
      <c r="A725" s="18" t="s">
        <v>127</v>
      </c>
      <c r="B725" s="11">
        <v>33510</v>
      </c>
      <c r="C725" s="4" t="s">
        <v>118</v>
      </c>
      <c r="L725">
        <v>7</v>
      </c>
    </row>
    <row r="726" spans="1:23" x14ac:dyDescent="0.55000000000000004">
      <c r="A726" s="18" t="s">
        <v>127</v>
      </c>
      <c r="B726" s="11">
        <v>33512</v>
      </c>
      <c r="C726" s="4" t="s">
        <v>118</v>
      </c>
      <c r="M726">
        <v>99.830999999999989</v>
      </c>
      <c r="N726">
        <v>161.07900000000001</v>
      </c>
      <c r="O726">
        <v>288.35000000000002</v>
      </c>
      <c r="P726">
        <v>1.2250000000000001</v>
      </c>
      <c r="Q726">
        <v>49</v>
      </c>
      <c r="R726">
        <v>42.721499999999999</v>
      </c>
      <c r="S726">
        <v>0</v>
      </c>
      <c r="T726">
        <v>58.881500000000003</v>
      </c>
      <c r="U726">
        <v>20.806999999999999</v>
      </c>
    </row>
    <row r="727" spans="1:23" x14ac:dyDescent="0.55000000000000004">
      <c r="A727" s="18" t="s">
        <v>127</v>
      </c>
      <c r="B727" s="11">
        <v>33518</v>
      </c>
      <c r="C727" s="4" t="s">
        <v>118</v>
      </c>
      <c r="M727">
        <v>88.58250000000001</v>
      </c>
      <c r="N727">
        <v>200.76650000000001</v>
      </c>
      <c r="O727">
        <v>397.79999999999995</v>
      </c>
      <c r="P727">
        <v>0.94500000000000006</v>
      </c>
      <c r="Q727">
        <v>42</v>
      </c>
      <c r="R727">
        <v>103.82250000000001</v>
      </c>
      <c r="S727">
        <v>369.79750000000001</v>
      </c>
      <c r="T727">
        <v>51.707999999999998</v>
      </c>
      <c r="U727">
        <v>47.0015</v>
      </c>
    </row>
    <row r="728" spans="1:23" x14ac:dyDescent="0.55000000000000004">
      <c r="A728" s="18" t="s">
        <v>127</v>
      </c>
      <c r="B728" s="11">
        <v>33525</v>
      </c>
      <c r="C728" s="4" t="s">
        <v>118</v>
      </c>
      <c r="M728">
        <v>95.613</v>
      </c>
      <c r="N728">
        <v>125.47800000000001</v>
      </c>
      <c r="O728">
        <v>266.70000000000005</v>
      </c>
      <c r="P728">
        <v>0.215</v>
      </c>
      <c r="Q728">
        <v>41.5</v>
      </c>
      <c r="R728">
        <v>75.390999999999991</v>
      </c>
      <c r="S728">
        <v>312.14850000000001</v>
      </c>
      <c r="T728">
        <v>13.367000000000001</v>
      </c>
      <c r="U728">
        <v>45.422499999999999</v>
      </c>
    </row>
    <row r="729" spans="1:23" x14ac:dyDescent="0.55000000000000004">
      <c r="A729" s="18" t="s">
        <v>127</v>
      </c>
      <c r="B729" s="11">
        <v>33532</v>
      </c>
      <c r="C729" s="4" t="s">
        <v>118</v>
      </c>
      <c r="M729">
        <v>101.23699999999999</v>
      </c>
      <c r="N729">
        <v>139.9495</v>
      </c>
      <c r="O729">
        <v>353.75</v>
      </c>
      <c r="P729">
        <v>0.14500000000000002</v>
      </c>
      <c r="Q729">
        <v>41.5</v>
      </c>
      <c r="R729">
        <v>117.47749999999999</v>
      </c>
      <c r="S729">
        <v>307.93</v>
      </c>
      <c r="T729">
        <v>10.420500000000001</v>
      </c>
      <c r="U729">
        <v>53.723500000000001</v>
      </c>
    </row>
    <row r="730" spans="1:23" x14ac:dyDescent="0.55000000000000004">
      <c r="A730" s="18" t="s">
        <v>127</v>
      </c>
      <c r="B730" s="11">
        <v>33539</v>
      </c>
      <c r="C730" s="4" t="s">
        <v>118</v>
      </c>
      <c r="M730">
        <v>98.425000000000011</v>
      </c>
      <c r="N730">
        <v>118.953</v>
      </c>
      <c r="O730">
        <v>334.3</v>
      </c>
      <c r="P730">
        <v>0</v>
      </c>
      <c r="Q730">
        <v>25.5</v>
      </c>
      <c r="R730">
        <v>138.386</v>
      </c>
      <c r="S730">
        <v>291.0575</v>
      </c>
      <c r="T730">
        <v>8.7499999999999994E-2</v>
      </c>
      <c r="U730">
        <v>60.057499999999997</v>
      </c>
    </row>
    <row r="731" spans="1:23" x14ac:dyDescent="0.55000000000000004">
      <c r="A731" s="18" t="s">
        <v>127</v>
      </c>
      <c r="B731" s="11">
        <v>33546</v>
      </c>
      <c r="C731" s="4" t="s">
        <v>118</v>
      </c>
      <c r="M731">
        <v>104.04949999999999</v>
      </c>
      <c r="O731">
        <v>527.95000000000005</v>
      </c>
      <c r="P731">
        <v>0</v>
      </c>
      <c r="Q731">
        <v>0</v>
      </c>
      <c r="R731">
        <v>251.25900000000001</v>
      </c>
      <c r="S731">
        <v>400.73099999999999</v>
      </c>
      <c r="T731">
        <v>0</v>
      </c>
      <c r="U731">
        <v>54.483000000000004</v>
      </c>
    </row>
    <row r="732" spans="1:23" x14ac:dyDescent="0.55000000000000004">
      <c r="A732" s="18" t="s">
        <v>127</v>
      </c>
      <c r="B732" s="11">
        <v>33553</v>
      </c>
      <c r="C732" s="4" t="s">
        <v>118</v>
      </c>
      <c r="L732">
        <v>10</v>
      </c>
      <c r="M732">
        <v>99.128500000000003</v>
      </c>
      <c r="O732">
        <v>354</v>
      </c>
      <c r="P732">
        <v>0</v>
      </c>
      <c r="S732">
        <v>194.19299999999998</v>
      </c>
      <c r="V732">
        <v>112.964</v>
      </c>
      <c r="W732">
        <v>3.1253299999999998E-2</v>
      </c>
    </row>
    <row r="733" spans="1:23" x14ac:dyDescent="0.55000000000000004">
      <c r="A733" s="18" t="s">
        <v>128</v>
      </c>
      <c r="B733" s="11">
        <v>33424</v>
      </c>
      <c r="C733" s="4" t="s">
        <v>118</v>
      </c>
      <c r="L733">
        <v>3</v>
      </c>
    </row>
    <row r="734" spans="1:23" x14ac:dyDescent="0.55000000000000004">
      <c r="A734" s="18" t="s">
        <v>128</v>
      </c>
      <c r="B734" s="11">
        <v>33441</v>
      </c>
      <c r="C734" s="4" t="s">
        <v>118</v>
      </c>
      <c r="M734">
        <v>109.67400000000001</v>
      </c>
      <c r="N734">
        <v>0.86249999999999993</v>
      </c>
      <c r="O734">
        <v>3.45</v>
      </c>
      <c r="P734">
        <v>6.5000000000000002E-2</v>
      </c>
      <c r="Q734">
        <v>16.5</v>
      </c>
      <c r="R734">
        <v>0</v>
      </c>
      <c r="T734">
        <v>2.5834999999999999</v>
      </c>
      <c r="U734">
        <v>0</v>
      </c>
    </row>
    <row r="735" spans="1:23" x14ac:dyDescent="0.55000000000000004">
      <c r="A735" s="18" t="s">
        <v>128</v>
      </c>
      <c r="B735" s="11">
        <v>33455</v>
      </c>
      <c r="C735" s="4" t="s">
        <v>118</v>
      </c>
      <c r="L735">
        <v>5</v>
      </c>
    </row>
    <row r="736" spans="1:23" x14ac:dyDescent="0.55000000000000004">
      <c r="A736" s="18" t="s">
        <v>128</v>
      </c>
      <c r="B736" s="11">
        <v>33456</v>
      </c>
      <c r="C736" s="4" t="s">
        <v>118</v>
      </c>
      <c r="M736">
        <v>102.643</v>
      </c>
      <c r="N736">
        <v>2.5505</v>
      </c>
      <c r="O736">
        <v>11.4</v>
      </c>
      <c r="P736">
        <v>0.26</v>
      </c>
      <c r="Q736">
        <v>21.25</v>
      </c>
      <c r="R736">
        <v>0</v>
      </c>
      <c r="T736">
        <v>8.68</v>
      </c>
      <c r="U736">
        <v>0.192</v>
      </c>
    </row>
    <row r="737" spans="1:23" x14ac:dyDescent="0.55000000000000004">
      <c r="A737" s="18" t="s">
        <v>128</v>
      </c>
      <c r="B737" s="11">
        <v>33483</v>
      </c>
      <c r="C737" s="4" t="s">
        <v>118</v>
      </c>
      <c r="M737">
        <v>92.801000000000002</v>
      </c>
      <c r="N737">
        <v>17.5855</v>
      </c>
      <c r="O737">
        <v>60.45</v>
      </c>
      <c r="P737">
        <v>0.81</v>
      </c>
      <c r="Q737">
        <v>33.5</v>
      </c>
      <c r="R737">
        <v>0.33850000000000002</v>
      </c>
      <c r="T737">
        <v>40.289500000000004</v>
      </c>
      <c r="U737">
        <v>1.5880000000000001</v>
      </c>
    </row>
    <row r="738" spans="1:23" x14ac:dyDescent="0.55000000000000004">
      <c r="A738" s="18" t="s">
        <v>128</v>
      </c>
      <c r="B738" s="11">
        <v>33504</v>
      </c>
      <c r="C738" s="4" t="s">
        <v>118</v>
      </c>
      <c r="M738">
        <v>98.424999999999997</v>
      </c>
      <c r="N738">
        <v>78.444500000000005</v>
      </c>
      <c r="O738">
        <v>135.65</v>
      </c>
      <c r="P738">
        <v>1.165</v>
      </c>
      <c r="Q738">
        <v>46</v>
      </c>
      <c r="R738">
        <v>1.056</v>
      </c>
      <c r="S738">
        <v>0</v>
      </c>
      <c r="T738">
        <v>49.438000000000002</v>
      </c>
      <c r="U738">
        <v>6.6165000000000003</v>
      </c>
    </row>
    <row r="739" spans="1:23" x14ac:dyDescent="0.55000000000000004">
      <c r="A739" s="18" t="s">
        <v>128</v>
      </c>
      <c r="B739" s="11">
        <v>33511</v>
      </c>
      <c r="C739" s="4" t="s">
        <v>118</v>
      </c>
      <c r="L739">
        <v>7</v>
      </c>
    </row>
    <row r="740" spans="1:23" x14ac:dyDescent="0.55000000000000004">
      <c r="A740" s="18" t="s">
        <v>128</v>
      </c>
      <c r="B740" s="11">
        <v>33512</v>
      </c>
      <c r="C740" s="4" t="s">
        <v>118</v>
      </c>
      <c r="M740">
        <v>99.830999999999989</v>
      </c>
      <c r="N740">
        <v>116.896</v>
      </c>
      <c r="O740">
        <v>206.89999999999998</v>
      </c>
      <c r="P740">
        <v>1.1000000000000001</v>
      </c>
      <c r="Q740">
        <v>48</v>
      </c>
      <c r="R740">
        <v>25.3475</v>
      </c>
      <c r="S740">
        <v>0</v>
      </c>
      <c r="T740">
        <v>55.238</v>
      </c>
      <c r="U740">
        <v>5.4995000000000003</v>
      </c>
    </row>
    <row r="741" spans="1:23" x14ac:dyDescent="0.55000000000000004">
      <c r="A741" s="18" t="s">
        <v>128</v>
      </c>
      <c r="B741" s="11">
        <v>33518</v>
      </c>
      <c r="C741" s="4" t="s">
        <v>118</v>
      </c>
      <c r="M741">
        <v>95.613</v>
      </c>
      <c r="N741">
        <v>179.6515</v>
      </c>
      <c r="O741">
        <v>347.7</v>
      </c>
      <c r="P741">
        <v>1.325</v>
      </c>
      <c r="Q741">
        <v>48</v>
      </c>
      <c r="R741">
        <v>84.25</v>
      </c>
      <c r="S741">
        <v>333.23950000000002</v>
      </c>
      <c r="T741">
        <v>67.912499999999994</v>
      </c>
      <c r="U741">
        <v>9.5234999999999985</v>
      </c>
    </row>
    <row r="742" spans="1:23" x14ac:dyDescent="0.55000000000000004">
      <c r="A742" s="18" t="s">
        <v>128</v>
      </c>
      <c r="B742" s="11">
        <v>33525</v>
      </c>
      <c r="C742" s="4" t="s">
        <v>118</v>
      </c>
      <c r="M742">
        <v>98.424999999999997</v>
      </c>
      <c r="N742">
        <v>190.87700000000001</v>
      </c>
      <c r="O742">
        <v>393.45000000000005</v>
      </c>
      <c r="P742">
        <v>1.5750000000000002</v>
      </c>
      <c r="Q742">
        <v>52</v>
      </c>
      <c r="R742">
        <v>103.7195</v>
      </c>
      <c r="S742">
        <v>352.92450000000002</v>
      </c>
      <c r="T742">
        <v>70.724500000000006</v>
      </c>
      <c r="U742">
        <v>7.0860000000000003</v>
      </c>
    </row>
    <row r="743" spans="1:23" x14ac:dyDescent="0.55000000000000004">
      <c r="A743" s="18" t="s">
        <v>128</v>
      </c>
      <c r="B743" s="11">
        <v>33532</v>
      </c>
      <c r="C743" s="4" t="s">
        <v>118</v>
      </c>
      <c r="M743">
        <v>102.643</v>
      </c>
      <c r="N743">
        <v>265.15300000000002</v>
      </c>
      <c r="O743">
        <v>573.04999999999995</v>
      </c>
      <c r="P743">
        <v>1.8299999999999998</v>
      </c>
      <c r="Q743">
        <v>55</v>
      </c>
      <c r="R743">
        <v>196.553</v>
      </c>
      <c r="S743">
        <v>402.137</v>
      </c>
      <c r="T743">
        <v>74.63900000000001</v>
      </c>
      <c r="U743">
        <v>15.57</v>
      </c>
    </row>
    <row r="744" spans="1:23" x14ac:dyDescent="0.55000000000000004">
      <c r="A744" s="18" t="s">
        <v>128</v>
      </c>
      <c r="B744" s="11">
        <v>33539</v>
      </c>
      <c r="C744" s="4" t="s">
        <v>118</v>
      </c>
      <c r="M744">
        <v>104.04949999999999</v>
      </c>
      <c r="N744">
        <v>259.46899999999999</v>
      </c>
      <c r="O744">
        <v>642.6</v>
      </c>
      <c r="P744">
        <v>1.75</v>
      </c>
      <c r="Q744">
        <v>54.5</v>
      </c>
      <c r="R744">
        <v>263.24549999999999</v>
      </c>
      <c r="S744">
        <v>629.92149999999992</v>
      </c>
      <c r="T744">
        <v>66.998999999999995</v>
      </c>
      <c r="U744">
        <v>28.139499999999998</v>
      </c>
    </row>
    <row r="745" spans="1:23" x14ac:dyDescent="0.55000000000000004">
      <c r="A745" s="18" t="s">
        <v>128</v>
      </c>
      <c r="B745" s="11">
        <v>33546</v>
      </c>
      <c r="C745" s="4" t="s">
        <v>118</v>
      </c>
      <c r="M745">
        <v>94.206999999999994</v>
      </c>
      <c r="O745">
        <v>693.84999999999991</v>
      </c>
      <c r="P745">
        <v>0.64999999999999991</v>
      </c>
      <c r="Q745">
        <v>53</v>
      </c>
      <c r="R745">
        <v>344.84899999999999</v>
      </c>
      <c r="S745">
        <v>604.61200000000008</v>
      </c>
      <c r="T745">
        <v>15.960999999999999</v>
      </c>
      <c r="U745">
        <v>35.964500000000001</v>
      </c>
    </row>
    <row r="746" spans="1:23" x14ac:dyDescent="0.55000000000000004">
      <c r="A746" s="18" t="s">
        <v>128</v>
      </c>
      <c r="B746" s="11">
        <v>33553</v>
      </c>
      <c r="C746" s="4" t="s">
        <v>118</v>
      </c>
      <c r="M746">
        <v>108.2675</v>
      </c>
      <c r="O746">
        <v>846.40000000000009</v>
      </c>
      <c r="P746">
        <v>0.58499999999999996</v>
      </c>
      <c r="R746">
        <v>422.82249999999999</v>
      </c>
      <c r="S746">
        <v>809.899</v>
      </c>
      <c r="T746">
        <v>13.324000000000002</v>
      </c>
      <c r="U746">
        <v>43.388500000000001</v>
      </c>
    </row>
    <row r="747" spans="1:23" x14ac:dyDescent="0.55000000000000004">
      <c r="A747" s="18" t="s">
        <v>128</v>
      </c>
      <c r="B747" s="11">
        <v>33562</v>
      </c>
      <c r="C747" s="4" t="s">
        <v>118</v>
      </c>
      <c r="L747">
        <v>10</v>
      </c>
      <c r="M747">
        <v>108.268</v>
      </c>
      <c r="O747">
        <v>769.05</v>
      </c>
      <c r="S747">
        <v>570.55899999999997</v>
      </c>
      <c r="V747">
        <v>322.73649999999998</v>
      </c>
      <c r="W747">
        <v>3.1957600000000003E-2</v>
      </c>
    </row>
    <row r="748" spans="1:23" x14ac:dyDescent="0.55000000000000004">
      <c r="A748" s="18" t="s">
        <v>129</v>
      </c>
      <c r="B748" s="11">
        <v>33424</v>
      </c>
      <c r="C748" s="4" t="s">
        <v>118</v>
      </c>
      <c r="L748">
        <v>3</v>
      </c>
    </row>
    <row r="749" spans="1:23" x14ac:dyDescent="0.55000000000000004">
      <c r="A749" s="18" t="s">
        <v>129</v>
      </c>
      <c r="B749" s="11">
        <v>33441</v>
      </c>
      <c r="C749" s="4" t="s">
        <v>118</v>
      </c>
      <c r="M749">
        <v>112.48599999999999</v>
      </c>
      <c r="N749">
        <v>0.996</v>
      </c>
      <c r="O749">
        <v>3.7</v>
      </c>
      <c r="P749">
        <v>7.5000000000000011E-2</v>
      </c>
      <c r="Q749">
        <v>17.75</v>
      </c>
      <c r="R749">
        <v>0</v>
      </c>
      <c r="T749">
        <v>2.6924999999999999</v>
      </c>
      <c r="U749">
        <v>0</v>
      </c>
    </row>
    <row r="750" spans="1:23" x14ac:dyDescent="0.55000000000000004">
      <c r="A750" s="18" t="s">
        <v>129</v>
      </c>
      <c r="B750" s="11">
        <v>33455</v>
      </c>
      <c r="C750" s="4" t="s">
        <v>118</v>
      </c>
      <c r="L750">
        <v>5</v>
      </c>
    </row>
    <row r="751" spans="1:23" x14ac:dyDescent="0.55000000000000004">
      <c r="A751" s="18" t="s">
        <v>129</v>
      </c>
      <c r="B751" s="11">
        <v>33456</v>
      </c>
      <c r="C751" s="4" t="s">
        <v>118</v>
      </c>
      <c r="M751">
        <v>95.613</v>
      </c>
      <c r="N751">
        <v>2.5644999999999998</v>
      </c>
      <c r="O751">
        <v>11.55</v>
      </c>
      <c r="P751">
        <v>0.28500000000000003</v>
      </c>
      <c r="Q751">
        <v>28.5</v>
      </c>
      <c r="R751">
        <v>0</v>
      </c>
      <c r="T751">
        <v>8.9789999999999992</v>
      </c>
      <c r="U751">
        <v>0</v>
      </c>
    </row>
    <row r="752" spans="1:23" x14ac:dyDescent="0.55000000000000004">
      <c r="A752" s="18" t="s">
        <v>129</v>
      </c>
      <c r="B752" s="11">
        <v>33483</v>
      </c>
      <c r="C752" s="4" t="s">
        <v>118</v>
      </c>
      <c r="M752">
        <v>91.39500000000001</v>
      </c>
      <c r="N752">
        <v>26.811500000000002</v>
      </c>
      <c r="O752">
        <v>87.9</v>
      </c>
      <c r="P752">
        <v>1.415</v>
      </c>
      <c r="Q752">
        <v>47.5</v>
      </c>
      <c r="R752">
        <v>0</v>
      </c>
      <c r="T752">
        <v>60.523499999999999</v>
      </c>
      <c r="U752">
        <v>0.58850000000000002</v>
      </c>
    </row>
    <row r="753" spans="1:24" x14ac:dyDescent="0.55000000000000004">
      <c r="A753" s="18" t="s">
        <v>129</v>
      </c>
      <c r="B753" s="11">
        <v>33504</v>
      </c>
      <c r="C753" s="4" t="s">
        <v>118</v>
      </c>
      <c r="M753">
        <v>88.582999999999998</v>
      </c>
      <c r="N753">
        <v>169.19150000000002</v>
      </c>
      <c r="O753">
        <v>312.45</v>
      </c>
      <c r="P753">
        <v>4.0049999999999999</v>
      </c>
      <c r="Q753">
        <v>64.5</v>
      </c>
      <c r="R753">
        <v>0.17699999999999999</v>
      </c>
      <c r="S753">
        <v>0</v>
      </c>
      <c r="T753">
        <v>137.321</v>
      </c>
      <c r="U753">
        <v>5.9450000000000003</v>
      </c>
    </row>
    <row r="754" spans="1:24" x14ac:dyDescent="0.55000000000000004">
      <c r="A754" s="18" t="s">
        <v>129</v>
      </c>
      <c r="B754" s="11">
        <v>33512</v>
      </c>
      <c r="C754" s="4" t="s">
        <v>118</v>
      </c>
      <c r="M754">
        <v>92.801000000000002</v>
      </c>
      <c r="N754">
        <v>268.75400000000002</v>
      </c>
      <c r="O754">
        <v>456.8</v>
      </c>
      <c r="P754">
        <v>3.96</v>
      </c>
      <c r="Q754">
        <v>72</v>
      </c>
      <c r="R754">
        <v>32.164500000000004</v>
      </c>
      <c r="S754">
        <v>0</v>
      </c>
      <c r="T754">
        <v>137.80350000000001</v>
      </c>
      <c r="U754">
        <v>13.5395</v>
      </c>
    </row>
    <row r="755" spans="1:24" x14ac:dyDescent="0.55000000000000004">
      <c r="A755" s="18" t="s">
        <v>129</v>
      </c>
      <c r="B755" s="11">
        <v>33513</v>
      </c>
      <c r="C755" s="4" t="s">
        <v>118</v>
      </c>
      <c r="L755">
        <v>7</v>
      </c>
    </row>
    <row r="756" spans="1:24" x14ac:dyDescent="0.55000000000000004">
      <c r="A756" s="18" t="s">
        <v>129</v>
      </c>
      <c r="B756" s="11">
        <v>33518</v>
      </c>
      <c r="C756" s="4" t="s">
        <v>118</v>
      </c>
      <c r="M756">
        <v>89.989000000000004</v>
      </c>
      <c r="N756">
        <v>357.08850000000001</v>
      </c>
      <c r="O756">
        <v>623.90000000000009</v>
      </c>
      <c r="P756">
        <v>3.45</v>
      </c>
      <c r="Q756">
        <v>72</v>
      </c>
      <c r="R756">
        <v>119.4555</v>
      </c>
      <c r="S756">
        <v>352.92449999999997</v>
      </c>
      <c r="T756">
        <v>125.92699999999999</v>
      </c>
      <c r="U756">
        <v>23.974</v>
      </c>
    </row>
    <row r="757" spans="1:24" x14ac:dyDescent="0.55000000000000004">
      <c r="A757" s="18" t="s">
        <v>129</v>
      </c>
      <c r="B757" s="11">
        <v>33525</v>
      </c>
      <c r="C757" s="4" t="s">
        <v>118</v>
      </c>
      <c r="M757">
        <v>95.613</v>
      </c>
      <c r="N757">
        <v>369.73849999999999</v>
      </c>
      <c r="O757">
        <v>694.09999999999991</v>
      </c>
      <c r="P757">
        <v>2.5949999999999998</v>
      </c>
      <c r="Q757">
        <v>76.5</v>
      </c>
      <c r="R757">
        <v>167.85250000000002</v>
      </c>
      <c r="S757">
        <v>385.2645</v>
      </c>
      <c r="T757">
        <v>106.3685</v>
      </c>
      <c r="U757">
        <v>30.823</v>
      </c>
    </row>
    <row r="758" spans="1:24" x14ac:dyDescent="0.55000000000000004">
      <c r="A758" s="18" t="s">
        <v>129</v>
      </c>
      <c r="B758" s="11">
        <v>33532</v>
      </c>
      <c r="C758" s="4" t="s">
        <v>118</v>
      </c>
      <c r="M758">
        <v>94.206999999999994</v>
      </c>
      <c r="N758">
        <v>406.22550000000001</v>
      </c>
      <c r="O758">
        <v>862.40000000000009</v>
      </c>
      <c r="P758">
        <v>2.67</v>
      </c>
      <c r="Q758">
        <v>74</v>
      </c>
      <c r="R758">
        <v>308.3175</v>
      </c>
      <c r="S758">
        <v>469.62900000000002</v>
      </c>
      <c r="T758">
        <v>97.634500000000003</v>
      </c>
      <c r="U758">
        <v>38.8825</v>
      </c>
    </row>
    <row r="759" spans="1:24" x14ac:dyDescent="0.55000000000000004">
      <c r="A759" s="18" t="s">
        <v>129</v>
      </c>
      <c r="B759" s="11">
        <v>33539</v>
      </c>
      <c r="C759" s="4" t="s">
        <v>118</v>
      </c>
      <c r="M759">
        <v>89.989000000000004</v>
      </c>
      <c r="N759">
        <v>404.30599999999998</v>
      </c>
      <c r="O759">
        <v>945.85</v>
      </c>
      <c r="P759">
        <v>1.2850000000000001</v>
      </c>
      <c r="Q759">
        <v>77.5</v>
      </c>
      <c r="R759">
        <v>397.786</v>
      </c>
      <c r="S759">
        <v>427.44650000000001</v>
      </c>
      <c r="T759">
        <v>60.980000000000004</v>
      </c>
      <c r="U759">
        <v>72.403000000000006</v>
      </c>
    </row>
    <row r="760" spans="1:24" x14ac:dyDescent="0.55000000000000004">
      <c r="A760" s="18" t="s">
        <v>129</v>
      </c>
      <c r="B760" s="11">
        <v>33546</v>
      </c>
      <c r="C760" s="4" t="s">
        <v>118</v>
      </c>
      <c r="M760">
        <v>97.019000000000005</v>
      </c>
      <c r="O760">
        <v>1042</v>
      </c>
      <c r="P760">
        <v>0.62</v>
      </c>
      <c r="Q760">
        <v>73.5</v>
      </c>
      <c r="R760">
        <v>509.1345</v>
      </c>
      <c r="S760">
        <v>503.37450000000001</v>
      </c>
      <c r="T760">
        <v>23.896000000000001</v>
      </c>
      <c r="U760">
        <v>95.6935</v>
      </c>
    </row>
    <row r="761" spans="1:24" x14ac:dyDescent="0.55000000000000004">
      <c r="A761" s="18" t="s">
        <v>129</v>
      </c>
      <c r="B761" s="11">
        <v>33553</v>
      </c>
      <c r="C761" s="4" t="s">
        <v>118</v>
      </c>
      <c r="M761">
        <v>94.206999999999994</v>
      </c>
      <c r="O761">
        <v>934.55</v>
      </c>
      <c r="P761">
        <v>0.04</v>
      </c>
      <c r="R761">
        <v>467.82950000000005</v>
      </c>
      <c r="S761">
        <v>466.81650000000002</v>
      </c>
      <c r="T761">
        <v>1.0665</v>
      </c>
      <c r="U761">
        <v>96.275499999999994</v>
      </c>
    </row>
    <row r="762" spans="1:24" x14ac:dyDescent="0.55000000000000004">
      <c r="A762" s="18" t="s">
        <v>129</v>
      </c>
      <c r="B762" s="11">
        <v>33560</v>
      </c>
      <c r="C762" s="4" t="s">
        <v>118</v>
      </c>
      <c r="L762">
        <v>10</v>
      </c>
      <c r="M762">
        <v>97.019000000000005</v>
      </c>
      <c r="O762">
        <v>1049.5</v>
      </c>
      <c r="S762">
        <v>400.35699999999997</v>
      </c>
      <c r="V762">
        <v>431.13049999999998</v>
      </c>
      <c r="W762">
        <v>4.2832700000000001E-2</v>
      </c>
    </row>
    <row r="763" spans="1:24" x14ac:dyDescent="0.55000000000000004">
      <c r="A763" s="25" t="s">
        <v>184</v>
      </c>
      <c r="B763" s="23">
        <v>34155</v>
      </c>
      <c r="L763" s="9">
        <v>3</v>
      </c>
      <c r="O763" s="9"/>
      <c r="P763" s="9"/>
      <c r="V763" s="9"/>
      <c r="X763" s="9"/>
    </row>
    <row r="764" spans="1:24" x14ac:dyDescent="0.55000000000000004">
      <c r="A764" s="25" t="s">
        <v>184</v>
      </c>
      <c r="B764" s="23">
        <v>34158</v>
      </c>
      <c r="L764" s="9"/>
      <c r="O764" s="9">
        <v>2.7</v>
      </c>
      <c r="P764" s="9"/>
      <c r="V764" s="9"/>
      <c r="X764" s="9"/>
    </row>
    <row r="765" spans="1:24" x14ac:dyDescent="0.55000000000000004">
      <c r="A765" s="25" t="s">
        <v>184</v>
      </c>
      <c r="B765" s="23">
        <v>34165</v>
      </c>
      <c r="L765" s="9"/>
      <c r="O765" s="9">
        <v>8.8000000000000007</v>
      </c>
      <c r="P765" s="9"/>
      <c r="V765" s="9"/>
      <c r="X765" s="9"/>
    </row>
    <row r="766" spans="1:24" x14ac:dyDescent="0.55000000000000004">
      <c r="A766" s="25" t="s">
        <v>184</v>
      </c>
      <c r="B766" s="23">
        <v>34169</v>
      </c>
      <c r="L766" s="9"/>
      <c r="O766" s="9"/>
      <c r="P766" s="9">
        <v>0.13</v>
      </c>
      <c r="V766" s="9"/>
      <c r="X766" s="9"/>
    </row>
    <row r="767" spans="1:24" x14ac:dyDescent="0.55000000000000004">
      <c r="A767" s="25" t="s">
        <v>184</v>
      </c>
      <c r="B767" s="23">
        <v>34172</v>
      </c>
      <c r="L767" s="9"/>
      <c r="O767" s="9">
        <v>23</v>
      </c>
      <c r="P767" s="9"/>
      <c r="V767" s="9"/>
      <c r="X767" s="9"/>
    </row>
    <row r="768" spans="1:24" x14ac:dyDescent="0.55000000000000004">
      <c r="A768" s="25" t="s">
        <v>184</v>
      </c>
      <c r="B768" s="23">
        <v>34174</v>
      </c>
      <c r="L768" s="9">
        <v>5</v>
      </c>
      <c r="O768" s="9"/>
      <c r="P768" s="9"/>
      <c r="V768" s="9"/>
      <c r="X768" s="9"/>
    </row>
    <row r="769" spans="1:24" x14ac:dyDescent="0.55000000000000004">
      <c r="A769" s="25" t="s">
        <v>184</v>
      </c>
      <c r="B769" s="23">
        <v>34193</v>
      </c>
      <c r="L769" s="9"/>
      <c r="O769" s="9">
        <v>118.2</v>
      </c>
      <c r="P769" s="9">
        <v>1.8</v>
      </c>
      <c r="V769" s="9"/>
      <c r="X769" s="9"/>
    </row>
    <row r="770" spans="1:24" x14ac:dyDescent="0.55000000000000004">
      <c r="A770" s="25" t="s">
        <v>184</v>
      </c>
      <c r="B770" s="23">
        <v>34207</v>
      </c>
      <c r="L770" s="9"/>
      <c r="O770" s="9">
        <v>342.9</v>
      </c>
      <c r="P770" s="9"/>
      <c r="V770" s="9"/>
      <c r="X770" s="9"/>
    </row>
    <row r="771" spans="1:24" x14ac:dyDescent="0.55000000000000004">
      <c r="A771" s="25" t="s">
        <v>184</v>
      </c>
      <c r="B771" s="23">
        <v>34214</v>
      </c>
      <c r="L771" s="9"/>
      <c r="O771" s="9"/>
      <c r="P771" s="9">
        <v>8.32</v>
      </c>
      <c r="V771" s="9"/>
      <c r="X771" s="9"/>
    </row>
    <row r="772" spans="1:24" x14ac:dyDescent="0.55000000000000004">
      <c r="A772" s="25" t="s">
        <v>184</v>
      </c>
      <c r="B772" s="23">
        <v>34243</v>
      </c>
      <c r="L772" s="9">
        <v>7</v>
      </c>
      <c r="O772" s="9"/>
      <c r="P772" s="9"/>
      <c r="V772" s="9"/>
      <c r="X772" s="9"/>
    </row>
    <row r="773" spans="1:24" x14ac:dyDescent="0.55000000000000004">
      <c r="A773" s="25" t="s">
        <v>184</v>
      </c>
      <c r="B773" s="23">
        <v>34248</v>
      </c>
      <c r="L773" s="9"/>
      <c r="O773" s="9"/>
      <c r="P773" s="9">
        <v>5.46</v>
      </c>
      <c r="V773" s="9"/>
      <c r="X773" s="9"/>
    </row>
    <row r="774" spans="1:24" x14ac:dyDescent="0.55000000000000004">
      <c r="A774" s="25" t="s">
        <v>184</v>
      </c>
      <c r="B774" s="23">
        <v>34261</v>
      </c>
      <c r="L774" s="9"/>
      <c r="O774" s="9"/>
      <c r="P774" s="9">
        <v>2.4900000000000002</v>
      </c>
      <c r="V774" s="9"/>
      <c r="X774" s="9"/>
    </row>
    <row r="775" spans="1:24" x14ac:dyDescent="0.55000000000000004">
      <c r="A775" s="25" t="s">
        <v>184</v>
      </c>
      <c r="B775" s="23">
        <v>34262</v>
      </c>
      <c r="L775" s="9"/>
      <c r="O775" s="9">
        <v>1113</v>
      </c>
      <c r="P775" s="9"/>
      <c r="V775" s="9"/>
      <c r="X775" s="9"/>
    </row>
    <row r="776" spans="1:24" x14ac:dyDescent="0.55000000000000004">
      <c r="A776" s="25" t="s">
        <v>184</v>
      </c>
      <c r="B776" s="23">
        <v>34267</v>
      </c>
      <c r="L776" s="9"/>
      <c r="O776" s="9"/>
      <c r="P776" s="9"/>
      <c r="V776" s="9"/>
      <c r="X776" s="9"/>
    </row>
    <row r="777" spans="1:24" x14ac:dyDescent="0.55000000000000004">
      <c r="A777" s="25" t="s">
        <v>184</v>
      </c>
      <c r="B777" s="23">
        <v>34274</v>
      </c>
      <c r="L777" s="9"/>
      <c r="O777" s="9"/>
      <c r="P777" s="9"/>
      <c r="V777" s="9"/>
      <c r="X777" s="9"/>
    </row>
    <row r="778" spans="1:24" x14ac:dyDescent="0.55000000000000004">
      <c r="A778" s="25" t="s">
        <v>184</v>
      </c>
      <c r="B778" s="23">
        <v>34275</v>
      </c>
      <c r="L778" s="9"/>
      <c r="O778" s="9"/>
      <c r="P778" s="9">
        <v>0.79</v>
      </c>
      <c r="V778" s="9"/>
      <c r="X778" s="9"/>
    </row>
    <row r="779" spans="1:24" x14ac:dyDescent="0.55000000000000004">
      <c r="A779" s="25" t="s">
        <v>184</v>
      </c>
      <c r="B779" s="23">
        <v>34281</v>
      </c>
      <c r="L779" s="9"/>
      <c r="O779" s="9"/>
      <c r="P779" s="9"/>
      <c r="V779" s="9"/>
      <c r="X779" s="9"/>
    </row>
    <row r="780" spans="1:24" x14ac:dyDescent="0.55000000000000004">
      <c r="A780" s="25" t="s">
        <v>184</v>
      </c>
      <c r="B780" s="23">
        <v>34288</v>
      </c>
      <c r="L780" s="9"/>
      <c r="O780" s="9"/>
      <c r="P780" s="9"/>
      <c r="V780" s="9"/>
      <c r="X780" s="9"/>
    </row>
    <row r="781" spans="1:24" x14ac:dyDescent="0.55000000000000004">
      <c r="A781" s="25" t="s">
        <v>184</v>
      </c>
      <c r="B781" s="23">
        <v>34289</v>
      </c>
      <c r="L781" s="9"/>
      <c r="O781" s="9"/>
      <c r="P781" s="9">
        <v>0</v>
      </c>
      <c r="V781" s="9"/>
      <c r="X781" s="9"/>
    </row>
    <row r="782" spans="1:24" x14ac:dyDescent="0.55000000000000004">
      <c r="A782" s="25" t="s">
        <v>184</v>
      </c>
      <c r="B782" s="23">
        <v>34295</v>
      </c>
      <c r="L782" s="9"/>
      <c r="O782" s="9">
        <v>1785</v>
      </c>
      <c r="P782" s="9"/>
      <c r="V782" s="9"/>
      <c r="X782" s="9"/>
    </row>
    <row r="783" spans="1:24" x14ac:dyDescent="0.55000000000000004">
      <c r="A783" s="25" t="s">
        <v>184</v>
      </c>
      <c r="B783" s="23">
        <v>34302</v>
      </c>
      <c r="L783" s="9"/>
      <c r="O783" s="9"/>
      <c r="P783" s="9"/>
      <c r="V783" s="9"/>
      <c r="X783" s="9"/>
    </row>
    <row r="784" spans="1:24" x14ac:dyDescent="0.55000000000000004">
      <c r="A784" s="25" t="s">
        <v>184</v>
      </c>
      <c r="B784" s="23">
        <v>34309</v>
      </c>
      <c r="L784" s="9"/>
      <c r="O784" s="9"/>
      <c r="P784" s="9"/>
      <c r="V784" s="9"/>
      <c r="X784" s="9"/>
    </row>
    <row r="785" spans="1:24" x14ac:dyDescent="0.55000000000000004">
      <c r="A785" s="25" t="s">
        <v>184</v>
      </c>
      <c r="B785" s="23">
        <v>34316</v>
      </c>
      <c r="L785" s="9"/>
      <c r="O785" s="9"/>
      <c r="P785" s="9"/>
      <c r="V785" s="9"/>
      <c r="X785" s="9"/>
    </row>
    <row r="786" spans="1:24" x14ac:dyDescent="0.55000000000000004">
      <c r="A786" s="25" t="s">
        <v>184</v>
      </c>
      <c r="B786" s="23">
        <v>34324</v>
      </c>
      <c r="L786" s="9">
        <v>10</v>
      </c>
      <c r="O786" s="9">
        <v>1605</v>
      </c>
      <c r="P786" s="9"/>
      <c r="V786" s="9">
        <v>516.4</v>
      </c>
      <c r="X786" s="9"/>
    </row>
    <row r="787" spans="1:24" x14ac:dyDescent="0.55000000000000004">
      <c r="A787" s="3" t="s">
        <v>208</v>
      </c>
      <c r="B787" s="30">
        <v>32997</v>
      </c>
      <c r="L787" s="9">
        <v>3</v>
      </c>
      <c r="M787" s="9"/>
      <c r="O787" s="9"/>
      <c r="P787" s="9"/>
      <c r="V787" s="9"/>
    </row>
    <row r="788" spans="1:24" x14ac:dyDescent="0.55000000000000004">
      <c r="A788" s="3" t="s">
        <v>208</v>
      </c>
      <c r="B788" s="30">
        <v>33003</v>
      </c>
      <c r="L788" s="9"/>
      <c r="M788" s="9">
        <v>101.2</v>
      </c>
      <c r="O788" s="9">
        <v>2.7</v>
      </c>
      <c r="P788" s="9">
        <v>0.06</v>
      </c>
      <c r="V788" s="9"/>
    </row>
    <row r="789" spans="1:24" x14ac:dyDescent="0.55000000000000004">
      <c r="A789" s="3" t="s">
        <v>208</v>
      </c>
      <c r="B789" s="30">
        <v>33010</v>
      </c>
      <c r="L789" s="9">
        <v>5</v>
      </c>
      <c r="M789" s="9">
        <v>80.8</v>
      </c>
      <c r="O789" s="9">
        <v>8.8000000000000007</v>
      </c>
      <c r="P789" s="9">
        <v>0.24</v>
      </c>
      <c r="V789" s="9"/>
    </row>
    <row r="790" spans="1:24" x14ac:dyDescent="0.55000000000000004">
      <c r="A790" s="3" t="s">
        <v>208</v>
      </c>
      <c r="B790" s="30">
        <v>33017</v>
      </c>
      <c r="L790" s="9"/>
      <c r="M790" s="9">
        <v>76.599999999999994</v>
      </c>
      <c r="O790" s="9">
        <v>23</v>
      </c>
      <c r="P790" s="9">
        <v>0.52</v>
      </c>
      <c r="V790" s="9"/>
    </row>
    <row r="791" spans="1:24" x14ac:dyDescent="0.55000000000000004">
      <c r="A791" s="3" t="s">
        <v>208</v>
      </c>
      <c r="B791" s="30">
        <v>33038</v>
      </c>
      <c r="L791" s="9"/>
      <c r="M791" s="9">
        <v>83</v>
      </c>
      <c r="O791" s="9">
        <v>118.2</v>
      </c>
      <c r="P791" s="9">
        <v>2.39</v>
      </c>
      <c r="V791" s="9"/>
    </row>
    <row r="792" spans="1:24" x14ac:dyDescent="0.55000000000000004">
      <c r="A792" s="3" t="s">
        <v>208</v>
      </c>
      <c r="B792" s="30">
        <v>33052</v>
      </c>
      <c r="L792" s="9"/>
      <c r="M792" s="9">
        <v>89.3</v>
      </c>
      <c r="O792" s="9">
        <v>342.9</v>
      </c>
      <c r="P792" s="9">
        <v>6.7</v>
      </c>
      <c r="V792" s="9"/>
    </row>
    <row r="793" spans="1:24" x14ac:dyDescent="0.55000000000000004">
      <c r="A793" s="3" t="s">
        <v>208</v>
      </c>
      <c r="B793" s="30">
        <v>33105</v>
      </c>
      <c r="L793" s="9">
        <v>7</v>
      </c>
      <c r="M793" s="9"/>
      <c r="O793" s="9"/>
      <c r="P793" s="9"/>
      <c r="V793" s="9"/>
    </row>
    <row r="794" spans="1:24" x14ac:dyDescent="0.55000000000000004">
      <c r="A794" s="3" t="s">
        <v>208</v>
      </c>
      <c r="B794" s="30">
        <v>33107</v>
      </c>
      <c r="L794" s="9"/>
      <c r="M794" s="9">
        <v>99.8</v>
      </c>
      <c r="O794" s="9">
        <v>1130</v>
      </c>
      <c r="P794" s="9">
        <v>5.0199999999999996</v>
      </c>
      <c r="V794" s="9"/>
    </row>
    <row r="795" spans="1:24" x14ac:dyDescent="0.55000000000000004">
      <c r="A795" s="3" t="s">
        <v>208</v>
      </c>
      <c r="B795" s="30">
        <v>33140</v>
      </c>
      <c r="L795" s="9"/>
      <c r="M795" s="9">
        <v>74.5</v>
      </c>
      <c r="O795" s="9">
        <v>1785</v>
      </c>
      <c r="P795" s="9">
        <v>1.85</v>
      </c>
      <c r="V795" s="9"/>
    </row>
    <row r="796" spans="1:24" x14ac:dyDescent="0.55000000000000004">
      <c r="A796" s="3" t="s">
        <v>208</v>
      </c>
      <c r="B796" s="30">
        <v>33169</v>
      </c>
      <c r="L796" s="9">
        <v>10</v>
      </c>
      <c r="M796" s="9">
        <v>81.3</v>
      </c>
      <c r="O796" s="9">
        <v>1604</v>
      </c>
      <c r="P796" s="9"/>
      <c r="V796" s="9">
        <v>516.4</v>
      </c>
    </row>
    <row r="797" spans="1:24" x14ac:dyDescent="0.55000000000000004">
      <c r="A797" s="3" t="s">
        <v>209</v>
      </c>
      <c r="B797" s="30">
        <v>33040</v>
      </c>
      <c r="L797" s="9">
        <v>3</v>
      </c>
      <c r="M797" s="9"/>
      <c r="O797" s="9"/>
      <c r="P797" s="9"/>
      <c r="V797" s="9"/>
    </row>
    <row r="798" spans="1:24" x14ac:dyDescent="0.55000000000000004">
      <c r="A798" s="3" t="s">
        <v>209</v>
      </c>
      <c r="B798" s="30">
        <v>33050</v>
      </c>
      <c r="L798" s="9"/>
      <c r="M798" s="9">
        <v>100.5</v>
      </c>
      <c r="O798" s="9"/>
      <c r="P798" s="9">
        <v>7.0000000000000007E-2</v>
      </c>
      <c r="V798" s="9"/>
    </row>
    <row r="799" spans="1:24" x14ac:dyDescent="0.55000000000000004">
      <c r="A799" s="3" t="s">
        <v>209</v>
      </c>
      <c r="B799" s="30">
        <v>33063</v>
      </c>
      <c r="L799" s="9"/>
      <c r="M799" s="9">
        <v>116</v>
      </c>
      <c r="O799" s="9">
        <v>11.2</v>
      </c>
      <c r="P799" s="9">
        <v>0.16</v>
      </c>
      <c r="V799" s="9"/>
    </row>
    <row r="800" spans="1:24" x14ac:dyDescent="0.55000000000000004">
      <c r="A800" s="3" t="s">
        <v>209</v>
      </c>
      <c r="B800" s="30">
        <v>33067</v>
      </c>
      <c r="L800" s="9">
        <v>5</v>
      </c>
      <c r="M800" s="9"/>
      <c r="O800" s="9"/>
      <c r="P800" s="9"/>
      <c r="V800" s="9"/>
    </row>
    <row r="801" spans="1:22" x14ac:dyDescent="0.55000000000000004">
      <c r="A801" s="3" t="s">
        <v>209</v>
      </c>
      <c r="B801" s="30">
        <v>33078</v>
      </c>
      <c r="L801" s="9"/>
      <c r="M801" s="9">
        <v>96.3</v>
      </c>
      <c r="O801" s="9">
        <v>51.1</v>
      </c>
      <c r="P801" s="9">
        <v>1.03</v>
      </c>
      <c r="V801" s="9"/>
    </row>
    <row r="802" spans="1:22" x14ac:dyDescent="0.55000000000000004">
      <c r="A802" s="3" t="s">
        <v>209</v>
      </c>
      <c r="B802" s="30">
        <v>33105</v>
      </c>
      <c r="L802" s="9"/>
      <c r="M802" s="9">
        <v>88.6</v>
      </c>
      <c r="O802" s="9">
        <v>342.1</v>
      </c>
      <c r="P802" s="9">
        <v>5.23</v>
      </c>
      <c r="V802" s="9"/>
    </row>
    <row r="803" spans="1:22" x14ac:dyDescent="0.55000000000000004">
      <c r="A803" s="3" t="s">
        <v>209</v>
      </c>
      <c r="B803" s="30">
        <v>33126</v>
      </c>
      <c r="L803" s="9">
        <v>6</v>
      </c>
      <c r="M803" s="9">
        <v>87.9</v>
      </c>
      <c r="O803" s="9">
        <v>811.2</v>
      </c>
      <c r="P803" s="9">
        <v>9.08</v>
      </c>
      <c r="V803" s="9"/>
    </row>
    <row r="804" spans="1:22" x14ac:dyDescent="0.55000000000000004">
      <c r="A804" s="3" t="s">
        <v>209</v>
      </c>
      <c r="B804" s="30">
        <v>33140</v>
      </c>
      <c r="L804" s="9">
        <v>7</v>
      </c>
      <c r="M804" s="9">
        <v>82.3</v>
      </c>
      <c r="O804" s="9">
        <v>1165</v>
      </c>
      <c r="P804" s="9">
        <v>6.64</v>
      </c>
      <c r="V804" s="9"/>
    </row>
    <row r="805" spans="1:22" x14ac:dyDescent="0.55000000000000004">
      <c r="A805" s="3" t="s">
        <v>209</v>
      </c>
      <c r="B805" s="30">
        <v>33191</v>
      </c>
      <c r="L805" s="9">
        <v>10</v>
      </c>
      <c r="M805" s="9">
        <v>78.5</v>
      </c>
      <c r="O805" s="9">
        <v>1533</v>
      </c>
      <c r="P805" s="9"/>
      <c r="V805" s="9">
        <v>511</v>
      </c>
    </row>
    <row r="806" spans="1:22" x14ac:dyDescent="0.55000000000000004">
      <c r="A806" s="3" t="s">
        <v>210</v>
      </c>
      <c r="B806" s="30">
        <v>33106</v>
      </c>
      <c r="L806" s="9">
        <v>3</v>
      </c>
      <c r="M806" s="9"/>
      <c r="O806" s="9"/>
      <c r="P806" s="9"/>
      <c r="V806" s="9"/>
    </row>
    <row r="807" spans="1:22" x14ac:dyDescent="0.55000000000000004">
      <c r="A807" s="3" t="s">
        <v>210</v>
      </c>
      <c r="B807" s="30">
        <v>33119</v>
      </c>
      <c r="L807" s="9"/>
      <c r="M807" s="9">
        <v>72.400000000000006</v>
      </c>
      <c r="O807" s="9">
        <v>3.8</v>
      </c>
      <c r="P807" s="9">
        <v>7.0000000000000007E-2</v>
      </c>
      <c r="V807" s="9"/>
    </row>
    <row r="808" spans="1:22" x14ac:dyDescent="0.55000000000000004">
      <c r="A808" s="3" t="s">
        <v>210</v>
      </c>
      <c r="B808" s="30">
        <v>33124</v>
      </c>
      <c r="L808" s="9">
        <v>5</v>
      </c>
      <c r="M808" s="9"/>
      <c r="O808" s="9"/>
      <c r="P808" s="9"/>
      <c r="V808" s="9"/>
    </row>
    <row r="809" spans="1:22" x14ac:dyDescent="0.55000000000000004">
      <c r="A809" s="3" t="s">
        <v>210</v>
      </c>
      <c r="B809" s="30">
        <v>33132</v>
      </c>
      <c r="L809" s="9"/>
      <c r="M809" s="9">
        <v>65.400000000000006</v>
      </c>
      <c r="O809" s="9">
        <v>20.5</v>
      </c>
      <c r="P809" s="9">
        <v>0.43</v>
      </c>
      <c r="V809" s="9"/>
    </row>
    <row r="810" spans="1:22" x14ac:dyDescent="0.55000000000000004">
      <c r="A810" s="3" t="s">
        <v>210</v>
      </c>
      <c r="B810" s="30">
        <v>33154</v>
      </c>
      <c r="L810" s="9"/>
      <c r="M810" s="9">
        <v>93.5</v>
      </c>
      <c r="O810" s="9">
        <v>333</v>
      </c>
      <c r="P810" s="9">
        <v>4.5599999999999996</v>
      </c>
      <c r="V810" s="9"/>
    </row>
    <row r="811" spans="1:22" x14ac:dyDescent="0.55000000000000004">
      <c r="A811" s="3" t="s">
        <v>210</v>
      </c>
      <c r="B811" s="30">
        <v>33164</v>
      </c>
      <c r="L811" s="9">
        <v>7</v>
      </c>
      <c r="M811" s="9">
        <v>73.8</v>
      </c>
      <c r="O811" s="9">
        <v>577.6</v>
      </c>
      <c r="P811" s="9">
        <v>5.26</v>
      </c>
      <c r="V811" s="9"/>
    </row>
    <row r="812" spans="1:22" x14ac:dyDescent="0.55000000000000004">
      <c r="A812" s="3" t="s">
        <v>210</v>
      </c>
      <c r="B812" s="30">
        <v>33182</v>
      </c>
      <c r="L812" s="9">
        <v>9</v>
      </c>
      <c r="M812" s="9">
        <v>75.2</v>
      </c>
      <c r="O812" s="9">
        <v>1097</v>
      </c>
      <c r="P812" s="9">
        <v>4.18</v>
      </c>
      <c r="V812" s="9"/>
    </row>
    <row r="813" spans="1:22" x14ac:dyDescent="0.55000000000000004">
      <c r="A813" s="3" t="s">
        <v>210</v>
      </c>
      <c r="B813" s="30">
        <v>33202</v>
      </c>
      <c r="L813" s="9"/>
      <c r="M813" s="9">
        <v>82.3</v>
      </c>
      <c r="O813" s="9">
        <v>1480</v>
      </c>
      <c r="P813" s="9">
        <v>0.12</v>
      </c>
      <c r="V813" s="9"/>
    </row>
    <row r="814" spans="1:22" x14ac:dyDescent="0.55000000000000004">
      <c r="A814" s="3" t="s">
        <v>210</v>
      </c>
      <c r="B814" s="30">
        <v>33209</v>
      </c>
      <c r="L814" s="9">
        <v>10</v>
      </c>
      <c r="M814" s="9">
        <v>73</v>
      </c>
      <c r="O814" s="9">
        <v>1271</v>
      </c>
      <c r="P814" s="9"/>
      <c r="V814" s="9">
        <v>620.5</v>
      </c>
    </row>
    <row r="815" spans="1:22" x14ac:dyDescent="0.55000000000000004">
      <c r="A815" s="3" t="s">
        <v>233</v>
      </c>
      <c r="B815" s="35">
        <v>32221</v>
      </c>
      <c r="L815" s="9">
        <v>3</v>
      </c>
      <c r="O815" s="9"/>
      <c r="P815" s="9"/>
      <c r="V815" s="9"/>
    </row>
    <row r="816" spans="1:22" x14ac:dyDescent="0.55000000000000004">
      <c r="A816" s="3" t="s">
        <v>233</v>
      </c>
      <c r="B816" s="35">
        <v>32255</v>
      </c>
      <c r="L816" s="9">
        <v>5</v>
      </c>
      <c r="O816" s="9"/>
      <c r="P816" s="9"/>
      <c r="V816" s="9"/>
    </row>
    <row r="817" spans="1:22" x14ac:dyDescent="0.55000000000000004">
      <c r="A817" s="3" t="s">
        <v>233</v>
      </c>
      <c r="B817" s="35">
        <v>32303</v>
      </c>
      <c r="L817" s="9"/>
      <c r="O817" s="9">
        <v>582.78</v>
      </c>
      <c r="P817" s="9">
        <v>4.4800000000000004</v>
      </c>
      <c r="V817" s="9"/>
    </row>
    <row r="818" spans="1:22" x14ac:dyDescent="0.55000000000000004">
      <c r="A818" s="3" t="s">
        <v>233</v>
      </c>
      <c r="B818" s="35">
        <v>32308</v>
      </c>
      <c r="L818" s="9">
        <v>7</v>
      </c>
      <c r="O818" s="9"/>
      <c r="P818" s="9"/>
      <c r="V818" s="9"/>
    </row>
    <row r="819" spans="1:22" x14ac:dyDescent="0.55000000000000004">
      <c r="A819" s="3" t="s">
        <v>233</v>
      </c>
      <c r="B819" s="35">
        <v>32387</v>
      </c>
      <c r="L819" s="9">
        <v>10</v>
      </c>
      <c r="O819" s="9">
        <v>785.43</v>
      </c>
      <c r="P819" s="9"/>
      <c r="V819" s="9">
        <v>245.69</v>
      </c>
    </row>
    <row r="820" spans="1:22" x14ac:dyDescent="0.55000000000000004">
      <c r="A820" s="3" t="s">
        <v>237</v>
      </c>
      <c r="B820" s="35">
        <v>32221</v>
      </c>
      <c r="L820" s="9">
        <v>3</v>
      </c>
      <c r="O820" s="9"/>
      <c r="P820" s="9"/>
      <c r="V820" s="9"/>
    </row>
    <row r="821" spans="1:22" x14ac:dyDescent="0.55000000000000004">
      <c r="A821" s="3" t="s">
        <v>237</v>
      </c>
      <c r="B821" s="35">
        <v>32255</v>
      </c>
      <c r="L821" s="9">
        <v>5</v>
      </c>
      <c r="O821" s="9">
        <v>46.74</v>
      </c>
      <c r="P821" s="9">
        <v>0.77</v>
      </c>
      <c r="V821" s="9"/>
    </row>
    <row r="822" spans="1:22" x14ac:dyDescent="0.55000000000000004">
      <c r="A822" s="3" t="s">
        <v>237</v>
      </c>
      <c r="B822" s="35">
        <v>32303</v>
      </c>
      <c r="L822" s="9"/>
      <c r="O822" s="9">
        <v>618.61</v>
      </c>
      <c r="P822" s="9">
        <v>3.97</v>
      </c>
      <c r="V822" s="9"/>
    </row>
    <row r="823" spans="1:22" x14ac:dyDescent="0.55000000000000004">
      <c r="A823" s="3" t="s">
        <v>237</v>
      </c>
      <c r="B823" s="35">
        <v>32387</v>
      </c>
      <c r="L823" s="9">
        <v>7</v>
      </c>
      <c r="O823" s="9">
        <v>772.54</v>
      </c>
      <c r="P823" s="9"/>
      <c r="V823" s="9">
        <v>204.78</v>
      </c>
    </row>
    <row r="824" spans="1:22" x14ac:dyDescent="0.55000000000000004">
      <c r="A824" s="3" t="s">
        <v>237</v>
      </c>
      <c r="B824" s="35">
        <v>32403</v>
      </c>
      <c r="L824" s="9">
        <v>10</v>
      </c>
      <c r="O824" s="9"/>
      <c r="P824" s="9"/>
      <c r="V824" s="9"/>
    </row>
    <row r="825" spans="1:22" x14ac:dyDescent="0.55000000000000004">
      <c r="A825" s="3" t="s">
        <v>241</v>
      </c>
      <c r="B825" s="35">
        <v>32221</v>
      </c>
      <c r="L825" s="9">
        <v>3</v>
      </c>
      <c r="O825" s="9"/>
      <c r="P825" s="9"/>
      <c r="V825" s="9"/>
    </row>
    <row r="826" spans="1:22" x14ac:dyDescent="0.55000000000000004">
      <c r="A826" s="3" t="s">
        <v>241</v>
      </c>
      <c r="B826" s="35">
        <v>32255</v>
      </c>
      <c r="L826" s="9">
        <v>5</v>
      </c>
      <c r="O826" s="9"/>
      <c r="P826" s="9"/>
      <c r="V826" s="9"/>
    </row>
    <row r="827" spans="1:22" x14ac:dyDescent="0.55000000000000004">
      <c r="A827" s="3" t="s">
        <v>241</v>
      </c>
      <c r="B827" s="35">
        <v>32303</v>
      </c>
      <c r="L827" s="9"/>
      <c r="O827" s="9">
        <v>618.09</v>
      </c>
      <c r="P827" s="9">
        <v>3.5</v>
      </c>
      <c r="V827" s="9"/>
    </row>
    <row r="828" spans="1:22" x14ac:dyDescent="0.55000000000000004">
      <c r="A828" s="3" t="s">
        <v>241</v>
      </c>
      <c r="B828" s="35">
        <v>32387</v>
      </c>
      <c r="L828" s="9">
        <v>7</v>
      </c>
      <c r="O828" s="9">
        <v>756.23</v>
      </c>
      <c r="P828" s="9"/>
      <c r="V828" s="9">
        <v>157.18</v>
      </c>
    </row>
    <row r="829" spans="1:22" x14ac:dyDescent="0.55000000000000004">
      <c r="A829" s="3" t="s">
        <v>241</v>
      </c>
      <c r="B829" s="35">
        <v>32402</v>
      </c>
      <c r="L829" s="9">
        <v>10</v>
      </c>
      <c r="O829" s="9"/>
      <c r="P829" s="9"/>
      <c r="V829" s="9"/>
    </row>
    <row r="830" spans="1:22" x14ac:dyDescent="0.55000000000000004">
      <c r="A830" s="3" t="s">
        <v>234</v>
      </c>
      <c r="B830" s="35">
        <v>32259</v>
      </c>
      <c r="L830" s="9">
        <v>3</v>
      </c>
      <c r="O830" s="9"/>
      <c r="P830" s="9"/>
      <c r="V830" s="9"/>
    </row>
    <row r="831" spans="1:22" x14ac:dyDescent="0.55000000000000004">
      <c r="A831" s="3" t="s">
        <v>234</v>
      </c>
      <c r="B831" s="35">
        <v>32284</v>
      </c>
      <c r="L831" s="9">
        <v>5</v>
      </c>
      <c r="O831" s="9"/>
      <c r="P831" s="9"/>
      <c r="V831" s="9"/>
    </row>
    <row r="832" spans="1:22" x14ac:dyDescent="0.55000000000000004">
      <c r="A832" s="3" t="s">
        <v>234</v>
      </c>
      <c r="B832" s="35">
        <v>32343</v>
      </c>
      <c r="L832" s="9"/>
      <c r="O832" s="9">
        <v>535.74</v>
      </c>
      <c r="P832" s="9">
        <v>4.26</v>
      </c>
      <c r="V832" s="9"/>
    </row>
    <row r="833" spans="1:22" x14ac:dyDescent="0.55000000000000004">
      <c r="A833" s="3" t="s">
        <v>234</v>
      </c>
      <c r="B833" s="35">
        <v>32347</v>
      </c>
      <c r="L833" s="9">
        <v>7</v>
      </c>
      <c r="O833" s="9"/>
      <c r="P833" s="9"/>
      <c r="V833" s="9"/>
    </row>
    <row r="834" spans="1:22" x14ac:dyDescent="0.55000000000000004">
      <c r="A834" s="3" t="s">
        <v>234</v>
      </c>
      <c r="B834" s="35">
        <v>32406</v>
      </c>
      <c r="L834" s="9">
        <v>10</v>
      </c>
      <c r="O834" s="9">
        <v>1067.0899999999999</v>
      </c>
      <c r="P834" s="9"/>
      <c r="V834" s="9">
        <v>370.29</v>
      </c>
    </row>
    <row r="835" spans="1:22" x14ac:dyDescent="0.55000000000000004">
      <c r="A835" s="3" t="s">
        <v>238</v>
      </c>
      <c r="B835" s="35">
        <v>32259</v>
      </c>
      <c r="L835" s="9">
        <v>3</v>
      </c>
      <c r="O835" s="9"/>
      <c r="P835" s="9"/>
      <c r="V835" s="9"/>
    </row>
    <row r="836" spans="1:22" x14ac:dyDescent="0.55000000000000004">
      <c r="A836" s="3" t="s">
        <v>238</v>
      </c>
      <c r="B836" s="35">
        <v>32284</v>
      </c>
      <c r="L836" s="9">
        <v>5</v>
      </c>
      <c r="O836" s="9"/>
      <c r="P836" s="9"/>
      <c r="V836" s="9"/>
    </row>
    <row r="837" spans="1:22" x14ac:dyDescent="0.55000000000000004">
      <c r="A837" s="3" t="s">
        <v>238</v>
      </c>
      <c r="B837" s="35">
        <v>32288</v>
      </c>
      <c r="L837" s="9"/>
      <c r="O837" s="9">
        <v>65.3</v>
      </c>
      <c r="P837" s="9">
        <v>1.33</v>
      </c>
      <c r="V837" s="9"/>
    </row>
    <row r="838" spans="1:22" x14ac:dyDescent="0.55000000000000004">
      <c r="A838" s="3" t="s">
        <v>238</v>
      </c>
      <c r="B838" s="35">
        <v>32338</v>
      </c>
      <c r="L838" s="9">
        <v>7</v>
      </c>
      <c r="O838" s="9"/>
      <c r="P838" s="9"/>
      <c r="V838" s="9"/>
    </row>
    <row r="839" spans="1:22" x14ac:dyDescent="0.55000000000000004">
      <c r="A839" s="3" t="s">
        <v>238</v>
      </c>
      <c r="B839" s="35">
        <v>32343</v>
      </c>
      <c r="L839" s="9"/>
      <c r="O839" s="9">
        <v>659.02</v>
      </c>
      <c r="P839" s="9">
        <v>4.79</v>
      </c>
      <c r="V839" s="9"/>
    </row>
    <row r="840" spans="1:22" x14ac:dyDescent="0.55000000000000004">
      <c r="A840" s="3" t="s">
        <v>238</v>
      </c>
      <c r="B840" s="35">
        <v>32406</v>
      </c>
      <c r="L840" s="9">
        <v>10</v>
      </c>
      <c r="O840" s="9">
        <v>942.53</v>
      </c>
      <c r="P840" s="9"/>
      <c r="V840" s="9">
        <v>300.70999999999998</v>
      </c>
    </row>
    <row r="841" spans="1:22" x14ac:dyDescent="0.55000000000000004">
      <c r="A841" s="3" t="s">
        <v>242</v>
      </c>
      <c r="B841" s="35">
        <v>32259</v>
      </c>
      <c r="L841" s="9">
        <v>3</v>
      </c>
      <c r="O841" s="9"/>
      <c r="P841" s="9"/>
      <c r="V841" s="9"/>
    </row>
    <row r="842" spans="1:22" x14ac:dyDescent="0.55000000000000004">
      <c r="A842" s="3" t="s">
        <v>242</v>
      </c>
      <c r="B842" s="35">
        <v>32284</v>
      </c>
      <c r="L842" s="9">
        <v>5</v>
      </c>
      <c r="O842" s="9"/>
      <c r="P842" s="9"/>
      <c r="V842" s="9"/>
    </row>
    <row r="843" spans="1:22" x14ac:dyDescent="0.55000000000000004">
      <c r="A843" s="3" t="s">
        <v>242</v>
      </c>
      <c r="B843" s="35">
        <v>32337</v>
      </c>
      <c r="L843" s="9"/>
      <c r="O843" s="9">
        <v>623.72</v>
      </c>
      <c r="P843" s="9">
        <v>5.07</v>
      </c>
      <c r="V843" s="9"/>
    </row>
    <row r="844" spans="1:22" x14ac:dyDescent="0.55000000000000004">
      <c r="A844" s="3" t="s">
        <v>242</v>
      </c>
      <c r="B844" s="35">
        <v>32342</v>
      </c>
      <c r="L844" s="9">
        <v>7</v>
      </c>
      <c r="O844" s="9"/>
      <c r="P844" s="9"/>
      <c r="V844" s="9"/>
    </row>
    <row r="845" spans="1:22" x14ac:dyDescent="0.55000000000000004">
      <c r="A845" s="3" t="s">
        <v>242</v>
      </c>
      <c r="B845" s="35">
        <v>32406</v>
      </c>
      <c r="L845" s="9">
        <v>10</v>
      </c>
      <c r="O845" s="9">
        <v>891.64</v>
      </c>
      <c r="P845" s="9"/>
      <c r="V845" s="9">
        <v>248.48</v>
      </c>
    </row>
    <row r="846" spans="1:22" x14ac:dyDescent="0.55000000000000004">
      <c r="A846" s="3" t="s">
        <v>235</v>
      </c>
      <c r="B846" s="35">
        <v>32282</v>
      </c>
      <c r="L846" s="9">
        <v>3</v>
      </c>
      <c r="O846" s="9"/>
      <c r="P846" s="9"/>
      <c r="V846" s="9"/>
    </row>
    <row r="847" spans="1:22" x14ac:dyDescent="0.55000000000000004">
      <c r="A847" s="3" t="s">
        <v>235</v>
      </c>
      <c r="B847" s="35">
        <v>32307</v>
      </c>
      <c r="L847" s="9">
        <v>5</v>
      </c>
      <c r="O847" s="9"/>
      <c r="P847" s="9"/>
      <c r="V847" s="9"/>
    </row>
    <row r="848" spans="1:22" x14ac:dyDescent="0.55000000000000004">
      <c r="A848" s="3" t="s">
        <v>235</v>
      </c>
      <c r="B848" s="35">
        <v>32370</v>
      </c>
      <c r="L848" s="9"/>
      <c r="O848" s="9">
        <v>772.08</v>
      </c>
      <c r="P848" s="9">
        <v>4.4800000000000004</v>
      </c>
      <c r="V848" s="9"/>
    </row>
    <row r="849" spans="1:22" x14ac:dyDescent="0.55000000000000004">
      <c r="A849" s="3" t="s">
        <v>235</v>
      </c>
      <c r="B849" s="35">
        <v>32371</v>
      </c>
      <c r="L849" s="9">
        <v>7</v>
      </c>
      <c r="O849" s="9"/>
      <c r="P849" s="9"/>
      <c r="V849" s="9"/>
    </row>
    <row r="850" spans="1:22" x14ac:dyDescent="0.55000000000000004">
      <c r="A850" s="3" t="s">
        <v>235</v>
      </c>
      <c r="B850" s="35">
        <v>32420</v>
      </c>
      <c r="L850" s="9">
        <v>10</v>
      </c>
      <c r="O850" s="9">
        <v>1299.1600000000001</v>
      </c>
      <c r="P850" s="9"/>
      <c r="V850" s="9">
        <v>571.58000000000004</v>
      </c>
    </row>
    <row r="851" spans="1:22" x14ac:dyDescent="0.55000000000000004">
      <c r="A851" s="3" t="s">
        <v>239</v>
      </c>
      <c r="B851" s="35">
        <v>32282</v>
      </c>
      <c r="L851" s="9">
        <v>3</v>
      </c>
      <c r="O851" s="9"/>
      <c r="P851" s="9"/>
      <c r="V851" s="9"/>
    </row>
    <row r="852" spans="1:22" x14ac:dyDescent="0.55000000000000004">
      <c r="A852" s="3" t="s">
        <v>239</v>
      </c>
      <c r="B852" s="35">
        <v>32302</v>
      </c>
      <c r="L852" s="9"/>
      <c r="O852" s="9">
        <v>21.65</v>
      </c>
      <c r="P852" s="9">
        <v>0.44</v>
      </c>
      <c r="V852" s="9"/>
    </row>
    <row r="853" spans="1:22" x14ac:dyDescent="0.55000000000000004">
      <c r="A853" s="3" t="s">
        <v>239</v>
      </c>
      <c r="B853" s="35">
        <v>32307</v>
      </c>
      <c r="L853" s="9">
        <v>5</v>
      </c>
      <c r="O853" s="9"/>
      <c r="P853" s="9"/>
      <c r="V853" s="9"/>
    </row>
    <row r="854" spans="1:22" x14ac:dyDescent="0.55000000000000004">
      <c r="A854" s="3" t="s">
        <v>239</v>
      </c>
      <c r="B854" s="35">
        <v>32370</v>
      </c>
      <c r="L854" s="9">
        <v>7</v>
      </c>
      <c r="O854" s="9">
        <v>813.64</v>
      </c>
      <c r="P854" s="9">
        <v>4.25</v>
      </c>
      <c r="V854" s="9"/>
    </row>
    <row r="855" spans="1:22" x14ac:dyDescent="0.55000000000000004">
      <c r="A855" s="3" t="s">
        <v>239</v>
      </c>
      <c r="B855" s="35">
        <v>32420</v>
      </c>
      <c r="L855" s="9">
        <v>10</v>
      </c>
      <c r="O855" s="9">
        <v>1127.6400000000001</v>
      </c>
      <c r="P855" s="9"/>
      <c r="V855" s="9">
        <v>442.72</v>
      </c>
    </row>
    <row r="856" spans="1:22" x14ac:dyDescent="0.55000000000000004">
      <c r="A856" s="3" t="s">
        <v>243</v>
      </c>
      <c r="B856" s="35">
        <v>32282</v>
      </c>
      <c r="L856" s="9">
        <v>3</v>
      </c>
      <c r="O856" s="9"/>
      <c r="P856" s="9"/>
      <c r="V856" s="9"/>
    </row>
    <row r="857" spans="1:22" x14ac:dyDescent="0.55000000000000004">
      <c r="A857" s="3" t="s">
        <v>243</v>
      </c>
      <c r="B857" s="35">
        <v>32307</v>
      </c>
      <c r="L857" s="9">
        <v>5</v>
      </c>
      <c r="O857" s="9"/>
      <c r="P857" s="9"/>
      <c r="V857" s="9"/>
    </row>
    <row r="858" spans="1:22" x14ac:dyDescent="0.55000000000000004">
      <c r="A858" s="3" t="s">
        <v>243</v>
      </c>
      <c r="B858" s="35">
        <v>32365</v>
      </c>
      <c r="L858" s="9"/>
      <c r="O858" s="9">
        <v>880.58</v>
      </c>
      <c r="P858" s="9">
        <v>5.53</v>
      </c>
      <c r="V858" s="9"/>
    </row>
    <row r="859" spans="1:22" x14ac:dyDescent="0.55000000000000004">
      <c r="A859" s="3" t="s">
        <v>243</v>
      </c>
      <c r="B859" s="35">
        <v>32366</v>
      </c>
      <c r="L859" s="9">
        <v>7</v>
      </c>
      <c r="O859" s="9"/>
      <c r="P859" s="9"/>
      <c r="V859" s="9"/>
    </row>
    <row r="860" spans="1:22" x14ac:dyDescent="0.55000000000000004">
      <c r="A860" s="3" t="s">
        <v>243</v>
      </c>
      <c r="B860" s="35">
        <v>32420</v>
      </c>
      <c r="L860" s="9">
        <v>10</v>
      </c>
      <c r="O860" s="9">
        <v>1036.28</v>
      </c>
      <c r="P860" s="9"/>
      <c r="V860" s="9">
        <v>397.42</v>
      </c>
    </row>
    <row r="861" spans="1:22" x14ac:dyDescent="0.55000000000000004">
      <c r="A861" s="3" t="s">
        <v>236</v>
      </c>
      <c r="B861" s="35">
        <v>32311</v>
      </c>
      <c r="L861" s="9">
        <v>3</v>
      </c>
      <c r="O861" s="9"/>
      <c r="P861" s="9"/>
      <c r="V861" s="9"/>
    </row>
    <row r="862" spans="1:22" x14ac:dyDescent="0.55000000000000004">
      <c r="A862" s="3" t="s">
        <v>236</v>
      </c>
      <c r="B862" s="35">
        <v>32341</v>
      </c>
      <c r="L862" s="9">
        <v>5</v>
      </c>
      <c r="O862" s="9"/>
      <c r="P862" s="9"/>
      <c r="V862" s="9"/>
    </row>
    <row r="863" spans="1:22" x14ac:dyDescent="0.55000000000000004">
      <c r="A863" s="3" t="s">
        <v>236</v>
      </c>
      <c r="B863" s="35">
        <v>32394</v>
      </c>
      <c r="L863" s="9">
        <v>7</v>
      </c>
      <c r="O863" s="9"/>
      <c r="P863" s="9"/>
      <c r="V863" s="9"/>
    </row>
    <row r="864" spans="1:22" x14ac:dyDescent="0.55000000000000004">
      <c r="A864" s="3" t="s">
        <v>236</v>
      </c>
      <c r="B864" s="35">
        <v>32407</v>
      </c>
      <c r="L864" s="9"/>
      <c r="O864" s="9">
        <v>689.91</v>
      </c>
      <c r="P864" s="9">
        <v>2.12</v>
      </c>
      <c r="V864" s="9"/>
    </row>
    <row r="865" spans="1:35" x14ac:dyDescent="0.55000000000000004">
      <c r="A865" s="3" t="s">
        <v>236</v>
      </c>
      <c r="B865" s="35">
        <v>32434</v>
      </c>
      <c r="L865" s="9">
        <v>10</v>
      </c>
      <c r="O865" s="9">
        <v>659.69</v>
      </c>
      <c r="P865" s="9"/>
      <c r="V865" s="9">
        <v>227.72</v>
      </c>
    </row>
    <row r="866" spans="1:35" x14ac:dyDescent="0.55000000000000004">
      <c r="A866" s="3" t="s">
        <v>240</v>
      </c>
      <c r="B866" s="35">
        <v>32311</v>
      </c>
      <c r="L866" s="9">
        <v>3</v>
      </c>
      <c r="O866" s="9"/>
      <c r="P866" s="9"/>
      <c r="V866" s="9"/>
    </row>
    <row r="867" spans="1:35" x14ac:dyDescent="0.55000000000000004">
      <c r="A867" s="3" t="s">
        <v>240</v>
      </c>
      <c r="B867" s="35">
        <v>32341</v>
      </c>
      <c r="L867" s="9">
        <v>5</v>
      </c>
      <c r="O867" s="9"/>
      <c r="P867" s="9"/>
      <c r="V867" s="9"/>
    </row>
    <row r="868" spans="1:35" x14ac:dyDescent="0.55000000000000004">
      <c r="A868" s="3" t="s">
        <v>240</v>
      </c>
      <c r="B868" s="35">
        <v>32343</v>
      </c>
      <c r="L868" s="9"/>
      <c r="O868" s="9">
        <v>33.32</v>
      </c>
      <c r="P868" s="9">
        <v>0.56000000000000005</v>
      </c>
      <c r="V868" s="9"/>
    </row>
    <row r="869" spans="1:35" x14ac:dyDescent="0.55000000000000004">
      <c r="A869" s="3" t="s">
        <v>240</v>
      </c>
      <c r="B869" s="35">
        <v>32394</v>
      </c>
      <c r="L869" s="9">
        <v>7</v>
      </c>
      <c r="O869" s="9"/>
      <c r="P869" s="9"/>
      <c r="V869" s="9"/>
    </row>
    <row r="870" spans="1:35" x14ac:dyDescent="0.55000000000000004">
      <c r="A870" s="3" t="s">
        <v>240</v>
      </c>
      <c r="B870" s="35">
        <v>32407</v>
      </c>
      <c r="L870" s="9"/>
      <c r="O870" s="9">
        <v>751.71</v>
      </c>
      <c r="P870" s="9">
        <v>1.99</v>
      </c>
      <c r="V870" s="9"/>
    </row>
    <row r="871" spans="1:35" x14ac:dyDescent="0.55000000000000004">
      <c r="A871" s="3" t="s">
        <v>240</v>
      </c>
      <c r="B871" s="35">
        <v>32434</v>
      </c>
      <c r="L871" s="9">
        <v>10</v>
      </c>
      <c r="O871" s="9">
        <v>717.21</v>
      </c>
      <c r="P871" s="9"/>
      <c r="V871" s="9">
        <v>252.67</v>
      </c>
    </row>
    <row r="872" spans="1:35" x14ac:dyDescent="0.55000000000000004">
      <c r="A872" s="3" t="s">
        <v>244</v>
      </c>
      <c r="B872" s="35">
        <v>32311</v>
      </c>
      <c r="L872" s="9">
        <v>3</v>
      </c>
      <c r="O872" s="9"/>
      <c r="P872" s="9"/>
      <c r="V872" s="9"/>
    </row>
    <row r="873" spans="1:35" x14ac:dyDescent="0.55000000000000004">
      <c r="A873" s="3" t="s">
        <v>244</v>
      </c>
      <c r="B873" s="35">
        <v>32341</v>
      </c>
      <c r="L873" s="9">
        <v>5</v>
      </c>
      <c r="O873" s="9"/>
      <c r="P873" s="9"/>
      <c r="V873" s="9"/>
    </row>
    <row r="874" spans="1:35" x14ac:dyDescent="0.55000000000000004">
      <c r="A874" s="3" t="s">
        <v>244</v>
      </c>
      <c r="B874" s="35">
        <v>32394</v>
      </c>
      <c r="L874" s="9">
        <v>7</v>
      </c>
      <c r="O874" s="9"/>
      <c r="P874" s="9"/>
      <c r="V874" s="9"/>
    </row>
    <row r="875" spans="1:35" x14ac:dyDescent="0.55000000000000004">
      <c r="A875" s="3" t="s">
        <v>244</v>
      </c>
      <c r="B875" s="35">
        <v>32407</v>
      </c>
      <c r="L875" s="9"/>
      <c r="O875" s="9">
        <v>842.37</v>
      </c>
      <c r="P875" s="9">
        <v>2.2999999999999998</v>
      </c>
      <c r="V875" s="9"/>
    </row>
    <row r="876" spans="1:35" x14ac:dyDescent="0.55000000000000004">
      <c r="A876" s="3" t="s">
        <v>244</v>
      </c>
      <c r="B876" s="35">
        <v>32434</v>
      </c>
      <c r="L876" s="9">
        <v>10</v>
      </c>
      <c r="O876" s="9">
        <v>691.31</v>
      </c>
      <c r="P876" s="9"/>
      <c r="V876" s="9">
        <v>228.57</v>
      </c>
    </row>
    <row r="877" spans="1:35" x14ac:dyDescent="0.55000000000000004">
      <c r="A877" s="15" t="s">
        <v>127</v>
      </c>
      <c r="B877" s="30">
        <v>33414</v>
      </c>
      <c r="Y877" s="9">
        <v>0.33389618913614</v>
      </c>
      <c r="Z877" s="9">
        <v>0.40482600480960002</v>
      </c>
      <c r="AA877" s="9">
        <v>0.45205775362249001</v>
      </c>
      <c r="AB877" s="9">
        <v>0.44589979557665005</v>
      </c>
      <c r="AC877" s="9">
        <v>0.40995073807154003</v>
      </c>
      <c r="AD877" s="9">
        <v>0.35786733949005001</v>
      </c>
      <c r="AE877" s="9">
        <v>0.33900881190677001</v>
      </c>
      <c r="AF877" s="9">
        <v>0.32963606150543501</v>
      </c>
      <c r="AG877" s="9">
        <v>0.31887958589505999</v>
      </c>
      <c r="AH877" s="9">
        <v>0.31905894481802949</v>
      </c>
      <c r="AI877">
        <f>100*SUM(Y877:Z877)+200*SUM(AA877:AH877)</f>
        <v>668.34402557177884</v>
      </c>
    </row>
    <row r="878" spans="1:35" x14ac:dyDescent="0.55000000000000004">
      <c r="A878" s="15" t="s">
        <v>127</v>
      </c>
      <c r="B878" s="30">
        <v>33442</v>
      </c>
      <c r="Y878" s="9">
        <v>0.40108482560562397</v>
      </c>
      <c r="Z878" s="9">
        <v>0.44941091310464798</v>
      </c>
      <c r="AA878" s="9">
        <v>0.46214970816095347</v>
      </c>
      <c r="AB878" s="9">
        <v>0.45790481420957352</v>
      </c>
      <c r="AC878" s="9">
        <v>0.4180650591353125</v>
      </c>
      <c r="AD878" s="9">
        <v>0.38235169654211254</v>
      </c>
      <c r="AE878" s="9">
        <v>0.34801621206927003</v>
      </c>
      <c r="AF878" s="9">
        <v>0.30382090377955751</v>
      </c>
      <c r="AG878" s="9">
        <v>0.28018804619145554</v>
      </c>
      <c r="AH878" s="9">
        <v>0.27052553032249049</v>
      </c>
      <c r="AI878">
        <f t="shared" ref="AI878:AI912" si="14">100*SUM(Y878:Z878)+200*SUM(AA878:AH878)</f>
        <v>669.65396795317224</v>
      </c>
    </row>
    <row r="879" spans="1:35" x14ac:dyDescent="0.55000000000000004">
      <c r="A879" s="15" t="s">
        <v>127</v>
      </c>
      <c r="B879" s="30">
        <v>33457</v>
      </c>
      <c r="Y879" s="9">
        <v>0.34114330408592902</v>
      </c>
      <c r="Z879" s="9">
        <v>0.44180176609229599</v>
      </c>
      <c r="AA879" s="9">
        <v>0.44610721385415752</v>
      </c>
      <c r="AB879" s="9">
        <v>0.446926555983578</v>
      </c>
      <c r="AC879" s="9">
        <v>0.41242802617708552</v>
      </c>
      <c r="AD879" s="9">
        <v>0.37718859572277852</v>
      </c>
      <c r="AE879" s="9">
        <v>0.34135537238916103</v>
      </c>
      <c r="AF879" s="9">
        <v>0.31349366430973546</v>
      </c>
      <c r="AG879" s="9">
        <v>0.27141530502559402</v>
      </c>
      <c r="AH879" s="9">
        <v>0.23446070443061651</v>
      </c>
      <c r="AI879">
        <f t="shared" si="14"/>
        <v>646.96959459636378</v>
      </c>
    </row>
    <row r="880" spans="1:35" x14ac:dyDescent="0.55000000000000004">
      <c r="A880" s="15" t="s">
        <v>127</v>
      </c>
      <c r="B880" s="30">
        <v>33472</v>
      </c>
      <c r="Y880" s="9">
        <v>0.27484662876780397</v>
      </c>
      <c r="Z880" s="9">
        <v>0.42099554264679195</v>
      </c>
      <c r="AA880" s="9">
        <v>0.41648554701657903</v>
      </c>
      <c r="AB880" s="9">
        <v>0.44451586866312348</v>
      </c>
      <c r="AC880" s="9">
        <v>0.42147881620160049</v>
      </c>
      <c r="AD880" s="9">
        <v>0.38335491522683401</v>
      </c>
      <c r="AE880" s="9">
        <v>0.34674168481229101</v>
      </c>
      <c r="AF880" s="9">
        <v>0.31917549971500003</v>
      </c>
      <c r="AG880" s="9">
        <v>0.27968486097081646</v>
      </c>
      <c r="AH880" s="9">
        <v>0.224708693409506</v>
      </c>
      <c r="AI880">
        <f t="shared" si="14"/>
        <v>636.81339434460972</v>
      </c>
    </row>
    <row r="881" spans="1:35" x14ac:dyDescent="0.55000000000000004">
      <c r="A881" s="15" t="s">
        <v>127</v>
      </c>
      <c r="B881" s="30">
        <v>33485</v>
      </c>
      <c r="Y881" s="9">
        <v>0.21438804126575201</v>
      </c>
      <c r="Z881" s="9">
        <v>0.374167301215592</v>
      </c>
      <c r="AA881" s="9">
        <v>0.34485836812905152</v>
      </c>
      <c r="AB881" s="9">
        <v>0.3837783667825605</v>
      </c>
      <c r="AC881" s="9">
        <v>0.39434133387680748</v>
      </c>
      <c r="AD881" s="9">
        <v>0.37535260880434401</v>
      </c>
      <c r="AE881" s="9">
        <v>0.34459417590256347</v>
      </c>
      <c r="AF881" s="9">
        <v>0.31468153109854502</v>
      </c>
      <c r="AG881" s="9">
        <v>0.27379247005367702</v>
      </c>
      <c r="AH881" s="9">
        <v>0.2258500688504565</v>
      </c>
      <c r="AI881">
        <f t="shared" si="14"/>
        <v>590.30531894773549</v>
      </c>
    </row>
    <row r="882" spans="1:35" x14ac:dyDescent="0.55000000000000004">
      <c r="A882" s="15" t="s">
        <v>127</v>
      </c>
      <c r="B882" s="30">
        <v>33505</v>
      </c>
      <c r="Y882" s="9">
        <v>0.19660297981534502</v>
      </c>
      <c r="Z882" s="9">
        <v>0.34342963951516803</v>
      </c>
      <c r="AA882" s="9">
        <v>0.30331557639977047</v>
      </c>
      <c r="AB882" s="9">
        <v>0.32589852748888204</v>
      </c>
      <c r="AC882" s="9">
        <v>0.347224707945749</v>
      </c>
      <c r="AD882" s="9">
        <v>0.3557104089204115</v>
      </c>
      <c r="AE882" s="9">
        <v>0.33353736483285101</v>
      </c>
      <c r="AF882" s="9">
        <v>0.32223482748565646</v>
      </c>
      <c r="AG882" s="9">
        <v>0.29487257018223001</v>
      </c>
      <c r="AH882" s="9">
        <v>0.23168333312429201</v>
      </c>
      <c r="AI882">
        <f t="shared" si="14"/>
        <v>556.89872520901986</v>
      </c>
    </row>
    <row r="883" spans="1:35" x14ac:dyDescent="0.55000000000000004">
      <c r="A883" s="15" t="s">
        <v>127</v>
      </c>
      <c r="B883" s="30">
        <v>33512</v>
      </c>
      <c r="Y883" s="9">
        <v>0.17026861657942199</v>
      </c>
      <c r="Z883" s="9">
        <v>0.32550237108468</v>
      </c>
      <c r="AA883" s="9">
        <v>0.28636353670620801</v>
      </c>
      <c r="AB883" s="9">
        <v>0.31773685264733853</v>
      </c>
      <c r="AC883" s="9">
        <v>0.323042947673431</v>
      </c>
      <c r="AD883" s="9">
        <v>0.3250335494377295</v>
      </c>
      <c r="AE883" s="9">
        <v>0.277040739239722</v>
      </c>
      <c r="AF883" s="9">
        <v>0.27708892922859751</v>
      </c>
      <c r="AG883" s="9">
        <v>0.26657271431053853</v>
      </c>
      <c r="AH883" s="9">
        <v>0.218499975244517</v>
      </c>
      <c r="AI883">
        <f t="shared" si="14"/>
        <v>507.85294766402671</v>
      </c>
    </row>
    <row r="884" spans="1:35" x14ac:dyDescent="0.55000000000000004">
      <c r="A884" s="15" t="s">
        <v>127</v>
      </c>
      <c r="B884" s="30">
        <v>33518</v>
      </c>
      <c r="Y884" s="9">
        <v>0.20203482946770202</v>
      </c>
      <c r="Z884" s="9">
        <v>0.317844178165056</v>
      </c>
      <c r="AA884" s="9">
        <v>0.28979977040306604</v>
      </c>
      <c r="AB884" s="9">
        <v>0.30871897116316999</v>
      </c>
      <c r="AC884" s="9">
        <v>0.33007947583486053</v>
      </c>
      <c r="AD884" s="9">
        <v>0.34121275537971296</v>
      </c>
      <c r="AE884" s="9">
        <v>0.30996053028313653</v>
      </c>
      <c r="AF884" s="9">
        <v>0.30876532031138848</v>
      </c>
      <c r="AG884" s="9">
        <v>0.28037516613717195</v>
      </c>
      <c r="AH884" s="9">
        <v>0.17055418227597702</v>
      </c>
      <c r="AI884">
        <f t="shared" si="14"/>
        <v>519.88113512097254</v>
      </c>
    </row>
    <row r="885" spans="1:35" x14ac:dyDescent="0.55000000000000004">
      <c r="A885" s="15" t="s">
        <v>127</v>
      </c>
      <c r="B885" s="30">
        <v>33525</v>
      </c>
      <c r="Y885" s="9">
        <v>0.17835659961766798</v>
      </c>
      <c r="Z885" s="9">
        <v>0.30376754788871196</v>
      </c>
      <c r="AA885" s="9">
        <v>0.28754556038211798</v>
      </c>
      <c r="AB885" s="9">
        <v>0.30564869605602296</v>
      </c>
      <c r="AC885" s="9">
        <v>0.32313430904521601</v>
      </c>
      <c r="AD885" s="9">
        <v>0.33532021691844349</v>
      </c>
      <c r="AE885" s="9">
        <v>0.303651455376241</v>
      </c>
      <c r="AF885" s="9">
        <v>0.30265837700584253</v>
      </c>
      <c r="AG885" s="9">
        <v>0.2751193500438105</v>
      </c>
      <c r="AH885" s="9">
        <v>0.18548785790153699</v>
      </c>
      <c r="AI885">
        <f t="shared" si="14"/>
        <v>511.92557929648439</v>
      </c>
    </row>
    <row r="886" spans="1:35" x14ac:dyDescent="0.55000000000000004">
      <c r="A886" s="15" t="s">
        <v>127</v>
      </c>
      <c r="B886" s="30">
        <v>33539</v>
      </c>
      <c r="Y886" s="9">
        <v>0.16741833670817599</v>
      </c>
      <c r="Z886" s="9">
        <v>0.29078351055568796</v>
      </c>
      <c r="AA886" s="9">
        <v>0.28479016254030853</v>
      </c>
      <c r="AB886" s="9">
        <v>0.30517241988517496</v>
      </c>
      <c r="AC886" s="9">
        <v>0.32336904209733497</v>
      </c>
      <c r="AD886" s="9">
        <v>0.3350097005088235</v>
      </c>
      <c r="AE886" s="9">
        <v>0.29626730416431302</v>
      </c>
      <c r="AF886" s="9">
        <v>0.31300617390659102</v>
      </c>
      <c r="AG886" s="9">
        <v>0.28830259163600847</v>
      </c>
      <c r="AH886" s="9">
        <v>0.193827920214767</v>
      </c>
      <c r="AI886">
        <f t="shared" si="14"/>
        <v>513.76924771705069</v>
      </c>
    </row>
    <row r="887" spans="1:35" x14ac:dyDescent="0.55000000000000004">
      <c r="A887" s="15" t="s">
        <v>127</v>
      </c>
      <c r="B887" s="30">
        <v>33549</v>
      </c>
      <c r="Y887" s="9">
        <v>0.16250843316352301</v>
      </c>
      <c r="Z887" s="9">
        <v>0.26992986510623196</v>
      </c>
      <c r="AA887" s="9">
        <v>0.28522366215294498</v>
      </c>
      <c r="AB887" s="9">
        <v>0.30577143954650254</v>
      </c>
      <c r="AC887" s="9">
        <v>0.32215783831209754</v>
      </c>
      <c r="AD887" s="9">
        <v>0.33245229953860245</v>
      </c>
      <c r="AE887" s="9">
        <v>0.27448403037861746</v>
      </c>
      <c r="AF887" s="9">
        <v>0.28235072498866498</v>
      </c>
      <c r="AG887" s="9">
        <v>0.25526816571425004</v>
      </c>
      <c r="AH887" s="9">
        <v>0.17183748353789702</v>
      </c>
      <c r="AI887">
        <f t="shared" si="14"/>
        <v>489.15295866089093</v>
      </c>
    </row>
    <row r="888" spans="1:35" x14ac:dyDescent="0.55000000000000004">
      <c r="A888" s="15" t="s">
        <v>128</v>
      </c>
      <c r="B888" s="30">
        <v>33414</v>
      </c>
      <c r="Y888" s="9">
        <v>0.33071467793285503</v>
      </c>
      <c r="Z888" s="9">
        <v>0.39998180257312754</v>
      </c>
      <c r="AA888" s="9">
        <v>0.42512029732337497</v>
      </c>
      <c r="AB888" s="9">
        <v>0.39860462366938498</v>
      </c>
      <c r="AC888" s="9">
        <v>0.34864511733606252</v>
      </c>
      <c r="AD888" s="9">
        <v>0.34740360253691599</v>
      </c>
      <c r="AE888" s="9">
        <v>0.32819920184710749</v>
      </c>
      <c r="AF888" s="9">
        <v>0.33937814447328651</v>
      </c>
      <c r="AG888" s="9">
        <v>0.33683942220222196</v>
      </c>
      <c r="AH888" s="9">
        <v>0.33781809102100002</v>
      </c>
      <c r="AI888">
        <f t="shared" si="14"/>
        <v>645.47134813246919</v>
      </c>
    </row>
    <row r="889" spans="1:35" x14ac:dyDescent="0.55000000000000004">
      <c r="A889" s="15" t="s">
        <v>128</v>
      </c>
      <c r="B889" s="30">
        <v>33442</v>
      </c>
      <c r="Y889" s="9">
        <v>0.39294304347058051</v>
      </c>
      <c r="Z889" s="9">
        <v>0.43206021867413302</v>
      </c>
      <c r="AA889" s="9">
        <v>0.44485102955235151</v>
      </c>
      <c r="AB889" s="9">
        <v>0.41881904546577853</v>
      </c>
      <c r="AC889" s="9">
        <v>0.3743144670510225</v>
      </c>
      <c r="AD889" s="9">
        <v>0.36494848661642798</v>
      </c>
      <c r="AE889" s="9">
        <v>0.34320706904543752</v>
      </c>
      <c r="AF889" s="9">
        <v>0.30626549519070401</v>
      </c>
      <c r="AG889" s="9">
        <v>0.27031388677381651</v>
      </c>
      <c r="AH889" s="9">
        <v>0.27743345966141897</v>
      </c>
      <c r="AI889">
        <f t="shared" si="14"/>
        <v>642.53091408586283</v>
      </c>
    </row>
    <row r="890" spans="1:35" x14ac:dyDescent="0.55000000000000004">
      <c r="A890" s="15" t="s">
        <v>128</v>
      </c>
      <c r="B890" s="30">
        <v>33457</v>
      </c>
      <c r="Y890" s="9">
        <v>0.32901227821197249</v>
      </c>
      <c r="Z890" s="9">
        <v>0.42620702242867098</v>
      </c>
      <c r="AA890" s="9">
        <v>0.42074255303418551</v>
      </c>
      <c r="AB890" s="9">
        <v>0.4063154724171385</v>
      </c>
      <c r="AC890" s="9">
        <v>0.368157900291403</v>
      </c>
      <c r="AD890" s="9">
        <v>0.35941179683621649</v>
      </c>
      <c r="AE890" s="9">
        <v>0.33387547155618302</v>
      </c>
      <c r="AF890" s="9">
        <v>0.29928670710122995</v>
      </c>
      <c r="AG890" s="9">
        <v>0.261453435769195</v>
      </c>
      <c r="AH890" s="9">
        <v>0.24744444652386149</v>
      </c>
      <c r="AI890">
        <f t="shared" si="14"/>
        <v>614.85948676994701</v>
      </c>
    </row>
    <row r="891" spans="1:35" x14ac:dyDescent="0.55000000000000004">
      <c r="A891" s="15" t="s">
        <v>128</v>
      </c>
      <c r="B891" s="30">
        <v>33472</v>
      </c>
      <c r="Y891" s="9">
        <v>0.26668864455611652</v>
      </c>
      <c r="Z891" s="9">
        <v>0.40845766043124854</v>
      </c>
      <c r="AA891" s="9">
        <v>0.39261352156795298</v>
      </c>
      <c r="AB891" s="9">
        <v>0.40270232277255302</v>
      </c>
      <c r="AC891" s="9">
        <v>0.37247134197833148</v>
      </c>
      <c r="AD891" s="9">
        <v>0.36267351182999252</v>
      </c>
      <c r="AE891" s="9">
        <v>0.33981608454720302</v>
      </c>
      <c r="AF891" s="9">
        <v>0.306219499016746</v>
      </c>
      <c r="AG891" s="9">
        <v>0.26914006749138147</v>
      </c>
      <c r="AH891" s="9">
        <v>0.24994137738410149</v>
      </c>
      <c r="AI891">
        <f t="shared" si="14"/>
        <v>606.63017581638894</v>
      </c>
    </row>
    <row r="892" spans="1:35" x14ac:dyDescent="0.55000000000000004">
      <c r="A892" s="15" t="s">
        <v>128</v>
      </c>
      <c r="B892" s="30">
        <v>33485</v>
      </c>
      <c r="Y892" s="9">
        <v>0.21745972754846349</v>
      </c>
      <c r="Z892" s="9">
        <v>0.37201637552007349</v>
      </c>
      <c r="AA892" s="9">
        <v>0.33853272263932899</v>
      </c>
      <c r="AB892" s="9">
        <v>0.362441607560896</v>
      </c>
      <c r="AC892" s="9">
        <v>0.35853256441409354</v>
      </c>
      <c r="AD892" s="9">
        <v>0.35777624792142848</v>
      </c>
      <c r="AE892" s="9">
        <v>0.33401635545588448</v>
      </c>
      <c r="AF892" s="9">
        <v>0.30173206205909198</v>
      </c>
      <c r="AG892" s="9">
        <v>0.26330080001982997</v>
      </c>
      <c r="AH892" s="9">
        <v>0.23765708658826901</v>
      </c>
      <c r="AI892">
        <f t="shared" si="14"/>
        <v>569.74549963861818</v>
      </c>
    </row>
    <row r="893" spans="1:35" x14ac:dyDescent="0.55000000000000004">
      <c r="A893" s="15" t="s">
        <v>128</v>
      </c>
      <c r="B893" s="30">
        <v>33505</v>
      </c>
      <c r="Y893" s="9">
        <v>0.37131303252120995</v>
      </c>
      <c r="Z893" s="9">
        <v>0.42350638014916553</v>
      </c>
      <c r="AA893" s="9">
        <v>0.422272818031037</v>
      </c>
      <c r="AB893" s="9">
        <v>0.39510658642677898</v>
      </c>
      <c r="AC893" s="9">
        <v>0.36956364087353999</v>
      </c>
      <c r="AD893" s="9">
        <v>0.366160354429997</v>
      </c>
      <c r="AE893" s="9">
        <v>0.35351613726631897</v>
      </c>
      <c r="AF893" s="9">
        <v>0.33837257329611803</v>
      </c>
      <c r="AG893" s="9">
        <v>0.3282038323423665</v>
      </c>
      <c r="AH893" s="9">
        <v>0.30013828350291299</v>
      </c>
      <c r="AI893">
        <f t="shared" si="14"/>
        <v>654.14878650085143</v>
      </c>
    </row>
    <row r="894" spans="1:35" x14ac:dyDescent="0.55000000000000004">
      <c r="A894" s="15" t="s">
        <v>128</v>
      </c>
      <c r="B894" s="30">
        <v>33512</v>
      </c>
      <c r="Y894" s="9">
        <v>0.27841651785065347</v>
      </c>
      <c r="Z894" s="9">
        <v>0.39358599420360851</v>
      </c>
      <c r="AA894" s="9">
        <v>0.32908257530929552</v>
      </c>
      <c r="AB894" s="9">
        <v>0.33298192096199997</v>
      </c>
      <c r="AC894" s="9">
        <v>0.33531513126868051</v>
      </c>
      <c r="AD894" s="9">
        <v>0.34197635843984953</v>
      </c>
      <c r="AE894" s="9">
        <v>0.31997191395489299</v>
      </c>
      <c r="AF894" s="9">
        <v>0.303894771605073</v>
      </c>
      <c r="AG894" s="9">
        <v>0.285868617017</v>
      </c>
      <c r="AH894" s="9">
        <v>0.104333177288654</v>
      </c>
      <c r="AI894">
        <f t="shared" si="14"/>
        <v>537.88514437451533</v>
      </c>
    </row>
    <row r="895" spans="1:35" x14ac:dyDescent="0.55000000000000004">
      <c r="A895" s="15" t="s">
        <v>128</v>
      </c>
      <c r="B895" s="30">
        <v>33518</v>
      </c>
      <c r="Y895" s="9">
        <v>0.34629059355876002</v>
      </c>
      <c r="Z895" s="9">
        <v>0.4219044586003845</v>
      </c>
      <c r="AA895" s="9">
        <v>0.36641008999527203</v>
      </c>
      <c r="AB895" s="9">
        <v>0.36929918771643749</v>
      </c>
      <c r="AC895" s="9">
        <v>0.36316998276708046</v>
      </c>
      <c r="AD895" s="9">
        <v>0.36319957988616347</v>
      </c>
      <c r="AE895" s="9">
        <v>0.35911773202929653</v>
      </c>
      <c r="AF895" s="9">
        <v>0.33654522718900703</v>
      </c>
      <c r="AG895" s="9">
        <v>0.33609038169524352</v>
      </c>
      <c r="AH895" s="9">
        <v>0.31790164432527901</v>
      </c>
      <c r="AI895">
        <f t="shared" si="14"/>
        <v>639.16627033667032</v>
      </c>
    </row>
    <row r="896" spans="1:35" x14ac:dyDescent="0.55000000000000004">
      <c r="A896" s="15" t="s">
        <v>128</v>
      </c>
      <c r="B896" s="30">
        <v>33525</v>
      </c>
      <c r="Y896" s="9">
        <v>0.37913167439466899</v>
      </c>
      <c r="Z896" s="9">
        <v>0.42320105061782498</v>
      </c>
      <c r="AA896" s="9">
        <v>0.41196536657093596</v>
      </c>
      <c r="AB896" s="9">
        <v>0.39207936615944949</v>
      </c>
      <c r="AC896" s="9">
        <v>0.37041565921520447</v>
      </c>
      <c r="AD896" s="9">
        <v>0.3619355615456325</v>
      </c>
      <c r="AE896" s="9">
        <v>0.35700015455581102</v>
      </c>
      <c r="AF896" s="9">
        <v>0.33298702665622598</v>
      </c>
      <c r="AG896" s="9">
        <v>0.33288952186540999</v>
      </c>
      <c r="AH896" s="9">
        <v>0.310372374527494</v>
      </c>
      <c r="AI896">
        <f t="shared" si="14"/>
        <v>654.16227872048216</v>
      </c>
    </row>
    <row r="897" spans="1:35" x14ac:dyDescent="0.55000000000000004">
      <c r="A897" s="15" t="s">
        <v>128</v>
      </c>
      <c r="B897" s="30">
        <v>33539</v>
      </c>
      <c r="Y897" s="9">
        <v>0.37875802879113801</v>
      </c>
      <c r="Z897" s="9">
        <v>0.44589994392286703</v>
      </c>
      <c r="AA897" s="9">
        <v>0.421003917084945</v>
      </c>
      <c r="AB897" s="9">
        <v>0.39175015760451948</v>
      </c>
      <c r="AC897" s="9">
        <v>0.36843030298095303</v>
      </c>
      <c r="AD897" s="9">
        <v>0.368026348548816</v>
      </c>
      <c r="AE897" s="9">
        <v>0.36482306994536295</v>
      </c>
      <c r="AF897" s="9">
        <v>0.34256575924398203</v>
      </c>
      <c r="AG897" s="9">
        <v>0.34741727888724999</v>
      </c>
      <c r="AH897" s="9">
        <v>0.32072586870185305</v>
      </c>
      <c r="AI897">
        <f t="shared" si="14"/>
        <v>667.41433787093683</v>
      </c>
    </row>
    <row r="898" spans="1:35" x14ac:dyDescent="0.55000000000000004">
      <c r="A898" s="15" t="s">
        <v>128</v>
      </c>
      <c r="B898" s="30">
        <v>33549</v>
      </c>
      <c r="Y898" s="9">
        <v>0.33488357183165751</v>
      </c>
      <c r="Z898" s="9">
        <v>0.39950684241982004</v>
      </c>
      <c r="AA898" s="9">
        <v>0.39758455059397502</v>
      </c>
      <c r="AB898" s="9">
        <v>0.39823737098032752</v>
      </c>
      <c r="AC898" s="9">
        <v>0.35617596227589254</v>
      </c>
      <c r="AD898" s="9">
        <v>0.35621758468938003</v>
      </c>
      <c r="AE898" s="9">
        <v>0.355062081762615</v>
      </c>
      <c r="AF898" s="9">
        <v>0.34042780017842</v>
      </c>
      <c r="AG898" s="9">
        <v>0.34093363715736646</v>
      </c>
      <c r="AH898" s="9">
        <v>0.23456512725922499</v>
      </c>
      <c r="AI898">
        <f t="shared" si="14"/>
        <v>629.27986440458801</v>
      </c>
    </row>
    <row r="899" spans="1:35" x14ac:dyDescent="0.55000000000000004">
      <c r="A899" s="15" t="s">
        <v>128</v>
      </c>
      <c r="B899" s="30">
        <v>33553</v>
      </c>
      <c r="Y899" s="9">
        <v>0.41450109139074154</v>
      </c>
      <c r="Z899" s="9">
        <v>0.46676392781296905</v>
      </c>
      <c r="AA899" s="9">
        <v>0.41735632515577448</v>
      </c>
      <c r="AB899" s="9">
        <v>0.40799926510329648</v>
      </c>
      <c r="AC899" s="9">
        <v>0.37090846436142499</v>
      </c>
      <c r="AD899" s="9">
        <v>0.35492745176692897</v>
      </c>
      <c r="AE899" s="9">
        <v>0.36059168419496146</v>
      </c>
      <c r="AF899" s="9">
        <v>0.343006637809112</v>
      </c>
      <c r="AG899" s="9">
        <v>0.34699744769184998</v>
      </c>
      <c r="AH899" s="9">
        <v>0.2389497172995165</v>
      </c>
      <c r="AI899">
        <f t="shared" si="14"/>
        <v>656.27390059694403</v>
      </c>
    </row>
    <row r="900" spans="1:35" x14ac:dyDescent="0.55000000000000004">
      <c r="A900" s="15" t="s">
        <v>128</v>
      </c>
      <c r="B900" s="30">
        <v>33561</v>
      </c>
      <c r="Y900" s="9">
        <v>0.33912943236037651</v>
      </c>
      <c r="Z900" s="9">
        <v>0.43550442835848202</v>
      </c>
      <c r="AA900" s="9">
        <v>0.40466781769675098</v>
      </c>
      <c r="AB900" s="9">
        <v>0.38134888349505802</v>
      </c>
      <c r="AC900" s="9">
        <v>0.33280132118741851</v>
      </c>
      <c r="AD900" s="9">
        <v>0.32707478647312499</v>
      </c>
      <c r="AE900" s="9">
        <v>0.315820631171644</v>
      </c>
      <c r="AF900" s="9">
        <v>0.32102790953632998</v>
      </c>
      <c r="AG900" s="9">
        <v>0.32211659784782853</v>
      </c>
      <c r="AH900" s="9">
        <v>0.34187680557775146</v>
      </c>
      <c r="AI900">
        <f t="shared" si="14"/>
        <v>626.81033666906706</v>
      </c>
    </row>
    <row r="901" spans="1:35" x14ac:dyDescent="0.55000000000000004">
      <c r="A901" s="39" t="s">
        <v>129</v>
      </c>
      <c r="B901" s="30">
        <v>33414</v>
      </c>
      <c r="Y901" s="9">
        <v>0.29249599715413999</v>
      </c>
      <c r="Z901" s="9">
        <v>0.37667880580524005</v>
      </c>
      <c r="AA901" s="9">
        <v>0.43665111360405001</v>
      </c>
      <c r="AB901" s="9">
        <v>0.42703367224386002</v>
      </c>
      <c r="AC901" s="9">
        <v>0.33569866157244999</v>
      </c>
      <c r="AD901" s="9">
        <v>0.28932171631395998</v>
      </c>
      <c r="AE901" s="9">
        <v>0.29941015361014001</v>
      </c>
      <c r="AF901" s="9">
        <v>0.31826823645279001</v>
      </c>
      <c r="AG901" s="9">
        <v>0.33398951410343503</v>
      </c>
      <c r="AH901" s="9">
        <v>0.36419384174705099</v>
      </c>
      <c r="AI901">
        <f t="shared" si="14"/>
        <v>627.83086222548525</v>
      </c>
    </row>
    <row r="902" spans="1:35" x14ac:dyDescent="0.55000000000000004">
      <c r="A902" s="39" t="s">
        <v>129</v>
      </c>
      <c r="B902" s="30">
        <v>33442</v>
      </c>
      <c r="Y902" s="9">
        <v>0.37253302217343598</v>
      </c>
      <c r="Z902" s="9">
        <v>0.43262451527359402</v>
      </c>
      <c r="AA902" s="9">
        <v>0.47969788566448146</v>
      </c>
      <c r="AB902" s="9">
        <v>0.43975651175840652</v>
      </c>
      <c r="AC902" s="9">
        <v>0.35617178183555198</v>
      </c>
      <c r="AD902" s="9">
        <v>0.338496141155122</v>
      </c>
      <c r="AE902" s="9">
        <v>0.301826753769253</v>
      </c>
      <c r="AF902" s="9">
        <v>0.289517861774367</v>
      </c>
      <c r="AG902" s="9">
        <v>0.26964990392534599</v>
      </c>
      <c r="AH902" s="9">
        <v>0.27355747462429802</v>
      </c>
      <c r="AI902">
        <f t="shared" si="14"/>
        <v>630.25061664606824</v>
      </c>
    </row>
    <row r="903" spans="1:35" x14ac:dyDescent="0.55000000000000004">
      <c r="A903" s="39" t="s">
        <v>129</v>
      </c>
      <c r="B903" s="30">
        <v>33457</v>
      </c>
      <c r="Y903" s="9">
        <v>0.30824930093664205</v>
      </c>
      <c r="Z903" s="9">
        <v>0.41727611353647598</v>
      </c>
      <c r="AA903" s="9">
        <v>0.44569385732302946</v>
      </c>
      <c r="AB903" s="9">
        <v>0.42123253528957799</v>
      </c>
      <c r="AC903" s="9">
        <v>0.3491775403476125</v>
      </c>
      <c r="AD903" s="9">
        <v>0.33340557487453404</v>
      </c>
      <c r="AE903" s="9">
        <v>0.29330738780946597</v>
      </c>
      <c r="AF903" s="9">
        <v>0.26782997187041302</v>
      </c>
      <c r="AG903" s="9">
        <v>0.25920878105846801</v>
      </c>
      <c r="AH903" s="9">
        <v>0.22758688451183651</v>
      </c>
      <c r="AI903">
        <f t="shared" si="14"/>
        <v>592.04104806429928</v>
      </c>
    </row>
    <row r="904" spans="1:35" x14ac:dyDescent="0.55000000000000004">
      <c r="A904" s="39" t="s">
        <v>129</v>
      </c>
      <c r="B904" s="30">
        <v>33472</v>
      </c>
      <c r="Y904" s="9">
        <v>0.34329484649097297</v>
      </c>
      <c r="Z904" s="9">
        <v>0.43649737724811799</v>
      </c>
      <c r="AA904" s="9">
        <v>0.47515110452726</v>
      </c>
      <c r="AB904" s="9">
        <v>0.45394815363968499</v>
      </c>
      <c r="AC904" s="9">
        <v>0.3690408324715575</v>
      </c>
      <c r="AD904" s="9">
        <v>0.34550205022229552</v>
      </c>
      <c r="AE904" s="9">
        <v>0.31790074190007145</v>
      </c>
      <c r="AF904" s="9">
        <v>0.30863049860353098</v>
      </c>
      <c r="AG904" s="9">
        <v>0.28899594779680149</v>
      </c>
      <c r="AH904" s="9">
        <v>0.227211926133814</v>
      </c>
      <c r="AI904">
        <f t="shared" si="14"/>
        <v>635.25547343291225</v>
      </c>
    </row>
    <row r="905" spans="1:35" x14ac:dyDescent="0.55000000000000004">
      <c r="A905" s="39" t="s">
        <v>129</v>
      </c>
      <c r="B905" s="30">
        <v>33485</v>
      </c>
      <c r="Y905" s="9">
        <v>0.34269862575062204</v>
      </c>
      <c r="Z905" s="9">
        <v>0.43624509683048196</v>
      </c>
      <c r="AA905" s="9">
        <v>0.44647711503978149</v>
      </c>
      <c r="AB905" s="9">
        <v>0.42888364421240499</v>
      </c>
      <c r="AC905" s="9">
        <v>0.36198236285232299</v>
      </c>
      <c r="AD905" s="9">
        <v>0.3453556939598465</v>
      </c>
      <c r="AE905" s="9">
        <v>0.32199696799981647</v>
      </c>
      <c r="AF905" s="9">
        <v>0.30621702332995249</v>
      </c>
      <c r="AG905" s="9">
        <v>0.29107644709367597</v>
      </c>
      <c r="AH905" s="9">
        <v>0.25829820933216152</v>
      </c>
      <c r="AI905">
        <f t="shared" si="14"/>
        <v>629.95186502210277</v>
      </c>
    </row>
    <row r="906" spans="1:35" x14ac:dyDescent="0.55000000000000004">
      <c r="A906" s="39" t="s">
        <v>129</v>
      </c>
      <c r="B906" s="30">
        <v>33505</v>
      </c>
      <c r="Y906" s="9">
        <v>0.40221798574416601</v>
      </c>
      <c r="Z906" s="9">
        <v>0.45747613612520399</v>
      </c>
      <c r="AA906" s="9">
        <v>0.46803464510491349</v>
      </c>
      <c r="AB906" s="9">
        <v>0.43475650123519599</v>
      </c>
      <c r="AC906" s="9">
        <v>0.36753821385552948</v>
      </c>
      <c r="AD906" s="9">
        <v>0.3468484813770395</v>
      </c>
      <c r="AE906" s="9">
        <v>0.32669369645347646</v>
      </c>
      <c r="AF906" s="9">
        <v>0.33955774770510599</v>
      </c>
      <c r="AG906" s="9">
        <v>0.35318197620028802</v>
      </c>
      <c r="AH906" s="9">
        <v>0.318417894110056</v>
      </c>
      <c r="AI906">
        <f t="shared" si="14"/>
        <v>676.97524339525796</v>
      </c>
    </row>
    <row r="907" spans="1:35" x14ac:dyDescent="0.55000000000000004">
      <c r="A907" s="39" t="s">
        <v>129</v>
      </c>
      <c r="B907" s="30">
        <v>33512</v>
      </c>
      <c r="Y907" s="9">
        <v>0.275228928607817</v>
      </c>
      <c r="Z907" s="9">
        <v>0.37530638427697605</v>
      </c>
      <c r="AA907" s="9">
        <v>0.35812597024029003</v>
      </c>
      <c r="AB907" s="9">
        <v>0.36922300041498501</v>
      </c>
      <c r="AC907" s="9">
        <v>0.34498388568685245</v>
      </c>
      <c r="AD907" s="9">
        <v>0.334626536526487</v>
      </c>
      <c r="AE907" s="9">
        <v>0.29840583517403096</v>
      </c>
      <c r="AF907" s="9">
        <v>0.31691272801796549</v>
      </c>
      <c r="AG907" s="9">
        <v>0.35926107751224001</v>
      </c>
      <c r="AH907" s="9">
        <v>0.18586775481579698</v>
      </c>
      <c r="AI907">
        <f t="shared" si="14"/>
        <v>578.534888966209</v>
      </c>
    </row>
    <row r="908" spans="1:35" x14ac:dyDescent="0.55000000000000004">
      <c r="A908" s="39" t="s">
        <v>129</v>
      </c>
      <c r="B908" s="30">
        <v>33518</v>
      </c>
      <c r="Y908" s="9">
        <v>0.35793571306896999</v>
      </c>
      <c r="Z908" s="9">
        <v>0.42017760703386997</v>
      </c>
      <c r="AA908" s="9">
        <v>0.36540890148552152</v>
      </c>
      <c r="AB908" s="9">
        <v>0.376865720079474</v>
      </c>
      <c r="AC908" s="9">
        <v>0.34311584423494551</v>
      </c>
      <c r="AD908" s="9">
        <v>0.33752981017297651</v>
      </c>
      <c r="AE908" s="9">
        <v>0.31090536473957797</v>
      </c>
      <c r="AF908" s="9">
        <v>0.3289932934075015</v>
      </c>
      <c r="AG908" s="9">
        <v>0.33861188102471551</v>
      </c>
      <c r="AH908" s="9">
        <v>0.32978198039745399</v>
      </c>
      <c r="AI908">
        <f t="shared" si="14"/>
        <v>624.05389111871727</v>
      </c>
    </row>
    <row r="909" spans="1:35" x14ac:dyDescent="0.55000000000000004">
      <c r="A909" s="39" t="s">
        <v>129</v>
      </c>
      <c r="B909" s="30">
        <v>33525</v>
      </c>
      <c r="Y909" s="9">
        <v>0.37612944300004902</v>
      </c>
      <c r="Z909" s="9">
        <v>0.43679381289496799</v>
      </c>
      <c r="AA909" s="9">
        <v>0.4018648842442355</v>
      </c>
      <c r="AB909" s="9">
        <v>0.38557512886644052</v>
      </c>
      <c r="AC909" s="9">
        <v>0.34393300752128797</v>
      </c>
      <c r="AD909" s="9">
        <v>0.33459887551726353</v>
      </c>
      <c r="AE909" s="9">
        <v>0.30505679721526502</v>
      </c>
      <c r="AF909" s="9">
        <v>0.32127058398997799</v>
      </c>
      <c r="AG909" s="9">
        <v>0.32690320336140949</v>
      </c>
      <c r="AH909" s="9">
        <v>0.32157026906323299</v>
      </c>
      <c r="AI909">
        <f t="shared" si="14"/>
        <v>629.44687554532436</v>
      </c>
    </row>
    <row r="910" spans="1:35" x14ac:dyDescent="0.55000000000000004">
      <c r="A910" s="39" t="s">
        <v>129</v>
      </c>
      <c r="B910" s="30">
        <v>33539</v>
      </c>
      <c r="Y910" s="9">
        <v>0.35355156065794802</v>
      </c>
      <c r="Z910" s="9">
        <v>0.42898916182560398</v>
      </c>
      <c r="AA910" s="9">
        <v>0.40997197228930948</v>
      </c>
      <c r="AB910" s="9">
        <v>0.40285842880295653</v>
      </c>
      <c r="AC910" s="9">
        <v>0.34467361316714096</v>
      </c>
      <c r="AD910" s="9">
        <v>0.33488783617568396</v>
      </c>
      <c r="AE910" s="9">
        <v>0.30307427980784152</v>
      </c>
      <c r="AF910" s="9">
        <v>0.32515063555110202</v>
      </c>
      <c r="AG910" s="9">
        <v>0.33267073444380602</v>
      </c>
      <c r="AH910" s="9">
        <v>0.329412611023785</v>
      </c>
      <c r="AI910">
        <f t="shared" si="14"/>
        <v>634.79409450068033</v>
      </c>
    </row>
    <row r="911" spans="1:35" x14ac:dyDescent="0.55000000000000004">
      <c r="A911" s="39" t="s">
        <v>129</v>
      </c>
      <c r="B911" s="30">
        <v>33549</v>
      </c>
      <c r="Y911" s="9">
        <v>0.325072256436507</v>
      </c>
      <c r="Z911" s="9">
        <v>0.413892582719736</v>
      </c>
      <c r="AA911" s="9">
        <v>0.38844525685049253</v>
      </c>
      <c r="AB911" s="9">
        <v>0.38149210092985997</v>
      </c>
      <c r="AC911" s="9">
        <v>0.32912422663784252</v>
      </c>
      <c r="AD911" s="9">
        <v>0.32786298209950748</v>
      </c>
      <c r="AE911" s="9">
        <v>0.30939797617095754</v>
      </c>
      <c r="AF911" s="9">
        <v>0.33356653541423248</v>
      </c>
      <c r="AG911" s="9">
        <v>0.3201333672299575</v>
      </c>
      <c r="AH911" s="9">
        <v>0.33101355842888747</v>
      </c>
      <c r="AI911">
        <f t="shared" si="14"/>
        <v>618.10368466797183</v>
      </c>
    </row>
    <row r="912" spans="1:35" x14ac:dyDescent="0.55000000000000004">
      <c r="A912" s="39" t="s">
        <v>129</v>
      </c>
      <c r="B912" s="30">
        <v>33553</v>
      </c>
      <c r="Y912" s="9">
        <v>0.40723102880120199</v>
      </c>
      <c r="Z912" s="9">
        <v>0.44651567901864397</v>
      </c>
      <c r="AA912" s="9">
        <v>0.43342712733924948</v>
      </c>
      <c r="AB912" s="9">
        <v>0.39653013990909203</v>
      </c>
      <c r="AC912" s="9">
        <v>0.33711409548334004</v>
      </c>
      <c r="AD912" s="9">
        <v>0.33066770091134251</v>
      </c>
      <c r="AE912" s="9">
        <v>0.31585556711993701</v>
      </c>
      <c r="AF912" s="9">
        <v>0.32428646273233502</v>
      </c>
      <c r="AG912" s="9">
        <v>0.3197525249004145</v>
      </c>
      <c r="AH912" s="9">
        <v>0.33882665830432301</v>
      </c>
      <c r="AI912">
        <f t="shared" si="14"/>
        <v>644.66672612199136</v>
      </c>
    </row>
    <row r="913" spans="2:34" x14ac:dyDescent="0.55000000000000004">
      <c r="B913" s="40"/>
      <c r="Y913" s="9"/>
      <c r="Z913" s="9"/>
      <c r="AA913" s="9"/>
      <c r="AB913" s="9"/>
      <c r="AC913" s="9"/>
      <c r="AD913" s="9"/>
      <c r="AE913" s="9"/>
      <c r="AF913" s="9"/>
      <c r="AG913" s="9"/>
      <c r="AH913" s="9"/>
    </row>
    <row r="914" spans="2:34" x14ac:dyDescent="0.55000000000000004">
      <c r="Y914" s="9"/>
      <c r="Z914" s="9"/>
      <c r="AA914" s="9"/>
      <c r="AB914" s="9"/>
      <c r="AC914" s="9"/>
      <c r="AD914" s="9"/>
      <c r="AE914" s="9"/>
      <c r="AF914" s="9"/>
      <c r="AG914" s="9"/>
      <c r="AH914" s="9"/>
    </row>
    <row r="915" spans="2:34" x14ac:dyDescent="0.55000000000000004">
      <c r="Y915" s="9"/>
      <c r="Z915" s="9"/>
      <c r="AA915" s="9"/>
      <c r="AB915" s="9"/>
      <c r="AC915" s="9"/>
      <c r="AD915" s="9"/>
      <c r="AE915" s="9"/>
      <c r="AF915" s="9"/>
      <c r="AG915" s="9"/>
      <c r="AH915" s="9"/>
    </row>
    <row r="916" spans="2:34" x14ac:dyDescent="0.55000000000000004">
      <c r="Y916" s="9"/>
      <c r="Z916" s="9"/>
      <c r="AA916" s="9"/>
      <c r="AB916" s="9"/>
      <c r="AC916" s="9"/>
      <c r="AD916" s="9"/>
      <c r="AE916" s="9"/>
      <c r="AF916" s="9"/>
      <c r="AG916" s="9"/>
      <c r="AH916" s="9"/>
    </row>
    <row r="917" spans="2:34" x14ac:dyDescent="0.55000000000000004">
      <c r="Y917" s="9"/>
      <c r="Z917" s="9"/>
      <c r="AA917" s="9"/>
      <c r="AB917" s="9"/>
      <c r="AC917" s="9"/>
      <c r="AD917" s="9"/>
      <c r="AE917" s="9"/>
      <c r="AF917" s="9"/>
      <c r="AG917" s="9"/>
      <c r="AH917" s="9"/>
    </row>
    <row r="918" spans="2:34" x14ac:dyDescent="0.55000000000000004">
      <c r="Y918" s="9"/>
      <c r="Z918" s="9"/>
      <c r="AA918" s="9"/>
      <c r="AB918" s="9"/>
      <c r="AC918" s="9"/>
      <c r="AD918" s="9"/>
      <c r="AE918" s="9"/>
      <c r="AF918" s="9"/>
      <c r="AG918" s="9"/>
      <c r="AH918" s="9"/>
    </row>
    <row r="919" spans="2:34" x14ac:dyDescent="0.55000000000000004">
      <c r="Y919" s="9"/>
      <c r="Z919" s="9"/>
      <c r="AA919" s="9"/>
      <c r="AB919" s="9"/>
      <c r="AC919" s="9"/>
      <c r="AD919" s="9"/>
      <c r="AE919" s="9"/>
      <c r="AF919" s="9"/>
      <c r="AG919" s="9"/>
      <c r="AH919" s="9"/>
    </row>
    <row r="920" spans="2:34" x14ac:dyDescent="0.55000000000000004">
      <c r="Y920" s="9"/>
      <c r="Z920" s="9"/>
      <c r="AA920" s="9"/>
      <c r="AB920" s="9"/>
      <c r="AC920" s="9"/>
      <c r="AD920" s="9"/>
      <c r="AE920" s="9"/>
      <c r="AF920" s="9"/>
      <c r="AG920" s="9"/>
      <c r="AH920" s="9"/>
    </row>
    <row r="921" spans="2:34" x14ac:dyDescent="0.55000000000000004">
      <c r="Y921" s="9"/>
      <c r="Z921" s="9"/>
      <c r="AA921" s="9"/>
      <c r="AB921" s="9"/>
      <c r="AC921" s="9"/>
      <c r="AD921" s="9"/>
      <c r="AE921" s="9"/>
      <c r="AF921" s="9"/>
      <c r="AG921" s="9"/>
      <c r="AH921" s="9"/>
    </row>
    <row r="922" spans="2:34" x14ac:dyDescent="0.55000000000000004">
      <c r="Y922" s="9"/>
      <c r="Z922" s="9"/>
      <c r="AA922" s="9"/>
      <c r="AB922" s="9"/>
      <c r="AC922" s="9"/>
      <c r="AD922" s="9"/>
      <c r="AE922" s="9"/>
      <c r="AF922" s="9"/>
      <c r="AG922" s="9"/>
      <c r="AH922" s="9"/>
    </row>
    <row r="923" spans="2:34" x14ac:dyDescent="0.55000000000000004">
      <c r="Y923" s="9"/>
      <c r="Z923" s="9"/>
      <c r="AA923" s="9"/>
      <c r="AB923" s="9"/>
      <c r="AC923" s="9"/>
      <c r="AD923" s="9"/>
      <c r="AE923" s="9"/>
      <c r="AF923" s="9"/>
      <c r="AG923" s="9"/>
      <c r="AH923" s="9"/>
    </row>
    <row r="924" spans="2:34" x14ac:dyDescent="0.55000000000000004">
      <c r="Y924" s="9"/>
      <c r="Z924" s="9"/>
      <c r="AA924" s="9"/>
      <c r="AB924" s="9"/>
      <c r="AC924" s="9"/>
      <c r="AD924" s="9"/>
      <c r="AE924" s="9"/>
      <c r="AF924" s="9"/>
      <c r="AG924" s="9"/>
      <c r="AH924" s="9"/>
    </row>
    <row r="925" spans="2:34" x14ac:dyDescent="0.55000000000000004">
      <c r="Y925" s="9"/>
      <c r="Z925" s="9"/>
      <c r="AA925" s="9"/>
      <c r="AB925" s="9"/>
      <c r="AC925" s="9"/>
      <c r="AD925" s="9"/>
      <c r="AE925" s="9"/>
      <c r="AF925" s="9"/>
      <c r="AG925" s="9"/>
      <c r="AH925" s="9"/>
    </row>
    <row r="926" spans="2:34" x14ac:dyDescent="0.55000000000000004">
      <c r="Y926" s="9"/>
      <c r="Z926" s="9"/>
      <c r="AA926" s="9"/>
      <c r="AB926" s="9"/>
      <c r="AC926" s="9"/>
      <c r="AD926" s="9"/>
      <c r="AE926" s="9"/>
      <c r="AF926" s="9"/>
      <c r="AG926" s="9"/>
      <c r="AH926" s="9"/>
    </row>
    <row r="927" spans="2:34" x14ac:dyDescent="0.55000000000000004">
      <c r="Y927" s="9"/>
      <c r="Z927" s="9"/>
      <c r="AA927" s="9"/>
      <c r="AB927" s="9"/>
      <c r="AC927" s="9"/>
      <c r="AD927" s="9"/>
      <c r="AE927" s="9"/>
      <c r="AF927" s="9"/>
      <c r="AG927" s="9"/>
      <c r="AH927" s="9"/>
    </row>
    <row r="928" spans="2:34" x14ac:dyDescent="0.55000000000000004">
      <c r="Y928" s="9"/>
      <c r="Z928" s="9"/>
      <c r="AA928" s="9"/>
      <c r="AB928" s="9"/>
      <c r="AC928" s="9"/>
      <c r="AD928" s="9"/>
      <c r="AE928" s="9"/>
      <c r="AF928" s="9"/>
      <c r="AG928" s="9"/>
      <c r="AH928" s="9"/>
    </row>
    <row r="929" spans="25:34" x14ac:dyDescent="0.55000000000000004">
      <c r="Y929" s="9"/>
      <c r="Z929" s="9"/>
      <c r="AA929" s="9"/>
      <c r="AB929" s="9"/>
      <c r="AC929" s="9"/>
      <c r="AD929" s="9"/>
      <c r="AE929" s="9"/>
      <c r="AF929" s="9"/>
      <c r="AG929" s="9"/>
      <c r="AH929" s="9"/>
    </row>
    <row r="930" spans="25:34" x14ac:dyDescent="0.55000000000000004">
      <c r="Y930" s="9"/>
      <c r="Z930" s="9"/>
      <c r="AA930" s="9"/>
      <c r="AB930" s="9"/>
      <c r="AC930" s="9"/>
      <c r="AD930" s="9"/>
      <c r="AE930" s="9"/>
      <c r="AF930" s="9"/>
      <c r="AG930" s="9"/>
      <c r="AH930" s="9"/>
    </row>
    <row r="931" spans="25:34" x14ac:dyDescent="0.55000000000000004">
      <c r="Y931" s="9"/>
      <c r="Z931" s="9"/>
      <c r="AA931" s="9"/>
      <c r="AB931" s="9"/>
      <c r="AC931" s="9"/>
      <c r="AD931" s="9"/>
      <c r="AE931" s="9"/>
      <c r="AF931" s="9"/>
      <c r="AG931" s="9"/>
      <c r="AH931" s="9"/>
    </row>
    <row r="932" spans="25:34" x14ac:dyDescent="0.55000000000000004">
      <c r="Y932" s="9"/>
      <c r="Z932" s="9"/>
      <c r="AA932" s="9"/>
      <c r="AB932" s="9"/>
      <c r="AC932" s="9"/>
      <c r="AD932" s="9"/>
      <c r="AE932" s="9"/>
      <c r="AF932" s="9"/>
      <c r="AG932" s="9"/>
      <c r="AH932" s="9"/>
    </row>
    <row r="933" spans="25:34" x14ac:dyDescent="0.55000000000000004">
      <c r="Y933" s="9"/>
      <c r="Z933" s="9"/>
      <c r="AA933" s="9"/>
      <c r="AB933" s="9"/>
      <c r="AC933" s="9"/>
      <c r="AD933" s="9"/>
      <c r="AE933" s="9"/>
      <c r="AF933" s="9"/>
      <c r="AG933" s="9"/>
      <c r="AH933" s="9"/>
    </row>
    <row r="934" spans="25:34" x14ac:dyDescent="0.55000000000000004">
      <c r="Y934" s="9"/>
      <c r="Z934" s="9"/>
      <c r="AA934" s="9"/>
      <c r="AB934" s="9"/>
      <c r="AC934" s="9"/>
      <c r="AD934" s="9"/>
      <c r="AE934" s="9"/>
      <c r="AF934" s="9"/>
      <c r="AG934" s="9"/>
      <c r="AH934" s="9"/>
    </row>
    <row r="935" spans="25:34" x14ac:dyDescent="0.55000000000000004">
      <c r="Y935" s="9"/>
      <c r="Z935" s="9"/>
      <c r="AA935" s="9"/>
      <c r="AB935" s="9"/>
      <c r="AC935" s="9"/>
      <c r="AD935" s="9"/>
      <c r="AE935" s="9"/>
      <c r="AF935" s="9"/>
      <c r="AG935" s="9"/>
      <c r="AH935" s="9"/>
    </row>
    <row r="936" spans="25:34" x14ac:dyDescent="0.55000000000000004">
      <c r="Y936" s="9"/>
      <c r="Z936" s="9"/>
      <c r="AA936" s="9"/>
      <c r="AB936" s="9"/>
      <c r="AC936" s="9"/>
      <c r="AD936" s="9"/>
      <c r="AE936" s="9"/>
      <c r="AF936" s="9"/>
      <c r="AG936" s="9"/>
      <c r="AH936" s="9"/>
    </row>
    <row r="937" spans="25:34" x14ac:dyDescent="0.55000000000000004">
      <c r="Y937" s="9"/>
      <c r="Z937" s="9"/>
      <c r="AA937" s="9"/>
      <c r="AB937" s="9"/>
      <c r="AC937" s="9"/>
      <c r="AD937" s="9"/>
      <c r="AE937" s="9"/>
      <c r="AF937" s="9"/>
      <c r="AG937" s="9"/>
      <c r="AH937" s="9"/>
    </row>
    <row r="938" spans="25:34" x14ac:dyDescent="0.55000000000000004">
      <c r="Y938" s="9"/>
      <c r="Z938" s="9"/>
      <c r="AA938" s="9"/>
      <c r="AB938" s="9"/>
      <c r="AC938" s="9"/>
      <c r="AD938" s="9"/>
      <c r="AE938" s="9"/>
      <c r="AF938" s="9"/>
      <c r="AG938" s="9"/>
      <c r="AH938" s="9"/>
    </row>
    <row r="939" spans="25:34" x14ac:dyDescent="0.55000000000000004">
      <c r="Y939" s="9"/>
      <c r="Z939" s="9"/>
      <c r="AA939" s="9"/>
      <c r="AB939" s="9"/>
      <c r="AC939" s="9"/>
      <c r="AD939" s="9"/>
      <c r="AE939" s="9"/>
      <c r="AF939" s="9"/>
      <c r="AG939" s="9"/>
      <c r="AH939" s="9"/>
    </row>
    <row r="940" spans="25:34" x14ac:dyDescent="0.55000000000000004">
      <c r="Y940" s="9"/>
      <c r="Z940" s="9"/>
      <c r="AA940" s="9"/>
      <c r="AB940" s="9"/>
      <c r="AC940" s="9"/>
      <c r="AD940" s="9"/>
      <c r="AE940" s="9"/>
      <c r="AF940" s="9"/>
      <c r="AG940" s="9"/>
      <c r="AH940" s="9"/>
    </row>
    <row r="941" spans="25:34" x14ac:dyDescent="0.55000000000000004">
      <c r="Y941" s="9"/>
      <c r="Z941" s="9"/>
      <c r="AA941" s="9"/>
      <c r="AB941" s="9"/>
      <c r="AC941" s="9"/>
      <c r="AD941" s="9"/>
      <c r="AE941" s="9"/>
      <c r="AF941" s="9"/>
      <c r="AG941" s="9"/>
      <c r="AH941" s="9"/>
    </row>
    <row r="942" spans="25:34" x14ac:dyDescent="0.55000000000000004">
      <c r="Y942" s="9"/>
      <c r="Z942" s="9"/>
      <c r="AA942" s="9"/>
      <c r="AB942" s="9"/>
      <c r="AC942" s="9"/>
      <c r="AD942" s="9"/>
      <c r="AE942" s="9"/>
      <c r="AF942" s="9"/>
      <c r="AG942" s="9"/>
      <c r="AH942" s="9"/>
    </row>
    <row r="943" spans="25:34" x14ac:dyDescent="0.55000000000000004">
      <c r="Y943" s="9"/>
      <c r="Z943" s="9"/>
      <c r="AA943" s="9"/>
      <c r="AB943" s="9"/>
      <c r="AC943" s="9"/>
      <c r="AD943" s="9"/>
      <c r="AE943" s="9"/>
      <c r="AF943" s="9"/>
      <c r="AG943" s="9"/>
      <c r="AH943" s="9"/>
    </row>
    <row r="944" spans="25:34" x14ac:dyDescent="0.55000000000000004">
      <c r="Y944" s="9"/>
      <c r="Z944" s="9"/>
      <c r="AA944" s="9"/>
      <c r="AB944" s="9"/>
      <c r="AC944" s="9"/>
      <c r="AD944" s="9"/>
      <c r="AE944" s="9"/>
      <c r="AF944" s="9"/>
      <c r="AG944" s="9"/>
      <c r="AH944" s="9"/>
    </row>
    <row r="945" spans="25:34" x14ac:dyDescent="0.55000000000000004">
      <c r="Y945" s="9"/>
      <c r="Z945" s="9"/>
      <c r="AA945" s="9"/>
      <c r="AB945" s="9"/>
      <c r="AC945" s="9"/>
      <c r="AD945" s="9"/>
      <c r="AE945" s="9"/>
      <c r="AF945" s="9"/>
      <c r="AG945" s="9"/>
      <c r="AH945" s="9"/>
    </row>
    <row r="946" spans="25:34" x14ac:dyDescent="0.55000000000000004">
      <c r="Y946" s="9"/>
      <c r="Z946" s="9"/>
      <c r="AA946" s="9"/>
      <c r="AB946" s="9"/>
      <c r="AC946" s="9"/>
      <c r="AD946" s="9"/>
      <c r="AE946" s="9"/>
      <c r="AF946" s="9"/>
      <c r="AG946" s="9"/>
      <c r="AH946" s="9"/>
    </row>
    <row r="947" spans="25:34" x14ac:dyDescent="0.55000000000000004">
      <c r="Y947" s="9"/>
      <c r="Z947" s="9"/>
      <c r="AA947" s="9"/>
      <c r="AB947" s="9"/>
      <c r="AC947" s="9"/>
      <c r="AD947" s="9"/>
      <c r="AE947" s="9"/>
      <c r="AF947" s="9"/>
      <c r="AG947" s="9"/>
      <c r="AH947" s="9"/>
    </row>
    <row r="948" spans="25:34" x14ac:dyDescent="0.55000000000000004">
      <c r="Y948" s="9"/>
      <c r="Z948" s="9"/>
      <c r="AA948" s="9"/>
      <c r="AB948" s="9"/>
      <c r="AC948" s="9"/>
      <c r="AD948" s="9"/>
      <c r="AE948" s="9"/>
      <c r="AF948" s="9"/>
      <c r="AG948" s="9"/>
      <c r="AH948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F8025-F591-4122-82DD-44C740760D28}">
  <dimension ref="A1:R117"/>
  <sheetViews>
    <sheetView topLeftCell="H59" workbookViewId="0">
      <selection activeCell="Q6" sqref="Q6:Q67"/>
    </sheetView>
  </sheetViews>
  <sheetFormatPr defaultRowHeight="14.4" x14ac:dyDescent="0.55000000000000004"/>
  <cols>
    <col min="4" max="4" width="9.3671875" bestFit="1" customWidth="1"/>
    <col min="11" max="11" width="12.05078125" bestFit="1" customWidth="1"/>
    <col min="12" max="12" width="6.7890625" bestFit="1" customWidth="1"/>
    <col min="13" max="17" width="8.68359375" bestFit="1" customWidth="1"/>
    <col min="18" max="18" width="10.20703125" bestFit="1" customWidth="1"/>
  </cols>
  <sheetData>
    <row r="1" spans="1:18" x14ac:dyDescent="0.55000000000000004">
      <c r="A1" s="31" t="s">
        <v>130</v>
      </c>
      <c r="B1" s="31" t="s">
        <v>131</v>
      </c>
      <c r="C1" s="31" t="s">
        <v>132</v>
      </c>
      <c r="D1" s="31" t="s">
        <v>102</v>
      </c>
      <c r="E1" s="31" t="s">
        <v>133</v>
      </c>
      <c r="F1" s="31" t="s">
        <v>134</v>
      </c>
      <c r="G1" s="31" t="s">
        <v>135</v>
      </c>
    </row>
    <row r="2" spans="1:18" x14ac:dyDescent="0.55000000000000004">
      <c r="A2" s="32">
        <v>3409</v>
      </c>
      <c r="B2" s="32">
        <v>170</v>
      </c>
      <c r="C2" s="32">
        <v>198</v>
      </c>
      <c r="D2" s="33">
        <v>32221</v>
      </c>
      <c r="E2" s="34" t="s">
        <v>144</v>
      </c>
      <c r="F2" s="32">
        <v>3</v>
      </c>
      <c r="G2" s="32">
        <v>27</v>
      </c>
    </row>
    <row r="3" spans="1:18" x14ac:dyDescent="0.55000000000000004">
      <c r="A3" s="32">
        <v>3410</v>
      </c>
      <c r="B3" s="32">
        <v>170</v>
      </c>
      <c r="C3" s="32">
        <v>198</v>
      </c>
      <c r="D3" s="33">
        <v>32255</v>
      </c>
      <c r="E3" s="34" t="s">
        <v>145</v>
      </c>
      <c r="F3" s="32">
        <v>5</v>
      </c>
      <c r="G3" s="32">
        <v>27</v>
      </c>
    </row>
    <row r="4" spans="1:18" x14ac:dyDescent="0.55000000000000004">
      <c r="A4" s="32">
        <v>3411</v>
      </c>
      <c r="B4" s="32">
        <v>170</v>
      </c>
      <c r="C4" s="32">
        <v>99</v>
      </c>
      <c r="D4" s="33">
        <v>32303</v>
      </c>
      <c r="E4" s="34" t="s">
        <v>146</v>
      </c>
      <c r="F4" s="32">
        <v>4.4800000000000004</v>
      </c>
      <c r="G4" s="32">
        <v>20</v>
      </c>
      <c r="K4" s="7" t="s">
        <v>211</v>
      </c>
      <c r="M4" s="7" t="s">
        <v>132</v>
      </c>
    </row>
    <row r="5" spans="1:18" x14ac:dyDescent="0.55000000000000004">
      <c r="A5" s="32">
        <v>3412</v>
      </c>
      <c r="B5" s="32">
        <v>170</v>
      </c>
      <c r="C5" s="32">
        <v>228</v>
      </c>
      <c r="D5" s="33">
        <v>32303</v>
      </c>
      <c r="E5" s="34" t="s">
        <v>146</v>
      </c>
      <c r="F5" s="32">
        <v>582.78</v>
      </c>
      <c r="G5" s="32">
        <v>16</v>
      </c>
      <c r="K5" s="7" t="s">
        <v>131</v>
      </c>
      <c r="L5" s="7" t="s">
        <v>102</v>
      </c>
      <c r="M5">
        <v>89</v>
      </c>
      <c r="N5">
        <v>94</v>
      </c>
      <c r="O5">
        <v>99</v>
      </c>
      <c r="P5">
        <v>198</v>
      </c>
      <c r="Q5">
        <v>228</v>
      </c>
      <c r="R5" t="s">
        <v>24</v>
      </c>
    </row>
    <row r="6" spans="1:18" x14ac:dyDescent="0.55000000000000004">
      <c r="A6" s="32">
        <v>3413</v>
      </c>
      <c r="B6" s="32">
        <v>170</v>
      </c>
      <c r="C6" s="32">
        <v>198</v>
      </c>
      <c r="D6" s="33">
        <v>32308</v>
      </c>
      <c r="E6" s="34" t="s">
        <v>147</v>
      </c>
      <c r="F6" s="32">
        <v>7</v>
      </c>
      <c r="G6" s="32">
        <v>27</v>
      </c>
      <c r="K6">
        <v>170</v>
      </c>
      <c r="L6" s="30" t="s">
        <v>212</v>
      </c>
      <c r="M6" s="9"/>
      <c r="N6" s="9"/>
      <c r="O6" s="9"/>
      <c r="P6" s="9">
        <v>3</v>
      </c>
      <c r="Q6" s="9"/>
      <c r="R6" s="9">
        <v>3</v>
      </c>
    </row>
    <row r="7" spans="1:18" x14ac:dyDescent="0.55000000000000004">
      <c r="A7" s="32">
        <v>3414</v>
      </c>
      <c r="B7" s="32">
        <v>170</v>
      </c>
      <c r="C7" s="32">
        <v>198</v>
      </c>
      <c r="D7" s="33">
        <v>32387</v>
      </c>
      <c r="E7" s="34" t="s">
        <v>148</v>
      </c>
      <c r="F7" s="32">
        <v>10</v>
      </c>
      <c r="G7" s="32">
        <v>27</v>
      </c>
      <c r="L7" s="30" t="s">
        <v>213</v>
      </c>
      <c r="M7" s="9"/>
      <c r="N7" s="9"/>
      <c r="O7" s="9"/>
      <c r="P7" s="9">
        <v>5</v>
      </c>
      <c r="Q7" s="9"/>
      <c r="R7" s="9">
        <v>5</v>
      </c>
    </row>
    <row r="8" spans="1:18" x14ac:dyDescent="0.55000000000000004">
      <c r="A8" s="32">
        <v>3415</v>
      </c>
      <c r="B8" s="32">
        <v>170</v>
      </c>
      <c r="C8" s="32">
        <v>89</v>
      </c>
      <c r="D8" s="33">
        <v>32387</v>
      </c>
      <c r="E8" s="34" t="s">
        <v>148</v>
      </c>
      <c r="F8" s="32">
        <v>245.69</v>
      </c>
      <c r="G8" s="32">
        <v>27</v>
      </c>
      <c r="L8" s="30" t="s">
        <v>214</v>
      </c>
      <c r="M8" s="9"/>
      <c r="N8" s="9"/>
      <c r="O8" s="9">
        <v>4.4800000000000004</v>
      </c>
      <c r="P8" s="9"/>
      <c r="Q8" s="9">
        <v>582.78</v>
      </c>
      <c r="R8" s="9">
        <v>587.26</v>
      </c>
    </row>
    <row r="9" spans="1:18" x14ac:dyDescent="0.55000000000000004">
      <c r="A9" s="32">
        <v>3416</v>
      </c>
      <c r="B9" s="32">
        <v>170</v>
      </c>
      <c r="C9" s="32">
        <v>94</v>
      </c>
      <c r="D9" s="33">
        <v>32387</v>
      </c>
      <c r="E9" s="34" t="s">
        <v>148</v>
      </c>
      <c r="F9" s="32">
        <v>0.26</v>
      </c>
      <c r="G9" s="32">
        <v>27</v>
      </c>
      <c r="L9" s="30" t="s">
        <v>190</v>
      </c>
      <c r="M9" s="9"/>
      <c r="N9" s="9"/>
      <c r="O9" s="9"/>
      <c r="P9" s="9">
        <v>7</v>
      </c>
      <c r="Q9" s="9"/>
      <c r="R9" s="9">
        <v>7</v>
      </c>
    </row>
    <row r="10" spans="1:18" x14ac:dyDescent="0.55000000000000004">
      <c r="A10" s="32">
        <v>3418</v>
      </c>
      <c r="B10" s="32">
        <v>179</v>
      </c>
      <c r="C10" s="32">
        <v>198</v>
      </c>
      <c r="D10" s="33">
        <v>32311</v>
      </c>
      <c r="E10" s="34" t="s">
        <v>144</v>
      </c>
      <c r="F10" s="32">
        <v>3</v>
      </c>
      <c r="G10" s="32">
        <v>27</v>
      </c>
      <c r="L10" s="30" t="s">
        <v>215</v>
      </c>
      <c r="M10" s="9">
        <v>245.69</v>
      </c>
      <c r="N10" s="9">
        <v>0.26</v>
      </c>
      <c r="O10" s="9"/>
      <c r="P10" s="9">
        <v>10</v>
      </c>
      <c r="Q10" s="9">
        <v>785.43</v>
      </c>
      <c r="R10" s="9">
        <v>1041.3799999999999</v>
      </c>
    </row>
    <row r="11" spans="1:18" x14ac:dyDescent="0.55000000000000004">
      <c r="A11" s="32">
        <v>3419</v>
      </c>
      <c r="B11" s="32">
        <v>179</v>
      </c>
      <c r="C11" s="32">
        <v>198</v>
      </c>
      <c r="D11" s="33">
        <v>32341</v>
      </c>
      <c r="E11" s="34" t="s">
        <v>145</v>
      </c>
      <c r="F11" s="32">
        <v>5</v>
      </c>
      <c r="G11" s="32">
        <v>27</v>
      </c>
      <c r="K11">
        <v>171</v>
      </c>
      <c r="L11" s="30" t="s">
        <v>212</v>
      </c>
      <c r="M11" s="9"/>
      <c r="N11" s="9"/>
      <c r="O11" s="9"/>
      <c r="P11" s="9">
        <v>3</v>
      </c>
      <c r="Q11" s="9"/>
      <c r="R11" s="9">
        <v>3</v>
      </c>
    </row>
    <row r="12" spans="1:18" x14ac:dyDescent="0.55000000000000004">
      <c r="A12" s="32">
        <v>3420</v>
      </c>
      <c r="B12" s="32">
        <v>179</v>
      </c>
      <c r="C12" s="32">
        <v>198</v>
      </c>
      <c r="D12" s="33">
        <v>32394</v>
      </c>
      <c r="E12" s="34" t="s">
        <v>146</v>
      </c>
      <c r="F12" s="32">
        <v>7</v>
      </c>
      <c r="G12" s="32">
        <v>27</v>
      </c>
      <c r="L12" s="30" t="s">
        <v>213</v>
      </c>
      <c r="M12" s="9"/>
      <c r="N12" s="9"/>
      <c r="O12" s="9">
        <v>0.77</v>
      </c>
      <c r="P12" s="9">
        <v>5</v>
      </c>
      <c r="Q12" s="9">
        <v>46.74</v>
      </c>
      <c r="R12" s="9">
        <v>52.510000000000005</v>
      </c>
    </row>
    <row r="13" spans="1:18" x14ac:dyDescent="0.55000000000000004">
      <c r="A13" s="32">
        <v>3421</v>
      </c>
      <c r="B13" s="32">
        <v>179</v>
      </c>
      <c r="C13" s="32">
        <v>99</v>
      </c>
      <c r="D13" s="33">
        <v>32407</v>
      </c>
      <c r="E13" s="34" t="s">
        <v>147</v>
      </c>
      <c r="F13" s="32">
        <v>2.12</v>
      </c>
      <c r="G13" s="32">
        <v>20</v>
      </c>
      <c r="L13" s="30" t="s">
        <v>214</v>
      </c>
      <c r="M13" s="9"/>
      <c r="N13" s="9"/>
      <c r="O13" s="9">
        <v>3.97</v>
      </c>
      <c r="P13" s="9"/>
      <c r="Q13" s="9">
        <v>618.61</v>
      </c>
      <c r="R13" s="9">
        <v>622.58000000000004</v>
      </c>
    </row>
    <row r="14" spans="1:18" x14ac:dyDescent="0.55000000000000004">
      <c r="A14" s="32">
        <v>3422</v>
      </c>
      <c r="B14" s="32">
        <v>179</v>
      </c>
      <c r="C14" s="32">
        <v>228</v>
      </c>
      <c r="D14" s="33">
        <v>32407</v>
      </c>
      <c r="E14" s="34" t="s">
        <v>147</v>
      </c>
      <c r="F14" s="32">
        <v>689.91</v>
      </c>
      <c r="G14" s="32">
        <v>16</v>
      </c>
      <c r="L14" s="30" t="s">
        <v>215</v>
      </c>
      <c r="M14" s="9">
        <v>204.78</v>
      </c>
      <c r="N14" s="9">
        <v>0.23</v>
      </c>
      <c r="O14" s="9"/>
      <c r="P14" s="9">
        <v>10</v>
      </c>
      <c r="Q14" s="9">
        <v>772.54</v>
      </c>
      <c r="R14" s="9">
        <v>987.55</v>
      </c>
    </row>
    <row r="15" spans="1:18" x14ac:dyDescent="0.55000000000000004">
      <c r="A15" s="32">
        <v>3423</v>
      </c>
      <c r="B15" s="32">
        <v>179</v>
      </c>
      <c r="C15" s="32">
        <v>198</v>
      </c>
      <c r="D15" s="33">
        <v>32434</v>
      </c>
      <c r="E15" s="34" t="s">
        <v>148</v>
      </c>
      <c r="F15" s="32">
        <v>10</v>
      </c>
      <c r="G15" s="32">
        <v>27</v>
      </c>
      <c r="L15" s="30" t="s">
        <v>216</v>
      </c>
      <c r="M15" s="9"/>
      <c r="N15" s="9"/>
      <c r="O15" s="9"/>
      <c r="P15" s="9">
        <v>7</v>
      </c>
      <c r="Q15" s="9"/>
      <c r="R15" s="9">
        <v>7</v>
      </c>
    </row>
    <row r="16" spans="1:18" x14ac:dyDescent="0.55000000000000004">
      <c r="A16" s="32">
        <v>3424</v>
      </c>
      <c r="B16" s="32">
        <v>179</v>
      </c>
      <c r="C16" s="32">
        <v>89</v>
      </c>
      <c r="D16" s="33">
        <v>32434</v>
      </c>
      <c r="E16" s="34" t="s">
        <v>148</v>
      </c>
      <c r="F16" s="32">
        <v>227.72</v>
      </c>
      <c r="G16" s="32">
        <v>27</v>
      </c>
      <c r="K16">
        <v>172</v>
      </c>
      <c r="L16" s="30" t="s">
        <v>212</v>
      </c>
      <c r="M16" s="9"/>
      <c r="N16" s="9"/>
      <c r="O16" s="9"/>
      <c r="P16" s="9">
        <v>3</v>
      </c>
      <c r="Q16" s="9"/>
      <c r="R16" s="9">
        <v>3</v>
      </c>
    </row>
    <row r="17" spans="1:18" x14ac:dyDescent="0.55000000000000004">
      <c r="A17" s="32">
        <v>3425</v>
      </c>
      <c r="B17" s="32">
        <v>179</v>
      </c>
      <c r="C17" s="32">
        <v>94</v>
      </c>
      <c r="D17" s="33">
        <v>32434</v>
      </c>
      <c r="E17" s="34" t="s">
        <v>148</v>
      </c>
      <c r="F17" s="32">
        <v>0.31</v>
      </c>
      <c r="G17" s="32">
        <v>27</v>
      </c>
      <c r="L17" s="30" t="s">
        <v>213</v>
      </c>
      <c r="M17" s="9"/>
      <c r="N17" s="9"/>
      <c r="O17" s="9"/>
      <c r="P17" s="9">
        <v>5</v>
      </c>
      <c r="Q17" s="9"/>
      <c r="R17" s="9">
        <v>5</v>
      </c>
    </row>
    <row r="18" spans="1:18" x14ac:dyDescent="0.55000000000000004">
      <c r="A18" s="32">
        <v>3426</v>
      </c>
      <c r="B18" s="32">
        <v>179</v>
      </c>
      <c r="C18" s="32">
        <v>228</v>
      </c>
      <c r="D18" s="33">
        <v>32434</v>
      </c>
      <c r="E18" s="34" t="s">
        <v>148</v>
      </c>
      <c r="F18" s="32">
        <v>659.69</v>
      </c>
      <c r="G18" s="32">
        <v>16</v>
      </c>
      <c r="L18" s="30" t="s">
        <v>214</v>
      </c>
      <c r="M18" s="9"/>
      <c r="N18" s="9"/>
      <c r="O18" s="9">
        <v>3.5</v>
      </c>
      <c r="P18" s="9"/>
      <c r="Q18" s="9">
        <v>618.09</v>
      </c>
      <c r="R18" s="9">
        <v>621.59</v>
      </c>
    </row>
    <row r="19" spans="1:18" x14ac:dyDescent="0.55000000000000004">
      <c r="A19" s="32">
        <v>3427</v>
      </c>
      <c r="B19" s="32">
        <v>180</v>
      </c>
      <c r="C19" s="32">
        <v>198</v>
      </c>
      <c r="D19" s="33">
        <v>32311</v>
      </c>
      <c r="E19" s="34" t="s">
        <v>149</v>
      </c>
      <c r="F19" s="32">
        <v>3</v>
      </c>
      <c r="G19" s="32">
        <v>27</v>
      </c>
      <c r="L19" s="30" t="s">
        <v>215</v>
      </c>
      <c r="M19" s="9">
        <v>157.18</v>
      </c>
      <c r="N19" s="9">
        <v>0.18</v>
      </c>
      <c r="O19" s="9"/>
      <c r="P19" s="9">
        <v>10</v>
      </c>
      <c r="Q19" s="9">
        <v>756.23</v>
      </c>
      <c r="R19" s="9">
        <v>923.59</v>
      </c>
    </row>
    <row r="20" spans="1:18" x14ac:dyDescent="0.55000000000000004">
      <c r="A20" s="32">
        <v>3428</v>
      </c>
      <c r="B20" s="32">
        <v>180</v>
      </c>
      <c r="C20" s="32">
        <v>198</v>
      </c>
      <c r="D20" s="33">
        <v>32341</v>
      </c>
      <c r="E20" s="34" t="s">
        <v>150</v>
      </c>
      <c r="F20" s="32">
        <v>5</v>
      </c>
      <c r="G20" s="32">
        <v>27</v>
      </c>
      <c r="L20" s="30" t="s">
        <v>200</v>
      </c>
      <c r="M20" s="9"/>
      <c r="N20" s="9"/>
      <c r="O20" s="9"/>
      <c r="P20" s="9">
        <v>7</v>
      </c>
      <c r="Q20" s="9"/>
      <c r="R20" s="9">
        <v>7</v>
      </c>
    </row>
    <row r="21" spans="1:18" x14ac:dyDescent="0.55000000000000004">
      <c r="A21" s="32">
        <v>3429</v>
      </c>
      <c r="B21" s="32">
        <v>180</v>
      </c>
      <c r="C21" s="32">
        <v>99</v>
      </c>
      <c r="D21" s="33">
        <v>32343</v>
      </c>
      <c r="E21" s="34" t="s">
        <v>151</v>
      </c>
      <c r="F21" s="32">
        <v>0.56000000000000005</v>
      </c>
      <c r="G21" s="32">
        <v>20</v>
      </c>
      <c r="K21">
        <v>173</v>
      </c>
      <c r="L21" s="30" t="s">
        <v>217</v>
      </c>
      <c r="M21" s="9"/>
      <c r="N21" s="9"/>
      <c r="O21" s="9"/>
      <c r="P21" s="9">
        <v>3</v>
      </c>
      <c r="Q21" s="9"/>
      <c r="R21" s="9">
        <v>3</v>
      </c>
    </row>
    <row r="22" spans="1:18" x14ac:dyDescent="0.55000000000000004">
      <c r="A22" s="32">
        <v>3430</v>
      </c>
      <c r="B22" s="32">
        <v>180</v>
      </c>
      <c r="C22" s="32">
        <v>228</v>
      </c>
      <c r="D22" s="33">
        <v>32343</v>
      </c>
      <c r="E22" s="34" t="s">
        <v>151</v>
      </c>
      <c r="F22" s="32">
        <v>33.32</v>
      </c>
      <c r="G22" s="32">
        <v>16</v>
      </c>
      <c r="L22" s="30" t="s">
        <v>218</v>
      </c>
      <c r="M22" s="9"/>
      <c r="N22" s="9"/>
      <c r="O22" s="9"/>
      <c r="P22" s="9">
        <v>5</v>
      </c>
      <c r="Q22" s="9"/>
      <c r="R22" s="9">
        <v>5</v>
      </c>
    </row>
    <row r="23" spans="1:18" x14ac:dyDescent="0.55000000000000004">
      <c r="A23" s="32">
        <v>3431</v>
      </c>
      <c r="B23" s="32">
        <v>180</v>
      </c>
      <c r="C23" s="32">
        <v>198</v>
      </c>
      <c r="D23" s="33">
        <v>32394</v>
      </c>
      <c r="E23" s="34" t="s">
        <v>152</v>
      </c>
      <c r="F23" s="32">
        <v>7</v>
      </c>
      <c r="G23" s="32">
        <v>27</v>
      </c>
      <c r="L23" s="30" t="s">
        <v>165</v>
      </c>
      <c r="M23" s="9"/>
      <c r="N23" s="9"/>
      <c r="O23" s="9">
        <v>4.26</v>
      </c>
      <c r="P23" s="9"/>
      <c r="Q23" s="9">
        <v>535.74</v>
      </c>
      <c r="R23" s="9">
        <v>540</v>
      </c>
    </row>
    <row r="24" spans="1:18" x14ac:dyDescent="0.55000000000000004">
      <c r="A24" s="32">
        <v>3432</v>
      </c>
      <c r="B24" s="32">
        <v>180</v>
      </c>
      <c r="C24" s="32">
        <v>99</v>
      </c>
      <c r="D24" s="33">
        <v>32407</v>
      </c>
      <c r="E24" s="34" t="s">
        <v>153</v>
      </c>
      <c r="F24" s="32">
        <v>1.99</v>
      </c>
      <c r="G24" s="32">
        <v>20</v>
      </c>
      <c r="L24" s="30" t="s">
        <v>219</v>
      </c>
      <c r="M24" s="9"/>
      <c r="N24" s="9"/>
      <c r="O24" s="9"/>
      <c r="P24" s="9">
        <v>7</v>
      </c>
      <c r="Q24" s="9"/>
      <c r="R24" s="9">
        <v>7</v>
      </c>
    </row>
    <row r="25" spans="1:18" x14ac:dyDescent="0.55000000000000004">
      <c r="A25" s="32">
        <v>3433</v>
      </c>
      <c r="B25" s="32">
        <v>180</v>
      </c>
      <c r="C25" s="32">
        <v>228</v>
      </c>
      <c r="D25" s="33">
        <v>32407</v>
      </c>
      <c r="E25" s="34" t="s">
        <v>153</v>
      </c>
      <c r="F25" s="32">
        <v>751.71</v>
      </c>
      <c r="G25" s="32">
        <v>16</v>
      </c>
      <c r="L25" s="30" t="s">
        <v>36</v>
      </c>
      <c r="M25" s="9">
        <v>370.29</v>
      </c>
      <c r="N25" s="9">
        <v>0.31</v>
      </c>
      <c r="O25" s="9"/>
      <c r="P25" s="9">
        <v>10</v>
      </c>
      <c r="Q25" s="9">
        <v>1067.0899999999999</v>
      </c>
      <c r="R25" s="9">
        <v>1447.69</v>
      </c>
    </row>
    <row r="26" spans="1:18" x14ac:dyDescent="0.55000000000000004">
      <c r="A26" s="32">
        <v>3434</v>
      </c>
      <c r="B26" s="32">
        <v>180</v>
      </c>
      <c r="C26" s="32">
        <v>198</v>
      </c>
      <c r="D26" s="33">
        <v>32434</v>
      </c>
      <c r="E26" s="34" t="s">
        <v>154</v>
      </c>
      <c r="F26" s="32">
        <v>10</v>
      </c>
      <c r="G26" s="32">
        <v>27</v>
      </c>
      <c r="K26">
        <v>174</v>
      </c>
      <c r="L26" s="30" t="s">
        <v>217</v>
      </c>
      <c r="M26" s="9"/>
      <c r="N26" s="9"/>
      <c r="O26" s="9"/>
      <c r="P26" s="9">
        <v>3</v>
      </c>
      <c r="Q26" s="9"/>
      <c r="R26" s="9">
        <v>3</v>
      </c>
    </row>
    <row r="27" spans="1:18" x14ac:dyDescent="0.55000000000000004">
      <c r="A27" s="32">
        <v>3435</v>
      </c>
      <c r="B27" s="32">
        <v>180</v>
      </c>
      <c r="C27" s="32">
        <v>89</v>
      </c>
      <c r="D27" s="33">
        <v>32434</v>
      </c>
      <c r="E27" s="34" t="s">
        <v>154</v>
      </c>
      <c r="F27" s="32">
        <v>252.67</v>
      </c>
      <c r="G27" s="32">
        <v>27</v>
      </c>
      <c r="L27" s="30" t="s">
        <v>218</v>
      </c>
      <c r="M27" s="9"/>
      <c r="N27" s="9"/>
      <c r="O27" s="9"/>
      <c r="P27" s="9">
        <v>5</v>
      </c>
      <c r="Q27" s="9"/>
      <c r="R27" s="9">
        <v>5</v>
      </c>
    </row>
    <row r="28" spans="1:18" x14ac:dyDescent="0.55000000000000004">
      <c r="A28" s="32">
        <v>3436</v>
      </c>
      <c r="B28" s="32">
        <v>180</v>
      </c>
      <c r="C28" s="32">
        <v>94</v>
      </c>
      <c r="D28" s="33">
        <v>32434</v>
      </c>
      <c r="E28" s="34" t="s">
        <v>154</v>
      </c>
      <c r="F28" s="32">
        <v>0.31</v>
      </c>
      <c r="G28" s="32">
        <v>27</v>
      </c>
      <c r="L28" s="30" t="s">
        <v>220</v>
      </c>
      <c r="M28" s="9"/>
      <c r="N28" s="9"/>
      <c r="O28" s="9">
        <v>1.33</v>
      </c>
      <c r="P28" s="9"/>
      <c r="Q28" s="9">
        <v>65.3</v>
      </c>
      <c r="R28" s="9">
        <v>66.63</v>
      </c>
    </row>
    <row r="29" spans="1:18" x14ac:dyDescent="0.55000000000000004">
      <c r="A29" s="32">
        <v>3437</v>
      </c>
      <c r="B29" s="32">
        <v>180</v>
      </c>
      <c r="C29" s="32">
        <v>228</v>
      </c>
      <c r="D29" s="33">
        <v>32434</v>
      </c>
      <c r="E29" s="34" t="s">
        <v>154</v>
      </c>
      <c r="F29" s="32">
        <v>717.21</v>
      </c>
      <c r="G29" s="32">
        <v>16</v>
      </c>
      <c r="L29" s="30" t="s">
        <v>221</v>
      </c>
      <c r="M29" s="9"/>
      <c r="N29" s="9"/>
      <c r="O29" s="9"/>
      <c r="P29" s="9">
        <v>7</v>
      </c>
      <c r="Q29" s="9"/>
      <c r="R29" s="9">
        <v>7</v>
      </c>
    </row>
    <row r="30" spans="1:18" x14ac:dyDescent="0.55000000000000004">
      <c r="A30" s="32">
        <v>3438</v>
      </c>
      <c r="B30" s="32">
        <v>181</v>
      </c>
      <c r="C30" s="32">
        <v>198</v>
      </c>
      <c r="D30" s="33">
        <v>32311</v>
      </c>
      <c r="E30" s="34" t="s">
        <v>155</v>
      </c>
      <c r="F30" s="32">
        <v>3</v>
      </c>
      <c r="G30" s="32">
        <v>27</v>
      </c>
      <c r="L30" s="30" t="s">
        <v>165</v>
      </c>
      <c r="M30" s="9"/>
      <c r="N30" s="9"/>
      <c r="O30" s="9">
        <v>4.79</v>
      </c>
      <c r="P30" s="9"/>
      <c r="Q30" s="9">
        <v>659.02</v>
      </c>
      <c r="R30" s="9">
        <v>663.81</v>
      </c>
    </row>
    <row r="31" spans="1:18" x14ac:dyDescent="0.55000000000000004">
      <c r="A31" s="32">
        <v>3439</v>
      </c>
      <c r="B31" s="32">
        <v>181</v>
      </c>
      <c r="C31" s="32">
        <v>198</v>
      </c>
      <c r="D31" s="33">
        <v>32341</v>
      </c>
      <c r="E31" s="34" t="s">
        <v>156</v>
      </c>
      <c r="F31" s="32">
        <v>5</v>
      </c>
      <c r="G31" s="32">
        <v>27</v>
      </c>
      <c r="L31" s="30" t="s">
        <v>36</v>
      </c>
      <c r="M31" s="9">
        <v>300.70999999999998</v>
      </c>
      <c r="N31" s="9">
        <v>0.28000000000000003</v>
      </c>
      <c r="O31" s="9"/>
      <c r="P31" s="9">
        <v>10</v>
      </c>
      <c r="Q31" s="9">
        <v>942.53</v>
      </c>
      <c r="R31" s="9">
        <v>1253.52</v>
      </c>
    </row>
    <row r="32" spans="1:18" x14ac:dyDescent="0.55000000000000004">
      <c r="A32" s="32">
        <v>3440</v>
      </c>
      <c r="B32" s="32">
        <v>181</v>
      </c>
      <c r="C32" s="32">
        <v>198</v>
      </c>
      <c r="D32" s="33">
        <v>32394</v>
      </c>
      <c r="E32" s="34" t="s">
        <v>157</v>
      </c>
      <c r="F32" s="32">
        <v>7</v>
      </c>
      <c r="G32" s="32">
        <v>27</v>
      </c>
      <c r="K32">
        <v>175</v>
      </c>
      <c r="L32" s="30" t="s">
        <v>217</v>
      </c>
      <c r="M32" s="9"/>
      <c r="N32" s="9"/>
      <c r="O32" s="9"/>
      <c r="P32" s="9">
        <v>3</v>
      </c>
      <c r="Q32" s="9"/>
      <c r="R32" s="9">
        <v>3</v>
      </c>
    </row>
    <row r="33" spans="1:18" x14ac:dyDescent="0.55000000000000004">
      <c r="A33" s="32">
        <v>3441</v>
      </c>
      <c r="B33" s="32">
        <v>181</v>
      </c>
      <c r="C33" s="32">
        <v>99</v>
      </c>
      <c r="D33" s="33">
        <v>32407</v>
      </c>
      <c r="E33" s="34" t="s">
        <v>158</v>
      </c>
      <c r="F33" s="32">
        <v>2.2999999999999998</v>
      </c>
      <c r="G33" s="32">
        <v>20</v>
      </c>
      <c r="L33" s="30" t="s">
        <v>218</v>
      </c>
      <c r="M33" s="9"/>
      <c r="N33" s="9"/>
      <c r="O33" s="9"/>
      <c r="P33" s="9">
        <v>5</v>
      </c>
      <c r="Q33" s="9"/>
      <c r="R33" s="9">
        <v>5</v>
      </c>
    </row>
    <row r="34" spans="1:18" x14ac:dyDescent="0.55000000000000004">
      <c r="A34" s="32">
        <v>3442</v>
      </c>
      <c r="B34" s="32">
        <v>181</v>
      </c>
      <c r="C34" s="32">
        <v>228</v>
      </c>
      <c r="D34" s="33">
        <v>32407</v>
      </c>
      <c r="E34" s="34" t="s">
        <v>158</v>
      </c>
      <c r="F34" s="32">
        <v>842.37</v>
      </c>
      <c r="G34" s="32">
        <v>16</v>
      </c>
      <c r="L34" s="30" t="s">
        <v>28</v>
      </c>
      <c r="M34" s="9"/>
      <c r="N34" s="9"/>
      <c r="O34" s="9">
        <v>5.07</v>
      </c>
      <c r="P34" s="9"/>
      <c r="Q34" s="9">
        <v>623.72</v>
      </c>
      <c r="R34" s="9">
        <v>628.79000000000008</v>
      </c>
    </row>
    <row r="35" spans="1:18" x14ac:dyDescent="0.55000000000000004">
      <c r="A35" s="32">
        <v>3443</v>
      </c>
      <c r="B35" s="32">
        <v>181</v>
      </c>
      <c r="C35" s="32">
        <v>198</v>
      </c>
      <c r="D35" s="33">
        <v>32434</v>
      </c>
      <c r="E35" s="34" t="s">
        <v>159</v>
      </c>
      <c r="F35" s="32">
        <v>10</v>
      </c>
      <c r="G35" s="32">
        <v>27</v>
      </c>
      <c r="L35" s="30" t="s">
        <v>222</v>
      </c>
      <c r="M35" s="9"/>
      <c r="N35" s="9"/>
      <c r="O35" s="9"/>
      <c r="P35" s="9">
        <v>7</v>
      </c>
      <c r="Q35" s="9"/>
      <c r="R35" s="9">
        <v>7</v>
      </c>
    </row>
    <row r="36" spans="1:18" x14ac:dyDescent="0.55000000000000004">
      <c r="A36" s="32">
        <v>3444</v>
      </c>
      <c r="B36" s="32">
        <v>181</v>
      </c>
      <c r="C36" s="32">
        <v>89</v>
      </c>
      <c r="D36" s="33">
        <v>32434</v>
      </c>
      <c r="E36" s="34" t="s">
        <v>159</v>
      </c>
      <c r="F36" s="32">
        <v>228.57</v>
      </c>
      <c r="G36" s="32">
        <v>27</v>
      </c>
      <c r="L36" s="30" t="s">
        <v>36</v>
      </c>
      <c r="M36" s="9">
        <v>248.48</v>
      </c>
      <c r="N36" s="9">
        <v>0.24</v>
      </c>
      <c r="O36" s="9"/>
      <c r="P36" s="9">
        <v>10</v>
      </c>
      <c r="Q36" s="9">
        <v>891.64</v>
      </c>
      <c r="R36" s="9">
        <v>1150.3600000000001</v>
      </c>
    </row>
    <row r="37" spans="1:18" x14ac:dyDescent="0.55000000000000004">
      <c r="A37" s="32">
        <v>3445</v>
      </c>
      <c r="B37" s="32">
        <v>181</v>
      </c>
      <c r="C37" s="32">
        <v>94</v>
      </c>
      <c r="D37" s="33">
        <v>32434</v>
      </c>
      <c r="E37" s="34" t="s">
        <v>159</v>
      </c>
      <c r="F37" s="32">
        <v>0.28999999999999998</v>
      </c>
      <c r="G37" s="32">
        <v>27</v>
      </c>
      <c r="K37">
        <v>176</v>
      </c>
      <c r="L37" s="30" t="s">
        <v>223</v>
      </c>
      <c r="M37" s="9"/>
      <c r="N37" s="9"/>
      <c r="O37" s="9"/>
      <c r="P37" s="9">
        <v>3</v>
      </c>
      <c r="Q37" s="9"/>
      <c r="R37" s="9">
        <v>3</v>
      </c>
    </row>
    <row r="38" spans="1:18" x14ac:dyDescent="0.55000000000000004">
      <c r="A38" s="32">
        <v>3446</v>
      </c>
      <c r="B38" s="32">
        <v>181</v>
      </c>
      <c r="C38" s="32">
        <v>228</v>
      </c>
      <c r="D38" s="33">
        <v>32434</v>
      </c>
      <c r="E38" s="34" t="s">
        <v>159</v>
      </c>
      <c r="F38" s="32">
        <v>691.31</v>
      </c>
      <c r="G38" s="32">
        <v>16</v>
      </c>
      <c r="L38" s="30" t="s">
        <v>224</v>
      </c>
      <c r="M38" s="9"/>
      <c r="N38" s="9"/>
      <c r="O38" s="9"/>
      <c r="P38" s="9">
        <v>5</v>
      </c>
      <c r="Q38" s="9"/>
      <c r="R38" s="9">
        <v>5</v>
      </c>
    </row>
    <row r="39" spans="1:18" x14ac:dyDescent="0.55000000000000004">
      <c r="A39" s="32">
        <v>3604</v>
      </c>
      <c r="B39" s="32">
        <v>170</v>
      </c>
      <c r="C39" s="32">
        <v>228</v>
      </c>
      <c r="D39" s="33">
        <v>32387</v>
      </c>
      <c r="E39" s="34" t="s">
        <v>148</v>
      </c>
      <c r="F39" s="32">
        <v>785.43</v>
      </c>
      <c r="G39" s="32">
        <v>16</v>
      </c>
      <c r="L39" s="30" t="s">
        <v>225</v>
      </c>
      <c r="M39" s="9"/>
      <c r="N39" s="9"/>
      <c r="O39" s="9">
        <v>4.4800000000000004</v>
      </c>
      <c r="P39" s="9"/>
      <c r="Q39" s="9">
        <v>772.08</v>
      </c>
      <c r="R39" s="9">
        <v>776.56000000000006</v>
      </c>
    </row>
    <row r="40" spans="1:18" x14ac:dyDescent="0.55000000000000004">
      <c r="A40" s="32">
        <v>3605</v>
      </c>
      <c r="B40" s="32">
        <v>171</v>
      </c>
      <c r="C40" s="32">
        <v>198</v>
      </c>
      <c r="D40" s="33">
        <v>32221</v>
      </c>
      <c r="E40" s="34" t="s">
        <v>149</v>
      </c>
      <c r="F40" s="32">
        <v>3</v>
      </c>
      <c r="G40" s="32">
        <v>27</v>
      </c>
      <c r="L40" s="30" t="s">
        <v>226</v>
      </c>
      <c r="M40" s="9"/>
      <c r="N40" s="9"/>
      <c r="O40" s="9"/>
      <c r="P40" s="9">
        <v>7</v>
      </c>
      <c r="Q40" s="9"/>
      <c r="R40" s="9">
        <v>7</v>
      </c>
    </row>
    <row r="41" spans="1:18" x14ac:dyDescent="0.55000000000000004">
      <c r="A41" s="32">
        <v>3606</v>
      </c>
      <c r="B41" s="32">
        <v>171</v>
      </c>
      <c r="C41" s="32">
        <v>198</v>
      </c>
      <c r="D41" s="33">
        <v>32255</v>
      </c>
      <c r="E41" s="34" t="s">
        <v>150</v>
      </c>
      <c r="F41" s="32">
        <v>5</v>
      </c>
      <c r="G41" s="32">
        <v>27</v>
      </c>
      <c r="L41" s="30" t="s">
        <v>227</v>
      </c>
      <c r="M41" s="9">
        <v>571.58000000000004</v>
      </c>
      <c r="N41" s="9">
        <v>0.39</v>
      </c>
      <c r="O41" s="9"/>
      <c r="P41" s="9">
        <v>10</v>
      </c>
      <c r="Q41" s="9">
        <v>1299.1600000000001</v>
      </c>
      <c r="R41" s="9">
        <v>1881.13</v>
      </c>
    </row>
    <row r="42" spans="1:18" x14ac:dyDescent="0.55000000000000004">
      <c r="A42" s="32">
        <v>3607</v>
      </c>
      <c r="B42" s="32">
        <v>171</v>
      </c>
      <c r="C42" s="32">
        <v>99</v>
      </c>
      <c r="D42" s="33">
        <v>32255</v>
      </c>
      <c r="E42" s="34" t="s">
        <v>150</v>
      </c>
      <c r="F42" s="32">
        <v>0.77</v>
      </c>
      <c r="G42" s="32">
        <v>20</v>
      </c>
      <c r="K42">
        <v>177</v>
      </c>
      <c r="L42" s="30" t="s">
        <v>223</v>
      </c>
      <c r="M42" s="9"/>
      <c r="N42" s="9"/>
      <c r="O42" s="9"/>
      <c r="P42" s="9">
        <v>3</v>
      </c>
      <c r="Q42" s="9"/>
      <c r="R42" s="9">
        <v>3</v>
      </c>
    </row>
    <row r="43" spans="1:18" x14ac:dyDescent="0.55000000000000004">
      <c r="A43" s="32">
        <v>3608</v>
      </c>
      <c r="B43" s="32">
        <v>171</v>
      </c>
      <c r="C43" s="32">
        <v>228</v>
      </c>
      <c r="D43" s="33">
        <v>32255</v>
      </c>
      <c r="E43" s="34" t="s">
        <v>150</v>
      </c>
      <c r="F43" s="32">
        <v>46.74</v>
      </c>
      <c r="G43" s="32">
        <v>16</v>
      </c>
      <c r="L43" s="30" t="s">
        <v>228</v>
      </c>
      <c r="M43" s="9"/>
      <c r="N43" s="9"/>
      <c r="O43" s="9">
        <v>0.44</v>
      </c>
      <c r="P43" s="9"/>
      <c r="Q43" s="9">
        <v>21.65</v>
      </c>
      <c r="R43" s="9">
        <v>22.09</v>
      </c>
    </row>
    <row r="44" spans="1:18" x14ac:dyDescent="0.55000000000000004">
      <c r="A44" s="32">
        <v>3609</v>
      </c>
      <c r="B44" s="32">
        <v>171</v>
      </c>
      <c r="C44" s="32">
        <v>99</v>
      </c>
      <c r="D44" s="33">
        <v>32303</v>
      </c>
      <c r="E44" s="34" t="s">
        <v>151</v>
      </c>
      <c r="F44" s="32">
        <v>3.97</v>
      </c>
      <c r="G44" s="32">
        <v>20</v>
      </c>
      <c r="L44" s="30" t="s">
        <v>224</v>
      </c>
      <c r="M44" s="9"/>
      <c r="N44" s="9"/>
      <c r="O44" s="9"/>
      <c r="P44" s="9">
        <v>5</v>
      </c>
      <c r="Q44" s="9"/>
      <c r="R44" s="9">
        <v>5</v>
      </c>
    </row>
    <row r="45" spans="1:18" x14ac:dyDescent="0.55000000000000004">
      <c r="A45" s="32">
        <v>3610</v>
      </c>
      <c r="B45" s="32">
        <v>171</v>
      </c>
      <c r="C45" s="32">
        <v>228</v>
      </c>
      <c r="D45" s="33">
        <v>32303</v>
      </c>
      <c r="E45" s="34" t="s">
        <v>151</v>
      </c>
      <c r="F45" s="32">
        <v>618.61</v>
      </c>
      <c r="G45" s="32">
        <v>16</v>
      </c>
      <c r="L45" s="30" t="s">
        <v>225</v>
      </c>
      <c r="M45" s="9"/>
      <c r="N45" s="9"/>
      <c r="O45" s="9">
        <v>4.25</v>
      </c>
      <c r="P45" s="9">
        <v>7</v>
      </c>
      <c r="Q45" s="9">
        <v>813.64</v>
      </c>
      <c r="R45" s="9">
        <v>824.89</v>
      </c>
    </row>
    <row r="46" spans="1:18" x14ac:dyDescent="0.55000000000000004">
      <c r="A46" s="32">
        <v>3611</v>
      </c>
      <c r="B46" s="32">
        <v>171</v>
      </c>
      <c r="C46" s="32">
        <v>198</v>
      </c>
      <c r="D46" s="33">
        <v>32387</v>
      </c>
      <c r="E46" s="34" t="s">
        <v>152</v>
      </c>
      <c r="F46" s="32">
        <v>10</v>
      </c>
      <c r="G46" s="32">
        <v>27</v>
      </c>
      <c r="L46" s="30" t="s">
        <v>227</v>
      </c>
      <c r="M46" s="9">
        <v>442.72</v>
      </c>
      <c r="N46" s="9">
        <v>0.34</v>
      </c>
      <c r="O46" s="9"/>
      <c r="P46" s="9">
        <v>10</v>
      </c>
      <c r="Q46" s="9">
        <v>1127.6400000000001</v>
      </c>
      <c r="R46" s="9">
        <v>1580.7</v>
      </c>
    </row>
    <row r="47" spans="1:18" x14ac:dyDescent="0.55000000000000004">
      <c r="A47" s="32">
        <v>3612</v>
      </c>
      <c r="B47" s="32">
        <v>171</v>
      </c>
      <c r="C47" s="32">
        <v>89</v>
      </c>
      <c r="D47" s="33">
        <v>32387</v>
      </c>
      <c r="E47" s="34" t="s">
        <v>152</v>
      </c>
      <c r="F47" s="32">
        <v>204.78</v>
      </c>
      <c r="G47" s="32">
        <v>27</v>
      </c>
      <c r="K47">
        <v>178</v>
      </c>
      <c r="L47" s="30" t="s">
        <v>223</v>
      </c>
      <c r="M47" s="9"/>
      <c r="N47" s="9"/>
      <c r="O47" s="9"/>
      <c r="P47" s="9">
        <v>3</v>
      </c>
      <c r="Q47" s="9"/>
      <c r="R47" s="9">
        <v>3</v>
      </c>
    </row>
    <row r="48" spans="1:18" x14ac:dyDescent="0.55000000000000004">
      <c r="A48" s="32">
        <v>3613</v>
      </c>
      <c r="B48" s="32">
        <v>171</v>
      </c>
      <c r="C48" s="32">
        <v>94</v>
      </c>
      <c r="D48" s="33">
        <v>32387</v>
      </c>
      <c r="E48" s="34" t="s">
        <v>152</v>
      </c>
      <c r="F48" s="32">
        <v>0.23</v>
      </c>
      <c r="G48" s="32">
        <v>27</v>
      </c>
      <c r="L48" s="30" t="s">
        <v>224</v>
      </c>
      <c r="M48" s="9"/>
      <c r="N48" s="9"/>
      <c r="O48" s="9"/>
      <c r="P48" s="9">
        <v>5</v>
      </c>
      <c r="Q48" s="9"/>
      <c r="R48" s="9">
        <v>5</v>
      </c>
    </row>
    <row r="49" spans="1:18" x14ac:dyDescent="0.55000000000000004">
      <c r="A49" s="32">
        <v>3614</v>
      </c>
      <c r="B49" s="32">
        <v>171</v>
      </c>
      <c r="C49" s="32">
        <v>228</v>
      </c>
      <c r="D49" s="33">
        <v>32387</v>
      </c>
      <c r="E49" s="34" t="s">
        <v>152</v>
      </c>
      <c r="F49" s="32">
        <v>772.54</v>
      </c>
      <c r="G49" s="32">
        <v>16</v>
      </c>
      <c r="L49" s="30" t="s">
        <v>32</v>
      </c>
      <c r="M49" s="9"/>
      <c r="N49" s="9"/>
      <c r="O49" s="9">
        <v>5.53</v>
      </c>
      <c r="P49" s="9"/>
      <c r="Q49" s="9">
        <v>880.58</v>
      </c>
      <c r="R49" s="9">
        <v>886.11</v>
      </c>
    </row>
    <row r="50" spans="1:18" x14ac:dyDescent="0.55000000000000004">
      <c r="A50" s="32">
        <v>3615</v>
      </c>
      <c r="B50" s="32">
        <v>171</v>
      </c>
      <c r="C50" s="32">
        <v>198</v>
      </c>
      <c r="D50" s="33">
        <v>32403</v>
      </c>
      <c r="E50" s="34" t="s">
        <v>153</v>
      </c>
      <c r="F50" s="32">
        <v>7</v>
      </c>
      <c r="G50" s="32">
        <v>27</v>
      </c>
      <c r="L50" s="30" t="s">
        <v>229</v>
      </c>
      <c r="M50" s="9"/>
      <c r="N50" s="9"/>
      <c r="O50" s="9"/>
      <c r="P50" s="9">
        <v>7</v>
      </c>
      <c r="Q50" s="9"/>
      <c r="R50" s="9">
        <v>7</v>
      </c>
    </row>
    <row r="51" spans="1:18" x14ac:dyDescent="0.55000000000000004">
      <c r="A51" s="32">
        <v>3616</v>
      </c>
      <c r="B51" s="32">
        <v>172</v>
      </c>
      <c r="C51" s="32">
        <v>198</v>
      </c>
      <c r="D51" s="33">
        <v>32221</v>
      </c>
      <c r="E51" s="34" t="s">
        <v>154</v>
      </c>
      <c r="F51" s="32">
        <v>3</v>
      </c>
      <c r="G51" s="32">
        <v>27</v>
      </c>
      <c r="L51" s="30" t="s">
        <v>227</v>
      </c>
      <c r="M51" s="9">
        <v>397.42</v>
      </c>
      <c r="N51" s="9">
        <v>0.34</v>
      </c>
      <c r="O51" s="9"/>
      <c r="P51" s="9">
        <v>10</v>
      </c>
      <c r="Q51" s="9">
        <v>1036.28</v>
      </c>
      <c r="R51" s="9">
        <v>1444.04</v>
      </c>
    </row>
    <row r="52" spans="1:18" x14ac:dyDescent="0.55000000000000004">
      <c r="A52" s="32">
        <v>3617</v>
      </c>
      <c r="B52" s="32">
        <v>172</v>
      </c>
      <c r="C52" s="32">
        <v>198</v>
      </c>
      <c r="D52" s="33">
        <v>32255</v>
      </c>
      <c r="E52" s="34" t="s">
        <v>155</v>
      </c>
      <c r="F52" s="32">
        <v>5</v>
      </c>
      <c r="G52" s="32">
        <v>27</v>
      </c>
      <c r="K52">
        <v>179</v>
      </c>
      <c r="L52" s="30" t="s">
        <v>230</v>
      </c>
      <c r="M52" s="9"/>
      <c r="N52" s="9"/>
      <c r="O52" s="9"/>
      <c r="P52" s="9">
        <v>3</v>
      </c>
      <c r="Q52" s="9"/>
      <c r="R52" s="9">
        <v>3</v>
      </c>
    </row>
    <row r="53" spans="1:18" x14ac:dyDescent="0.55000000000000004">
      <c r="A53" s="32">
        <v>3618</v>
      </c>
      <c r="B53" s="32">
        <v>172</v>
      </c>
      <c r="C53" s="32">
        <v>99</v>
      </c>
      <c r="D53" s="33">
        <v>32303</v>
      </c>
      <c r="E53" s="34" t="s">
        <v>156</v>
      </c>
      <c r="F53" s="32">
        <v>3.5</v>
      </c>
      <c r="G53" s="32">
        <v>20</v>
      </c>
      <c r="L53" s="30" t="s">
        <v>231</v>
      </c>
      <c r="M53" s="9"/>
      <c r="N53" s="9"/>
      <c r="O53" s="9"/>
      <c r="P53" s="9">
        <v>5</v>
      </c>
      <c r="Q53" s="9"/>
      <c r="R53" s="9">
        <v>5</v>
      </c>
    </row>
    <row r="54" spans="1:18" x14ac:dyDescent="0.55000000000000004">
      <c r="A54" s="32">
        <v>3619</v>
      </c>
      <c r="B54" s="32">
        <v>172</v>
      </c>
      <c r="C54" s="32">
        <v>228</v>
      </c>
      <c r="D54" s="33">
        <v>32303</v>
      </c>
      <c r="E54" s="34" t="s">
        <v>156</v>
      </c>
      <c r="F54" s="32">
        <v>618.09</v>
      </c>
      <c r="G54" s="32">
        <v>16</v>
      </c>
      <c r="L54" s="30" t="s">
        <v>198</v>
      </c>
      <c r="M54" s="9"/>
      <c r="N54" s="9"/>
      <c r="O54" s="9"/>
      <c r="P54" s="9">
        <v>7</v>
      </c>
      <c r="Q54" s="9"/>
      <c r="R54" s="9">
        <v>7</v>
      </c>
    </row>
    <row r="55" spans="1:18" x14ac:dyDescent="0.55000000000000004">
      <c r="A55" s="32">
        <v>3620</v>
      </c>
      <c r="B55" s="32">
        <v>172</v>
      </c>
      <c r="C55" s="32">
        <v>198</v>
      </c>
      <c r="D55" s="33">
        <v>32387</v>
      </c>
      <c r="E55" s="34" t="s">
        <v>157</v>
      </c>
      <c r="F55" s="32">
        <v>10</v>
      </c>
      <c r="G55" s="32">
        <v>27</v>
      </c>
      <c r="L55" s="30" t="s">
        <v>232</v>
      </c>
      <c r="M55" s="9"/>
      <c r="N55" s="9"/>
      <c r="O55" s="9">
        <v>2.12</v>
      </c>
      <c r="P55" s="9"/>
      <c r="Q55" s="9">
        <v>689.91</v>
      </c>
      <c r="R55" s="9">
        <v>692.03</v>
      </c>
    </row>
    <row r="56" spans="1:18" x14ac:dyDescent="0.55000000000000004">
      <c r="A56" s="32">
        <v>3621</v>
      </c>
      <c r="B56" s="32">
        <v>172</v>
      </c>
      <c r="C56" s="32">
        <v>89</v>
      </c>
      <c r="D56" s="33">
        <v>32387</v>
      </c>
      <c r="E56" s="34" t="s">
        <v>157</v>
      </c>
      <c r="F56" s="32">
        <v>157.18</v>
      </c>
      <c r="G56" s="32">
        <v>27</v>
      </c>
      <c r="L56" s="30" t="s">
        <v>39</v>
      </c>
      <c r="M56" s="9">
        <v>227.72</v>
      </c>
      <c r="N56" s="9">
        <v>0.31</v>
      </c>
      <c r="O56" s="9"/>
      <c r="P56" s="9">
        <v>10</v>
      </c>
      <c r="Q56" s="9">
        <v>659.69</v>
      </c>
      <c r="R56" s="9">
        <v>897.72</v>
      </c>
    </row>
    <row r="57" spans="1:18" x14ac:dyDescent="0.55000000000000004">
      <c r="A57" s="32">
        <v>3622</v>
      </c>
      <c r="B57" s="32">
        <v>172</v>
      </c>
      <c r="C57" s="32">
        <v>94</v>
      </c>
      <c r="D57" s="33">
        <v>32387</v>
      </c>
      <c r="E57" s="34" t="s">
        <v>157</v>
      </c>
      <c r="F57" s="32">
        <v>0.18</v>
      </c>
      <c r="G57" s="32">
        <v>27</v>
      </c>
      <c r="K57">
        <v>180</v>
      </c>
      <c r="L57" s="30" t="s">
        <v>230</v>
      </c>
      <c r="M57" s="9"/>
      <c r="N57" s="9"/>
      <c r="O57" s="9"/>
      <c r="P57" s="9">
        <v>3</v>
      </c>
      <c r="Q57" s="9"/>
      <c r="R57" s="9">
        <v>3</v>
      </c>
    </row>
    <row r="58" spans="1:18" x14ac:dyDescent="0.55000000000000004">
      <c r="A58" s="32">
        <v>3623</v>
      </c>
      <c r="B58" s="32">
        <v>172</v>
      </c>
      <c r="C58" s="32">
        <v>228</v>
      </c>
      <c r="D58" s="33">
        <v>32387</v>
      </c>
      <c r="E58" s="34" t="s">
        <v>157</v>
      </c>
      <c r="F58" s="32">
        <v>756.23</v>
      </c>
      <c r="G58" s="32">
        <v>16</v>
      </c>
      <c r="L58" s="30" t="s">
        <v>231</v>
      </c>
      <c r="M58" s="9"/>
      <c r="N58" s="9"/>
      <c r="O58" s="9"/>
      <c r="P58" s="9">
        <v>5</v>
      </c>
      <c r="Q58" s="9"/>
      <c r="R58" s="9">
        <v>5</v>
      </c>
    </row>
    <row r="59" spans="1:18" x14ac:dyDescent="0.55000000000000004">
      <c r="A59" s="32">
        <v>3624</v>
      </c>
      <c r="B59" s="32">
        <v>172</v>
      </c>
      <c r="C59" s="32">
        <v>198</v>
      </c>
      <c r="D59" s="33">
        <v>32402</v>
      </c>
      <c r="E59" s="34" t="s">
        <v>158</v>
      </c>
      <c r="F59" s="32">
        <v>7</v>
      </c>
      <c r="G59" s="32">
        <v>27</v>
      </c>
      <c r="L59" s="30" t="s">
        <v>165</v>
      </c>
      <c r="M59" s="9"/>
      <c r="N59" s="9"/>
      <c r="O59" s="9">
        <v>0.56000000000000005</v>
      </c>
      <c r="P59" s="9"/>
      <c r="Q59" s="9">
        <v>33.32</v>
      </c>
      <c r="R59" s="9">
        <v>33.880000000000003</v>
      </c>
    </row>
    <row r="60" spans="1:18" x14ac:dyDescent="0.55000000000000004">
      <c r="A60" s="32">
        <v>3625</v>
      </c>
      <c r="B60" s="32">
        <v>173</v>
      </c>
      <c r="C60" s="32">
        <v>198</v>
      </c>
      <c r="D60" s="33">
        <v>32259</v>
      </c>
      <c r="E60" s="34" t="s">
        <v>144</v>
      </c>
      <c r="F60" s="32">
        <v>3</v>
      </c>
      <c r="G60" s="32">
        <v>27</v>
      </c>
      <c r="L60" s="30" t="s">
        <v>198</v>
      </c>
      <c r="M60" s="9"/>
      <c r="N60" s="9"/>
      <c r="O60" s="9"/>
      <c r="P60" s="9">
        <v>7</v>
      </c>
      <c r="Q60" s="9"/>
      <c r="R60" s="9">
        <v>7</v>
      </c>
    </row>
    <row r="61" spans="1:18" x14ac:dyDescent="0.55000000000000004">
      <c r="A61" s="32">
        <v>3626</v>
      </c>
      <c r="B61" s="32">
        <v>173</v>
      </c>
      <c r="C61" s="32">
        <v>198</v>
      </c>
      <c r="D61" s="33">
        <v>32284</v>
      </c>
      <c r="E61" s="34" t="s">
        <v>145</v>
      </c>
      <c r="F61" s="32">
        <v>5</v>
      </c>
      <c r="G61" s="32">
        <v>27</v>
      </c>
      <c r="L61" s="30" t="s">
        <v>232</v>
      </c>
      <c r="M61" s="9"/>
      <c r="N61" s="9"/>
      <c r="O61" s="9">
        <v>1.99</v>
      </c>
      <c r="P61" s="9"/>
      <c r="Q61" s="9">
        <v>751.71</v>
      </c>
      <c r="R61" s="9">
        <v>753.7</v>
      </c>
    </row>
    <row r="62" spans="1:18" x14ac:dyDescent="0.55000000000000004">
      <c r="A62" s="32">
        <v>3627</v>
      </c>
      <c r="B62" s="32">
        <v>173</v>
      </c>
      <c r="C62" s="32">
        <v>99</v>
      </c>
      <c r="D62" s="33">
        <v>32343</v>
      </c>
      <c r="E62" s="34" t="s">
        <v>146</v>
      </c>
      <c r="F62" s="32">
        <v>4.26</v>
      </c>
      <c r="G62" s="32">
        <v>20</v>
      </c>
      <c r="L62" s="30" t="s">
        <v>39</v>
      </c>
      <c r="M62" s="9">
        <v>252.67</v>
      </c>
      <c r="N62" s="9">
        <v>0.31</v>
      </c>
      <c r="O62" s="9"/>
      <c r="P62" s="9">
        <v>10</v>
      </c>
      <c r="Q62" s="9">
        <v>717.21</v>
      </c>
      <c r="R62" s="9">
        <v>980.19</v>
      </c>
    </row>
    <row r="63" spans="1:18" x14ac:dyDescent="0.55000000000000004">
      <c r="A63" s="32">
        <v>3628</v>
      </c>
      <c r="B63" s="32">
        <v>173</v>
      </c>
      <c r="C63" s="32">
        <v>228</v>
      </c>
      <c r="D63" s="33">
        <v>32343</v>
      </c>
      <c r="E63" s="34" t="s">
        <v>146</v>
      </c>
      <c r="F63" s="32">
        <v>535.74</v>
      </c>
      <c r="G63" s="32">
        <v>16</v>
      </c>
      <c r="K63">
        <v>181</v>
      </c>
      <c r="L63" s="30" t="s">
        <v>230</v>
      </c>
      <c r="M63" s="9"/>
      <c r="N63" s="9"/>
      <c r="O63" s="9"/>
      <c r="P63" s="9">
        <v>3</v>
      </c>
      <c r="Q63" s="9"/>
      <c r="R63" s="9">
        <v>3</v>
      </c>
    </row>
    <row r="64" spans="1:18" x14ac:dyDescent="0.55000000000000004">
      <c r="A64" s="32">
        <v>3629</v>
      </c>
      <c r="B64" s="32">
        <v>173</v>
      </c>
      <c r="C64" s="32">
        <v>198</v>
      </c>
      <c r="D64" s="33">
        <v>32347</v>
      </c>
      <c r="E64" s="34" t="s">
        <v>147</v>
      </c>
      <c r="F64" s="32">
        <v>7</v>
      </c>
      <c r="G64" s="32">
        <v>27</v>
      </c>
      <c r="L64" s="30" t="s">
        <v>231</v>
      </c>
      <c r="M64" s="9"/>
      <c r="N64" s="9"/>
      <c r="O64" s="9"/>
      <c r="P64" s="9">
        <v>5</v>
      </c>
      <c r="Q64" s="9"/>
      <c r="R64" s="9">
        <v>5</v>
      </c>
    </row>
    <row r="65" spans="1:18" x14ac:dyDescent="0.55000000000000004">
      <c r="A65" s="32">
        <v>3630</v>
      </c>
      <c r="B65" s="32">
        <v>173</v>
      </c>
      <c r="C65" s="32">
        <v>198</v>
      </c>
      <c r="D65" s="33">
        <v>32406</v>
      </c>
      <c r="E65" s="34" t="s">
        <v>148</v>
      </c>
      <c r="F65" s="32">
        <v>10</v>
      </c>
      <c r="G65" s="32">
        <v>27</v>
      </c>
      <c r="L65" s="30" t="s">
        <v>198</v>
      </c>
      <c r="M65" s="9"/>
      <c r="N65" s="9"/>
      <c r="O65" s="9"/>
      <c r="P65" s="9">
        <v>7</v>
      </c>
      <c r="Q65" s="9"/>
      <c r="R65" s="9">
        <v>7</v>
      </c>
    </row>
    <row r="66" spans="1:18" x14ac:dyDescent="0.55000000000000004">
      <c r="A66" s="32">
        <v>3631</v>
      </c>
      <c r="B66" s="32">
        <v>173</v>
      </c>
      <c r="C66" s="32">
        <v>89</v>
      </c>
      <c r="D66" s="33">
        <v>32406</v>
      </c>
      <c r="E66" s="34" t="s">
        <v>148</v>
      </c>
      <c r="F66" s="32">
        <v>370.29</v>
      </c>
      <c r="G66" s="32">
        <v>27</v>
      </c>
      <c r="L66" s="30" t="s">
        <v>232</v>
      </c>
      <c r="M66" s="9"/>
      <c r="N66" s="9"/>
      <c r="O66" s="9">
        <v>2.2999999999999998</v>
      </c>
      <c r="P66" s="9"/>
      <c r="Q66" s="9">
        <v>842.37</v>
      </c>
      <c r="R66" s="9">
        <v>844.67</v>
      </c>
    </row>
    <row r="67" spans="1:18" x14ac:dyDescent="0.55000000000000004">
      <c r="A67" s="32">
        <v>3632</v>
      </c>
      <c r="B67" s="32">
        <v>173</v>
      </c>
      <c r="C67" s="32">
        <v>94</v>
      </c>
      <c r="D67" s="33">
        <v>32406</v>
      </c>
      <c r="E67" s="34" t="s">
        <v>148</v>
      </c>
      <c r="F67" s="32">
        <v>0.31</v>
      </c>
      <c r="G67" s="32">
        <v>27</v>
      </c>
      <c r="L67" s="30" t="s">
        <v>39</v>
      </c>
      <c r="M67" s="9">
        <v>228.57</v>
      </c>
      <c r="N67" s="9">
        <v>0.28999999999999998</v>
      </c>
      <c r="O67" s="9"/>
      <c r="P67" s="9">
        <v>10</v>
      </c>
      <c r="Q67" s="9">
        <v>691.31</v>
      </c>
      <c r="R67" s="9">
        <v>930.17</v>
      </c>
    </row>
    <row r="68" spans="1:18" x14ac:dyDescent="0.55000000000000004">
      <c r="A68" s="32">
        <v>3633</v>
      </c>
      <c r="B68" s="32">
        <v>173</v>
      </c>
      <c r="C68" s="32">
        <v>228</v>
      </c>
      <c r="D68" s="33">
        <v>32406</v>
      </c>
      <c r="E68" s="34" t="s">
        <v>148</v>
      </c>
      <c r="F68" s="32">
        <v>1067.0899999999999</v>
      </c>
      <c r="G68" s="32">
        <v>16</v>
      </c>
      <c r="K68" t="s">
        <v>24</v>
      </c>
      <c r="M68" s="9">
        <v>3647.8100000000004</v>
      </c>
      <c r="N68" s="9">
        <v>3.48</v>
      </c>
      <c r="O68" s="9">
        <v>49.84</v>
      </c>
      <c r="P68" s="9">
        <v>300</v>
      </c>
      <c r="Q68" s="9">
        <v>19302.009999999998</v>
      </c>
      <c r="R68" s="9">
        <v>23303.14</v>
      </c>
    </row>
    <row r="69" spans="1:18" x14ac:dyDescent="0.55000000000000004">
      <c r="A69" s="32">
        <v>3634</v>
      </c>
      <c r="B69" s="32">
        <v>174</v>
      </c>
      <c r="C69" s="32">
        <v>198</v>
      </c>
      <c r="D69" s="33">
        <v>32259</v>
      </c>
      <c r="E69" s="34" t="s">
        <v>149</v>
      </c>
      <c r="F69" s="32">
        <v>3</v>
      </c>
      <c r="G69" s="32">
        <v>27</v>
      </c>
    </row>
    <row r="70" spans="1:18" x14ac:dyDescent="0.55000000000000004">
      <c r="A70" s="32">
        <v>3635</v>
      </c>
      <c r="B70" s="32">
        <v>174</v>
      </c>
      <c r="C70" s="32">
        <v>198</v>
      </c>
      <c r="D70" s="33">
        <v>32284</v>
      </c>
      <c r="E70" s="34" t="s">
        <v>150</v>
      </c>
      <c r="F70" s="32">
        <v>5</v>
      </c>
      <c r="G70" s="32">
        <v>27</v>
      </c>
    </row>
    <row r="71" spans="1:18" x14ac:dyDescent="0.55000000000000004">
      <c r="A71" s="32">
        <v>3636</v>
      </c>
      <c r="B71" s="32">
        <v>174</v>
      </c>
      <c r="C71" s="32">
        <v>99</v>
      </c>
      <c r="D71" s="33">
        <v>32288</v>
      </c>
      <c r="E71" s="34" t="s">
        <v>151</v>
      </c>
      <c r="F71" s="32">
        <v>1.33</v>
      </c>
      <c r="G71" s="32">
        <v>20</v>
      </c>
    </row>
    <row r="72" spans="1:18" x14ac:dyDescent="0.55000000000000004">
      <c r="A72" s="32">
        <v>3637</v>
      </c>
      <c r="B72" s="32">
        <v>174</v>
      </c>
      <c r="C72" s="32">
        <v>228</v>
      </c>
      <c r="D72" s="33">
        <v>32288</v>
      </c>
      <c r="E72" s="34" t="s">
        <v>151</v>
      </c>
      <c r="F72" s="32">
        <v>65.3</v>
      </c>
      <c r="G72" s="32">
        <v>16</v>
      </c>
    </row>
    <row r="73" spans="1:18" x14ac:dyDescent="0.55000000000000004">
      <c r="A73" s="32">
        <v>3638</v>
      </c>
      <c r="B73" s="32">
        <v>174</v>
      </c>
      <c r="C73" s="32">
        <v>198</v>
      </c>
      <c r="D73" s="33">
        <v>32338</v>
      </c>
      <c r="E73" s="34" t="s">
        <v>152</v>
      </c>
      <c r="F73" s="32">
        <v>7</v>
      </c>
      <c r="G73" s="32">
        <v>27</v>
      </c>
    </row>
    <row r="74" spans="1:18" x14ac:dyDescent="0.55000000000000004">
      <c r="A74" s="32">
        <v>3639</v>
      </c>
      <c r="B74" s="32">
        <v>174</v>
      </c>
      <c r="C74" s="32">
        <v>99</v>
      </c>
      <c r="D74" s="33">
        <v>32343</v>
      </c>
      <c r="E74" s="34" t="s">
        <v>153</v>
      </c>
      <c r="F74" s="32">
        <v>4.79</v>
      </c>
      <c r="G74" s="32">
        <v>20</v>
      </c>
    </row>
    <row r="75" spans="1:18" x14ac:dyDescent="0.55000000000000004">
      <c r="A75" s="32">
        <v>3640</v>
      </c>
      <c r="B75" s="32">
        <v>174</v>
      </c>
      <c r="C75" s="32">
        <v>228</v>
      </c>
      <c r="D75" s="33">
        <v>32343</v>
      </c>
      <c r="E75" s="34" t="s">
        <v>153</v>
      </c>
      <c r="F75" s="32">
        <v>659.02</v>
      </c>
      <c r="G75" s="32">
        <v>16</v>
      </c>
    </row>
    <row r="76" spans="1:18" x14ac:dyDescent="0.55000000000000004">
      <c r="A76" s="32">
        <v>3641</v>
      </c>
      <c r="B76" s="32">
        <v>174</v>
      </c>
      <c r="C76" s="32">
        <v>198</v>
      </c>
      <c r="D76" s="33">
        <v>32406</v>
      </c>
      <c r="E76" s="34" t="s">
        <v>154</v>
      </c>
      <c r="F76" s="32">
        <v>10</v>
      </c>
      <c r="G76" s="32">
        <v>27</v>
      </c>
    </row>
    <row r="77" spans="1:18" x14ac:dyDescent="0.55000000000000004">
      <c r="A77" s="32">
        <v>3642</v>
      </c>
      <c r="B77" s="32">
        <v>174</v>
      </c>
      <c r="C77" s="32">
        <v>89</v>
      </c>
      <c r="D77" s="33">
        <v>32406</v>
      </c>
      <c r="E77" s="34" t="s">
        <v>154</v>
      </c>
      <c r="F77" s="32">
        <v>300.70999999999998</v>
      </c>
      <c r="G77" s="32">
        <v>27</v>
      </c>
    </row>
    <row r="78" spans="1:18" x14ac:dyDescent="0.55000000000000004">
      <c r="A78" s="32">
        <v>3643</v>
      </c>
      <c r="B78" s="32">
        <v>174</v>
      </c>
      <c r="C78" s="32">
        <v>94</v>
      </c>
      <c r="D78" s="33">
        <v>32406</v>
      </c>
      <c r="E78" s="34" t="s">
        <v>154</v>
      </c>
      <c r="F78" s="32">
        <v>0.28000000000000003</v>
      </c>
      <c r="G78" s="32">
        <v>27</v>
      </c>
    </row>
    <row r="79" spans="1:18" x14ac:dyDescent="0.55000000000000004">
      <c r="A79" s="32">
        <v>3644</v>
      </c>
      <c r="B79" s="32">
        <v>174</v>
      </c>
      <c r="C79" s="32">
        <v>228</v>
      </c>
      <c r="D79" s="33">
        <v>32406</v>
      </c>
      <c r="E79" s="34" t="s">
        <v>154</v>
      </c>
      <c r="F79" s="32">
        <v>942.53</v>
      </c>
      <c r="G79" s="32">
        <v>16</v>
      </c>
    </row>
    <row r="80" spans="1:18" x14ac:dyDescent="0.55000000000000004">
      <c r="A80" s="32">
        <v>3645</v>
      </c>
      <c r="B80" s="32">
        <v>175</v>
      </c>
      <c r="C80" s="32">
        <v>198</v>
      </c>
      <c r="D80" s="33">
        <v>32259</v>
      </c>
      <c r="E80" s="34" t="s">
        <v>155</v>
      </c>
      <c r="F80" s="32">
        <v>3</v>
      </c>
      <c r="G80" s="32">
        <v>27</v>
      </c>
    </row>
    <row r="81" spans="1:7" x14ac:dyDescent="0.55000000000000004">
      <c r="A81" s="32">
        <v>3646</v>
      </c>
      <c r="B81" s="32">
        <v>175</v>
      </c>
      <c r="C81" s="32">
        <v>198</v>
      </c>
      <c r="D81" s="33">
        <v>32284</v>
      </c>
      <c r="E81" s="34" t="s">
        <v>156</v>
      </c>
      <c r="F81" s="32">
        <v>5</v>
      </c>
      <c r="G81" s="32">
        <v>27</v>
      </c>
    </row>
    <row r="82" spans="1:7" x14ac:dyDescent="0.55000000000000004">
      <c r="A82" s="32">
        <v>3647</v>
      </c>
      <c r="B82" s="32">
        <v>175</v>
      </c>
      <c r="C82" s="32">
        <v>99</v>
      </c>
      <c r="D82" s="33">
        <v>32337</v>
      </c>
      <c r="E82" s="34" t="s">
        <v>157</v>
      </c>
      <c r="F82" s="32">
        <v>5.07</v>
      </c>
      <c r="G82" s="32">
        <v>20</v>
      </c>
    </row>
    <row r="83" spans="1:7" x14ac:dyDescent="0.55000000000000004">
      <c r="A83" s="32">
        <v>3648</v>
      </c>
      <c r="B83" s="32">
        <v>175</v>
      </c>
      <c r="C83" s="32">
        <v>228</v>
      </c>
      <c r="D83" s="33">
        <v>32337</v>
      </c>
      <c r="E83" s="34" t="s">
        <v>157</v>
      </c>
      <c r="F83" s="32">
        <v>623.72</v>
      </c>
      <c r="G83" s="32">
        <v>16</v>
      </c>
    </row>
    <row r="84" spans="1:7" x14ac:dyDescent="0.55000000000000004">
      <c r="A84" s="32">
        <v>3649</v>
      </c>
      <c r="B84" s="32">
        <v>175</v>
      </c>
      <c r="C84" s="32">
        <v>198</v>
      </c>
      <c r="D84" s="33">
        <v>32342</v>
      </c>
      <c r="E84" s="34" t="s">
        <v>158</v>
      </c>
      <c r="F84" s="32">
        <v>7</v>
      </c>
      <c r="G84" s="32">
        <v>27</v>
      </c>
    </row>
    <row r="85" spans="1:7" x14ac:dyDescent="0.55000000000000004">
      <c r="A85" s="32">
        <v>3650</v>
      </c>
      <c r="B85" s="32">
        <v>175</v>
      </c>
      <c r="C85" s="32">
        <v>198</v>
      </c>
      <c r="D85" s="33">
        <v>32406</v>
      </c>
      <c r="E85" s="34" t="s">
        <v>159</v>
      </c>
      <c r="F85" s="32">
        <v>10</v>
      </c>
      <c r="G85" s="32">
        <v>27</v>
      </c>
    </row>
    <row r="86" spans="1:7" x14ac:dyDescent="0.55000000000000004">
      <c r="A86" s="32">
        <v>3651</v>
      </c>
      <c r="B86" s="32">
        <v>175</v>
      </c>
      <c r="C86" s="32">
        <v>89</v>
      </c>
      <c r="D86" s="33">
        <v>32406</v>
      </c>
      <c r="E86" s="34" t="s">
        <v>159</v>
      </c>
      <c r="F86" s="32">
        <v>248.48</v>
      </c>
      <c r="G86" s="32">
        <v>27</v>
      </c>
    </row>
    <row r="87" spans="1:7" x14ac:dyDescent="0.55000000000000004">
      <c r="A87" s="32">
        <v>3652</v>
      </c>
      <c r="B87" s="32">
        <v>175</v>
      </c>
      <c r="C87" s="32">
        <v>94</v>
      </c>
      <c r="D87" s="33">
        <v>32406</v>
      </c>
      <c r="E87" s="34" t="s">
        <v>159</v>
      </c>
      <c r="F87" s="32">
        <v>0.24</v>
      </c>
      <c r="G87" s="32">
        <v>27</v>
      </c>
    </row>
    <row r="88" spans="1:7" x14ac:dyDescent="0.55000000000000004">
      <c r="A88" s="32">
        <v>3653</v>
      </c>
      <c r="B88" s="32">
        <v>175</v>
      </c>
      <c r="C88" s="32">
        <v>228</v>
      </c>
      <c r="D88" s="33">
        <v>32406</v>
      </c>
      <c r="E88" s="34" t="s">
        <v>159</v>
      </c>
      <c r="F88" s="32">
        <v>891.64</v>
      </c>
      <c r="G88" s="32">
        <v>16</v>
      </c>
    </row>
    <row r="89" spans="1:7" x14ac:dyDescent="0.55000000000000004">
      <c r="A89" s="32">
        <v>3654</v>
      </c>
      <c r="B89" s="32">
        <v>176</v>
      </c>
      <c r="C89" s="32">
        <v>198</v>
      </c>
      <c r="D89" s="33">
        <v>32282</v>
      </c>
      <c r="E89" s="34" t="s">
        <v>144</v>
      </c>
      <c r="F89" s="32">
        <v>3</v>
      </c>
      <c r="G89" s="32">
        <v>27</v>
      </c>
    </row>
    <row r="90" spans="1:7" x14ac:dyDescent="0.55000000000000004">
      <c r="A90" s="32">
        <v>3655</v>
      </c>
      <c r="B90" s="32">
        <v>176</v>
      </c>
      <c r="C90" s="32">
        <v>198</v>
      </c>
      <c r="D90" s="33">
        <v>32307</v>
      </c>
      <c r="E90" s="34" t="s">
        <v>145</v>
      </c>
      <c r="F90" s="32">
        <v>5</v>
      </c>
      <c r="G90" s="32">
        <v>27</v>
      </c>
    </row>
    <row r="91" spans="1:7" x14ac:dyDescent="0.55000000000000004">
      <c r="A91" s="32">
        <v>3656</v>
      </c>
      <c r="B91" s="32">
        <v>176</v>
      </c>
      <c r="C91" s="32">
        <v>99</v>
      </c>
      <c r="D91" s="33">
        <v>32370</v>
      </c>
      <c r="E91" s="34" t="s">
        <v>146</v>
      </c>
      <c r="F91" s="32">
        <v>4.4800000000000004</v>
      </c>
      <c r="G91" s="32">
        <v>20</v>
      </c>
    </row>
    <row r="92" spans="1:7" x14ac:dyDescent="0.55000000000000004">
      <c r="A92" s="32">
        <v>3657</v>
      </c>
      <c r="B92" s="32">
        <v>176</v>
      </c>
      <c r="C92" s="32">
        <v>228</v>
      </c>
      <c r="D92" s="33">
        <v>32370</v>
      </c>
      <c r="E92" s="34" t="s">
        <v>146</v>
      </c>
      <c r="F92" s="32">
        <v>772.08</v>
      </c>
      <c r="G92" s="32">
        <v>16</v>
      </c>
    </row>
    <row r="93" spans="1:7" x14ac:dyDescent="0.55000000000000004">
      <c r="A93" s="32">
        <v>3658</v>
      </c>
      <c r="B93" s="32">
        <v>176</v>
      </c>
      <c r="C93" s="32">
        <v>198</v>
      </c>
      <c r="D93" s="33">
        <v>32371</v>
      </c>
      <c r="E93" s="34" t="s">
        <v>147</v>
      </c>
      <c r="F93" s="32">
        <v>7</v>
      </c>
      <c r="G93" s="32">
        <v>27</v>
      </c>
    </row>
    <row r="94" spans="1:7" x14ac:dyDescent="0.55000000000000004">
      <c r="A94" s="32">
        <v>3659</v>
      </c>
      <c r="B94" s="32">
        <v>176</v>
      </c>
      <c r="C94" s="32">
        <v>198</v>
      </c>
      <c r="D94" s="33">
        <v>32420</v>
      </c>
      <c r="E94" s="34" t="s">
        <v>148</v>
      </c>
      <c r="F94" s="32">
        <v>10</v>
      </c>
      <c r="G94" s="32">
        <v>27</v>
      </c>
    </row>
    <row r="95" spans="1:7" x14ac:dyDescent="0.55000000000000004">
      <c r="A95" s="32">
        <v>3660</v>
      </c>
      <c r="B95" s="32">
        <v>176</v>
      </c>
      <c r="C95" s="32">
        <v>89</v>
      </c>
      <c r="D95" s="33">
        <v>32420</v>
      </c>
      <c r="E95" s="34" t="s">
        <v>148</v>
      </c>
      <c r="F95" s="32">
        <v>571.58000000000004</v>
      </c>
      <c r="G95" s="32">
        <v>27</v>
      </c>
    </row>
    <row r="96" spans="1:7" x14ac:dyDescent="0.55000000000000004">
      <c r="A96" s="32">
        <v>3661</v>
      </c>
      <c r="B96" s="32">
        <v>176</v>
      </c>
      <c r="C96" s="32">
        <v>94</v>
      </c>
      <c r="D96" s="33">
        <v>32420</v>
      </c>
      <c r="E96" s="34" t="s">
        <v>148</v>
      </c>
      <c r="F96" s="32">
        <v>0.39</v>
      </c>
      <c r="G96" s="32">
        <v>27</v>
      </c>
    </row>
    <row r="97" spans="1:7" x14ac:dyDescent="0.55000000000000004">
      <c r="A97" s="32">
        <v>3662</v>
      </c>
      <c r="B97" s="32">
        <v>176</v>
      </c>
      <c r="C97" s="32">
        <v>228</v>
      </c>
      <c r="D97" s="33">
        <v>32420</v>
      </c>
      <c r="E97" s="34" t="s">
        <v>148</v>
      </c>
      <c r="F97" s="32">
        <v>1299.1600000000001</v>
      </c>
      <c r="G97" s="32">
        <v>16</v>
      </c>
    </row>
    <row r="98" spans="1:7" x14ac:dyDescent="0.55000000000000004">
      <c r="A98" s="32">
        <v>3663</v>
      </c>
      <c r="B98" s="32">
        <v>177</v>
      </c>
      <c r="C98" s="32">
        <v>198</v>
      </c>
      <c r="D98" s="33">
        <v>32282</v>
      </c>
      <c r="E98" s="34" t="s">
        <v>149</v>
      </c>
      <c r="F98" s="32">
        <v>3</v>
      </c>
      <c r="G98" s="32">
        <v>27</v>
      </c>
    </row>
    <row r="99" spans="1:7" x14ac:dyDescent="0.55000000000000004">
      <c r="A99" s="32">
        <v>3664</v>
      </c>
      <c r="B99" s="32">
        <v>177</v>
      </c>
      <c r="C99" s="32">
        <v>99</v>
      </c>
      <c r="D99" s="33">
        <v>32302</v>
      </c>
      <c r="E99" s="34" t="s">
        <v>150</v>
      </c>
      <c r="F99" s="32">
        <v>0.44</v>
      </c>
      <c r="G99" s="32">
        <v>20</v>
      </c>
    </row>
    <row r="100" spans="1:7" x14ac:dyDescent="0.55000000000000004">
      <c r="A100" s="32">
        <v>3665</v>
      </c>
      <c r="B100" s="32">
        <v>177</v>
      </c>
      <c r="C100" s="32">
        <v>228</v>
      </c>
      <c r="D100" s="33">
        <v>32302</v>
      </c>
      <c r="E100" s="34" t="s">
        <v>150</v>
      </c>
      <c r="F100" s="32">
        <v>21.65</v>
      </c>
      <c r="G100" s="32">
        <v>16</v>
      </c>
    </row>
    <row r="101" spans="1:7" x14ac:dyDescent="0.55000000000000004">
      <c r="A101" s="32">
        <v>3666</v>
      </c>
      <c r="B101" s="32">
        <v>177</v>
      </c>
      <c r="C101" s="32">
        <v>198</v>
      </c>
      <c r="D101" s="33">
        <v>32307</v>
      </c>
      <c r="E101" s="34" t="s">
        <v>151</v>
      </c>
      <c r="F101" s="32">
        <v>5</v>
      </c>
      <c r="G101" s="32">
        <v>27</v>
      </c>
    </row>
    <row r="102" spans="1:7" x14ac:dyDescent="0.55000000000000004">
      <c r="A102" s="32">
        <v>3667</v>
      </c>
      <c r="B102" s="32">
        <v>177</v>
      </c>
      <c r="C102" s="32">
        <v>198</v>
      </c>
      <c r="D102" s="33">
        <v>32370</v>
      </c>
      <c r="E102" s="34" t="s">
        <v>152</v>
      </c>
      <c r="F102" s="32">
        <v>7</v>
      </c>
      <c r="G102" s="32">
        <v>27</v>
      </c>
    </row>
    <row r="103" spans="1:7" x14ac:dyDescent="0.55000000000000004">
      <c r="A103" s="32">
        <v>3668</v>
      </c>
      <c r="B103" s="32">
        <v>177</v>
      </c>
      <c r="C103" s="32">
        <v>99</v>
      </c>
      <c r="D103" s="33">
        <v>32370</v>
      </c>
      <c r="E103" s="34" t="s">
        <v>152</v>
      </c>
      <c r="F103" s="32">
        <v>4.25</v>
      </c>
      <c r="G103" s="32">
        <v>20</v>
      </c>
    </row>
    <row r="104" spans="1:7" x14ac:dyDescent="0.55000000000000004">
      <c r="A104" s="32">
        <v>3669</v>
      </c>
      <c r="B104" s="32">
        <v>177</v>
      </c>
      <c r="C104" s="32">
        <v>228</v>
      </c>
      <c r="D104" s="33">
        <v>32370</v>
      </c>
      <c r="E104" s="34" t="s">
        <v>152</v>
      </c>
      <c r="F104" s="32">
        <v>813.64</v>
      </c>
      <c r="G104" s="32">
        <v>16</v>
      </c>
    </row>
    <row r="105" spans="1:7" x14ac:dyDescent="0.55000000000000004">
      <c r="A105" s="32">
        <v>3670</v>
      </c>
      <c r="B105" s="32">
        <v>177</v>
      </c>
      <c r="C105" s="32">
        <v>198</v>
      </c>
      <c r="D105" s="33">
        <v>32420</v>
      </c>
      <c r="E105" s="34" t="s">
        <v>153</v>
      </c>
      <c r="F105" s="32">
        <v>10</v>
      </c>
      <c r="G105" s="32">
        <v>27</v>
      </c>
    </row>
    <row r="106" spans="1:7" x14ac:dyDescent="0.55000000000000004">
      <c r="A106" s="32">
        <v>3671</v>
      </c>
      <c r="B106" s="32">
        <v>177</v>
      </c>
      <c r="C106" s="32">
        <v>89</v>
      </c>
      <c r="D106" s="33">
        <v>32420</v>
      </c>
      <c r="E106" s="34" t="s">
        <v>153</v>
      </c>
      <c r="F106" s="32">
        <v>442.72</v>
      </c>
      <c r="G106" s="32">
        <v>27</v>
      </c>
    </row>
    <row r="107" spans="1:7" x14ac:dyDescent="0.55000000000000004">
      <c r="A107" s="32">
        <v>3672</v>
      </c>
      <c r="B107" s="32">
        <v>177</v>
      </c>
      <c r="C107" s="32">
        <v>94</v>
      </c>
      <c r="D107" s="33">
        <v>32420</v>
      </c>
      <c r="E107" s="34" t="s">
        <v>153</v>
      </c>
      <c r="F107" s="32">
        <v>0.34</v>
      </c>
      <c r="G107" s="32">
        <v>27</v>
      </c>
    </row>
    <row r="108" spans="1:7" x14ac:dyDescent="0.55000000000000004">
      <c r="A108" s="32">
        <v>3673</v>
      </c>
      <c r="B108" s="32">
        <v>177</v>
      </c>
      <c r="C108" s="32">
        <v>228</v>
      </c>
      <c r="D108" s="33">
        <v>32420</v>
      </c>
      <c r="E108" s="34" t="s">
        <v>153</v>
      </c>
      <c r="F108" s="32">
        <v>1127.6400000000001</v>
      </c>
      <c r="G108" s="32">
        <v>16</v>
      </c>
    </row>
    <row r="109" spans="1:7" x14ac:dyDescent="0.55000000000000004">
      <c r="A109" s="32">
        <v>3674</v>
      </c>
      <c r="B109" s="32">
        <v>178</v>
      </c>
      <c r="C109" s="32">
        <v>198</v>
      </c>
      <c r="D109" s="33">
        <v>32282</v>
      </c>
      <c r="E109" s="34" t="s">
        <v>154</v>
      </c>
      <c r="F109" s="32">
        <v>3</v>
      </c>
      <c r="G109" s="32">
        <v>27</v>
      </c>
    </row>
    <row r="110" spans="1:7" x14ac:dyDescent="0.55000000000000004">
      <c r="A110" s="32">
        <v>3675</v>
      </c>
      <c r="B110" s="32">
        <v>178</v>
      </c>
      <c r="C110" s="32">
        <v>198</v>
      </c>
      <c r="D110" s="33">
        <v>32307</v>
      </c>
      <c r="E110" s="34" t="s">
        <v>155</v>
      </c>
      <c r="F110" s="32">
        <v>5</v>
      </c>
      <c r="G110" s="32">
        <v>27</v>
      </c>
    </row>
    <row r="111" spans="1:7" x14ac:dyDescent="0.55000000000000004">
      <c r="A111" s="32">
        <v>3676</v>
      </c>
      <c r="B111" s="32">
        <v>178</v>
      </c>
      <c r="C111" s="32">
        <v>198</v>
      </c>
      <c r="D111" s="33">
        <v>32366</v>
      </c>
      <c r="E111" s="34" t="s">
        <v>156</v>
      </c>
      <c r="F111" s="32">
        <v>7</v>
      </c>
      <c r="G111" s="32">
        <v>27</v>
      </c>
    </row>
    <row r="112" spans="1:7" x14ac:dyDescent="0.55000000000000004">
      <c r="A112" s="32">
        <v>3677</v>
      </c>
      <c r="B112" s="32">
        <v>178</v>
      </c>
      <c r="C112" s="32">
        <v>198</v>
      </c>
      <c r="D112" s="33">
        <v>32420</v>
      </c>
      <c r="E112" s="34" t="s">
        <v>157</v>
      </c>
      <c r="F112" s="32">
        <v>10</v>
      </c>
      <c r="G112" s="32">
        <v>27</v>
      </c>
    </row>
    <row r="113" spans="1:7" x14ac:dyDescent="0.55000000000000004">
      <c r="A113" s="32">
        <v>3678</v>
      </c>
      <c r="B113" s="32">
        <v>178</v>
      </c>
      <c r="C113" s="32">
        <v>89</v>
      </c>
      <c r="D113" s="33">
        <v>32420</v>
      </c>
      <c r="E113" s="34" t="s">
        <v>157</v>
      </c>
      <c r="F113" s="32">
        <v>397.42</v>
      </c>
      <c r="G113" s="32">
        <v>27</v>
      </c>
    </row>
    <row r="114" spans="1:7" x14ac:dyDescent="0.55000000000000004">
      <c r="A114" s="32">
        <v>3679</v>
      </c>
      <c r="B114" s="32">
        <v>178</v>
      </c>
      <c r="C114" s="32">
        <v>94</v>
      </c>
      <c r="D114" s="33">
        <v>32420</v>
      </c>
      <c r="E114" s="34" t="s">
        <v>157</v>
      </c>
      <c r="F114" s="32">
        <v>0.34</v>
      </c>
      <c r="G114" s="32">
        <v>27</v>
      </c>
    </row>
    <row r="115" spans="1:7" x14ac:dyDescent="0.55000000000000004">
      <c r="A115" s="32">
        <v>3680</v>
      </c>
      <c r="B115" s="32">
        <v>178</v>
      </c>
      <c r="C115" s="32">
        <v>228</v>
      </c>
      <c r="D115" s="33">
        <v>32420</v>
      </c>
      <c r="E115" s="34" t="s">
        <v>157</v>
      </c>
      <c r="F115" s="32">
        <v>1036.28</v>
      </c>
      <c r="G115" s="32">
        <v>16</v>
      </c>
    </row>
    <row r="116" spans="1:7" x14ac:dyDescent="0.55000000000000004">
      <c r="A116" s="32">
        <v>3694</v>
      </c>
      <c r="B116" s="32">
        <v>178</v>
      </c>
      <c r="C116" s="32">
        <v>99</v>
      </c>
      <c r="D116" s="33">
        <v>32365</v>
      </c>
      <c r="E116" s="34" t="s">
        <v>158</v>
      </c>
      <c r="F116" s="32">
        <v>5.53</v>
      </c>
      <c r="G116" s="32">
        <v>20</v>
      </c>
    </row>
    <row r="117" spans="1:7" x14ac:dyDescent="0.55000000000000004">
      <c r="A117" s="32">
        <v>3695</v>
      </c>
      <c r="B117" s="32">
        <v>178</v>
      </c>
      <c r="C117" s="32">
        <v>228</v>
      </c>
      <c r="D117" s="33">
        <v>32365</v>
      </c>
      <c r="E117" s="34" t="s">
        <v>158</v>
      </c>
      <c r="F117" s="32">
        <v>880.58</v>
      </c>
      <c r="G117" s="32">
        <v>16</v>
      </c>
    </row>
  </sheetData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9AFE3-4097-4BB4-8721-E525E06A57BE}">
  <dimension ref="A1:X201"/>
  <sheetViews>
    <sheetView topLeftCell="N7" workbookViewId="0">
      <selection activeCell="V14" sqref="V14"/>
    </sheetView>
  </sheetViews>
  <sheetFormatPr defaultRowHeight="14.4" x14ac:dyDescent="0.55000000000000004"/>
  <cols>
    <col min="11" max="11" width="14.578125" bestFit="1" customWidth="1"/>
    <col min="12" max="12" width="6.7890625" bestFit="1" customWidth="1"/>
    <col min="13" max="24" width="11.68359375" bestFit="1" customWidth="1"/>
    <col min="25" max="30" width="2.68359375" bestFit="1" customWidth="1"/>
    <col min="31" max="36" width="3.68359375" bestFit="1" customWidth="1"/>
    <col min="37" max="37" width="10.20703125" bestFit="1" customWidth="1"/>
  </cols>
  <sheetData>
    <row r="1" spans="1:24" x14ac:dyDescent="0.55000000000000004">
      <c r="A1" s="26" t="s">
        <v>130</v>
      </c>
      <c r="B1" s="26" t="s">
        <v>131</v>
      </c>
      <c r="C1" s="26" t="s">
        <v>132</v>
      </c>
      <c r="D1" s="26" t="s">
        <v>102</v>
      </c>
      <c r="E1" s="26" t="s">
        <v>133</v>
      </c>
      <c r="F1" s="26" t="s">
        <v>134</v>
      </c>
      <c r="G1" s="26" t="s">
        <v>135</v>
      </c>
    </row>
    <row r="2" spans="1:24" x14ac:dyDescent="0.55000000000000004">
      <c r="A2" s="27">
        <v>2025</v>
      </c>
      <c r="B2" s="27">
        <v>97</v>
      </c>
      <c r="C2" s="27">
        <v>198</v>
      </c>
      <c r="D2" s="28">
        <v>32997</v>
      </c>
      <c r="E2" s="29" t="s">
        <v>144</v>
      </c>
      <c r="F2" s="27">
        <v>3</v>
      </c>
      <c r="G2" s="27">
        <v>27</v>
      </c>
    </row>
    <row r="3" spans="1:24" x14ac:dyDescent="0.55000000000000004">
      <c r="A3" s="27">
        <v>2026</v>
      </c>
      <c r="B3" s="27">
        <v>97</v>
      </c>
      <c r="C3" s="27">
        <v>198</v>
      </c>
      <c r="D3" s="28">
        <v>33169</v>
      </c>
      <c r="E3" s="29" t="s">
        <v>153</v>
      </c>
      <c r="F3" s="27">
        <v>10</v>
      </c>
      <c r="G3" s="27">
        <v>27</v>
      </c>
    </row>
    <row r="4" spans="1:24" x14ac:dyDescent="0.55000000000000004">
      <c r="A4" s="27">
        <v>2027</v>
      </c>
      <c r="B4" s="27">
        <v>97</v>
      </c>
      <c r="C4" s="27">
        <v>92</v>
      </c>
      <c r="D4" s="28">
        <v>33169</v>
      </c>
      <c r="E4" s="29" t="s">
        <v>153</v>
      </c>
      <c r="F4" s="27">
        <v>551.9</v>
      </c>
      <c r="G4" s="27">
        <v>27</v>
      </c>
    </row>
    <row r="5" spans="1:24" x14ac:dyDescent="0.55000000000000004">
      <c r="A5" s="27">
        <v>2028</v>
      </c>
      <c r="B5" s="27">
        <v>97</v>
      </c>
      <c r="C5" s="27">
        <v>200</v>
      </c>
      <c r="D5" s="28">
        <v>33169</v>
      </c>
      <c r="E5" s="29" t="s">
        <v>153</v>
      </c>
      <c r="F5" s="27">
        <v>81.3</v>
      </c>
      <c r="G5" s="27">
        <v>29</v>
      </c>
    </row>
    <row r="6" spans="1:24" x14ac:dyDescent="0.55000000000000004">
      <c r="A6" s="27">
        <v>2029</v>
      </c>
      <c r="B6" s="27">
        <v>97</v>
      </c>
      <c r="C6" s="27">
        <v>89</v>
      </c>
      <c r="D6" s="28">
        <v>33169</v>
      </c>
      <c r="E6" s="29" t="s">
        <v>153</v>
      </c>
      <c r="F6" s="27">
        <v>516.4</v>
      </c>
      <c r="G6" s="27">
        <v>27</v>
      </c>
    </row>
    <row r="7" spans="1:24" x14ac:dyDescent="0.55000000000000004">
      <c r="A7" s="27">
        <v>2030</v>
      </c>
      <c r="B7" s="27">
        <v>97</v>
      </c>
      <c r="C7" s="27">
        <v>94</v>
      </c>
      <c r="D7" s="28">
        <v>33169</v>
      </c>
      <c r="E7" s="29" t="s">
        <v>153</v>
      </c>
      <c r="F7" s="27">
        <v>0.32</v>
      </c>
      <c r="G7" s="27">
        <v>27</v>
      </c>
      <c r="K7" s="7" t="s">
        <v>182</v>
      </c>
      <c r="M7" s="7" t="s">
        <v>132</v>
      </c>
    </row>
    <row r="8" spans="1:24" x14ac:dyDescent="0.55000000000000004">
      <c r="A8" s="27">
        <v>2031</v>
      </c>
      <c r="B8" s="27">
        <v>97</v>
      </c>
      <c r="C8" s="27">
        <v>228</v>
      </c>
      <c r="D8" s="28">
        <v>33169</v>
      </c>
      <c r="E8" s="29" t="s">
        <v>153</v>
      </c>
      <c r="F8" s="27">
        <v>1604</v>
      </c>
      <c r="G8" s="27">
        <v>16</v>
      </c>
      <c r="K8" s="7" t="s">
        <v>131</v>
      </c>
      <c r="L8" s="7" t="s">
        <v>102</v>
      </c>
      <c r="M8">
        <v>26</v>
      </c>
      <c r="N8">
        <v>27</v>
      </c>
      <c r="O8">
        <v>89</v>
      </c>
      <c r="P8">
        <v>92</v>
      </c>
      <c r="Q8">
        <v>94</v>
      </c>
      <c r="R8">
        <v>99</v>
      </c>
      <c r="S8">
        <v>198</v>
      </c>
      <c r="T8">
        <v>200</v>
      </c>
      <c r="U8">
        <v>220</v>
      </c>
      <c r="V8">
        <v>222</v>
      </c>
      <c r="W8">
        <v>228</v>
      </c>
      <c r="X8" t="s">
        <v>24</v>
      </c>
    </row>
    <row r="9" spans="1:24" x14ac:dyDescent="0.55000000000000004">
      <c r="A9" s="27">
        <v>2032</v>
      </c>
      <c r="B9" s="27">
        <v>97</v>
      </c>
      <c r="C9" s="27">
        <v>27</v>
      </c>
      <c r="D9" s="28">
        <v>33003</v>
      </c>
      <c r="E9" s="29" t="s">
        <v>145</v>
      </c>
      <c r="F9" s="27">
        <v>0</v>
      </c>
      <c r="G9" s="27">
        <v>27</v>
      </c>
      <c r="K9">
        <v>97</v>
      </c>
      <c r="L9" s="30" t="s">
        <v>186</v>
      </c>
      <c r="M9" s="9"/>
      <c r="N9" s="9"/>
      <c r="O9" s="9"/>
      <c r="P9" s="9"/>
      <c r="Q9" s="9"/>
      <c r="R9" s="9"/>
      <c r="S9" s="9">
        <v>3</v>
      </c>
      <c r="T9" s="9"/>
      <c r="U9" s="9"/>
      <c r="V9" s="9"/>
      <c r="W9" s="9"/>
      <c r="X9" s="9">
        <v>3</v>
      </c>
    </row>
    <row r="10" spans="1:24" x14ac:dyDescent="0.55000000000000004">
      <c r="A10" s="27">
        <v>2033</v>
      </c>
      <c r="B10" s="27">
        <v>97</v>
      </c>
      <c r="C10" s="27">
        <v>26</v>
      </c>
      <c r="D10" s="28">
        <v>33003</v>
      </c>
      <c r="E10" s="29" t="s">
        <v>145</v>
      </c>
      <c r="F10" s="27">
        <v>2.31</v>
      </c>
      <c r="G10" s="27">
        <v>27</v>
      </c>
      <c r="L10" s="30" t="s">
        <v>187</v>
      </c>
      <c r="M10" s="9">
        <v>2.31</v>
      </c>
      <c r="N10" s="9">
        <v>0</v>
      </c>
      <c r="O10" s="9"/>
      <c r="P10" s="9"/>
      <c r="Q10" s="9"/>
      <c r="R10" s="9">
        <v>0.06</v>
      </c>
      <c r="S10" s="9"/>
      <c r="T10" s="9">
        <v>101.2</v>
      </c>
      <c r="U10" s="9">
        <v>305.7</v>
      </c>
      <c r="V10" s="9">
        <v>113.4</v>
      </c>
      <c r="W10" s="9">
        <v>2.7</v>
      </c>
      <c r="X10" s="9">
        <v>75.05285714285715</v>
      </c>
    </row>
    <row r="11" spans="1:24" x14ac:dyDescent="0.55000000000000004">
      <c r="A11" s="27">
        <v>2034</v>
      </c>
      <c r="B11" s="27">
        <v>97</v>
      </c>
      <c r="C11" s="27">
        <v>99</v>
      </c>
      <c r="D11" s="28">
        <v>33003</v>
      </c>
      <c r="E11" s="29" t="s">
        <v>145</v>
      </c>
      <c r="F11" s="27">
        <v>0.06</v>
      </c>
      <c r="G11" s="27">
        <v>20</v>
      </c>
      <c r="L11" s="30" t="s">
        <v>188</v>
      </c>
      <c r="M11" s="9">
        <v>6.56</v>
      </c>
      <c r="N11" s="9">
        <v>1.4375</v>
      </c>
      <c r="O11" s="9"/>
      <c r="P11" s="9"/>
      <c r="Q11" s="9"/>
      <c r="R11" s="9">
        <v>0.24</v>
      </c>
      <c r="S11" s="9">
        <v>5</v>
      </c>
      <c r="T11" s="9">
        <v>80.8</v>
      </c>
      <c r="U11" s="9">
        <v>356.6</v>
      </c>
      <c r="V11" s="9">
        <v>167.8</v>
      </c>
      <c r="W11" s="9">
        <v>8.8000000000000007</v>
      </c>
      <c r="X11" s="9">
        <v>78.404687499999994</v>
      </c>
    </row>
    <row r="12" spans="1:24" x14ac:dyDescent="0.55000000000000004">
      <c r="A12" s="27">
        <v>2035</v>
      </c>
      <c r="B12" s="27">
        <v>97</v>
      </c>
      <c r="C12" s="27">
        <v>222</v>
      </c>
      <c r="D12" s="28">
        <v>33003</v>
      </c>
      <c r="E12" s="29" t="s">
        <v>145</v>
      </c>
      <c r="F12" s="27">
        <v>113.4</v>
      </c>
      <c r="G12" s="27">
        <v>29</v>
      </c>
      <c r="L12" s="30" t="s">
        <v>189</v>
      </c>
      <c r="M12" s="9">
        <v>10.56</v>
      </c>
      <c r="N12" s="9">
        <v>3.1875</v>
      </c>
      <c r="O12" s="9"/>
      <c r="P12" s="9"/>
      <c r="Q12" s="9"/>
      <c r="R12" s="9">
        <v>0.52</v>
      </c>
      <c r="S12" s="9"/>
      <c r="T12" s="9">
        <v>76.599999999999994</v>
      </c>
      <c r="U12" s="9">
        <v>299.7</v>
      </c>
      <c r="V12" s="9">
        <v>306.3</v>
      </c>
      <c r="W12" s="9">
        <v>23</v>
      </c>
      <c r="X12" s="9">
        <v>102.8382142857143</v>
      </c>
    </row>
    <row r="13" spans="1:24" x14ac:dyDescent="0.55000000000000004">
      <c r="A13" s="27">
        <v>2036</v>
      </c>
      <c r="B13" s="27">
        <v>97</v>
      </c>
      <c r="C13" s="27">
        <v>200</v>
      </c>
      <c r="D13" s="28">
        <v>33003</v>
      </c>
      <c r="E13" s="29" t="s">
        <v>145</v>
      </c>
      <c r="F13" s="27">
        <v>101.2</v>
      </c>
      <c r="G13" s="27">
        <v>29</v>
      </c>
      <c r="L13" s="30" t="s">
        <v>190</v>
      </c>
      <c r="M13" s="9">
        <v>35.06</v>
      </c>
      <c r="N13" s="9">
        <v>9.125</v>
      </c>
      <c r="O13" s="9"/>
      <c r="P13" s="9"/>
      <c r="Q13" s="9"/>
      <c r="R13" s="9">
        <v>2.39</v>
      </c>
      <c r="S13" s="9"/>
      <c r="T13" s="9">
        <v>83</v>
      </c>
      <c r="U13" s="9">
        <v>302.2</v>
      </c>
      <c r="V13" s="9">
        <v>564.70000000000005</v>
      </c>
      <c r="W13" s="9">
        <v>118.2</v>
      </c>
      <c r="X13" s="9">
        <v>159.2392857142857</v>
      </c>
    </row>
    <row r="14" spans="1:24" x14ac:dyDescent="0.55000000000000004">
      <c r="A14" s="27">
        <v>2037</v>
      </c>
      <c r="B14" s="27">
        <v>97</v>
      </c>
      <c r="C14" s="27">
        <v>220</v>
      </c>
      <c r="D14" s="28">
        <v>33003</v>
      </c>
      <c r="E14" s="29" t="s">
        <v>145</v>
      </c>
      <c r="F14" s="27">
        <v>305.7</v>
      </c>
      <c r="G14" s="27">
        <v>27</v>
      </c>
      <c r="L14" s="30" t="s">
        <v>192</v>
      </c>
      <c r="M14" s="9"/>
      <c r="N14" s="9"/>
      <c r="O14" s="9"/>
      <c r="P14" s="9"/>
      <c r="Q14" s="9"/>
      <c r="R14" s="9">
        <v>6.7</v>
      </c>
      <c r="S14" s="9"/>
      <c r="T14" s="9">
        <v>89.3</v>
      </c>
      <c r="U14" s="9">
        <v>345.8</v>
      </c>
      <c r="V14" s="9">
        <v>779.9</v>
      </c>
      <c r="W14" s="9">
        <v>342.9</v>
      </c>
      <c r="X14" s="9">
        <v>312.91999999999996</v>
      </c>
    </row>
    <row r="15" spans="1:24" x14ac:dyDescent="0.55000000000000004">
      <c r="A15" s="27">
        <v>2038</v>
      </c>
      <c r="B15" s="27">
        <v>97</v>
      </c>
      <c r="C15" s="27">
        <v>228</v>
      </c>
      <c r="D15" s="28">
        <v>33003</v>
      </c>
      <c r="E15" s="29" t="s">
        <v>145</v>
      </c>
      <c r="F15" s="27">
        <v>2.7</v>
      </c>
      <c r="G15" s="27">
        <v>16</v>
      </c>
      <c r="L15" s="30" t="s">
        <v>194</v>
      </c>
      <c r="M15" s="9">
        <v>96.55</v>
      </c>
      <c r="N15" s="9">
        <v>9.5625</v>
      </c>
      <c r="O15" s="9"/>
      <c r="P15" s="9"/>
      <c r="Q15" s="9"/>
      <c r="R15" s="9"/>
      <c r="S15" s="9">
        <v>7</v>
      </c>
      <c r="T15" s="9"/>
      <c r="U15" s="9"/>
      <c r="V15" s="9"/>
      <c r="W15" s="9"/>
      <c r="X15" s="9">
        <v>37.704166666666666</v>
      </c>
    </row>
    <row r="16" spans="1:24" x14ac:dyDescent="0.55000000000000004">
      <c r="A16" s="27">
        <v>2039</v>
      </c>
      <c r="B16" s="27">
        <v>97</v>
      </c>
      <c r="C16" s="27">
        <v>198</v>
      </c>
      <c r="D16" s="28">
        <v>33010</v>
      </c>
      <c r="E16" s="29" t="s">
        <v>146</v>
      </c>
      <c r="F16" s="27">
        <v>5</v>
      </c>
      <c r="G16" s="27">
        <v>27</v>
      </c>
      <c r="L16" s="30" t="s">
        <v>196</v>
      </c>
      <c r="M16" s="9"/>
      <c r="N16" s="9"/>
      <c r="O16" s="9"/>
      <c r="P16" s="9">
        <v>537.29999999999995</v>
      </c>
      <c r="Q16" s="9"/>
      <c r="R16" s="9">
        <v>5.0199999999999996</v>
      </c>
      <c r="S16" s="9"/>
      <c r="T16" s="9">
        <v>99.8</v>
      </c>
      <c r="U16" s="9">
        <v>294.60000000000002</v>
      </c>
      <c r="V16" s="9">
        <v>740.9</v>
      </c>
      <c r="W16" s="9">
        <v>1130</v>
      </c>
      <c r="X16" s="9">
        <v>467.93666666666667</v>
      </c>
    </row>
    <row r="17" spans="1:24" x14ac:dyDescent="0.55000000000000004">
      <c r="A17" s="27">
        <v>2040</v>
      </c>
      <c r="B17" s="27">
        <v>97</v>
      </c>
      <c r="C17" s="27">
        <v>27</v>
      </c>
      <c r="D17" s="28">
        <v>33010</v>
      </c>
      <c r="E17" s="29" t="s">
        <v>146</v>
      </c>
      <c r="F17" s="27">
        <v>1.4375</v>
      </c>
      <c r="G17" s="27">
        <v>27</v>
      </c>
      <c r="L17" s="30" t="s">
        <v>201</v>
      </c>
      <c r="M17" s="9"/>
      <c r="N17" s="9"/>
      <c r="O17" s="9"/>
      <c r="P17" s="9">
        <v>621.5</v>
      </c>
      <c r="Q17" s="9"/>
      <c r="R17" s="9">
        <v>1.85</v>
      </c>
      <c r="S17" s="9"/>
      <c r="T17" s="9">
        <v>74.5</v>
      </c>
      <c r="U17" s="9">
        <v>245.7</v>
      </c>
      <c r="V17" s="9">
        <v>631.5</v>
      </c>
      <c r="W17" s="9">
        <v>1785</v>
      </c>
      <c r="X17" s="9">
        <v>560.00833333333333</v>
      </c>
    </row>
    <row r="18" spans="1:24" x14ac:dyDescent="0.55000000000000004">
      <c r="A18" s="27">
        <v>2041</v>
      </c>
      <c r="B18" s="27">
        <v>97</v>
      </c>
      <c r="C18" s="27">
        <v>26</v>
      </c>
      <c r="D18" s="28">
        <v>33010</v>
      </c>
      <c r="E18" s="29" t="s">
        <v>146</v>
      </c>
      <c r="F18" s="27">
        <v>6.56</v>
      </c>
      <c r="G18" s="27">
        <v>27</v>
      </c>
      <c r="L18" s="30" t="s">
        <v>203</v>
      </c>
      <c r="M18" s="9"/>
      <c r="N18" s="9"/>
      <c r="O18" s="9">
        <v>516.4</v>
      </c>
      <c r="P18" s="9">
        <v>551.9</v>
      </c>
      <c r="Q18" s="9">
        <v>0.32</v>
      </c>
      <c r="R18" s="9"/>
      <c r="S18" s="9">
        <v>10</v>
      </c>
      <c r="T18" s="9">
        <v>81.3</v>
      </c>
      <c r="U18" s="9"/>
      <c r="V18" s="9"/>
      <c r="W18" s="9">
        <v>1604</v>
      </c>
      <c r="X18" s="9">
        <v>460.65333333333336</v>
      </c>
    </row>
    <row r="19" spans="1:24" x14ac:dyDescent="0.55000000000000004">
      <c r="A19" s="27">
        <v>2042</v>
      </c>
      <c r="B19" s="27">
        <v>97</v>
      </c>
      <c r="C19" s="27">
        <v>99</v>
      </c>
      <c r="D19" s="28">
        <v>33010</v>
      </c>
      <c r="E19" s="29" t="s">
        <v>146</v>
      </c>
      <c r="F19" s="27">
        <v>0.24</v>
      </c>
      <c r="G19" s="27">
        <v>20</v>
      </c>
      <c r="K19">
        <v>113</v>
      </c>
      <c r="L19" s="30" t="s">
        <v>25</v>
      </c>
      <c r="M19" s="9"/>
      <c r="N19" s="9"/>
      <c r="O19" s="9"/>
      <c r="P19" s="9"/>
      <c r="Q19" s="9"/>
      <c r="R19" s="9"/>
      <c r="S19" s="9">
        <v>3</v>
      </c>
      <c r="T19" s="9"/>
      <c r="U19" s="9"/>
      <c r="V19" s="9"/>
      <c r="W19" s="9"/>
      <c r="X19" s="9">
        <v>3</v>
      </c>
    </row>
    <row r="20" spans="1:24" x14ac:dyDescent="0.55000000000000004">
      <c r="A20" s="27">
        <v>2043</v>
      </c>
      <c r="B20" s="27">
        <v>97</v>
      </c>
      <c r="C20" s="27">
        <v>222</v>
      </c>
      <c r="D20" s="28">
        <v>33010</v>
      </c>
      <c r="E20" s="29" t="s">
        <v>146</v>
      </c>
      <c r="F20" s="27">
        <v>167.8</v>
      </c>
      <c r="G20" s="27">
        <v>29</v>
      </c>
      <c r="L20" s="30" t="s">
        <v>191</v>
      </c>
      <c r="M20" s="9">
        <v>2.69</v>
      </c>
      <c r="N20" s="9">
        <v>0</v>
      </c>
      <c r="O20" s="9"/>
      <c r="P20" s="9"/>
      <c r="Q20" s="9"/>
      <c r="R20" s="9">
        <v>7.0000000000000007E-2</v>
      </c>
      <c r="S20" s="9"/>
      <c r="T20" s="9">
        <v>100.5</v>
      </c>
      <c r="U20" s="9">
        <v>291.10000000000002</v>
      </c>
      <c r="V20" s="9"/>
      <c r="W20" s="9"/>
      <c r="X20" s="9">
        <v>78.872</v>
      </c>
    </row>
    <row r="21" spans="1:24" x14ac:dyDescent="0.55000000000000004">
      <c r="A21" s="27">
        <v>2044</v>
      </c>
      <c r="B21" s="27">
        <v>97</v>
      </c>
      <c r="C21" s="27">
        <v>200</v>
      </c>
      <c r="D21" s="28">
        <v>33010</v>
      </c>
      <c r="E21" s="29" t="s">
        <v>146</v>
      </c>
      <c r="F21" s="27">
        <v>80.8</v>
      </c>
      <c r="G21" s="27">
        <v>29</v>
      </c>
      <c r="L21" s="30" t="s">
        <v>193</v>
      </c>
      <c r="M21" s="9">
        <v>7.25</v>
      </c>
      <c r="N21" s="9">
        <v>1.75</v>
      </c>
      <c r="O21" s="9"/>
      <c r="P21" s="9"/>
      <c r="Q21" s="9"/>
      <c r="R21" s="9">
        <v>0.16</v>
      </c>
      <c r="S21" s="9"/>
      <c r="T21" s="9">
        <v>116</v>
      </c>
      <c r="U21" s="9">
        <v>201</v>
      </c>
      <c r="V21" s="9">
        <v>198.2</v>
      </c>
      <c r="W21" s="9">
        <v>11.2</v>
      </c>
      <c r="X21" s="9">
        <v>76.508571428571415</v>
      </c>
    </row>
    <row r="22" spans="1:24" x14ac:dyDescent="0.55000000000000004">
      <c r="A22" s="27">
        <v>2045</v>
      </c>
      <c r="B22" s="27">
        <v>97</v>
      </c>
      <c r="C22" s="27">
        <v>220</v>
      </c>
      <c r="D22" s="28">
        <v>33010</v>
      </c>
      <c r="E22" s="29" t="s">
        <v>146</v>
      </c>
      <c r="F22" s="27">
        <v>356.6</v>
      </c>
      <c r="G22" s="27">
        <v>27</v>
      </c>
      <c r="L22" s="30" t="s">
        <v>28</v>
      </c>
      <c r="M22" s="9"/>
      <c r="N22" s="9"/>
      <c r="O22" s="9"/>
      <c r="P22" s="9"/>
      <c r="Q22" s="9"/>
      <c r="R22" s="9"/>
      <c r="S22" s="9">
        <v>5</v>
      </c>
      <c r="T22" s="9"/>
      <c r="U22" s="9"/>
      <c r="V22" s="9"/>
      <c r="W22" s="9"/>
      <c r="X22" s="9">
        <v>5</v>
      </c>
    </row>
    <row r="23" spans="1:24" x14ac:dyDescent="0.55000000000000004">
      <c r="A23" s="27">
        <v>2046</v>
      </c>
      <c r="B23" s="27">
        <v>97</v>
      </c>
      <c r="C23" s="27">
        <v>228</v>
      </c>
      <c r="D23" s="28">
        <v>33010</v>
      </c>
      <c r="E23" s="29" t="s">
        <v>146</v>
      </c>
      <c r="F23" s="27">
        <v>8.8000000000000007</v>
      </c>
      <c r="G23" s="27">
        <v>16</v>
      </c>
      <c r="L23" s="30" t="s">
        <v>167</v>
      </c>
      <c r="M23" s="9">
        <v>28.81</v>
      </c>
      <c r="N23" s="9">
        <v>8.56</v>
      </c>
      <c r="O23" s="9"/>
      <c r="P23" s="9"/>
      <c r="Q23" s="9"/>
      <c r="R23" s="9">
        <v>1.03</v>
      </c>
      <c r="S23" s="9"/>
      <c r="T23" s="9">
        <v>96.3</v>
      </c>
      <c r="U23" s="9">
        <v>269.7</v>
      </c>
      <c r="V23" s="9">
        <v>634.4</v>
      </c>
      <c r="W23" s="9">
        <v>51.1</v>
      </c>
      <c r="X23" s="9">
        <v>155.69999999999999</v>
      </c>
    </row>
    <row r="24" spans="1:24" x14ac:dyDescent="0.55000000000000004">
      <c r="A24" s="27">
        <v>2047</v>
      </c>
      <c r="B24" s="27">
        <v>97</v>
      </c>
      <c r="C24" s="27">
        <v>27</v>
      </c>
      <c r="D24" s="28">
        <v>33017</v>
      </c>
      <c r="E24" s="29" t="s">
        <v>147</v>
      </c>
      <c r="F24" s="27">
        <v>3.1875</v>
      </c>
      <c r="G24" s="27">
        <v>27</v>
      </c>
      <c r="L24" s="30" t="s">
        <v>194</v>
      </c>
      <c r="M24" s="9">
        <v>67.69</v>
      </c>
      <c r="N24" s="9">
        <v>12.56</v>
      </c>
      <c r="O24" s="9"/>
      <c r="P24" s="9"/>
      <c r="Q24" s="9"/>
      <c r="R24" s="9">
        <v>5.23</v>
      </c>
      <c r="S24" s="9"/>
      <c r="T24" s="9">
        <v>88.6</v>
      </c>
      <c r="U24" s="9">
        <v>272.8</v>
      </c>
      <c r="V24" s="9">
        <v>860</v>
      </c>
      <c r="W24" s="9">
        <v>342.1</v>
      </c>
      <c r="X24" s="9">
        <v>235.56857142857143</v>
      </c>
    </row>
    <row r="25" spans="1:24" x14ac:dyDescent="0.55000000000000004">
      <c r="A25" s="27">
        <v>2048</v>
      </c>
      <c r="B25" s="27">
        <v>97</v>
      </c>
      <c r="C25" s="27">
        <v>26</v>
      </c>
      <c r="D25" s="28">
        <v>33017</v>
      </c>
      <c r="E25" s="29" t="s">
        <v>147</v>
      </c>
      <c r="F25" s="27">
        <v>10.56</v>
      </c>
      <c r="G25" s="27">
        <v>27</v>
      </c>
      <c r="L25" s="30" t="s">
        <v>199</v>
      </c>
      <c r="M25" s="9">
        <v>93.03</v>
      </c>
      <c r="N25" s="9">
        <v>10.69</v>
      </c>
      <c r="O25" s="9"/>
      <c r="P25" s="9"/>
      <c r="Q25" s="9"/>
      <c r="R25" s="9">
        <v>9.08</v>
      </c>
      <c r="S25" s="9">
        <v>6</v>
      </c>
      <c r="T25" s="9">
        <v>87.9</v>
      </c>
      <c r="U25" s="9">
        <v>326.39999999999998</v>
      </c>
      <c r="V25" s="9">
        <v>878.3</v>
      </c>
      <c r="W25" s="9">
        <v>811.2</v>
      </c>
      <c r="X25" s="9">
        <v>277.82499999999999</v>
      </c>
    </row>
    <row r="26" spans="1:24" x14ac:dyDescent="0.55000000000000004">
      <c r="A26" s="27">
        <v>2049</v>
      </c>
      <c r="B26" s="27">
        <v>97</v>
      </c>
      <c r="C26" s="27">
        <v>99</v>
      </c>
      <c r="D26" s="28">
        <v>33017</v>
      </c>
      <c r="E26" s="29" t="s">
        <v>147</v>
      </c>
      <c r="F26" s="27">
        <v>0.52</v>
      </c>
      <c r="G26" s="27">
        <v>20</v>
      </c>
      <c r="L26" s="30" t="s">
        <v>201</v>
      </c>
      <c r="M26" s="9">
        <v>102.46</v>
      </c>
      <c r="N26" s="9">
        <v>10.94</v>
      </c>
      <c r="O26" s="9"/>
      <c r="P26" s="9">
        <v>754.3</v>
      </c>
      <c r="Q26" s="9"/>
      <c r="R26" s="9">
        <v>6.64</v>
      </c>
      <c r="S26" s="9">
        <v>7</v>
      </c>
      <c r="T26" s="9">
        <v>82.3</v>
      </c>
      <c r="U26" s="9">
        <v>353</v>
      </c>
      <c r="V26" s="9">
        <v>707.5</v>
      </c>
      <c r="W26" s="9">
        <v>1165</v>
      </c>
      <c r="X26" s="9">
        <v>354.34888888888889</v>
      </c>
    </row>
    <row r="27" spans="1:24" x14ac:dyDescent="0.55000000000000004">
      <c r="A27" s="27">
        <v>2050</v>
      </c>
      <c r="B27" s="27">
        <v>97</v>
      </c>
      <c r="C27" s="27">
        <v>222</v>
      </c>
      <c r="D27" s="28">
        <v>33017</v>
      </c>
      <c r="E27" s="29" t="s">
        <v>147</v>
      </c>
      <c r="F27" s="27">
        <v>306.3</v>
      </c>
      <c r="G27" s="27">
        <v>29</v>
      </c>
      <c r="L27" s="30" t="s">
        <v>205</v>
      </c>
      <c r="M27" s="9"/>
      <c r="N27" s="9"/>
      <c r="O27" s="9">
        <v>511</v>
      </c>
      <c r="P27" s="9"/>
      <c r="Q27" s="9">
        <v>0.33</v>
      </c>
      <c r="R27" s="9"/>
      <c r="S27" s="9">
        <v>10</v>
      </c>
      <c r="T27" s="9">
        <v>78.5</v>
      </c>
      <c r="U27" s="9"/>
      <c r="V27" s="9"/>
      <c r="W27" s="9">
        <v>1533</v>
      </c>
      <c r="X27" s="9">
        <v>426.56599999999997</v>
      </c>
    </row>
    <row r="28" spans="1:24" x14ac:dyDescent="0.55000000000000004">
      <c r="A28" s="27">
        <v>2051</v>
      </c>
      <c r="B28" s="27">
        <v>97</v>
      </c>
      <c r="C28" s="27">
        <v>200</v>
      </c>
      <c r="D28" s="28">
        <v>33017</v>
      </c>
      <c r="E28" s="29" t="s">
        <v>147</v>
      </c>
      <c r="F28" s="27">
        <v>76.599999999999994</v>
      </c>
      <c r="G28" s="27">
        <v>29</v>
      </c>
      <c r="K28">
        <v>129</v>
      </c>
      <c r="L28" s="30" t="s">
        <v>195</v>
      </c>
      <c r="M28" s="9"/>
      <c r="N28" s="9"/>
      <c r="O28" s="9"/>
      <c r="P28" s="9"/>
      <c r="Q28" s="9"/>
      <c r="R28" s="9"/>
      <c r="S28" s="9">
        <v>3</v>
      </c>
      <c r="T28" s="9"/>
      <c r="U28" s="9"/>
      <c r="V28" s="9"/>
      <c r="W28" s="9"/>
      <c r="X28" s="9">
        <v>3</v>
      </c>
    </row>
    <row r="29" spans="1:24" x14ac:dyDescent="0.55000000000000004">
      <c r="A29" s="27">
        <v>2052</v>
      </c>
      <c r="B29" s="27">
        <v>97</v>
      </c>
      <c r="C29" s="27">
        <v>220</v>
      </c>
      <c r="D29" s="28">
        <v>33017</v>
      </c>
      <c r="E29" s="29" t="s">
        <v>147</v>
      </c>
      <c r="F29" s="27">
        <v>299.7</v>
      </c>
      <c r="G29" s="27">
        <v>27</v>
      </c>
      <c r="L29" s="30" t="s">
        <v>197</v>
      </c>
      <c r="M29" s="9">
        <v>4.6900000000000004</v>
      </c>
      <c r="N29" s="9">
        <v>0.81</v>
      </c>
      <c r="O29" s="9"/>
      <c r="P29" s="9"/>
      <c r="Q29" s="9"/>
      <c r="R29" s="9">
        <v>7.0000000000000007E-2</v>
      </c>
      <c r="S29" s="9"/>
      <c r="T29" s="9">
        <v>72.400000000000006</v>
      </c>
      <c r="U29" s="9">
        <v>249.3</v>
      </c>
      <c r="V29" s="9">
        <v>100.4</v>
      </c>
      <c r="W29" s="9">
        <v>3.8</v>
      </c>
      <c r="X29" s="9">
        <v>61.638571428571424</v>
      </c>
    </row>
    <row r="30" spans="1:24" x14ac:dyDescent="0.55000000000000004">
      <c r="A30" s="27">
        <v>2053</v>
      </c>
      <c r="B30" s="27">
        <v>97</v>
      </c>
      <c r="C30" s="27">
        <v>228</v>
      </c>
      <c r="D30" s="28">
        <v>33017</v>
      </c>
      <c r="E30" s="29" t="s">
        <v>147</v>
      </c>
      <c r="F30" s="27">
        <v>23</v>
      </c>
      <c r="G30" s="27">
        <v>16</v>
      </c>
      <c r="L30" s="30" t="s">
        <v>198</v>
      </c>
      <c r="M30" s="9"/>
      <c r="N30" s="9"/>
      <c r="O30" s="9"/>
      <c r="P30" s="9"/>
      <c r="Q30" s="9"/>
      <c r="R30" s="9"/>
      <c r="S30" s="9">
        <v>5</v>
      </c>
      <c r="T30" s="9"/>
      <c r="U30" s="9"/>
      <c r="V30" s="9"/>
      <c r="W30" s="9"/>
      <c r="X30" s="9">
        <v>5</v>
      </c>
    </row>
    <row r="31" spans="1:24" x14ac:dyDescent="0.55000000000000004">
      <c r="A31" s="27">
        <v>2054</v>
      </c>
      <c r="B31" s="27">
        <v>97</v>
      </c>
      <c r="C31" s="27">
        <v>27</v>
      </c>
      <c r="D31" s="28">
        <v>33038</v>
      </c>
      <c r="E31" s="29" t="s">
        <v>148</v>
      </c>
      <c r="F31" s="27">
        <v>9.125</v>
      </c>
      <c r="G31" s="27">
        <v>27</v>
      </c>
      <c r="L31" s="30" t="s">
        <v>200</v>
      </c>
      <c r="M31" s="9">
        <v>16.754999999999999</v>
      </c>
      <c r="N31" s="9">
        <v>5.31</v>
      </c>
      <c r="O31" s="9"/>
      <c r="P31" s="9"/>
      <c r="Q31" s="9"/>
      <c r="R31" s="9">
        <v>0.43</v>
      </c>
      <c r="S31" s="9"/>
      <c r="T31" s="9">
        <v>65.400000000000006</v>
      </c>
      <c r="U31" s="9">
        <v>274.2</v>
      </c>
      <c r="V31" s="9">
        <v>354.5</v>
      </c>
      <c r="W31" s="9">
        <v>20.5</v>
      </c>
      <c r="X31" s="9">
        <v>105.29928571428572</v>
      </c>
    </row>
    <row r="32" spans="1:24" x14ac:dyDescent="0.55000000000000004">
      <c r="A32" s="27">
        <v>2055</v>
      </c>
      <c r="B32" s="27">
        <v>97</v>
      </c>
      <c r="C32" s="27">
        <v>26</v>
      </c>
      <c r="D32" s="28">
        <v>33038</v>
      </c>
      <c r="E32" s="29" t="s">
        <v>148</v>
      </c>
      <c r="F32" s="27">
        <v>35.06</v>
      </c>
      <c r="G32" s="27">
        <v>27</v>
      </c>
      <c r="L32" s="30" t="s">
        <v>202</v>
      </c>
      <c r="M32" s="9">
        <v>56.37</v>
      </c>
      <c r="N32" s="9">
        <v>8.75</v>
      </c>
      <c r="O32" s="9"/>
      <c r="P32" s="9"/>
      <c r="Q32" s="9"/>
      <c r="R32" s="9">
        <v>4.5599999999999996</v>
      </c>
      <c r="S32" s="9"/>
      <c r="T32" s="9">
        <v>93.5</v>
      </c>
      <c r="U32" s="9">
        <v>284.2</v>
      </c>
      <c r="V32" s="9">
        <v>641.79999999999995</v>
      </c>
      <c r="W32" s="9">
        <v>333</v>
      </c>
      <c r="X32" s="9">
        <v>203.1685714285714</v>
      </c>
    </row>
    <row r="33" spans="1:24" x14ac:dyDescent="0.55000000000000004">
      <c r="A33" s="27">
        <v>2056</v>
      </c>
      <c r="B33" s="27">
        <v>97</v>
      </c>
      <c r="C33" s="27">
        <v>99</v>
      </c>
      <c r="D33" s="28">
        <v>33038</v>
      </c>
      <c r="E33" s="29" t="s">
        <v>148</v>
      </c>
      <c r="F33" s="27">
        <v>2.39</v>
      </c>
      <c r="G33" s="27">
        <v>20</v>
      </c>
      <c r="L33" s="30" t="s">
        <v>39</v>
      </c>
      <c r="M33" s="9">
        <v>70.23</v>
      </c>
      <c r="N33" s="9">
        <v>9.1199999999999992</v>
      </c>
      <c r="O33" s="9"/>
      <c r="P33" s="9">
        <v>435.9</v>
      </c>
      <c r="Q33" s="9"/>
      <c r="R33" s="9">
        <v>5.26</v>
      </c>
      <c r="S33" s="9">
        <v>7</v>
      </c>
      <c r="T33" s="9">
        <v>73.8</v>
      </c>
      <c r="U33" s="9">
        <v>289.39999999999998</v>
      </c>
      <c r="V33" s="9">
        <v>550.5</v>
      </c>
      <c r="W33" s="9">
        <v>577.6</v>
      </c>
      <c r="X33" s="9">
        <v>224.3122222222222</v>
      </c>
    </row>
    <row r="34" spans="1:24" x14ac:dyDescent="0.55000000000000004">
      <c r="A34" s="27">
        <v>2057</v>
      </c>
      <c r="B34" s="27">
        <v>97</v>
      </c>
      <c r="C34" s="27">
        <v>222</v>
      </c>
      <c r="D34" s="28">
        <v>33038</v>
      </c>
      <c r="E34" s="29" t="s">
        <v>148</v>
      </c>
      <c r="F34" s="27">
        <v>564.70000000000005</v>
      </c>
      <c r="G34" s="27">
        <v>29</v>
      </c>
      <c r="L34" s="30" t="s">
        <v>204</v>
      </c>
      <c r="M34" s="9">
        <v>77.349999999999994</v>
      </c>
      <c r="N34" s="9">
        <v>9.69</v>
      </c>
      <c r="O34" s="9"/>
      <c r="P34" s="9">
        <v>509.7</v>
      </c>
      <c r="Q34" s="9"/>
      <c r="R34" s="9">
        <v>4.18</v>
      </c>
      <c r="S34" s="9">
        <v>9</v>
      </c>
      <c r="T34" s="9">
        <v>75.2</v>
      </c>
      <c r="U34" s="9">
        <v>279.5</v>
      </c>
      <c r="V34" s="9">
        <v>582.1</v>
      </c>
      <c r="W34" s="9">
        <v>1097</v>
      </c>
      <c r="X34" s="9">
        <v>293.74666666666667</v>
      </c>
    </row>
    <row r="35" spans="1:24" x14ac:dyDescent="0.55000000000000004">
      <c r="A35" s="27">
        <v>2058</v>
      </c>
      <c r="B35" s="27">
        <v>97</v>
      </c>
      <c r="C35" s="27">
        <v>200</v>
      </c>
      <c r="D35" s="28">
        <v>33038</v>
      </c>
      <c r="E35" s="29" t="s">
        <v>148</v>
      </c>
      <c r="F35" s="27">
        <v>83</v>
      </c>
      <c r="G35" s="27">
        <v>29</v>
      </c>
      <c r="L35" s="30" t="s">
        <v>206</v>
      </c>
      <c r="M35" s="9"/>
      <c r="N35" s="9"/>
      <c r="O35" s="9"/>
      <c r="P35" s="9">
        <v>667.2</v>
      </c>
      <c r="Q35" s="9"/>
      <c r="R35" s="9">
        <v>0.12</v>
      </c>
      <c r="S35" s="9"/>
      <c r="T35" s="9">
        <v>82.3</v>
      </c>
      <c r="U35" s="9">
        <v>243.9</v>
      </c>
      <c r="V35" s="9">
        <v>681.9</v>
      </c>
      <c r="W35" s="9">
        <v>1480</v>
      </c>
      <c r="X35" s="9">
        <v>525.90333333333331</v>
      </c>
    </row>
    <row r="36" spans="1:24" x14ac:dyDescent="0.55000000000000004">
      <c r="A36" s="27">
        <v>2059</v>
      </c>
      <c r="B36" s="27">
        <v>97</v>
      </c>
      <c r="C36" s="27">
        <v>220</v>
      </c>
      <c r="D36" s="28">
        <v>33038</v>
      </c>
      <c r="E36" s="29" t="s">
        <v>148</v>
      </c>
      <c r="F36" s="27">
        <v>302.2</v>
      </c>
      <c r="G36" s="27">
        <v>27</v>
      </c>
      <c r="L36" s="30" t="s">
        <v>207</v>
      </c>
      <c r="M36" s="9"/>
      <c r="N36" s="9"/>
      <c r="O36" s="9">
        <v>620.5</v>
      </c>
      <c r="P36" s="9"/>
      <c r="Q36" s="9">
        <v>0.49</v>
      </c>
      <c r="R36" s="9"/>
      <c r="S36" s="9">
        <v>10</v>
      </c>
      <c r="T36" s="9">
        <v>73</v>
      </c>
      <c r="U36" s="9"/>
      <c r="V36" s="9"/>
      <c r="W36" s="9">
        <v>1271</v>
      </c>
      <c r="X36" s="9">
        <v>394.99799999999999</v>
      </c>
    </row>
    <row r="37" spans="1:24" x14ac:dyDescent="0.55000000000000004">
      <c r="A37" s="27">
        <v>2060</v>
      </c>
      <c r="B37" s="27">
        <v>97</v>
      </c>
      <c r="C37" s="27">
        <v>228</v>
      </c>
      <c r="D37" s="28">
        <v>33038</v>
      </c>
      <c r="E37" s="29" t="s">
        <v>148</v>
      </c>
      <c r="F37" s="27">
        <v>118.2</v>
      </c>
      <c r="G37" s="27">
        <v>16</v>
      </c>
      <c r="K37" t="s">
        <v>24</v>
      </c>
      <c r="M37" s="9">
        <v>42.397812500000001</v>
      </c>
      <c r="N37" s="9">
        <v>6.3432812500000004</v>
      </c>
      <c r="O37" s="9">
        <v>549.30000000000007</v>
      </c>
      <c r="P37" s="9">
        <v>582.5428571428572</v>
      </c>
      <c r="Q37" s="9">
        <v>0.38000000000000006</v>
      </c>
      <c r="R37" s="9">
        <v>2.8215789473684212</v>
      </c>
      <c r="S37" s="9">
        <v>6.4285714285714288</v>
      </c>
      <c r="T37" s="9">
        <v>85.100000000000009</v>
      </c>
      <c r="U37" s="9">
        <v>288.67368421052623</v>
      </c>
      <c r="V37" s="9">
        <v>527.44999999999993</v>
      </c>
      <c r="W37" s="9">
        <v>652.90952380952388</v>
      </c>
      <c r="X37" s="9">
        <v>235.52219936708866</v>
      </c>
    </row>
    <row r="38" spans="1:24" x14ac:dyDescent="0.55000000000000004">
      <c r="A38" s="27">
        <v>2061</v>
      </c>
      <c r="B38" s="27">
        <v>97</v>
      </c>
      <c r="C38" s="27">
        <v>99</v>
      </c>
      <c r="D38" s="28">
        <v>33052</v>
      </c>
      <c r="E38" s="29" t="s">
        <v>149</v>
      </c>
      <c r="F38" s="27">
        <v>6.7</v>
      </c>
      <c r="G38" s="27">
        <v>20</v>
      </c>
    </row>
    <row r="39" spans="1:24" x14ac:dyDescent="0.55000000000000004">
      <c r="A39" s="27">
        <v>2062</v>
      </c>
      <c r="B39" s="27">
        <v>97</v>
      </c>
      <c r="C39" s="27">
        <v>222</v>
      </c>
      <c r="D39" s="28">
        <v>33052</v>
      </c>
      <c r="E39" s="29" t="s">
        <v>149</v>
      </c>
      <c r="F39" s="27">
        <v>779.9</v>
      </c>
      <c r="G39" s="27">
        <v>29</v>
      </c>
    </row>
    <row r="40" spans="1:24" x14ac:dyDescent="0.55000000000000004">
      <c r="A40" s="27">
        <v>2063</v>
      </c>
      <c r="B40" s="27">
        <v>97</v>
      </c>
      <c r="C40" s="27">
        <v>200</v>
      </c>
      <c r="D40" s="28">
        <v>33052</v>
      </c>
      <c r="E40" s="29" t="s">
        <v>149</v>
      </c>
      <c r="F40" s="27">
        <v>89.3</v>
      </c>
      <c r="G40" s="27">
        <v>29</v>
      </c>
    </row>
    <row r="41" spans="1:24" x14ac:dyDescent="0.55000000000000004">
      <c r="A41" s="27">
        <v>2064</v>
      </c>
      <c r="B41" s="27">
        <v>97</v>
      </c>
      <c r="C41" s="27">
        <v>220</v>
      </c>
      <c r="D41" s="28">
        <v>33052</v>
      </c>
      <c r="E41" s="29" t="s">
        <v>149</v>
      </c>
      <c r="F41" s="27">
        <v>345.8</v>
      </c>
      <c r="G41" s="27">
        <v>27</v>
      </c>
    </row>
    <row r="42" spans="1:24" x14ac:dyDescent="0.55000000000000004">
      <c r="A42" s="27">
        <v>2065</v>
      </c>
      <c r="B42" s="27">
        <v>97</v>
      </c>
      <c r="C42" s="27">
        <v>228</v>
      </c>
      <c r="D42" s="28">
        <v>33052</v>
      </c>
      <c r="E42" s="29" t="s">
        <v>149</v>
      </c>
      <c r="F42" s="27">
        <v>342.9</v>
      </c>
      <c r="G42" s="27">
        <v>16</v>
      </c>
    </row>
    <row r="43" spans="1:24" x14ac:dyDescent="0.55000000000000004">
      <c r="A43" s="27">
        <v>2066</v>
      </c>
      <c r="B43" s="27">
        <v>97</v>
      </c>
      <c r="C43" s="27">
        <v>198</v>
      </c>
      <c r="D43" s="28">
        <v>33105</v>
      </c>
      <c r="E43" s="29" t="s">
        <v>150</v>
      </c>
      <c r="F43" s="27">
        <v>7</v>
      </c>
      <c r="G43" s="27">
        <v>27</v>
      </c>
    </row>
    <row r="44" spans="1:24" x14ac:dyDescent="0.55000000000000004">
      <c r="A44" s="27">
        <v>2067</v>
      </c>
      <c r="B44" s="27">
        <v>97</v>
      </c>
      <c r="C44" s="27">
        <v>27</v>
      </c>
      <c r="D44" s="28">
        <v>33105</v>
      </c>
      <c r="E44" s="29" t="s">
        <v>150</v>
      </c>
      <c r="F44" s="27">
        <v>9.5625</v>
      </c>
      <c r="G44" s="27">
        <v>27</v>
      </c>
    </row>
    <row r="45" spans="1:24" x14ac:dyDescent="0.55000000000000004">
      <c r="A45" s="27">
        <v>2068</v>
      </c>
      <c r="B45" s="27">
        <v>97</v>
      </c>
      <c r="C45" s="27">
        <v>26</v>
      </c>
      <c r="D45" s="28">
        <v>33105</v>
      </c>
      <c r="E45" s="29" t="s">
        <v>150</v>
      </c>
      <c r="F45" s="27">
        <v>96.55</v>
      </c>
      <c r="G45" s="27">
        <v>27</v>
      </c>
    </row>
    <row r="46" spans="1:24" x14ac:dyDescent="0.55000000000000004">
      <c r="A46" s="27">
        <v>2069</v>
      </c>
      <c r="B46" s="27">
        <v>97</v>
      </c>
      <c r="C46" s="27">
        <v>99</v>
      </c>
      <c r="D46" s="28">
        <v>33107</v>
      </c>
      <c r="E46" s="29" t="s">
        <v>151</v>
      </c>
      <c r="F46" s="27">
        <v>5.0199999999999996</v>
      </c>
      <c r="G46" s="27">
        <v>20</v>
      </c>
    </row>
    <row r="47" spans="1:24" x14ac:dyDescent="0.55000000000000004">
      <c r="A47" s="27">
        <v>2070</v>
      </c>
      <c r="B47" s="27">
        <v>97</v>
      </c>
      <c r="C47" s="27">
        <v>222</v>
      </c>
      <c r="D47" s="28">
        <v>33107</v>
      </c>
      <c r="E47" s="29" t="s">
        <v>151</v>
      </c>
      <c r="F47" s="27">
        <v>740.9</v>
      </c>
      <c r="G47" s="27">
        <v>29</v>
      </c>
    </row>
    <row r="48" spans="1:24" x14ac:dyDescent="0.55000000000000004">
      <c r="A48" s="27">
        <v>2071</v>
      </c>
      <c r="B48" s="27">
        <v>97</v>
      </c>
      <c r="C48" s="27">
        <v>92</v>
      </c>
      <c r="D48" s="28">
        <v>33107</v>
      </c>
      <c r="E48" s="29" t="s">
        <v>151</v>
      </c>
      <c r="F48" s="27">
        <v>537.29999999999995</v>
      </c>
      <c r="G48" s="27">
        <v>27</v>
      </c>
    </row>
    <row r="49" spans="1:7" x14ac:dyDescent="0.55000000000000004">
      <c r="A49" s="27">
        <v>2072</v>
      </c>
      <c r="B49" s="27">
        <v>97</v>
      </c>
      <c r="C49" s="27">
        <v>200</v>
      </c>
      <c r="D49" s="28">
        <v>33107</v>
      </c>
      <c r="E49" s="29" t="s">
        <v>151</v>
      </c>
      <c r="F49" s="27">
        <v>99.8</v>
      </c>
      <c r="G49" s="27">
        <v>29</v>
      </c>
    </row>
    <row r="50" spans="1:7" x14ac:dyDescent="0.55000000000000004">
      <c r="A50" s="27">
        <v>2073</v>
      </c>
      <c r="B50" s="27">
        <v>97</v>
      </c>
      <c r="C50" s="27">
        <v>220</v>
      </c>
      <c r="D50" s="28">
        <v>33107</v>
      </c>
      <c r="E50" s="29" t="s">
        <v>151</v>
      </c>
      <c r="F50" s="27">
        <v>294.60000000000002</v>
      </c>
      <c r="G50" s="27">
        <v>27</v>
      </c>
    </row>
    <row r="51" spans="1:7" x14ac:dyDescent="0.55000000000000004">
      <c r="A51" s="27">
        <v>2074</v>
      </c>
      <c r="B51" s="27">
        <v>97</v>
      </c>
      <c r="C51" s="27">
        <v>228</v>
      </c>
      <c r="D51" s="28">
        <v>33107</v>
      </c>
      <c r="E51" s="29" t="s">
        <v>151</v>
      </c>
      <c r="F51" s="27">
        <v>1130</v>
      </c>
      <c r="G51" s="27">
        <v>16</v>
      </c>
    </row>
    <row r="52" spans="1:7" x14ac:dyDescent="0.55000000000000004">
      <c r="A52" s="27">
        <v>2075</v>
      </c>
      <c r="B52" s="27">
        <v>97</v>
      </c>
      <c r="C52" s="27">
        <v>99</v>
      </c>
      <c r="D52" s="28">
        <v>33140</v>
      </c>
      <c r="E52" s="29" t="s">
        <v>152</v>
      </c>
      <c r="F52" s="27">
        <v>1.85</v>
      </c>
      <c r="G52" s="27">
        <v>20</v>
      </c>
    </row>
    <row r="53" spans="1:7" x14ac:dyDescent="0.55000000000000004">
      <c r="A53" s="27">
        <v>2076</v>
      </c>
      <c r="B53" s="27">
        <v>97</v>
      </c>
      <c r="C53" s="27">
        <v>222</v>
      </c>
      <c r="D53" s="28">
        <v>33140</v>
      </c>
      <c r="E53" s="29" t="s">
        <v>152</v>
      </c>
      <c r="F53" s="27">
        <v>631.5</v>
      </c>
      <c r="G53" s="27">
        <v>29</v>
      </c>
    </row>
    <row r="54" spans="1:7" x14ac:dyDescent="0.55000000000000004">
      <c r="A54" s="27">
        <v>2077</v>
      </c>
      <c r="B54" s="27">
        <v>97</v>
      </c>
      <c r="C54" s="27">
        <v>92</v>
      </c>
      <c r="D54" s="28">
        <v>33140</v>
      </c>
      <c r="E54" s="29" t="s">
        <v>152</v>
      </c>
      <c r="F54" s="27">
        <v>621.5</v>
      </c>
      <c r="G54" s="27">
        <v>27</v>
      </c>
    </row>
    <row r="55" spans="1:7" x14ac:dyDescent="0.55000000000000004">
      <c r="A55" s="27">
        <v>2078</v>
      </c>
      <c r="B55" s="27">
        <v>97</v>
      </c>
      <c r="C55" s="27">
        <v>200</v>
      </c>
      <c r="D55" s="28">
        <v>33140</v>
      </c>
      <c r="E55" s="29" t="s">
        <v>152</v>
      </c>
      <c r="F55" s="27">
        <v>74.5</v>
      </c>
      <c r="G55" s="27">
        <v>29</v>
      </c>
    </row>
    <row r="56" spans="1:7" x14ac:dyDescent="0.55000000000000004">
      <c r="A56" s="27">
        <v>2079</v>
      </c>
      <c r="B56" s="27">
        <v>97</v>
      </c>
      <c r="C56" s="27">
        <v>220</v>
      </c>
      <c r="D56" s="28">
        <v>33140</v>
      </c>
      <c r="E56" s="29" t="s">
        <v>152</v>
      </c>
      <c r="F56" s="27">
        <v>245.7</v>
      </c>
      <c r="G56" s="27">
        <v>27</v>
      </c>
    </row>
    <row r="57" spans="1:7" x14ac:dyDescent="0.55000000000000004">
      <c r="A57" s="27">
        <v>2080</v>
      </c>
      <c r="B57" s="27">
        <v>97</v>
      </c>
      <c r="C57" s="27">
        <v>228</v>
      </c>
      <c r="D57" s="28">
        <v>33140</v>
      </c>
      <c r="E57" s="29" t="s">
        <v>152</v>
      </c>
      <c r="F57" s="27">
        <v>1785</v>
      </c>
      <c r="G57" s="27">
        <v>16</v>
      </c>
    </row>
    <row r="58" spans="1:7" x14ac:dyDescent="0.55000000000000004">
      <c r="A58" s="27">
        <v>2137</v>
      </c>
      <c r="B58" s="27">
        <v>113</v>
      </c>
      <c r="C58" s="27">
        <v>198</v>
      </c>
      <c r="D58" s="28">
        <v>33040</v>
      </c>
      <c r="E58" s="29" t="s">
        <v>144</v>
      </c>
      <c r="F58" s="27">
        <v>3</v>
      </c>
      <c r="G58" s="27">
        <v>27</v>
      </c>
    </row>
    <row r="59" spans="1:7" x14ac:dyDescent="0.55000000000000004">
      <c r="A59" s="27">
        <v>2138</v>
      </c>
      <c r="B59" s="27">
        <v>113</v>
      </c>
      <c r="C59" s="27">
        <v>27</v>
      </c>
      <c r="D59" s="28">
        <v>33050</v>
      </c>
      <c r="E59" s="29" t="s">
        <v>145</v>
      </c>
      <c r="F59" s="27">
        <v>0</v>
      </c>
      <c r="G59" s="27">
        <v>27</v>
      </c>
    </row>
    <row r="60" spans="1:7" x14ac:dyDescent="0.55000000000000004">
      <c r="A60" s="27">
        <v>2139</v>
      </c>
      <c r="B60" s="27">
        <v>113</v>
      </c>
      <c r="C60" s="27">
        <v>26</v>
      </c>
      <c r="D60" s="28">
        <v>33050</v>
      </c>
      <c r="E60" s="29" t="s">
        <v>145</v>
      </c>
      <c r="F60" s="27">
        <v>2.69</v>
      </c>
      <c r="G60" s="27">
        <v>27</v>
      </c>
    </row>
    <row r="61" spans="1:7" x14ac:dyDescent="0.55000000000000004">
      <c r="A61" s="27">
        <v>2140</v>
      </c>
      <c r="B61" s="27">
        <v>113</v>
      </c>
      <c r="C61" s="27">
        <v>99</v>
      </c>
      <c r="D61" s="28">
        <v>33050</v>
      </c>
      <c r="E61" s="29" t="s">
        <v>145</v>
      </c>
      <c r="F61" s="27">
        <v>7.0000000000000007E-2</v>
      </c>
      <c r="G61" s="27">
        <v>20</v>
      </c>
    </row>
    <row r="62" spans="1:7" x14ac:dyDescent="0.55000000000000004">
      <c r="A62" s="27">
        <v>2141</v>
      </c>
      <c r="B62" s="27">
        <v>113</v>
      </c>
      <c r="C62" s="27">
        <v>200</v>
      </c>
      <c r="D62" s="28">
        <v>33050</v>
      </c>
      <c r="E62" s="29" t="s">
        <v>145</v>
      </c>
      <c r="F62" s="27">
        <v>100.5</v>
      </c>
      <c r="G62" s="27">
        <v>29</v>
      </c>
    </row>
    <row r="63" spans="1:7" x14ac:dyDescent="0.55000000000000004">
      <c r="A63" s="27">
        <v>2142</v>
      </c>
      <c r="B63" s="27">
        <v>113</v>
      </c>
      <c r="C63" s="27">
        <v>220</v>
      </c>
      <c r="D63" s="28">
        <v>33050</v>
      </c>
      <c r="E63" s="29" t="s">
        <v>145</v>
      </c>
      <c r="F63" s="27">
        <v>291.10000000000002</v>
      </c>
      <c r="G63" s="27">
        <v>27</v>
      </c>
    </row>
    <row r="64" spans="1:7" x14ac:dyDescent="0.55000000000000004">
      <c r="A64" s="27">
        <v>2143</v>
      </c>
      <c r="B64" s="27">
        <v>113</v>
      </c>
      <c r="C64" s="27">
        <v>27</v>
      </c>
      <c r="D64" s="28">
        <v>33063</v>
      </c>
      <c r="E64" s="29" t="s">
        <v>146</v>
      </c>
      <c r="F64" s="27">
        <v>1.75</v>
      </c>
      <c r="G64" s="27">
        <v>27</v>
      </c>
    </row>
    <row r="65" spans="1:7" x14ac:dyDescent="0.55000000000000004">
      <c r="A65" s="27">
        <v>2144</v>
      </c>
      <c r="B65" s="27">
        <v>113</v>
      </c>
      <c r="C65" s="27">
        <v>26</v>
      </c>
      <c r="D65" s="28">
        <v>33063</v>
      </c>
      <c r="E65" s="29" t="s">
        <v>146</v>
      </c>
      <c r="F65" s="27">
        <v>7.25</v>
      </c>
      <c r="G65" s="27">
        <v>27</v>
      </c>
    </row>
    <row r="66" spans="1:7" x14ac:dyDescent="0.55000000000000004">
      <c r="A66" s="27">
        <v>2145</v>
      </c>
      <c r="B66" s="27">
        <v>113</v>
      </c>
      <c r="C66" s="27">
        <v>99</v>
      </c>
      <c r="D66" s="28">
        <v>33063</v>
      </c>
      <c r="E66" s="29" t="s">
        <v>146</v>
      </c>
      <c r="F66" s="27">
        <v>0.16</v>
      </c>
      <c r="G66" s="27">
        <v>20</v>
      </c>
    </row>
    <row r="67" spans="1:7" x14ac:dyDescent="0.55000000000000004">
      <c r="A67" s="27">
        <v>2146</v>
      </c>
      <c r="B67" s="27">
        <v>113</v>
      </c>
      <c r="C67" s="27">
        <v>222</v>
      </c>
      <c r="D67" s="28">
        <v>33063</v>
      </c>
      <c r="E67" s="29" t="s">
        <v>146</v>
      </c>
      <c r="F67" s="27">
        <v>198.2</v>
      </c>
      <c r="G67" s="27">
        <v>29</v>
      </c>
    </row>
    <row r="68" spans="1:7" x14ac:dyDescent="0.55000000000000004">
      <c r="A68" s="27">
        <v>2147</v>
      </c>
      <c r="B68" s="27">
        <v>113</v>
      </c>
      <c r="C68" s="27">
        <v>200</v>
      </c>
      <c r="D68" s="28">
        <v>33063</v>
      </c>
      <c r="E68" s="29" t="s">
        <v>146</v>
      </c>
      <c r="F68" s="27">
        <v>116</v>
      </c>
      <c r="G68" s="27">
        <v>29</v>
      </c>
    </row>
    <row r="69" spans="1:7" x14ac:dyDescent="0.55000000000000004">
      <c r="A69" s="27">
        <v>2148</v>
      </c>
      <c r="B69" s="27">
        <v>113</v>
      </c>
      <c r="C69" s="27">
        <v>220</v>
      </c>
      <c r="D69" s="28">
        <v>33063</v>
      </c>
      <c r="E69" s="29" t="s">
        <v>146</v>
      </c>
      <c r="F69" s="27">
        <v>201</v>
      </c>
      <c r="G69" s="27">
        <v>27</v>
      </c>
    </row>
    <row r="70" spans="1:7" x14ac:dyDescent="0.55000000000000004">
      <c r="A70" s="27">
        <v>2149</v>
      </c>
      <c r="B70" s="27">
        <v>113</v>
      </c>
      <c r="C70" s="27">
        <v>228</v>
      </c>
      <c r="D70" s="28">
        <v>33063</v>
      </c>
      <c r="E70" s="29" t="s">
        <v>146</v>
      </c>
      <c r="F70" s="27">
        <v>11.2</v>
      </c>
      <c r="G70" s="27">
        <v>16</v>
      </c>
    </row>
    <row r="71" spans="1:7" x14ac:dyDescent="0.55000000000000004">
      <c r="A71" s="27">
        <v>2150</v>
      </c>
      <c r="B71" s="27">
        <v>113</v>
      </c>
      <c r="C71" s="27">
        <v>198</v>
      </c>
      <c r="D71" s="28">
        <v>33067</v>
      </c>
      <c r="E71" s="29" t="s">
        <v>147</v>
      </c>
      <c r="F71" s="27">
        <v>5</v>
      </c>
      <c r="G71" s="27">
        <v>27</v>
      </c>
    </row>
    <row r="72" spans="1:7" x14ac:dyDescent="0.55000000000000004">
      <c r="A72" s="27">
        <v>2151</v>
      </c>
      <c r="B72" s="27">
        <v>113</v>
      </c>
      <c r="C72" s="27">
        <v>27</v>
      </c>
      <c r="D72" s="28">
        <v>33078</v>
      </c>
      <c r="E72" s="29" t="s">
        <v>148</v>
      </c>
      <c r="F72" s="27">
        <v>8.56</v>
      </c>
      <c r="G72" s="27">
        <v>27</v>
      </c>
    </row>
    <row r="73" spans="1:7" x14ac:dyDescent="0.55000000000000004">
      <c r="A73" s="27">
        <v>2152</v>
      </c>
      <c r="B73" s="27">
        <v>113</v>
      </c>
      <c r="C73" s="27">
        <v>26</v>
      </c>
      <c r="D73" s="28">
        <v>33078</v>
      </c>
      <c r="E73" s="29" t="s">
        <v>148</v>
      </c>
      <c r="F73" s="27">
        <v>28.81</v>
      </c>
      <c r="G73" s="27">
        <v>27</v>
      </c>
    </row>
    <row r="74" spans="1:7" x14ac:dyDescent="0.55000000000000004">
      <c r="A74" s="27">
        <v>2153</v>
      </c>
      <c r="B74" s="27">
        <v>113</v>
      </c>
      <c r="C74" s="27">
        <v>99</v>
      </c>
      <c r="D74" s="28">
        <v>33078</v>
      </c>
      <c r="E74" s="29" t="s">
        <v>148</v>
      </c>
      <c r="F74" s="27">
        <v>1.03</v>
      </c>
      <c r="G74" s="27">
        <v>20</v>
      </c>
    </row>
    <row r="75" spans="1:7" x14ac:dyDescent="0.55000000000000004">
      <c r="A75" s="27">
        <v>2154</v>
      </c>
      <c r="B75" s="27">
        <v>113</v>
      </c>
      <c r="C75" s="27">
        <v>222</v>
      </c>
      <c r="D75" s="28">
        <v>33078</v>
      </c>
      <c r="E75" s="29" t="s">
        <v>148</v>
      </c>
      <c r="F75" s="27">
        <v>634.4</v>
      </c>
      <c r="G75" s="27">
        <v>29</v>
      </c>
    </row>
    <row r="76" spans="1:7" x14ac:dyDescent="0.55000000000000004">
      <c r="A76" s="27">
        <v>2155</v>
      </c>
      <c r="B76" s="27">
        <v>113</v>
      </c>
      <c r="C76" s="27">
        <v>200</v>
      </c>
      <c r="D76" s="28">
        <v>33078</v>
      </c>
      <c r="E76" s="29" t="s">
        <v>148</v>
      </c>
      <c r="F76" s="27">
        <v>96.3</v>
      </c>
      <c r="G76" s="27">
        <v>29</v>
      </c>
    </row>
    <row r="77" spans="1:7" x14ac:dyDescent="0.55000000000000004">
      <c r="A77" s="27">
        <v>2156</v>
      </c>
      <c r="B77" s="27">
        <v>113</v>
      </c>
      <c r="C77" s="27">
        <v>220</v>
      </c>
      <c r="D77" s="28">
        <v>33078</v>
      </c>
      <c r="E77" s="29" t="s">
        <v>148</v>
      </c>
      <c r="F77" s="27">
        <v>269.7</v>
      </c>
      <c r="G77" s="27">
        <v>27</v>
      </c>
    </row>
    <row r="78" spans="1:7" x14ac:dyDescent="0.55000000000000004">
      <c r="A78" s="27">
        <v>2157</v>
      </c>
      <c r="B78" s="27">
        <v>113</v>
      </c>
      <c r="C78" s="27">
        <v>228</v>
      </c>
      <c r="D78" s="28">
        <v>33078</v>
      </c>
      <c r="E78" s="29" t="s">
        <v>148</v>
      </c>
      <c r="F78" s="27">
        <v>51.1</v>
      </c>
      <c r="G78" s="27">
        <v>16</v>
      </c>
    </row>
    <row r="79" spans="1:7" x14ac:dyDescent="0.55000000000000004">
      <c r="A79" s="27">
        <v>2158</v>
      </c>
      <c r="B79" s="27">
        <v>113</v>
      </c>
      <c r="C79" s="27">
        <v>27</v>
      </c>
      <c r="D79" s="28">
        <v>33105</v>
      </c>
      <c r="E79" s="29" t="s">
        <v>149</v>
      </c>
      <c r="F79" s="27">
        <v>12.56</v>
      </c>
      <c r="G79" s="27">
        <v>27</v>
      </c>
    </row>
    <row r="80" spans="1:7" x14ac:dyDescent="0.55000000000000004">
      <c r="A80" s="27">
        <v>2159</v>
      </c>
      <c r="B80" s="27">
        <v>113</v>
      </c>
      <c r="C80" s="27">
        <v>26</v>
      </c>
      <c r="D80" s="28">
        <v>33105</v>
      </c>
      <c r="E80" s="29" t="s">
        <v>149</v>
      </c>
      <c r="F80" s="27">
        <v>67.69</v>
      </c>
      <c r="G80" s="27">
        <v>27</v>
      </c>
    </row>
    <row r="81" spans="1:7" x14ac:dyDescent="0.55000000000000004">
      <c r="A81" s="27">
        <v>2160</v>
      </c>
      <c r="B81" s="27">
        <v>113</v>
      </c>
      <c r="C81" s="27">
        <v>99</v>
      </c>
      <c r="D81" s="28">
        <v>33105</v>
      </c>
      <c r="E81" s="29" t="s">
        <v>149</v>
      </c>
      <c r="F81" s="27">
        <v>5.23</v>
      </c>
      <c r="G81" s="27">
        <v>20</v>
      </c>
    </row>
    <row r="82" spans="1:7" x14ac:dyDescent="0.55000000000000004">
      <c r="A82" s="27">
        <v>2161</v>
      </c>
      <c r="B82" s="27">
        <v>113</v>
      </c>
      <c r="C82" s="27">
        <v>222</v>
      </c>
      <c r="D82" s="28">
        <v>33105</v>
      </c>
      <c r="E82" s="29" t="s">
        <v>149</v>
      </c>
      <c r="F82" s="27">
        <v>860</v>
      </c>
      <c r="G82" s="27">
        <v>29</v>
      </c>
    </row>
    <row r="83" spans="1:7" x14ac:dyDescent="0.55000000000000004">
      <c r="A83" s="27">
        <v>2162</v>
      </c>
      <c r="B83" s="27">
        <v>113</v>
      </c>
      <c r="C83" s="27">
        <v>200</v>
      </c>
      <c r="D83" s="28">
        <v>33105</v>
      </c>
      <c r="E83" s="29" t="s">
        <v>149</v>
      </c>
      <c r="F83" s="27">
        <v>88.6</v>
      </c>
      <c r="G83" s="27">
        <v>29</v>
      </c>
    </row>
    <row r="84" spans="1:7" x14ac:dyDescent="0.55000000000000004">
      <c r="A84" s="27">
        <v>2163</v>
      </c>
      <c r="B84" s="27">
        <v>113</v>
      </c>
      <c r="C84" s="27">
        <v>220</v>
      </c>
      <c r="D84" s="28">
        <v>33105</v>
      </c>
      <c r="E84" s="29" t="s">
        <v>149</v>
      </c>
      <c r="F84" s="27">
        <v>272.8</v>
      </c>
      <c r="G84" s="27">
        <v>27</v>
      </c>
    </row>
    <row r="85" spans="1:7" x14ac:dyDescent="0.55000000000000004">
      <c r="A85" s="27">
        <v>2164</v>
      </c>
      <c r="B85" s="27">
        <v>113</v>
      </c>
      <c r="C85" s="27">
        <v>228</v>
      </c>
      <c r="D85" s="28">
        <v>33105</v>
      </c>
      <c r="E85" s="29" t="s">
        <v>149</v>
      </c>
      <c r="F85" s="27">
        <v>342.1</v>
      </c>
      <c r="G85" s="27">
        <v>16</v>
      </c>
    </row>
    <row r="86" spans="1:7" x14ac:dyDescent="0.55000000000000004">
      <c r="A86" s="27">
        <v>2165</v>
      </c>
      <c r="B86" s="27">
        <v>113</v>
      </c>
      <c r="C86" s="27">
        <v>198</v>
      </c>
      <c r="D86" s="28">
        <v>33126</v>
      </c>
      <c r="E86" s="29" t="s">
        <v>150</v>
      </c>
      <c r="F86" s="27">
        <v>6</v>
      </c>
      <c r="G86" s="27">
        <v>27</v>
      </c>
    </row>
    <row r="87" spans="1:7" x14ac:dyDescent="0.55000000000000004">
      <c r="A87" s="27">
        <v>2166</v>
      </c>
      <c r="B87" s="27">
        <v>113</v>
      </c>
      <c r="C87" s="27">
        <v>27</v>
      </c>
      <c r="D87" s="28">
        <v>33126</v>
      </c>
      <c r="E87" s="29" t="s">
        <v>150</v>
      </c>
      <c r="F87" s="27">
        <v>10.69</v>
      </c>
      <c r="G87" s="27">
        <v>27</v>
      </c>
    </row>
    <row r="88" spans="1:7" x14ac:dyDescent="0.55000000000000004">
      <c r="A88" s="27">
        <v>2167</v>
      </c>
      <c r="B88" s="27">
        <v>113</v>
      </c>
      <c r="C88" s="27">
        <v>26</v>
      </c>
      <c r="D88" s="28">
        <v>33126</v>
      </c>
      <c r="E88" s="29" t="s">
        <v>150</v>
      </c>
      <c r="F88" s="27">
        <v>93.03</v>
      </c>
      <c r="G88" s="27">
        <v>27</v>
      </c>
    </row>
    <row r="89" spans="1:7" x14ac:dyDescent="0.55000000000000004">
      <c r="A89" s="27">
        <v>2168</v>
      </c>
      <c r="B89" s="27">
        <v>113</v>
      </c>
      <c r="C89" s="27">
        <v>99</v>
      </c>
      <c r="D89" s="28">
        <v>33126</v>
      </c>
      <c r="E89" s="29" t="s">
        <v>150</v>
      </c>
      <c r="F89" s="27">
        <v>9.08</v>
      </c>
      <c r="G89" s="27">
        <v>20</v>
      </c>
    </row>
    <row r="90" spans="1:7" x14ac:dyDescent="0.55000000000000004">
      <c r="A90" s="27">
        <v>2169</v>
      </c>
      <c r="B90" s="27">
        <v>113</v>
      </c>
      <c r="C90" s="27">
        <v>222</v>
      </c>
      <c r="D90" s="28">
        <v>33126</v>
      </c>
      <c r="E90" s="29" t="s">
        <v>150</v>
      </c>
      <c r="F90" s="27">
        <v>878.3</v>
      </c>
      <c r="G90" s="27">
        <v>29</v>
      </c>
    </row>
    <row r="91" spans="1:7" x14ac:dyDescent="0.55000000000000004">
      <c r="A91" s="27">
        <v>2170</v>
      </c>
      <c r="B91" s="27">
        <v>113</v>
      </c>
      <c r="C91" s="27">
        <v>200</v>
      </c>
      <c r="D91" s="28">
        <v>33126</v>
      </c>
      <c r="E91" s="29" t="s">
        <v>150</v>
      </c>
      <c r="F91" s="27">
        <v>87.9</v>
      </c>
      <c r="G91" s="27">
        <v>29</v>
      </c>
    </row>
    <row r="92" spans="1:7" x14ac:dyDescent="0.55000000000000004">
      <c r="A92" s="27">
        <v>2171</v>
      </c>
      <c r="B92" s="27">
        <v>113</v>
      </c>
      <c r="C92" s="27">
        <v>220</v>
      </c>
      <c r="D92" s="28">
        <v>33126</v>
      </c>
      <c r="E92" s="29" t="s">
        <v>150</v>
      </c>
      <c r="F92" s="27">
        <v>326.39999999999998</v>
      </c>
      <c r="G92" s="27">
        <v>27</v>
      </c>
    </row>
    <row r="93" spans="1:7" x14ac:dyDescent="0.55000000000000004">
      <c r="A93" s="27">
        <v>2172</v>
      </c>
      <c r="B93" s="27">
        <v>113</v>
      </c>
      <c r="C93" s="27">
        <v>228</v>
      </c>
      <c r="D93" s="28">
        <v>33126</v>
      </c>
      <c r="E93" s="29" t="s">
        <v>150</v>
      </c>
      <c r="F93" s="27">
        <v>811.2</v>
      </c>
      <c r="G93" s="27">
        <v>16</v>
      </c>
    </row>
    <row r="94" spans="1:7" x14ac:dyDescent="0.55000000000000004">
      <c r="A94" s="27">
        <v>2173</v>
      </c>
      <c r="B94" s="27">
        <v>113</v>
      </c>
      <c r="C94" s="27">
        <v>198</v>
      </c>
      <c r="D94" s="28">
        <v>33140</v>
      </c>
      <c r="E94" s="29" t="s">
        <v>151</v>
      </c>
      <c r="F94" s="27">
        <v>7</v>
      </c>
      <c r="G94" s="27">
        <v>27</v>
      </c>
    </row>
    <row r="95" spans="1:7" x14ac:dyDescent="0.55000000000000004">
      <c r="A95" s="27">
        <v>2174</v>
      </c>
      <c r="B95" s="27">
        <v>113</v>
      </c>
      <c r="C95" s="27">
        <v>27</v>
      </c>
      <c r="D95" s="28">
        <v>33140</v>
      </c>
      <c r="E95" s="29" t="s">
        <v>151</v>
      </c>
      <c r="F95" s="27">
        <v>10.94</v>
      </c>
      <c r="G95" s="27">
        <v>27</v>
      </c>
    </row>
    <row r="96" spans="1:7" x14ac:dyDescent="0.55000000000000004">
      <c r="A96" s="27">
        <v>2175</v>
      </c>
      <c r="B96" s="27">
        <v>113</v>
      </c>
      <c r="C96" s="27">
        <v>26</v>
      </c>
      <c r="D96" s="28">
        <v>33140</v>
      </c>
      <c r="E96" s="29" t="s">
        <v>151</v>
      </c>
      <c r="F96" s="27">
        <v>102.46</v>
      </c>
      <c r="G96" s="27">
        <v>27</v>
      </c>
    </row>
    <row r="97" spans="1:7" x14ac:dyDescent="0.55000000000000004">
      <c r="A97" s="27">
        <v>2176</v>
      </c>
      <c r="B97" s="27">
        <v>113</v>
      </c>
      <c r="C97" s="27">
        <v>99</v>
      </c>
      <c r="D97" s="28">
        <v>33140</v>
      </c>
      <c r="E97" s="29" t="s">
        <v>151</v>
      </c>
      <c r="F97" s="27">
        <v>6.64</v>
      </c>
      <c r="G97" s="27">
        <v>20</v>
      </c>
    </row>
    <row r="98" spans="1:7" x14ac:dyDescent="0.55000000000000004">
      <c r="A98" s="27">
        <v>2177</v>
      </c>
      <c r="B98" s="27">
        <v>113</v>
      </c>
      <c r="C98" s="27">
        <v>222</v>
      </c>
      <c r="D98" s="28">
        <v>33140</v>
      </c>
      <c r="E98" s="29" t="s">
        <v>151</v>
      </c>
      <c r="F98" s="27">
        <v>707.5</v>
      </c>
      <c r="G98" s="27">
        <v>29</v>
      </c>
    </row>
    <row r="99" spans="1:7" x14ac:dyDescent="0.55000000000000004">
      <c r="A99" s="27">
        <v>2178</v>
      </c>
      <c r="B99" s="27">
        <v>113</v>
      </c>
      <c r="C99" s="27">
        <v>92</v>
      </c>
      <c r="D99" s="28">
        <v>33140</v>
      </c>
      <c r="E99" s="29" t="s">
        <v>151</v>
      </c>
      <c r="F99" s="27">
        <v>754.3</v>
      </c>
      <c r="G99" s="27">
        <v>27</v>
      </c>
    </row>
    <row r="100" spans="1:7" x14ac:dyDescent="0.55000000000000004">
      <c r="A100" s="27">
        <v>2179</v>
      </c>
      <c r="B100" s="27">
        <v>113</v>
      </c>
      <c r="C100" s="27">
        <v>200</v>
      </c>
      <c r="D100" s="28">
        <v>33140</v>
      </c>
      <c r="E100" s="29" t="s">
        <v>151</v>
      </c>
      <c r="F100" s="27">
        <v>82.3</v>
      </c>
      <c r="G100" s="27">
        <v>29</v>
      </c>
    </row>
    <row r="101" spans="1:7" x14ac:dyDescent="0.55000000000000004">
      <c r="A101" s="27">
        <v>2180</v>
      </c>
      <c r="B101" s="27">
        <v>113</v>
      </c>
      <c r="C101" s="27">
        <v>220</v>
      </c>
      <c r="D101" s="28">
        <v>33140</v>
      </c>
      <c r="E101" s="29" t="s">
        <v>151</v>
      </c>
      <c r="F101" s="27">
        <v>353</v>
      </c>
      <c r="G101" s="27">
        <v>27</v>
      </c>
    </row>
    <row r="102" spans="1:7" x14ac:dyDescent="0.55000000000000004">
      <c r="A102" s="27">
        <v>2181</v>
      </c>
      <c r="B102" s="27">
        <v>113</v>
      </c>
      <c r="C102" s="27">
        <v>228</v>
      </c>
      <c r="D102" s="28">
        <v>33140</v>
      </c>
      <c r="E102" s="29" t="s">
        <v>151</v>
      </c>
      <c r="F102" s="27">
        <v>1165</v>
      </c>
      <c r="G102" s="27">
        <v>16</v>
      </c>
    </row>
    <row r="103" spans="1:7" x14ac:dyDescent="0.55000000000000004">
      <c r="A103" s="27">
        <v>2182</v>
      </c>
      <c r="B103" s="27">
        <v>113</v>
      </c>
      <c r="C103" s="27">
        <v>198</v>
      </c>
      <c r="D103" s="28">
        <v>33191</v>
      </c>
      <c r="E103" s="29" t="s">
        <v>152</v>
      </c>
      <c r="F103" s="27">
        <v>10</v>
      </c>
      <c r="G103" s="27">
        <v>27</v>
      </c>
    </row>
    <row r="104" spans="1:7" x14ac:dyDescent="0.55000000000000004">
      <c r="A104" s="27">
        <v>2183</v>
      </c>
      <c r="B104" s="27">
        <v>113</v>
      </c>
      <c r="C104" s="27">
        <v>200</v>
      </c>
      <c r="D104" s="28">
        <v>33191</v>
      </c>
      <c r="E104" s="29" t="s">
        <v>152</v>
      </c>
      <c r="F104" s="27">
        <v>78.5</v>
      </c>
      <c r="G104" s="27">
        <v>29</v>
      </c>
    </row>
    <row r="105" spans="1:7" x14ac:dyDescent="0.55000000000000004">
      <c r="A105" s="27">
        <v>2184</v>
      </c>
      <c r="B105" s="27">
        <v>113</v>
      </c>
      <c r="C105" s="27">
        <v>89</v>
      </c>
      <c r="D105" s="28">
        <v>33191</v>
      </c>
      <c r="E105" s="29" t="s">
        <v>152</v>
      </c>
      <c r="F105" s="27">
        <v>511</v>
      </c>
      <c r="G105" s="27">
        <v>27</v>
      </c>
    </row>
    <row r="106" spans="1:7" x14ac:dyDescent="0.55000000000000004">
      <c r="A106" s="27">
        <v>2185</v>
      </c>
      <c r="B106" s="27">
        <v>113</v>
      </c>
      <c r="C106" s="27">
        <v>94</v>
      </c>
      <c r="D106" s="28">
        <v>33191</v>
      </c>
      <c r="E106" s="29" t="s">
        <v>152</v>
      </c>
      <c r="F106" s="27">
        <v>0.33</v>
      </c>
      <c r="G106" s="27">
        <v>27</v>
      </c>
    </row>
    <row r="107" spans="1:7" x14ac:dyDescent="0.55000000000000004">
      <c r="A107" s="27">
        <v>2186</v>
      </c>
      <c r="B107" s="27">
        <v>113</v>
      </c>
      <c r="C107" s="27">
        <v>228</v>
      </c>
      <c r="D107" s="28">
        <v>33191</v>
      </c>
      <c r="E107" s="29" t="s">
        <v>152</v>
      </c>
      <c r="F107" s="27">
        <v>1533</v>
      </c>
      <c r="G107" s="27">
        <v>16</v>
      </c>
    </row>
    <row r="108" spans="1:7" x14ac:dyDescent="0.55000000000000004">
      <c r="A108" s="27">
        <v>2337</v>
      </c>
      <c r="B108" s="27">
        <v>129</v>
      </c>
      <c r="C108" s="27">
        <v>198</v>
      </c>
      <c r="D108" s="28">
        <v>33106</v>
      </c>
      <c r="E108" s="29" t="s">
        <v>144</v>
      </c>
      <c r="F108" s="27">
        <v>3</v>
      </c>
      <c r="G108" s="27">
        <v>27</v>
      </c>
    </row>
    <row r="109" spans="1:7" x14ac:dyDescent="0.55000000000000004">
      <c r="A109" s="27">
        <v>2338</v>
      </c>
      <c r="B109" s="27">
        <v>129</v>
      </c>
      <c r="C109" s="27">
        <v>27</v>
      </c>
      <c r="D109" s="28">
        <v>33119</v>
      </c>
      <c r="E109" s="29" t="s">
        <v>145</v>
      </c>
      <c r="F109" s="27">
        <v>0.81</v>
      </c>
      <c r="G109" s="27">
        <v>27</v>
      </c>
    </row>
    <row r="110" spans="1:7" x14ac:dyDescent="0.55000000000000004">
      <c r="A110" s="27">
        <v>2339</v>
      </c>
      <c r="B110" s="27">
        <v>129</v>
      </c>
      <c r="C110" s="27">
        <v>26</v>
      </c>
      <c r="D110" s="28">
        <v>33119</v>
      </c>
      <c r="E110" s="29" t="s">
        <v>145</v>
      </c>
      <c r="F110" s="27">
        <v>4.6900000000000004</v>
      </c>
      <c r="G110" s="27">
        <v>27</v>
      </c>
    </row>
    <row r="111" spans="1:7" x14ac:dyDescent="0.55000000000000004">
      <c r="A111" s="27">
        <v>2340</v>
      </c>
      <c r="B111" s="27">
        <v>129</v>
      </c>
      <c r="C111" s="27">
        <v>99</v>
      </c>
      <c r="D111" s="28">
        <v>33119</v>
      </c>
      <c r="E111" s="29" t="s">
        <v>145</v>
      </c>
      <c r="F111" s="27">
        <v>7.0000000000000007E-2</v>
      </c>
      <c r="G111" s="27">
        <v>20</v>
      </c>
    </row>
    <row r="112" spans="1:7" x14ac:dyDescent="0.55000000000000004">
      <c r="A112" s="27">
        <v>2341</v>
      </c>
      <c r="B112" s="27">
        <v>129</v>
      </c>
      <c r="C112" s="27">
        <v>222</v>
      </c>
      <c r="D112" s="28">
        <v>33119</v>
      </c>
      <c r="E112" s="29" t="s">
        <v>145</v>
      </c>
      <c r="F112" s="27">
        <v>100.4</v>
      </c>
      <c r="G112" s="27">
        <v>29</v>
      </c>
    </row>
    <row r="113" spans="1:7" x14ac:dyDescent="0.55000000000000004">
      <c r="A113" s="27">
        <v>2342</v>
      </c>
      <c r="B113" s="27">
        <v>129</v>
      </c>
      <c r="C113" s="27">
        <v>200</v>
      </c>
      <c r="D113" s="28">
        <v>33119</v>
      </c>
      <c r="E113" s="29" t="s">
        <v>145</v>
      </c>
      <c r="F113" s="27">
        <v>72.400000000000006</v>
      </c>
      <c r="G113" s="27">
        <v>29</v>
      </c>
    </row>
    <row r="114" spans="1:7" x14ac:dyDescent="0.55000000000000004">
      <c r="A114" s="27">
        <v>2343</v>
      </c>
      <c r="B114" s="27">
        <v>129</v>
      </c>
      <c r="C114" s="27">
        <v>220</v>
      </c>
      <c r="D114" s="28">
        <v>33119</v>
      </c>
      <c r="E114" s="29" t="s">
        <v>145</v>
      </c>
      <c r="F114" s="27">
        <v>249.3</v>
      </c>
      <c r="G114" s="27">
        <v>27</v>
      </c>
    </row>
    <row r="115" spans="1:7" x14ac:dyDescent="0.55000000000000004">
      <c r="A115" s="27">
        <v>2344</v>
      </c>
      <c r="B115" s="27">
        <v>129</v>
      </c>
      <c r="C115" s="27">
        <v>228</v>
      </c>
      <c r="D115" s="28">
        <v>33119</v>
      </c>
      <c r="E115" s="29" t="s">
        <v>145</v>
      </c>
      <c r="F115" s="27">
        <v>3.8</v>
      </c>
      <c r="G115" s="27">
        <v>16</v>
      </c>
    </row>
    <row r="116" spans="1:7" x14ac:dyDescent="0.55000000000000004">
      <c r="A116" s="27">
        <v>2345</v>
      </c>
      <c r="B116" s="27">
        <v>129</v>
      </c>
      <c r="C116" s="27">
        <v>198</v>
      </c>
      <c r="D116" s="28">
        <v>33124</v>
      </c>
      <c r="E116" s="29" t="s">
        <v>146</v>
      </c>
      <c r="F116" s="27">
        <v>5</v>
      </c>
      <c r="G116" s="27">
        <v>27</v>
      </c>
    </row>
    <row r="117" spans="1:7" x14ac:dyDescent="0.55000000000000004">
      <c r="A117" s="27">
        <v>2346</v>
      </c>
      <c r="B117" s="27">
        <v>129</v>
      </c>
      <c r="C117" s="27">
        <v>27</v>
      </c>
      <c r="D117" s="28">
        <v>33132</v>
      </c>
      <c r="E117" s="29" t="s">
        <v>147</v>
      </c>
      <c r="F117" s="27">
        <v>5.31</v>
      </c>
      <c r="G117" s="27">
        <v>27</v>
      </c>
    </row>
    <row r="118" spans="1:7" x14ac:dyDescent="0.55000000000000004">
      <c r="A118" s="27">
        <v>2347</v>
      </c>
      <c r="B118" s="27">
        <v>129</v>
      </c>
      <c r="C118" s="27">
        <v>26</v>
      </c>
      <c r="D118" s="28">
        <v>33132</v>
      </c>
      <c r="E118" s="29" t="s">
        <v>147</v>
      </c>
      <c r="F118" s="27">
        <v>16.754999999999999</v>
      </c>
      <c r="G118" s="27">
        <v>27</v>
      </c>
    </row>
    <row r="119" spans="1:7" x14ac:dyDescent="0.55000000000000004">
      <c r="A119" s="27">
        <v>2348</v>
      </c>
      <c r="B119" s="27">
        <v>129</v>
      </c>
      <c r="C119" s="27">
        <v>99</v>
      </c>
      <c r="D119" s="28">
        <v>33132</v>
      </c>
      <c r="E119" s="29" t="s">
        <v>147</v>
      </c>
      <c r="F119" s="27">
        <v>0.43</v>
      </c>
      <c r="G119" s="27">
        <v>20</v>
      </c>
    </row>
    <row r="120" spans="1:7" x14ac:dyDescent="0.55000000000000004">
      <c r="A120" s="27">
        <v>2349</v>
      </c>
      <c r="B120" s="27">
        <v>129</v>
      </c>
      <c r="C120" s="27">
        <v>222</v>
      </c>
      <c r="D120" s="28">
        <v>33132</v>
      </c>
      <c r="E120" s="29" t="s">
        <v>147</v>
      </c>
      <c r="F120" s="27">
        <v>354.5</v>
      </c>
      <c r="G120" s="27">
        <v>29</v>
      </c>
    </row>
    <row r="121" spans="1:7" x14ac:dyDescent="0.55000000000000004">
      <c r="A121" s="27">
        <v>2350</v>
      </c>
      <c r="B121" s="27">
        <v>129</v>
      </c>
      <c r="C121" s="27">
        <v>200</v>
      </c>
      <c r="D121" s="28">
        <v>33132</v>
      </c>
      <c r="E121" s="29" t="s">
        <v>147</v>
      </c>
      <c r="F121" s="27">
        <v>65.400000000000006</v>
      </c>
      <c r="G121" s="27">
        <v>29</v>
      </c>
    </row>
    <row r="122" spans="1:7" x14ac:dyDescent="0.55000000000000004">
      <c r="A122" s="27">
        <v>2351</v>
      </c>
      <c r="B122" s="27">
        <v>129</v>
      </c>
      <c r="C122" s="27">
        <v>220</v>
      </c>
      <c r="D122" s="28">
        <v>33132</v>
      </c>
      <c r="E122" s="29" t="s">
        <v>147</v>
      </c>
      <c r="F122" s="27">
        <v>274.2</v>
      </c>
      <c r="G122" s="27">
        <v>27</v>
      </c>
    </row>
    <row r="123" spans="1:7" x14ac:dyDescent="0.55000000000000004">
      <c r="A123" s="27">
        <v>2352</v>
      </c>
      <c r="B123" s="27">
        <v>129</v>
      </c>
      <c r="C123" s="27">
        <v>228</v>
      </c>
      <c r="D123" s="28">
        <v>33132</v>
      </c>
      <c r="E123" s="29" t="s">
        <v>147</v>
      </c>
      <c r="F123" s="27">
        <v>20.5</v>
      </c>
      <c r="G123" s="27">
        <v>16</v>
      </c>
    </row>
    <row r="124" spans="1:7" x14ac:dyDescent="0.55000000000000004">
      <c r="A124" s="27">
        <v>2353</v>
      </c>
      <c r="B124" s="27">
        <v>129</v>
      </c>
      <c r="C124" s="27">
        <v>27</v>
      </c>
      <c r="D124" s="28">
        <v>33154</v>
      </c>
      <c r="E124" s="29" t="s">
        <v>148</v>
      </c>
      <c r="F124" s="27">
        <v>8.75</v>
      </c>
      <c r="G124" s="27">
        <v>27</v>
      </c>
    </row>
    <row r="125" spans="1:7" x14ac:dyDescent="0.55000000000000004">
      <c r="A125" s="27">
        <v>2354</v>
      </c>
      <c r="B125" s="27">
        <v>129</v>
      </c>
      <c r="C125" s="27">
        <v>26</v>
      </c>
      <c r="D125" s="28">
        <v>33154</v>
      </c>
      <c r="E125" s="29" t="s">
        <v>148</v>
      </c>
      <c r="F125" s="27">
        <v>56.37</v>
      </c>
      <c r="G125" s="27">
        <v>27</v>
      </c>
    </row>
    <row r="126" spans="1:7" x14ac:dyDescent="0.55000000000000004">
      <c r="A126" s="27">
        <v>2355</v>
      </c>
      <c r="B126" s="27">
        <v>129</v>
      </c>
      <c r="C126" s="27">
        <v>99</v>
      </c>
      <c r="D126" s="28">
        <v>33154</v>
      </c>
      <c r="E126" s="29" t="s">
        <v>148</v>
      </c>
      <c r="F126" s="27">
        <v>4.5599999999999996</v>
      </c>
      <c r="G126" s="27">
        <v>20</v>
      </c>
    </row>
    <row r="127" spans="1:7" x14ac:dyDescent="0.55000000000000004">
      <c r="A127" s="27">
        <v>2356</v>
      </c>
      <c r="B127" s="27">
        <v>129</v>
      </c>
      <c r="C127" s="27">
        <v>222</v>
      </c>
      <c r="D127" s="28">
        <v>33154</v>
      </c>
      <c r="E127" s="29" t="s">
        <v>148</v>
      </c>
      <c r="F127" s="27">
        <v>641.79999999999995</v>
      </c>
      <c r="G127" s="27">
        <v>29</v>
      </c>
    </row>
    <row r="128" spans="1:7" x14ac:dyDescent="0.55000000000000004">
      <c r="A128" s="27">
        <v>2357</v>
      </c>
      <c r="B128" s="27">
        <v>129</v>
      </c>
      <c r="C128" s="27">
        <v>200</v>
      </c>
      <c r="D128" s="28">
        <v>33154</v>
      </c>
      <c r="E128" s="29" t="s">
        <v>148</v>
      </c>
      <c r="F128" s="27">
        <v>93.5</v>
      </c>
      <c r="G128" s="27">
        <v>29</v>
      </c>
    </row>
    <row r="129" spans="1:7" x14ac:dyDescent="0.55000000000000004">
      <c r="A129" s="27">
        <v>2358</v>
      </c>
      <c r="B129" s="27">
        <v>129</v>
      </c>
      <c r="C129" s="27">
        <v>220</v>
      </c>
      <c r="D129" s="28">
        <v>33154</v>
      </c>
      <c r="E129" s="29" t="s">
        <v>148</v>
      </c>
      <c r="F129" s="27">
        <v>284.2</v>
      </c>
      <c r="G129" s="27">
        <v>27</v>
      </c>
    </row>
    <row r="130" spans="1:7" x14ac:dyDescent="0.55000000000000004">
      <c r="A130" s="27">
        <v>2359</v>
      </c>
      <c r="B130" s="27">
        <v>129</v>
      </c>
      <c r="C130" s="27">
        <v>228</v>
      </c>
      <c r="D130" s="28">
        <v>33154</v>
      </c>
      <c r="E130" s="29" t="s">
        <v>148</v>
      </c>
      <c r="F130" s="27">
        <v>333</v>
      </c>
      <c r="G130" s="27">
        <v>16</v>
      </c>
    </row>
    <row r="131" spans="1:7" x14ac:dyDescent="0.55000000000000004">
      <c r="A131" s="27">
        <v>2360</v>
      </c>
      <c r="B131" s="27">
        <v>129</v>
      </c>
      <c r="C131" s="27">
        <v>198</v>
      </c>
      <c r="D131" s="28">
        <v>33164</v>
      </c>
      <c r="E131" s="29" t="s">
        <v>149</v>
      </c>
      <c r="F131" s="27">
        <v>7</v>
      </c>
      <c r="G131" s="27">
        <v>27</v>
      </c>
    </row>
    <row r="132" spans="1:7" x14ac:dyDescent="0.55000000000000004">
      <c r="A132" s="27">
        <v>2361</v>
      </c>
      <c r="B132" s="27">
        <v>129</v>
      </c>
      <c r="C132" s="27">
        <v>27</v>
      </c>
      <c r="D132" s="28">
        <v>33164</v>
      </c>
      <c r="E132" s="29" t="s">
        <v>149</v>
      </c>
      <c r="F132" s="27">
        <v>9.1199999999999992</v>
      </c>
      <c r="G132" s="27">
        <v>27</v>
      </c>
    </row>
    <row r="133" spans="1:7" x14ac:dyDescent="0.55000000000000004">
      <c r="A133" s="27">
        <v>2362</v>
      </c>
      <c r="B133" s="27">
        <v>129</v>
      </c>
      <c r="C133" s="27">
        <v>26</v>
      </c>
      <c r="D133" s="28">
        <v>33164</v>
      </c>
      <c r="E133" s="29" t="s">
        <v>149</v>
      </c>
      <c r="F133" s="27">
        <v>70.23</v>
      </c>
      <c r="G133" s="27">
        <v>27</v>
      </c>
    </row>
    <row r="134" spans="1:7" x14ac:dyDescent="0.55000000000000004">
      <c r="A134" s="27">
        <v>2363</v>
      </c>
      <c r="B134" s="27">
        <v>129</v>
      </c>
      <c r="C134" s="27">
        <v>99</v>
      </c>
      <c r="D134" s="28">
        <v>33164</v>
      </c>
      <c r="E134" s="29" t="s">
        <v>149</v>
      </c>
      <c r="F134" s="27">
        <v>5.26</v>
      </c>
      <c r="G134" s="27">
        <v>20</v>
      </c>
    </row>
    <row r="135" spans="1:7" x14ac:dyDescent="0.55000000000000004">
      <c r="A135" s="27">
        <v>2364</v>
      </c>
      <c r="B135" s="27">
        <v>129</v>
      </c>
      <c r="C135" s="27">
        <v>222</v>
      </c>
      <c r="D135" s="28">
        <v>33164</v>
      </c>
      <c r="E135" s="29" t="s">
        <v>149</v>
      </c>
      <c r="F135" s="27">
        <v>550.5</v>
      </c>
      <c r="G135" s="27">
        <v>29</v>
      </c>
    </row>
    <row r="136" spans="1:7" x14ac:dyDescent="0.55000000000000004">
      <c r="A136" s="27">
        <v>2365</v>
      </c>
      <c r="B136" s="27">
        <v>129</v>
      </c>
      <c r="C136" s="27">
        <v>92</v>
      </c>
      <c r="D136" s="28">
        <v>33164</v>
      </c>
      <c r="E136" s="29" t="s">
        <v>149</v>
      </c>
      <c r="F136" s="27">
        <v>435.9</v>
      </c>
      <c r="G136" s="27">
        <v>27</v>
      </c>
    </row>
    <row r="137" spans="1:7" x14ac:dyDescent="0.55000000000000004">
      <c r="A137" s="27">
        <v>2366</v>
      </c>
      <c r="B137" s="27">
        <v>129</v>
      </c>
      <c r="C137" s="27">
        <v>200</v>
      </c>
      <c r="D137" s="28">
        <v>33164</v>
      </c>
      <c r="E137" s="29" t="s">
        <v>149</v>
      </c>
      <c r="F137" s="27">
        <v>73.8</v>
      </c>
      <c r="G137" s="27">
        <v>29</v>
      </c>
    </row>
    <row r="138" spans="1:7" x14ac:dyDescent="0.55000000000000004">
      <c r="A138" s="27">
        <v>2367</v>
      </c>
      <c r="B138" s="27">
        <v>129</v>
      </c>
      <c r="C138" s="27">
        <v>220</v>
      </c>
      <c r="D138" s="28">
        <v>33164</v>
      </c>
      <c r="E138" s="29" t="s">
        <v>149</v>
      </c>
      <c r="F138" s="27">
        <v>289.39999999999998</v>
      </c>
      <c r="G138" s="27">
        <v>27</v>
      </c>
    </row>
    <row r="139" spans="1:7" x14ac:dyDescent="0.55000000000000004">
      <c r="A139" s="27">
        <v>2368</v>
      </c>
      <c r="B139" s="27">
        <v>129</v>
      </c>
      <c r="C139" s="27">
        <v>228</v>
      </c>
      <c r="D139" s="28">
        <v>33164</v>
      </c>
      <c r="E139" s="29" t="s">
        <v>149</v>
      </c>
      <c r="F139" s="27">
        <v>577.6</v>
      </c>
      <c r="G139" s="27">
        <v>16</v>
      </c>
    </row>
    <row r="140" spans="1:7" x14ac:dyDescent="0.55000000000000004">
      <c r="A140" s="27">
        <v>2369</v>
      </c>
      <c r="B140" s="27">
        <v>129</v>
      </c>
      <c r="C140" s="27">
        <v>198</v>
      </c>
      <c r="D140" s="28">
        <v>33182</v>
      </c>
      <c r="E140" s="29" t="s">
        <v>150</v>
      </c>
      <c r="F140" s="27">
        <v>9</v>
      </c>
      <c r="G140" s="27">
        <v>27</v>
      </c>
    </row>
    <row r="141" spans="1:7" x14ac:dyDescent="0.55000000000000004">
      <c r="A141" s="27">
        <v>2370</v>
      </c>
      <c r="B141" s="27">
        <v>129</v>
      </c>
      <c r="C141" s="27">
        <v>27</v>
      </c>
      <c r="D141" s="28">
        <v>33182</v>
      </c>
      <c r="E141" s="29" t="s">
        <v>150</v>
      </c>
      <c r="F141" s="27">
        <v>9.69</v>
      </c>
      <c r="G141" s="27">
        <v>27</v>
      </c>
    </row>
    <row r="142" spans="1:7" x14ac:dyDescent="0.55000000000000004">
      <c r="A142" s="27">
        <v>2371</v>
      </c>
      <c r="B142" s="27">
        <v>129</v>
      </c>
      <c r="C142" s="27">
        <v>26</v>
      </c>
      <c r="D142" s="28">
        <v>33182</v>
      </c>
      <c r="E142" s="29" t="s">
        <v>150</v>
      </c>
      <c r="F142" s="27">
        <v>77.349999999999994</v>
      </c>
      <c r="G142" s="27">
        <v>27</v>
      </c>
    </row>
    <row r="143" spans="1:7" x14ac:dyDescent="0.55000000000000004">
      <c r="A143" s="27">
        <v>2372</v>
      </c>
      <c r="B143" s="27">
        <v>129</v>
      </c>
      <c r="C143" s="27">
        <v>99</v>
      </c>
      <c r="D143" s="28">
        <v>33182</v>
      </c>
      <c r="E143" s="29" t="s">
        <v>150</v>
      </c>
      <c r="F143" s="27">
        <v>4.18</v>
      </c>
      <c r="G143" s="27">
        <v>20</v>
      </c>
    </row>
    <row r="144" spans="1:7" x14ac:dyDescent="0.55000000000000004">
      <c r="A144" s="27">
        <v>2373</v>
      </c>
      <c r="B144" s="27">
        <v>129</v>
      </c>
      <c r="C144" s="27">
        <v>222</v>
      </c>
      <c r="D144" s="28">
        <v>33182</v>
      </c>
      <c r="E144" s="29" t="s">
        <v>150</v>
      </c>
      <c r="F144" s="27">
        <v>582.1</v>
      </c>
      <c r="G144" s="27">
        <v>29</v>
      </c>
    </row>
    <row r="145" spans="1:7" x14ac:dyDescent="0.55000000000000004">
      <c r="A145" s="27">
        <v>2374</v>
      </c>
      <c r="B145" s="27">
        <v>129</v>
      </c>
      <c r="C145" s="27">
        <v>92</v>
      </c>
      <c r="D145" s="28">
        <v>33182</v>
      </c>
      <c r="E145" s="29" t="s">
        <v>150</v>
      </c>
      <c r="F145" s="27">
        <v>509.7</v>
      </c>
      <c r="G145" s="27">
        <v>27</v>
      </c>
    </row>
    <row r="146" spans="1:7" x14ac:dyDescent="0.55000000000000004">
      <c r="A146" s="27">
        <v>2375</v>
      </c>
      <c r="B146" s="27">
        <v>129</v>
      </c>
      <c r="C146" s="27">
        <v>200</v>
      </c>
      <c r="D146" s="28">
        <v>33182</v>
      </c>
      <c r="E146" s="29" t="s">
        <v>150</v>
      </c>
      <c r="F146" s="27">
        <v>75.2</v>
      </c>
      <c r="G146" s="27">
        <v>29</v>
      </c>
    </row>
    <row r="147" spans="1:7" x14ac:dyDescent="0.55000000000000004">
      <c r="A147" s="27">
        <v>2376</v>
      </c>
      <c r="B147" s="27">
        <v>129</v>
      </c>
      <c r="C147" s="27">
        <v>220</v>
      </c>
      <c r="D147" s="28">
        <v>33182</v>
      </c>
      <c r="E147" s="29" t="s">
        <v>150</v>
      </c>
      <c r="F147" s="27">
        <v>279.5</v>
      </c>
      <c r="G147" s="27">
        <v>27</v>
      </c>
    </row>
    <row r="148" spans="1:7" x14ac:dyDescent="0.55000000000000004">
      <c r="A148" s="27">
        <v>2377</v>
      </c>
      <c r="B148" s="27">
        <v>129</v>
      </c>
      <c r="C148" s="27">
        <v>228</v>
      </c>
      <c r="D148" s="28">
        <v>33182</v>
      </c>
      <c r="E148" s="29" t="s">
        <v>150</v>
      </c>
      <c r="F148" s="27">
        <v>1097</v>
      </c>
      <c r="G148" s="27">
        <v>16</v>
      </c>
    </row>
    <row r="149" spans="1:7" x14ac:dyDescent="0.55000000000000004">
      <c r="A149" s="27">
        <v>2378</v>
      </c>
      <c r="B149" s="27">
        <v>129</v>
      </c>
      <c r="C149" s="27">
        <v>99</v>
      </c>
      <c r="D149" s="28">
        <v>33202</v>
      </c>
      <c r="E149" s="29" t="s">
        <v>150</v>
      </c>
      <c r="F149" s="27">
        <v>0.12</v>
      </c>
      <c r="G149" s="27">
        <v>20</v>
      </c>
    </row>
    <row r="150" spans="1:7" x14ac:dyDescent="0.55000000000000004">
      <c r="A150" s="27">
        <v>2379</v>
      </c>
      <c r="B150" s="27">
        <v>129</v>
      </c>
      <c r="C150" s="27">
        <v>222</v>
      </c>
      <c r="D150" s="28">
        <v>33202</v>
      </c>
      <c r="E150" s="29" t="s">
        <v>150</v>
      </c>
      <c r="F150" s="27">
        <v>681.9</v>
      </c>
      <c r="G150" s="27">
        <v>29</v>
      </c>
    </row>
    <row r="151" spans="1:7" x14ac:dyDescent="0.55000000000000004">
      <c r="A151" s="27">
        <v>2380</v>
      </c>
      <c r="B151" s="27">
        <v>129</v>
      </c>
      <c r="C151" s="27">
        <v>92</v>
      </c>
      <c r="D151" s="28">
        <v>33202</v>
      </c>
      <c r="E151" s="29" t="s">
        <v>150</v>
      </c>
      <c r="F151" s="27">
        <v>667.2</v>
      </c>
      <c r="G151" s="27">
        <v>27</v>
      </c>
    </row>
    <row r="152" spans="1:7" x14ac:dyDescent="0.55000000000000004">
      <c r="A152" s="27">
        <v>2381</v>
      </c>
      <c r="B152" s="27">
        <v>129</v>
      </c>
      <c r="C152" s="27">
        <v>200</v>
      </c>
      <c r="D152" s="28">
        <v>33202</v>
      </c>
      <c r="E152" s="29" t="s">
        <v>150</v>
      </c>
      <c r="F152" s="27">
        <v>82.3</v>
      </c>
      <c r="G152" s="27">
        <v>29</v>
      </c>
    </row>
    <row r="153" spans="1:7" x14ac:dyDescent="0.55000000000000004">
      <c r="A153" s="27">
        <v>2382</v>
      </c>
      <c r="B153" s="27">
        <v>129</v>
      </c>
      <c r="C153" s="27">
        <v>220</v>
      </c>
      <c r="D153" s="28">
        <v>33202</v>
      </c>
      <c r="E153" s="29" t="s">
        <v>150</v>
      </c>
      <c r="F153" s="27">
        <v>243.9</v>
      </c>
      <c r="G153" s="27">
        <v>27</v>
      </c>
    </row>
    <row r="154" spans="1:7" x14ac:dyDescent="0.55000000000000004">
      <c r="A154" s="27">
        <v>2383</v>
      </c>
      <c r="B154" s="27">
        <v>129</v>
      </c>
      <c r="C154" s="27">
        <v>228</v>
      </c>
      <c r="D154" s="28">
        <v>33202</v>
      </c>
      <c r="E154" s="29" t="s">
        <v>150</v>
      </c>
      <c r="F154" s="27">
        <v>1480</v>
      </c>
      <c r="G154" s="27">
        <v>16</v>
      </c>
    </row>
    <row r="155" spans="1:7" x14ac:dyDescent="0.55000000000000004">
      <c r="A155" s="27">
        <v>2384</v>
      </c>
      <c r="B155" s="27">
        <v>129</v>
      </c>
      <c r="C155" s="27">
        <v>198</v>
      </c>
      <c r="D155" s="28">
        <v>33209</v>
      </c>
      <c r="E155" s="29" t="s">
        <v>151</v>
      </c>
      <c r="F155" s="27">
        <v>10</v>
      </c>
      <c r="G155" s="27">
        <v>27</v>
      </c>
    </row>
    <row r="156" spans="1:7" x14ac:dyDescent="0.55000000000000004">
      <c r="A156" s="27">
        <v>2385</v>
      </c>
      <c r="B156" s="27">
        <v>129</v>
      </c>
      <c r="C156" s="27">
        <v>200</v>
      </c>
      <c r="D156" s="28">
        <v>33209</v>
      </c>
      <c r="E156" s="29" t="s">
        <v>151</v>
      </c>
      <c r="F156" s="27">
        <v>73</v>
      </c>
      <c r="G156" s="27">
        <v>29</v>
      </c>
    </row>
    <row r="157" spans="1:7" x14ac:dyDescent="0.55000000000000004">
      <c r="A157" s="27">
        <v>2386</v>
      </c>
      <c r="B157" s="27">
        <v>129</v>
      </c>
      <c r="C157" s="27">
        <v>89</v>
      </c>
      <c r="D157" s="28">
        <v>33209</v>
      </c>
      <c r="E157" s="29" t="s">
        <v>151</v>
      </c>
      <c r="F157" s="27">
        <v>620.5</v>
      </c>
      <c r="G157" s="27">
        <v>27</v>
      </c>
    </row>
    <row r="158" spans="1:7" x14ac:dyDescent="0.55000000000000004">
      <c r="A158" s="27">
        <v>2387</v>
      </c>
      <c r="B158" s="27">
        <v>129</v>
      </c>
      <c r="C158" s="27">
        <v>94</v>
      </c>
      <c r="D158" s="28">
        <v>33209</v>
      </c>
      <c r="E158" s="29" t="s">
        <v>151</v>
      </c>
      <c r="F158" s="27">
        <v>0.49</v>
      </c>
      <c r="G158" s="27">
        <v>27</v>
      </c>
    </row>
    <row r="159" spans="1:7" x14ac:dyDescent="0.55000000000000004">
      <c r="A159" s="27">
        <v>2388</v>
      </c>
      <c r="B159" s="27">
        <v>129</v>
      </c>
      <c r="C159" s="27">
        <v>228</v>
      </c>
      <c r="D159" s="28">
        <v>33209</v>
      </c>
      <c r="E159" s="29" t="s">
        <v>151</v>
      </c>
      <c r="F159" s="27">
        <v>1271</v>
      </c>
      <c r="G159" s="27">
        <v>16</v>
      </c>
    </row>
    <row r="160" spans="1:7" x14ac:dyDescent="0.55000000000000004">
      <c r="A160" s="27"/>
      <c r="B160" s="27"/>
      <c r="C160" s="27"/>
      <c r="D160" s="28"/>
      <c r="E160" s="29"/>
      <c r="F160" s="27"/>
      <c r="G160" s="27"/>
    </row>
    <row r="161" spans="1:7" x14ac:dyDescent="0.55000000000000004">
      <c r="A161" s="27"/>
      <c r="B161" s="27"/>
      <c r="C161" s="27"/>
      <c r="D161" s="28"/>
      <c r="E161" s="29"/>
      <c r="F161" s="27"/>
      <c r="G161" s="27"/>
    </row>
    <row r="162" spans="1:7" x14ac:dyDescent="0.55000000000000004">
      <c r="A162" s="27"/>
      <c r="B162" s="27"/>
      <c r="C162" s="27"/>
      <c r="D162" s="28"/>
      <c r="E162" s="29"/>
      <c r="F162" s="27"/>
      <c r="G162" s="27"/>
    </row>
    <row r="163" spans="1:7" x14ac:dyDescent="0.55000000000000004">
      <c r="A163" s="27"/>
      <c r="B163" s="27"/>
      <c r="C163" s="27"/>
      <c r="D163" s="28"/>
      <c r="E163" s="29"/>
      <c r="F163" s="27"/>
      <c r="G163" s="27"/>
    </row>
    <row r="164" spans="1:7" x14ac:dyDescent="0.55000000000000004">
      <c r="A164" s="27"/>
      <c r="B164" s="27"/>
      <c r="C164" s="27"/>
      <c r="D164" s="28"/>
      <c r="E164" s="29"/>
      <c r="F164" s="27"/>
      <c r="G164" s="27"/>
    </row>
    <row r="165" spans="1:7" x14ac:dyDescent="0.55000000000000004">
      <c r="A165" s="27"/>
      <c r="B165" s="27"/>
      <c r="C165" s="27"/>
      <c r="D165" s="28"/>
      <c r="E165" s="29"/>
      <c r="F165" s="27"/>
      <c r="G165" s="27"/>
    </row>
    <row r="166" spans="1:7" x14ac:dyDescent="0.55000000000000004">
      <c r="A166" s="27"/>
      <c r="B166" s="27"/>
      <c r="C166" s="27"/>
      <c r="D166" s="28"/>
      <c r="E166" s="29"/>
      <c r="F166" s="27"/>
      <c r="G166" s="27"/>
    </row>
    <row r="167" spans="1:7" x14ac:dyDescent="0.55000000000000004">
      <c r="A167" s="27"/>
      <c r="B167" s="27"/>
      <c r="C167" s="27"/>
      <c r="D167" s="28"/>
      <c r="E167" s="29"/>
      <c r="F167" s="27"/>
      <c r="G167" s="27"/>
    </row>
    <row r="168" spans="1:7" x14ac:dyDescent="0.55000000000000004">
      <c r="A168" s="27"/>
      <c r="B168" s="27"/>
      <c r="C168" s="27"/>
      <c r="D168" s="28"/>
      <c r="E168" s="29"/>
      <c r="F168" s="27"/>
      <c r="G168" s="27"/>
    </row>
    <row r="169" spans="1:7" x14ac:dyDescent="0.55000000000000004">
      <c r="A169" s="27"/>
      <c r="B169" s="27"/>
      <c r="C169" s="27"/>
      <c r="D169" s="28"/>
      <c r="E169" s="29"/>
      <c r="F169" s="27"/>
      <c r="G169" s="27"/>
    </row>
    <row r="170" spans="1:7" x14ac:dyDescent="0.55000000000000004">
      <c r="A170" s="27"/>
      <c r="B170" s="27"/>
      <c r="C170" s="27"/>
      <c r="D170" s="28"/>
      <c r="E170" s="29"/>
      <c r="F170" s="27"/>
      <c r="G170" s="27"/>
    </row>
    <row r="171" spans="1:7" x14ac:dyDescent="0.55000000000000004">
      <c r="A171" s="27"/>
      <c r="B171" s="27"/>
      <c r="C171" s="27"/>
      <c r="D171" s="28"/>
      <c r="E171" s="29"/>
      <c r="F171" s="27"/>
      <c r="G171" s="27"/>
    </row>
    <row r="172" spans="1:7" x14ac:dyDescent="0.55000000000000004">
      <c r="A172" s="27"/>
      <c r="B172" s="27"/>
      <c r="C172" s="27"/>
      <c r="D172" s="28"/>
      <c r="E172" s="29"/>
      <c r="F172" s="27"/>
      <c r="G172" s="27"/>
    </row>
    <row r="173" spans="1:7" x14ac:dyDescent="0.55000000000000004">
      <c r="A173" s="27"/>
      <c r="B173" s="27"/>
      <c r="C173" s="27"/>
      <c r="D173" s="28"/>
      <c r="E173" s="29"/>
      <c r="F173" s="27"/>
      <c r="G173" s="27"/>
    </row>
    <row r="174" spans="1:7" x14ac:dyDescent="0.55000000000000004">
      <c r="A174" s="27"/>
      <c r="B174" s="27"/>
      <c r="C174" s="27"/>
      <c r="D174" s="28"/>
      <c r="E174" s="29"/>
      <c r="F174" s="27"/>
      <c r="G174" s="27"/>
    </row>
    <row r="175" spans="1:7" x14ac:dyDescent="0.55000000000000004">
      <c r="A175" s="27"/>
      <c r="B175" s="27"/>
      <c r="C175" s="27"/>
      <c r="D175" s="28"/>
      <c r="E175" s="29"/>
      <c r="F175" s="27"/>
      <c r="G175" s="27"/>
    </row>
    <row r="176" spans="1:7" x14ac:dyDescent="0.55000000000000004">
      <c r="A176" s="27"/>
      <c r="B176" s="27"/>
      <c r="C176" s="27"/>
      <c r="D176" s="28"/>
      <c r="E176" s="29"/>
      <c r="F176" s="27"/>
      <c r="G176" s="27"/>
    </row>
    <row r="177" spans="1:7" x14ac:dyDescent="0.55000000000000004">
      <c r="A177" s="27"/>
      <c r="B177" s="27"/>
      <c r="C177" s="27"/>
      <c r="D177" s="28"/>
      <c r="E177" s="29"/>
      <c r="F177" s="27"/>
      <c r="G177" s="27"/>
    </row>
    <row r="178" spans="1:7" x14ac:dyDescent="0.55000000000000004">
      <c r="A178" s="27"/>
      <c r="B178" s="27"/>
      <c r="C178" s="27"/>
      <c r="D178" s="28"/>
      <c r="E178" s="29"/>
      <c r="F178" s="27"/>
      <c r="G178" s="27"/>
    </row>
    <row r="179" spans="1:7" x14ac:dyDescent="0.55000000000000004">
      <c r="A179" s="27"/>
      <c r="B179" s="27"/>
      <c r="C179" s="27"/>
      <c r="D179" s="28"/>
      <c r="E179" s="29"/>
      <c r="F179" s="27"/>
      <c r="G179" s="27"/>
    </row>
    <row r="180" spans="1:7" x14ac:dyDescent="0.55000000000000004">
      <c r="A180" s="27"/>
      <c r="B180" s="27"/>
      <c r="C180" s="27"/>
      <c r="D180" s="28"/>
      <c r="E180" s="29"/>
      <c r="F180" s="27"/>
      <c r="G180" s="27"/>
    </row>
    <row r="181" spans="1:7" x14ac:dyDescent="0.55000000000000004">
      <c r="A181" s="27"/>
      <c r="B181" s="27"/>
      <c r="C181" s="27"/>
      <c r="D181" s="28"/>
      <c r="E181" s="29"/>
      <c r="F181" s="27"/>
      <c r="G181" s="27"/>
    </row>
    <row r="182" spans="1:7" x14ac:dyDescent="0.55000000000000004">
      <c r="A182" s="27"/>
      <c r="B182" s="27"/>
      <c r="C182" s="27"/>
      <c r="D182" s="28"/>
      <c r="E182" s="29"/>
      <c r="F182" s="27"/>
      <c r="G182" s="27"/>
    </row>
    <row r="183" spans="1:7" x14ac:dyDescent="0.55000000000000004">
      <c r="A183" s="27"/>
      <c r="B183" s="27"/>
      <c r="C183" s="27"/>
      <c r="D183" s="28"/>
      <c r="E183" s="29"/>
      <c r="F183" s="27"/>
      <c r="G183" s="27"/>
    </row>
    <row r="184" spans="1:7" x14ac:dyDescent="0.55000000000000004">
      <c r="A184" s="27"/>
      <c r="B184" s="27"/>
      <c r="C184" s="27"/>
      <c r="D184" s="28"/>
      <c r="E184" s="29"/>
      <c r="F184" s="27"/>
      <c r="G184" s="27"/>
    </row>
    <row r="185" spans="1:7" x14ac:dyDescent="0.55000000000000004">
      <c r="A185" s="27"/>
      <c r="B185" s="27"/>
      <c r="C185" s="27"/>
      <c r="D185" s="28"/>
      <c r="E185" s="29"/>
      <c r="F185" s="27"/>
      <c r="G185" s="27"/>
    </row>
    <row r="186" spans="1:7" x14ac:dyDescent="0.55000000000000004">
      <c r="A186" s="27"/>
      <c r="B186" s="27"/>
      <c r="C186" s="27"/>
      <c r="D186" s="28"/>
      <c r="E186" s="29"/>
      <c r="F186" s="27"/>
      <c r="G186" s="27"/>
    </row>
    <row r="187" spans="1:7" x14ac:dyDescent="0.55000000000000004">
      <c r="A187" s="27"/>
      <c r="B187" s="27"/>
      <c r="C187" s="27"/>
      <c r="D187" s="28"/>
      <c r="E187" s="29"/>
      <c r="F187" s="27"/>
      <c r="G187" s="27"/>
    </row>
    <row r="188" spans="1:7" x14ac:dyDescent="0.55000000000000004">
      <c r="A188" s="27"/>
      <c r="B188" s="27"/>
      <c r="C188" s="27"/>
      <c r="D188" s="28"/>
      <c r="E188" s="29"/>
      <c r="F188" s="27"/>
      <c r="G188" s="27"/>
    </row>
    <row r="189" spans="1:7" x14ac:dyDescent="0.55000000000000004">
      <c r="A189" s="27"/>
      <c r="B189" s="27"/>
      <c r="C189" s="27"/>
      <c r="D189" s="28"/>
      <c r="E189" s="29"/>
      <c r="F189" s="27"/>
      <c r="G189" s="27"/>
    </row>
    <row r="190" spans="1:7" x14ac:dyDescent="0.55000000000000004">
      <c r="A190" s="27"/>
      <c r="B190" s="27"/>
      <c r="C190" s="27"/>
      <c r="D190" s="28"/>
      <c r="E190" s="29"/>
      <c r="F190" s="27"/>
      <c r="G190" s="27"/>
    </row>
    <row r="191" spans="1:7" x14ac:dyDescent="0.55000000000000004">
      <c r="A191" s="27"/>
      <c r="B191" s="27"/>
      <c r="C191" s="27"/>
      <c r="D191" s="28"/>
      <c r="E191" s="29"/>
      <c r="F191" s="27"/>
      <c r="G191" s="27"/>
    </row>
    <row r="192" spans="1:7" x14ac:dyDescent="0.55000000000000004">
      <c r="A192" s="27"/>
      <c r="B192" s="27"/>
      <c r="C192" s="27"/>
      <c r="D192" s="28"/>
      <c r="E192" s="29"/>
      <c r="F192" s="27"/>
      <c r="G192" s="27"/>
    </row>
    <row r="193" spans="1:7" x14ac:dyDescent="0.55000000000000004">
      <c r="A193" s="27"/>
      <c r="B193" s="27"/>
      <c r="C193" s="27"/>
      <c r="D193" s="28"/>
      <c r="E193" s="29"/>
      <c r="F193" s="27"/>
      <c r="G193" s="27"/>
    </row>
    <row r="194" spans="1:7" x14ac:dyDescent="0.55000000000000004">
      <c r="A194" s="27"/>
      <c r="B194" s="27"/>
      <c r="C194" s="27"/>
      <c r="D194" s="28"/>
      <c r="E194" s="29"/>
      <c r="F194" s="27"/>
      <c r="G194" s="27"/>
    </row>
    <row r="195" spans="1:7" x14ac:dyDescent="0.55000000000000004">
      <c r="A195" s="27"/>
      <c r="B195" s="27"/>
      <c r="C195" s="27"/>
      <c r="D195" s="28"/>
      <c r="E195" s="29"/>
      <c r="F195" s="27"/>
      <c r="G195" s="27"/>
    </row>
    <row r="196" spans="1:7" x14ac:dyDescent="0.55000000000000004">
      <c r="A196" s="27"/>
      <c r="B196" s="27"/>
      <c r="C196" s="27"/>
      <c r="D196" s="28"/>
      <c r="E196" s="29"/>
      <c r="F196" s="27"/>
      <c r="G196" s="27"/>
    </row>
    <row r="197" spans="1:7" x14ac:dyDescent="0.55000000000000004">
      <c r="A197" s="27"/>
      <c r="B197" s="27"/>
      <c r="C197" s="27"/>
      <c r="D197" s="28"/>
      <c r="E197" s="29"/>
      <c r="F197" s="27"/>
      <c r="G197" s="27"/>
    </row>
    <row r="198" spans="1:7" x14ac:dyDescent="0.55000000000000004">
      <c r="A198" s="27"/>
      <c r="B198" s="27"/>
      <c r="C198" s="27"/>
      <c r="D198" s="28"/>
      <c r="E198" s="29"/>
      <c r="F198" s="27"/>
      <c r="G198" s="27"/>
    </row>
    <row r="199" spans="1:7" x14ac:dyDescent="0.55000000000000004">
      <c r="A199" s="27"/>
      <c r="B199" s="27"/>
      <c r="C199" s="27"/>
      <c r="D199" s="28"/>
      <c r="E199" s="29"/>
      <c r="F199" s="27"/>
      <c r="G199" s="27"/>
    </row>
    <row r="200" spans="1:7" x14ac:dyDescent="0.55000000000000004">
      <c r="A200" s="27"/>
      <c r="B200" s="27"/>
      <c r="C200" s="27"/>
      <c r="D200" s="28"/>
      <c r="E200" s="29"/>
      <c r="F200" s="27"/>
      <c r="G200" s="27"/>
    </row>
    <row r="201" spans="1:7" x14ac:dyDescent="0.55000000000000004">
      <c r="A201" s="27"/>
      <c r="B201" s="27"/>
      <c r="C201" s="27"/>
      <c r="D201" s="28"/>
      <c r="E201" s="29"/>
      <c r="F201" s="27"/>
      <c r="G201" s="2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FD0AF-F08C-449B-950A-C9FB4F2ECD87}">
  <dimension ref="A1:P30"/>
  <sheetViews>
    <sheetView topLeftCell="I16" workbookViewId="0">
      <selection activeCell="L6" sqref="L6:L29"/>
    </sheetView>
  </sheetViews>
  <sheetFormatPr defaultRowHeight="14.4" x14ac:dyDescent="0.55000000000000004"/>
  <cols>
    <col min="4" max="4" width="9.05078125" bestFit="1" customWidth="1"/>
    <col min="10" max="10" width="14.578125" bestFit="1" customWidth="1"/>
    <col min="11" max="11" width="14.68359375" bestFit="1" customWidth="1"/>
    <col min="12" max="13" width="11.68359375" bestFit="1" customWidth="1"/>
    <col min="14" max="14" width="4.68359375" bestFit="1" customWidth="1"/>
    <col min="15" max="15" width="7.68359375" bestFit="1" customWidth="1"/>
    <col min="16" max="16" width="11.68359375" bestFit="1" customWidth="1"/>
  </cols>
  <sheetData>
    <row r="1" spans="1:16" x14ac:dyDescent="0.55000000000000004">
      <c r="A1" s="19" t="s">
        <v>130</v>
      </c>
      <c r="B1" s="19" t="s">
        <v>131</v>
      </c>
      <c r="C1" s="19" t="s">
        <v>132</v>
      </c>
      <c r="D1" s="19" t="s">
        <v>102</v>
      </c>
      <c r="E1" s="19" t="s">
        <v>133</v>
      </c>
      <c r="F1" s="19" t="s">
        <v>134</v>
      </c>
      <c r="G1" s="19" t="s">
        <v>135</v>
      </c>
    </row>
    <row r="2" spans="1:16" x14ac:dyDescent="0.55000000000000004">
      <c r="A2" s="20">
        <v>3338</v>
      </c>
      <c r="B2" s="20">
        <v>163</v>
      </c>
      <c r="C2" s="20">
        <v>94</v>
      </c>
      <c r="D2" s="21">
        <v>34281</v>
      </c>
      <c r="E2" s="22" t="s">
        <v>136</v>
      </c>
      <c r="F2" s="20">
        <v>0.05</v>
      </c>
      <c r="G2" s="20">
        <v>27</v>
      </c>
    </row>
    <row r="3" spans="1:16" x14ac:dyDescent="0.55000000000000004">
      <c r="A3" s="20">
        <v>3339</v>
      </c>
      <c r="B3" s="20">
        <v>163</v>
      </c>
      <c r="C3" s="20">
        <v>94</v>
      </c>
      <c r="D3" s="21">
        <v>34288</v>
      </c>
      <c r="E3" s="22" t="s">
        <v>137</v>
      </c>
      <c r="F3" s="20">
        <v>0.1</v>
      </c>
      <c r="G3" s="20">
        <v>27</v>
      </c>
    </row>
    <row r="4" spans="1:16" x14ac:dyDescent="0.55000000000000004">
      <c r="A4" s="20">
        <v>3340</v>
      </c>
      <c r="B4" s="20">
        <v>163</v>
      </c>
      <c r="C4" s="20">
        <v>99</v>
      </c>
      <c r="D4" s="21">
        <v>34289</v>
      </c>
      <c r="E4" s="22" t="s">
        <v>138</v>
      </c>
      <c r="F4" s="20">
        <v>0</v>
      </c>
      <c r="G4" s="20">
        <v>20</v>
      </c>
      <c r="J4" s="7" t="s">
        <v>182</v>
      </c>
      <c r="K4" s="7" t="s">
        <v>183</v>
      </c>
    </row>
    <row r="5" spans="1:16" x14ac:dyDescent="0.55000000000000004">
      <c r="A5" s="20">
        <v>3341</v>
      </c>
      <c r="B5" s="20">
        <v>163</v>
      </c>
      <c r="C5" s="20">
        <v>94</v>
      </c>
      <c r="D5" s="21">
        <v>34295</v>
      </c>
      <c r="E5" s="22" t="s">
        <v>139</v>
      </c>
      <c r="F5" s="20">
        <v>0.15</v>
      </c>
      <c r="G5" s="20">
        <v>27</v>
      </c>
      <c r="J5" s="7" t="s">
        <v>161</v>
      </c>
      <c r="K5">
        <v>89</v>
      </c>
      <c r="L5">
        <v>94</v>
      </c>
      <c r="M5">
        <v>99</v>
      </c>
      <c r="N5">
        <v>198</v>
      </c>
      <c r="O5">
        <v>228</v>
      </c>
      <c r="P5" t="s">
        <v>24</v>
      </c>
    </row>
    <row r="6" spans="1:16" x14ac:dyDescent="0.55000000000000004">
      <c r="A6" s="20">
        <v>3342</v>
      </c>
      <c r="B6" s="20">
        <v>163</v>
      </c>
      <c r="C6" s="20">
        <v>228</v>
      </c>
      <c r="D6" s="21">
        <v>34295</v>
      </c>
      <c r="E6" s="22" t="s">
        <v>139</v>
      </c>
      <c r="F6" s="20">
        <v>1785</v>
      </c>
      <c r="G6" s="20">
        <v>16</v>
      </c>
      <c r="J6" s="24" t="s">
        <v>162</v>
      </c>
      <c r="K6" s="9"/>
      <c r="L6" s="9"/>
      <c r="M6" s="9"/>
      <c r="N6" s="9">
        <v>3</v>
      </c>
      <c r="O6" s="9"/>
      <c r="P6" s="9">
        <v>3</v>
      </c>
    </row>
    <row r="7" spans="1:16" x14ac:dyDescent="0.55000000000000004">
      <c r="A7" s="20">
        <v>3343</v>
      </c>
      <c r="B7" s="20">
        <v>163</v>
      </c>
      <c r="C7" s="20">
        <v>94</v>
      </c>
      <c r="D7" s="21">
        <v>34302</v>
      </c>
      <c r="E7" s="22" t="s">
        <v>140</v>
      </c>
      <c r="F7" s="20">
        <v>0.26</v>
      </c>
      <c r="G7" s="20">
        <v>27</v>
      </c>
      <c r="J7" s="24" t="s">
        <v>163</v>
      </c>
      <c r="K7" s="9"/>
      <c r="L7" s="9"/>
      <c r="M7" s="9"/>
      <c r="N7" s="9"/>
      <c r="O7" s="9">
        <v>2.7</v>
      </c>
      <c r="P7" s="9">
        <v>2.7</v>
      </c>
    </row>
    <row r="8" spans="1:16" x14ac:dyDescent="0.55000000000000004">
      <c r="A8" s="20">
        <v>3344</v>
      </c>
      <c r="B8" s="20">
        <v>163</v>
      </c>
      <c r="C8" s="20">
        <v>94</v>
      </c>
      <c r="D8" s="21">
        <v>34309</v>
      </c>
      <c r="E8" s="22" t="s">
        <v>141</v>
      </c>
      <c r="F8" s="20">
        <v>0.3</v>
      </c>
      <c r="G8" s="20">
        <v>27</v>
      </c>
      <c r="J8" s="24" t="s">
        <v>164</v>
      </c>
      <c r="K8" s="9"/>
      <c r="L8" s="9"/>
      <c r="M8" s="9"/>
      <c r="N8" s="9"/>
      <c r="O8" s="9">
        <v>8.8000000000000007</v>
      </c>
      <c r="P8" s="9">
        <v>8.8000000000000007</v>
      </c>
    </row>
    <row r="9" spans="1:16" x14ac:dyDescent="0.55000000000000004">
      <c r="A9" s="20">
        <v>3345</v>
      </c>
      <c r="B9" s="20">
        <v>163</v>
      </c>
      <c r="C9" s="20">
        <v>94</v>
      </c>
      <c r="D9" s="21">
        <v>34316</v>
      </c>
      <c r="E9" s="22" t="s">
        <v>142</v>
      </c>
      <c r="F9" s="20">
        <v>0.34</v>
      </c>
      <c r="G9" s="20">
        <v>27</v>
      </c>
      <c r="J9" s="24" t="s">
        <v>165</v>
      </c>
      <c r="K9" s="9"/>
      <c r="L9" s="9"/>
      <c r="M9" s="9">
        <v>0.13</v>
      </c>
      <c r="N9" s="9"/>
      <c r="O9" s="9"/>
      <c r="P9" s="9">
        <v>0.13</v>
      </c>
    </row>
    <row r="10" spans="1:16" x14ac:dyDescent="0.55000000000000004">
      <c r="A10" s="20">
        <v>3346</v>
      </c>
      <c r="B10" s="20">
        <v>163</v>
      </c>
      <c r="C10" s="20">
        <v>198</v>
      </c>
      <c r="D10" s="21">
        <v>34324</v>
      </c>
      <c r="E10" s="22" t="s">
        <v>143</v>
      </c>
      <c r="F10" s="20">
        <v>10</v>
      </c>
      <c r="G10" s="20">
        <v>27</v>
      </c>
      <c r="J10" s="24" t="s">
        <v>166</v>
      </c>
      <c r="K10" s="9"/>
      <c r="L10" s="9"/>
      <c r="M10" s="9"/>
      <c r="N10" s="9"/>
      <c r="O10" s="9">
        <v>23</v>
      </c>
      <c r="P10" s="9">
        <v>23</v>
      </c>
    </row>
    <row r="11" spans="1:16" x14ac:dyDescent="0.55000000000000004">
      <c r="A11" s="20">
        <v>3347</v>
      </c>
      <c r="B11" s="20">
        <v>163</v>
      </c>
      <c r="C11" s="20">
        <v>89</v>
      </c>
      <c r="D11" s="21">
        <v>34324</v>
      </c>
      <c r="E11" s="22" t="s">
        <v>143</v>
      </c>
      <c r="F11" s="20">
        <v>516.4</v>
      </c>
      <c r="G11" s="20">
        <v>27</v>
      </c>
      <c r="J11" s="24" t="s">
        <v>167</v>
      </c>
      <c r="K11" s="9"/>
      <c r="L11" s="9"/>
      <c r="M11" s="9"/>
      <c r="N11" s="9">
        <v>5</v>
      </c>
      <c r="O11" s="9"/>
      <c r="P11" s="9">
        <v>5</v>
      </c>
    </row>
    <row r="12" spans="1:16" x14ac:dyDescent="0.55000000000000004">
      <c r="A12" s="20">
        <v>3348</v>
      </c>
      <c r="B12" s="20">
        <v>163</v>
      </c>
      <c r="C12" s="20">
        <v>94</v>
      </c>
      <c r="D12" s="21">
        <v>34324</v>
      </c>
      <c r="E12" s="22" t="s">
        <v>143</v>
      </c>
      <c r="F12" s="20">
        <v>0.35</v>
      </c>
      <c r="G12" s="20">
        <v>27</v>
      </c>
      <c r="J12" s="24" t="s">
        <v>168</v>
      </c>
      <c r="K12" s="9"/>
      <c r="L12" s="9"/>
      <c r="M12" s="9">
        <v>1.8</v>
      </c>
      <c r="N12" s="9"/>
      <c r="O12" s="9">
        <v>118.2</v>
      </c>
      <c r="P12" s="9">
        <v>60</v>
      </c>
    </row>
    <row r="13" spans="1:16" x14ac:dyDescent="0.55000000000000004">
      <c r="A13" s="20">
        <v>3349</v>
      </c>
      <c r="B13" s="20">
        <v>163</v>
      </c>
      <c r="C13" s="20">
        <v>228</v>
      </c>
      <c r="D13" s="21">
        <v>34324</v>
      </c>
      <c r="E13" s="22" t="s">
        <v>143</v>
      </c>
      <c r="F13" s="20">
        <v>1605</v>
      </c>
      <c r="G13" s="20">
        <v>16</v>
      </c>
      <c r="J13" s="24" t="s">
        <v>34</v>
      </c>
      <c r="K13" s="9"/>
      <c r="L13" s="9"/>
      <c r="M13" s="9"/>
      <c r="N13" s="9"/>
      <c r="O13" s="9">
        <v>342.9</v>
      </c>
      <c r="P13" s="9">
        <v>342.9</v>
      </c>
    </row>
    <row r="14" spans="1:16" x14ac:dyDescent="0.55000000000000004">
      <c r="A14" s="20">
        <v>3587</v>
      </c>
      <c r="B14" s="20">
        <v>163</v>
      </c>
      <c r="C14" s="20">
        <v>198</v>
      </c>
      <c r="D14" s="21">
        <v>34155</v>
      </c>
      <c r="E14" s="22" t="s">
        <v>144</v>
      </c>
      <c r="F14" s="20">
        <v>3</v>
      </c>
      <c r="G14" s="20">
        <v>27</v>
      </c>
      <c r="J14" s="24" t="s">
        <v>169</v>
      </c>
      <c r="K14" s="9"/>
      <c r="L14" s="9"/>
      <c r="M14" s="9">
        <v>8.32</v>
      </c>
      <c r="N14" s="9"/>
      <c r="O14" s="9"/>
      <c r="P14" s="9">
        <v>8.32</v>
      </c>
    </row>
    <row r="15" spans="1:16" x14ac:dyDescent="0.55000000000000004">
      <c r="A15" s="20">
        <v>3588</v>
      </c>
      <c r="B15" s="20">
        <v>163</v>
      </c>
      <c r="C15" s="20">
        <v>228</v>
      </c>
      <c r="D15" s="21">
        <v>34158</v>
      </c>
      <c r="E15" s="22" t="s">
        <v>145</v>
      </c>
      <c r="F15" s="20">
        <v>2.7</v>
      </c>
      <c r="G15" s="20">
        <v>16</v>
      </c>
      <c r="J15" s="24" t="s">
        <v>170</v>
      </c>
      <c r="K15" s="9"/>
      <c r="L15" s="9"/>
      <c r="M15" s="9"/>
      <c r="N15" s="9">
        <v>7</v>
      </c>
      <c r="O15" s="9"/>
      <c r="P15" s="9">
        <v>7</v>
      </c>
    </row>
    <row r="16" spans="1:16" x14ac:dyDescent="0.55000000000000004">
      <c r="A16" s="20">
        <v>3589</v>
      </c>
      <c r="B16" s="20">
        <v>163</v>
      </c>
      <c r="C16" s="20">
        <v>228</v>
      </c>
      <c r="D16" s="21">
        <v>34165</v>
      </c>
      <c r="E16" s="22" t="s">
        <v>146</v>
      </c>
      <c r="F16" s="20">
        <v>8.8000000000000007</v>
      </c>
      <c r="G16" s="20">
        <v>16</v>
      </c>
      <c r="J16" s="24" t="s">
        <v>171</v>
      </c>
      <c r="K16" s="9"/>
      <c r="L16" s="9"/>
      <c r="M16" s="9">
        <v>5.46</v>
      </c>
      <c r="N16" s="9"/>
      <c r="O16" s="9"/>
      <c r="P16" s="9">
        <v>5.46</v>
      </c>
    </row>
    <row r="17" spans="1:16" x14ac:dyDescent="0.55000000000000004">
      <c r="A17" s="20">
        <v>3590</v>
      </c>
      <c r="B17" s="20">
        <v>163</v>
      </c>
      <c r="C17" s="20">
        <v>99</v>
      </c>
      <c r="D17" s="21">
        <v>34169</v>
      </c>
      <c r="E17" s="22" t="s">
        <v>147</v>
      </c>
      <c r="F17" s="20">
        <v>0.13</v>
      </c>
      <c r="G17" s="20">
        <v>20</v>
      </c>
      <c r="J17" s="24" t="s">
        <v>172</v>
      </c>
      <c r="K17" s="9"/>
      <c r="L17" s="9"/>
      <c r="M17" s="9">
        <v>2.4900000000000002</v>
      </c>
      <c r="N17" s="9"/>
      <c r="O17" s="9"/>
      <c r="P17" s="9">
        <v>2.4900000000000002</v>
      </c>
    </row>
    <row r="18" spans="1:16" x14ac:dyDescent="0.55000000000000004">
      <c r="A18" s="20">
        <v>3591</v>
      </c>
      <c r="B18" s="20">
        <v>163</v>
      </c>
      <c r="C18" s="20">
        <v>228</v>
      </c>
      <c r="D18" s="21">
        <v>34172</v>
      </c>
      <c r="E18" s="22" t="s">
        <v>148</v>
      </c>
      <c r="F18" s="20">
        <v>23</v>
      </c>
      <c r="G18" s="20">
        <v>16</v>
      </c>
      <c r="J18" s="24" t="s">
        <v>173</v>
      </c>
      <c r="K18" s="9"/>
      <c r="L18" s="9"/>
      <c r="M18" s="9"/>
      <c r="N18" s="9"/>
      <c r="O18" s="9">
        <v>1113</v>
      </c>
      <c r="P18" s="9">
        <v>1113</v>
      </c>
    </row>
    <row r="19" spans="1:16" x14ac:dyDescent="0.55000000000000004">
      <c r="A19" s="20">
        <v>3592</v>
      </c>
      <c r="B19" s="20">
        <v>163</v>
      </c>
      <c r="C19" s="20">
        <v>198</v>
      </c>
      <c r="D19" s="21">
        <v>34174</v>
      </c>
      <c r="E19" s="22" t="s">
        <v>149</v>
      </c>
      <c r="F19" s="20">
        <v>5</v>
      </c>
      <c r="G19" s="20">
        <v>27</v>
      </c>
      <c r="J19" s="24" t="s">
        <v>40</v>
      </c>
      <c r="K19" s="9"/>
      <c r="L19" s="9">
        <v>0.01</v>
      </c>
      <c r="M19" s="9"/>
      <c r="N19" s="9"/>
      <c r="O19" s="9"/>
      <c r="P19" s="9">
        <v>0.01</v>
      </c>
    </row>
    <row r="20" spans="1:16" x14ac:dyDescent="0.55000000000000004">
      <c r="A20" s="20">
        <v>3593</v>
      </c>
      <c r="B20" s="20">
        <v>163</v>
      </c>
      <c r="C20" s="20">
        <v>99</v>
      </c>
      <c r="D20" s="21">
        <v>34193</v>
      </c>
      <c r="E20" s="22" t="s">
        <v>150</v>
      </c>
      <c r="F20" s="20">
        <v>1.8</v>
      </c>
      <c r="G20" s="20">
        <v>20</v>
      </c>
      <c r="J20" s="24" t="s">
        <v>41</v>
      </c>
      <c r="K20" s="9"/>
      <c r="L20" s="9">
        <v>0.02</v>
      </c>
      <c r="M20" s="9"/>
      <c r="N20" s="9"/>
      <c r="O20" s="9"/>
      <c r="P20" s="9">
        <v>0.02</v>
      </c>
    </row>
    <row r="21" spans="1:16" x14ac:dyDescent="0.55000000000000004">
      <c r="A21" s="20">
        <v>3594</v>
      </c>
      <c r="B21" s="20">
        <v>163</v>
      </c>
      <c r="C21" s="20">
        <v>228</v>
      </c>
      <c r="D21" s="21">
        <v>34193</v>
      </c>
      <c r="E21" s="22" t="s">
        <v>151</v>
      </c>
      <c r="F21" s="20">
        <v>118.2</v>
      </c>
      <c r="G21" s="20">
        <v>16</v>
      </c>
      <c r="J21" s="24" t="s">
        <v>174</v>
      </c>
      <c r="K21" s="9"/>
      <c r="L21" s="9"/>
      <c r="M21" s="9">
        <v>0.79</v>
      </c>
      <c r="N21" s="9"/>
      <c r="O21" s="9"/>
      <c r="P21" s="9">
        <v>0.79</v>
      </c>
    </row>
    <row r="22" spans="1:16" x14ac:dyDescent="0.55000000000000004">
      <c r="A22" s="20">
        <v>3595</v>
      </c>
      <c r="B22" s="20">
        <v>163</v>
      </c>
      <c r="C22" s="20">
        <v>228</v>
      </c>
      <c r="D22" s="21">
        <v>34207</v>
      </c>
      <c r="E22" s="22" t="s">
        <v>152</v>
      </c>
      <c r="F22" s="20">
        <v>342.9</v>
      </c>
      <c r="G22" s="20">
        <v>16</v>
      </c>
      <c r="J22" s="24" t="s">
        <v>42</v>
      </c>
      <c r="K22" s="9"/>
      <c r="L22" s="9">
        <v>0.05</v>
      </c>
      <c r="M22" s="9"/>
      <c r="N22" s="9"/>
      <c r="O22" s="9"/>
      <c r="P22" s="9">
        <v>0.05</v>
      </c>
    </row>
    <row r="23" spans="1:16" x14ac:dyDescent="0.55000000000000004">
      <c r="A23" s="20">
        <v>3596</v>
      </c>
      <c r="B23" s="20">
        <v>163</v>
      </c>
      <c r="C23" s="20">
        <v>99</v>
      </c>
      <c r="D23" s="21">
        <v>34214</v>
      </c>
      <c r="E23" s="22" t="s">
        <v>153</v>
      </c>
      <c r="F23" s="20">
        <v>8.32</v>
      </c>
      <c r="G23" s="20">
        <v>20</v>
      </c>
      <c r="J23" s="24" t="s">
        <v>175</v>
      </c>
      <c r="K23" s="9"/>
      <c r="L23" s="9">
        <v>0.1</v>
      </c>
      <c r="M23" s="9"/>
      <c r="N23" s="9"/>
      <c r="O23" s="9"/>
      <c r="P23" s="9">
        <v>0.1</v>
      </c>
    </row>
    <row r="24" spans="1:16" x14ac:dyDescent="0.55000000000000004">
      <c r="A24" s="20">
        <v>3597</v>
      </c>
      <c r="B24" s="20">
        <v>163</v>
      </c>
      <c r="C24" s="20">
        <v>198</v>
      </c>
      <c r="D24" s="21">
        <v>34243</v>
      </c>
      <c r="E24" s="22" t="s">
        <v>154</v>
      </c>
      <c r="F24" s="20">
        <v>7</v>
      </c>
      <c r="G24" s="20">
        <v>27</v>
      </c>
      <c r="J24" s="24" t="s">
        <v>176</v>
      </c>
      <c r="K24" s="9"/>
      <c r="L24" s="9"/>
      <c r="M24" s="9">
        <v>0</v>
      </c>
      <c r="N24" s="9"/>
      <c r="O24" s="9"/>
      <c r="P24" s="9">
        <v>0</v>
      </c>
    </row>
    <row r="25" spans="1:16" x14ac:dyDescent="0.55000000000000004">
      <c r="A25" s="20">
        <v>3598</v>
      </c>
      <c r="B25" s="20">
        <v>163</v>
      </c>
      <c r="C25" s="20">
        <v>99</v>
      </c>
      <c r="D25" s="21">
        <v>34248</v>
      </c>
      <c r="E25" s="22" t="s">
        <v>155</v>
      </c>
      <c r="F25" s="20">
        <v>5.46</v>
      </c>
      <c r="G25" s="20">
        <v>20</v>
      </c>
      <c r="J25" s="24" t="s">
        <v>177</v>
      </c>
      <c r="K25" s="9"/>
      <c r="L25" s="9">
        <v>0.15</v>
      </c>
      <c r="M25" s="9"/>
      <c r="N25" s="9"/>
      <c r="O25" s="9">
        <v>1785</v>
      </c>
      <c r="P25" s="9">
        <v>892.57500000000005</v>
      </c>
    </row>
    <row r="26" spans="1:16" x14ac:dyDescent="0.55000000000000004">
      <c r="A26" s="20">
        <v>3599</v>
      </c>
      <c r="B26" s="20">
        <v>163</v>
      </c>
      <c r="C26" s="20">
        <v>99</v>
      </c>
      <c r="D26" s="21">
        <v>34261</v>
      </c>
      <c r="E26" s="22" t="s">
        <v>156</v>
      </c>
      <c r="F26" s="20">
        <v>2.4900000000000002</v>
      </c>
      <c r="G26" s="20">
        <v>20</v>
      </c>
      <c r="J26" s="24" t="s">
        <v>178</v>
      </c>
      <c r="K26" s="9"/>
      <c r="L26" s="9">
        <v>0.26</v>
      </c>
      <c r="M26" s="9"/>
      <c r="N26" s="9"/>
      <c r="O26" s="9"/>
      <c r="P26" s="9">
        <v>0.26</v>
      </c>
    </row>
    <row r="27" spans="1:16" x14ac:dyDescent="0.55000000000000004">
      <c r="A27" s="20">
        <v>3600</v>
      </c>
      <c r="B27" s="20">
        <v>163</v>
      </c>
      <c r="C27" s="20">
        <v>228</v>
      </c>
      <c r="D27" s="21">
        <v>34262</v>
      </c>
      <c r="E27" s="22" t="s">
        <v>157</v>
      </c>
      <c r="F27" s="20">
        <v>1113</v>
      </c>
      <c r="G27" s="20">
        <v>16</v>
      </c>
      <c r="J27" s="24" t="s">
        <v>179</v>
      </c>
      <c r="K27" s="9"/>
      <c r="L27" s="9">
        <v>0.3</v>
      </c>
      <c r="M27" s="9"/>
      <c r="N27" s="9"/>
      <c r="O27" s="9"/>
      <c r="P27" s="9">
        <v>0.3</v>
      </c>
    </row>
    <row r="28" spans="1:16" x14ac:dyDescent="0.55000000000000004">
      <c r="A28" s="20">
        <v>3601</v>
      </c>
      <c r="B28" s="20">
        <v>163</v>
      </c>
      <c r="C28" s="20">
        <v>94</v>
      </c>
      <c r="D28" s="21">
        <v>34267</v>
      </c>
      <c r="E28" s="22" t="s">
        <v>158</v>
      </c>
      <c r="F28" s="20">
        <v>0.01</v>
      </c>
      <c r="G28" s="20">
        <v>27</v>
      </c>
      <c r="J28" s="24" t="s">
        <v>180</v>
      </c>
      <c r="K28" s="9"/>
      <c r="L28" s="9">
        <v>0.34</v>
      </c>
      <c r="M28" s="9"/>
      <c r="N28" s="9"/>
      <c r="O28" s="9"/>
      <c r="P28" s="9">
        <v>0.34</v>
      </c>
    </row>
    <row r="29" spans="1:16" x14ac:dyDescent="0.55000000000000004">
      <c r="A29" s="20">
        <v>3602</v>
      </c>
      <c r="B29" s="20">
        <v>163</v>
      </c>
      <c r="C29" s="20">
        <v>94</v>
      </c>
      <c r="D29" s="21">
        <v>34274</v>
      </c>
      <c r="E29" s="22" t="s">
        <v>159</v>
      </c>
      <c r="F29" s="20">
        <v>0.02</v>
      </c>
      <c r="G29" s="20">
        <v>27</v>
      </c>
      <c r="J29" s="24" t="s">
        <v>181</v>
      </c>
      <c r="K29" s="9">
        <v>516.4</v>
      </c>
      <c r="L29" s="9">
        <v>0.35</v>
      </c>
      <c r="M29" s="9"/>
      <c r="N29" s="9">
        <v>10</v>
      </c>
      <c r="O29" s="9">
        <v>1605</v>
      </c>
      <c r="P29" s="9">
        <v>532.9375</v>
      </c>
    </row>
    <row r="30" spans="1:16" x14ac:dyDescent="0.55000000000000004">
      <c r="A30" s="20">
        <v>3603</v>
      </c>
      <c r="B30" s="20">
        <v>163</v>
      </c>
      <c r="C30" s="20">
        <v>99</v>
      </c>
      <c r="D30" s="21">
        <v>34275</v>
      </c>
      <c r="E30" s="22" t="s">
        <v>160</v>
      </c>
      <c r="F30" s="20">
        <v>0.79</v>
      </c>
      <c r="G30" s="20">
        <v>20</v>
      </c>
      <c r="J30" s="23" t="s">
        <v>24</v>
      </c>
      <c r="K30" s="9">
        <v>516.4</v>
      </c>
      <c r="L30" s="9">
        <v>0.17555555555555558</v>
      </c>
      <c r="M30" s="9">
        <v>2.7128571428571431</v>
      </c>
      <c r="N30" s="9">
        <v>6.25</v>
      </c>
      <c r="O30" s="9">
        <v>624.82500000000005</v>
      </c>
      <c r="P30" s="9">
        <v>191.7437931034483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229A8-208F-47CC-9C04-F24716D32173}">
  <dimension ref="A1:N45"/>
  <sheetViews>
    <sheetView workbookViewId="0">
      <selection activeCell="B3" sqref="B3"/>
    </sheetView>
  </sheetViews>
  <sheetFormatPr defaultRowHeight="14.4" x14ac:dyDescent="0.55000000000000004"/>
  <cols>
    <col min="2" max="2" width="9.05078125" bestFit="1" customWidth="1"/>
    <col min="4" max="4" width="14.15625" bestFit="1" customWidth="1"/>
    <col min="5" max="5" width="8.68359375" bestFit="1" customWidth="1"/>
    <col min="6" max="6" width="16.68359375" bestFit="1" customWidth="1"/>
  </cols>
  <sheetData>
    <row r="1" spans="1:14" x14ac:dyDescent="0.55000000000000004">
      <c r="A1" s="14" t="s">
        <v>101</v>
      </c>
      <c r="B1" s="14" t="s">
        <v>102</v>
      </c>
      <c r="C1" s="14" t="s">
        <v>103</v>
      </c>
      <c r="D1" s="14" t="s">
        <v>104</v>
      </c>
      <c r="E1" s="14" t="s">
        <v>117</v>
      </c>
      <c r="F1" s="14" t="s">
        <v>105</v>
      </c>
      <c r="G1" s="14" t="s">
        <v>106</v>
      </c>
      <c r="H1" s="14" t="s">
        <v>107</v>
      </c>
      <c r="I1" s="14" t="s">
        <v>108</v>
      </c>
      <c r="J1" s="14" t="s">
        <v>109</v>
      </c>
      <c r="K1" s="14" t="s">
        <v>110</v>
      </c>
      <c r="L1" s="14" t="s">
        <v>111</v>
      </c>
      <c r="M1" s="14" t="s">
        <v>112</v>
      </c>
      <c r="N1" s="14" t="s">
        <v>113</v>
      </c>
    </row>
    <row r="2" spans="1:14" x14ac:dyDescent="0.55000000000000004">
      <c r="A2" s="15" t="s">
        <v>114</v>
      </c>
      <c r="B2" s="17">
        <v>33424</v>
      </c>
      <c r="C2" s="9">
        <v>3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4" x14ac:dyDescent="0.55000000000000004">
      <c r="A3" s="15"/>
      <c r="B3" s="11">
        <v>33441</v>
      </c>
      <c r="C3" s="9"/>
      <c r="D3" s="9">
        <v>119.51600000000001</v>
      </c>
      <c r="E3" s="9">
        <v>1.044</v>
      </c>
      <c r="F3" s="9">
        <v>4.2</v>
      </c>
      <c r="G3" s="9">
        <v>0.08</v>
      </c>
      <c r="H3" s="9">
        <v>18</v>
      </c>
      <c r="I3" s="9">
        <v>0</v>
      </c>
      <c r="J3" s="9"/>
      <c r="K3" s="9">
        <v>3.12</v>
      </c>
      <c r="L3" s="9">
        <v>0</v>
      </c>
      <c r="M3" s="9"/>
      <c r="N3" s="9"/>
    </row>
    <row r="4" spans="1:14" x14ac:dyDescent="0.55000000000000004">
      <c r="A4" s="15"/>
      <c r="B4" s="11">
        <v>33455</v>
      </c>
      <c r="C4" s="9">
        <v>5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4" x14ac:dyDescent="0.55000000000000004">
      <c r="A5" s="15"/>
      <c r="B5" s="11">
        <v>33456</v>
      </c>
      <c r="C5" s="9"/>
      <c r="D5" s="9">
        <v>85.770499999999998</v>
      </c>
      <c r="E5" s="9">
        <v>1.8285</v>
      </c>
      <c r="F5" s="9">
        <v>8</v>
      </c>
      <c r="G5" s="9">
        <v>0.19</v>
      </c>
      <c r="H5" s="9">
        <v>23.25</v>
      </c>
      <c r="I5" s="9">
        <v>0</v>
      </c>
      <c r="J5" s="9"/>
      <c r="K5" s="9">
        <v>6.1565000000000003</v>
      </c>
      <c r="L5" s="9">
        <v>0</v>
      </c>
      <c r="M5" s="9"/>
      <c r="N5" s="9"/>
    </row>
    <row r="6" spans="1:14" x14ac:dyDescent="0.55000000000000004">
      <c r="A6" s="15"/>
      <c r="B6" s="11">
        <v>33483</v>
      </c>
      <c r="C6" s="9"/>
      <c r="D6" s="9">
        <v>99.831500000000005</v>
      </c>
      <c r="E6" s="9">
        <v>20.332999999999998</v>
      </c>
      <c r="F6" s="9">
        <v>65.45</v>
      </c>
      <c r="G6" s="9">
        <v>0.85</v>
      </c>
      <c r="H6" s="9">
        <v>35.5</v>
      </c>
      <c r="I6" s="9">
        <v>0</v>
      </c>
      <c r="J6" s="9"/>
      <c r="K6" s="9">
        <v>43.781999999999996</v>
      </c>
      <c r="L6" s="9">
        <v>1.3014999999999999</v>
      </c>
      <c r="M6" s="9"/>
      <c r="N6" s="9"/>
    </row>
    <row r="7" spans="1:14" x14ac:dyDescent="0.55000000000000004">
      <c r="A7" s="15"/>
      <c r="B7" s="11">
        <v>33504</v>
      </c>
      <c r="C7" s="9"/>
      <c r="D7" s="9">
        <v>91.39500000000001</v>
      </c>
      <c r="E7" s="9">
        <v>85.426999999999992</v>
      </c>
      <c r="F7" s="9">
        <v>152.4</v>
      </c>
      <c r="G7" s="9">
        <v>1.2549999999999999</v>
      </c>
      <c r="H7" s="9">
        <v>47</v>
      </c>
      <c r="I7" s="9">
        <v>1.5190000000000001</v>
      </c>
      <c r="J7" s="9">
        <v>0</v>
      </c>
      <c r="K7" s="9">
        <v>59.168999999999997</v>
      </c>
      <c r="L7" s="9">
        <v>6.0295000000000005</v>
      </c>
      <c r="M7" s="9"/>
      <c r="N7" s="9"/>
    </row>
    <row r="8" spans="1:14" x14ac:dyDescent="0.55000000000000004">
      <c r="A8" s="15"/>
      <c r="B8" s="11">
        <v>33510</v>
      </c>
      <c r="C8" s="9">
        <v>7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4" x14ac:dyDescent="0.55000000000000004">
      <c r="A9" s="15"/>
      <c r="B9" s="11">
        <v>33512</v>
      </c>
      <c r="C9" s="9"/>
      <c r="D9" s="9">
        <v>99.830999999999989</v>
      </c>
      <c r="E9" s="9">
        <v>161.07900000000001</v>
      </c>
      <c r="F9" s="9">
        <v>288.35000000000002</v>
      </c>
      <c r="G9" s="9">
        <v>1.2250000000000001</v>
      </c>
      <c r="H9" s="9">
        <v>49</v>
      </c>
      <c r="I9" s="9">
        <v>42.721499999999999</v>
      </c>
      <c r="J9" s="9">
        <v>0</v>
      </c>
      <c r="K9" s="9">
        <v>58.881500000000003</v>
      </c>
      <c r="L9" s="9">
        <v>20.806999999999999</v>
      </c>
      <c r="M9" s="9"/>
      <c r="N9" s="9"/>
    </row>
    <row r="10" spans="1:14" x14ac:dyDescent="0.55000000000000004">
      <c r="A10" s="15"/>
      <c r="B10" s="11">
        <v>33518</v>
      </c>
      <c r="C10" s="9"/>
      <c r="D10" s="9">
        <v>88.58250000000001</v>
      </c>
      <c r="E10" s="9">
        <v>200.76650000000001</v>
      </c>
      <c r="F10" s="9">
        <v>397.79999999999995</v>
      </c>
      <c r="G10" s="9">
        <v>0.94500000000000006</v>
      </c>
      <c r="H10" s="9">
        <v>42</v>
      </c>
      <c r="I10" s="9">
        <v>103.82250000000001</v>
      </c>
      <c r="J10" s="9">
        <v>369.79750000000001</v>
      </c>
      <c r="K10" s="9">
        <v>51.707999999999998</v>
      </c>
      <c r="L10" s="9">
        <v>47.0015</v>
      </c>
      <c r="M10" s="9"/>
      <c r="N10" s="9"/>
    </row>
    <row r="11" spans="1:14" x14ac:dyDescent="0.55000000000000004">
      <c r="A11" s="15"/>
      <c r="B11" s="11">
        <v>33525</v>
      </c>
      <c r="C11" s="9"/>
      <c r="D11" s="9">
        <v>95.613</v>
      </c>
      <c r="E11" s="9">
        <v>125.47800000000001</v>
      </c>
      <c r="F11" s="9">
        <v>266.70000000000005</v>
      </c>
      <c r="G11" s="9">
        <v>0.215</v>
      </c>
      <c r="H11" s="9">
        <v>41.5</v>
      </c>
      <c r="I11" s="9">
        <v>75.390999999999991</v>
      </c>
      <c r="J11" s="9">
        <v>312.14850000000001</v>
      </c>
      <c r="K11" s="9">
        <v>13.367000000000001</v>
      </c>
      <c r="L11" s="9">
        <v>45.422499999999999</v>
      </c>
      <c r="M11" s="9"/>
      <c r="N11" s="9"/>
    </row>
    <row r="12" spans="1:14" x14ac:dyDescent="0.55000000000000004">
      <c r="A12" s="15"/>
      <c r="B12" s="11">
        <v>33532</v>
      </c>
      <c r="C12" s="9"/>
      <c r="D12" s="9">
        <v>101.23699999999999</v>
      </c>
      <c r="E12" s="9">
        <v>139.9495</v>
      </c>
      <c r="F12" s="9">
        <v>353.75</v>
      </c>
      <c r="G12" s="9">
        <v>0.14500000000000002</v>
      </c>
      <c r="H12" s="9">
        <v>41.5</v>
      </c>
      <c r="I12" s="9">
        <v>117.47749999999999</v>
      </c>
      <c r="J12" s="9">
        <v>307.93</v>
      </c>
      <c r="K12" s="9">
        <v>10.420500000000001</v>
      </c>
      <c r="L12" s="9">
        <v>53.723500000000001</v>
      </c>
      <c r="M12" s="9"/>
      <c r="N12" s="9"/>
    </row>
    <row r="13" spans="1:14" x14ac:dyDescent="0.55000000000000004">
      <c r="A13" s="15"/>
      <c r="B13" s="11">
        <v>33539</v>
      </c>
      <c r="C13" s="9"/>
      <c r="D13" s="9">
        <v>98.425000000000011</v>
      </c>
      <c r="E13" s="9">
        <v>118.953</v>
      </c>
      <c r="F13" s="9">
        <v>334.3</v>
      </c>
      <c r="G13" s="9">
        <v>0</v>
      </c>
      <c r="H13" s="9">
        <v>25.5</v>
      </c>
      <c r="I13" s="9">
        <v>138.386</v>
      </c>
      <c r="J13" s="9">
        <v>291.0575</v>
      </c>
      <c r="K13" s="9">
        <v>8.7499999999999994E-2</v>
      </c>
      <c r="L13" s="9">
        <v>60.057499999999997</v>
      </c>
      <c r="M13" s="9"/>
      <c r="N13" s="9"/>
    </row>
    <row r="14" spans="1:14" x14ac:dyDescent="0.55000000000000004">
      <c r="A14" s="15"/>
      <c r="B14" s="11">
        <v>33546</v>
      </c>
      <c r="C14" s="9"/>
      <c r="D14" s="9">
        <v>104.04949999999999</v>
      </c>
      <c r="E14" s="9"/>
      <c r="F14" s="9">
        <v>527.95000000000005</v>
      </c>
      <c r="G14" s="9">
        <v>0</v>
      </c>
      <c r="H14" s="9">
        <v>0</v>
      </c>
      <c r="I14" s="9">
        <v>251.25900000000001</v>
      </c>
      <c r="J14" s="9">
        <v>400.73099999999999</v>
      </c>
      <c r="K14" s="9">
        <v>0</v>
      </c>
      <c r="L14" s="9">
        <v>54.483000000000004</v>
      </c>
      <c r="M14" s="9"/>
      <c r="N14" s="9"/>
    </row>
    <row r="15" spans="1:14" x14ac:dyDescent="0.55000000000000004">
      <c r="A15" s="16"/>
      <c r="B15" s="11">
        <v>33553</v>
      </c>
      <c r="C15" s="9">
        <v>10</v>
      </c>
      <c r="D15" s="9">
        <v>99.128500000000003</v>
      </c>
      <c r="E15" s="9"/>
      <c r="F15" s="9">
        <v>354</v>
      </c>
      <c r="G15" s="9">
        <v>0</v>
      </c>
      <c r="H15" s="9"/>
      <c r="I15" s="9"/>
      <c r="J15" s="9">
        <v>194.19299999999998</v>
      </c>
      <c r="K15" s="9"/>
      <c r="L15" s="9"/>
      <c r="M15" s="9">
        <v>112.964</v>
      </c>
      <c r="N15" s="9">
        <v>3.1253299999999999</v>
      </c>
    </row>
    <row r="16" spans="1:14" x14ac:dyDescent="0.55000000000000004">
      <c r="A16" s="15" t="s">
        <v>115</v>
      </c>
      <c r="B16" s="11">
        <v>33424</v>
      </c>
      <c r="C16" s="9">
        <v>3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1:14" x14ac:dyDescent="0.55000000000000004">
      <c r="A17" s="15"/>
      <c r="B17" s="11">
        <v>33441</v>
      </c>
      <c r="C17" s="9"/>
      <c r="D17" s="9">
        <v>109.67400000000001</v>
      </c>
      <c r="E17" s="9">
        <v>0.86249999999999993</v>
      </c>
      <c r="F17" s="9">
        <v>3.45</v>
      </c>
      <c r="G17" s="9">
        <v>6.5000000000000002E-2</v>
      </c>
      <c r="H17" s="9">
        <v>16.5</v>
      </c>
      <c r="I17" s="9">
        <v>0</v>
      </c>
      <c r="J17" s="9"/>
      <c r="K17" s="9">
        <v>2.5834999999999999</v>
      </c>
      <c r="L17" s="9">
        <v>0</v>
      </c>
      <c r="M17" s="9"/>
      <c r="N17" s="9"/>
    </row>
    <row r="18" spans="1:14" x14ac:dyDescent="0.55000000000000004">
      <c r="A18" s="15"/>
      <c r="B18" s="11">
        <v>33455</v>
      </c>
      <c r="C18" s="9">
        <v>5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</row>
    <row r="19" spans="1:14" x14ac:dyDescent="0.55000000000000004">
      <c r="A19" s="15"/>
      <c r="B19" s="11">
        <v>33456</v>
      </c>
      <c r="C19" s="9"/>
      <c r="D19" s="9">
        <v>102.643</v>
      </c>
      <c r="E19" s="9">
        <v>2.5505</v>
      </c>
      <c r="F19" s="9">
        <v>11.4</v>
      </c>
      <c r="G19" s="9">
        <v>0.26</v>
      </c>
      <c r="H19" s="9">
        <v>21.25</v>
      </c>
      <c r="I19" s="9">
        <v>0</v>
      </c>
      <c r="J19" s="9"/>
      <c r="K19" s="9">
        <v>8.68</v>
      </c>
      <c r="L19" s="9">
        <v>0.192</v>
      </c>
      <c r="M19" s="9"/>
      <c r="N19" s="9"/>
    </row>
    <row r="20" spans="1:14" x14ac:dyDescent="0.55000000000000004">
      <c r="A20" s="15"/>
      <c r="B20" s="11">
        <v>33483</v>
      </c>
      <c r="C20" s="9"/>
      <c r="D20" s="9">
        <v>92.801000000000002</v>
      </c>
      <c r="E20" s="9">
        <v>17.5855</v>
      </c>
      <c r="F20" s="9">
        <v>60.45</v>
      </c>
      <c r="G20" s="9">
        <v>0.81</v>
      </c>
      <c r="H20" s="9">
        <v>33.5</v>
      </c>
      <c r="I20" s="9">
        <v>0.33850000000000002</v>
      </c>
      <c r="J20" s="9"/>
      <c r="K20" s="9">
        <v>40.289500000000004</v>
      </c>
      <c r="L20" s="9">
        <v>1.5880000000000001</v>
      </c>
      <c r="M20" s="9"/>
      <c r="N20" s="9"/>
    </row>
    <row r="21" spans="1:14" x14ac:dyDescent="0.55000000000000004">
      <c r="A21" s="15"/>
      <c r="B21" s="11">
        <v>33504</v>
      </c>
      <c r="C21" s="9"/>
      <c r="D21" s="9">
        <v>98.424999999999997</v>
      </c>
      <c r="E21" s="9">
        <v>78.444500000000005</v>
      </c>
      <c r="F21" s="9">
        <v>135.65</v>
      </c>
      <c r="G21" s="9">
        <v>1.165</v>
      </c>
      <c r="H21" s="9">
        <v>46</v>
      </c>
      <c r="I21" s="9">
        <v>1.056</v>
      </c>
      <c r="J21" s="9">
        <v>0</v>
      </c>
      <c r="K21" s="9">
        <v>49.438000000000002</v>
      </c>
      <c r="L21" s="9">
        <v>6.6165000000000003</v>
      </c>
      <c r="M21" s="9"/>
      <c r="N21" s="9"/>
    </row>
    <row r="22" spans="1:14" x14ac:dyDescent="0.55000000000000004">
      <c r="A22" s="15"/>
      <c r="B22" s="11">
        <v>33511</v>
      </c>
      <c r="C22" s="9">
        <v>7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</row>
    <row r="23" spans="1:14" x14ac:dyDescent="0.55000000000000004">
      <c r="A23" s="15"/>
      <c r="B23" s="11">
        <v>33512</v>
      </c>
      <c r="C23" s="9"/>
      <c r="D23" s="9">
        <v>99.830999999999989</v>
      </c>
      <c r="E23" s="9">
        <v>116.896</v>
      </c>
      <c r="F23" s="9">
        <v>206.89999999999998</v>
      </c>
      <c r="G23" s="9">
        <v>1.1000000000000001</v>
      </c>
      <c r="H23" s="9">
        <v>48</v>
      </c>
      <c r="I23" s="9">
        <v>25.3475</v>
      </c>
      <c r="J23" s="9">
        <v>0</v>
      </c>
      <c r="K23" s="9">
        <v>55.238</v>
      </c>
      <c r="L23" s="9">
        <v>5.4995000000000003</v>
      </c>
      <c r="M23" s="9"/>
      <c r="N23" s="9"/>
    </row>
    <row r="24" spans="1:14" x14ac:dyDescent="0.55000000000000004">
      <c r="A24" s="15"/>
      <c r="B24" s="11">
        <v>33518</v>
      </c>
      <c r="C24" s="9"/>
      <c r="D24" s="9">
        <v>95.613</v>
      </c>
      <c r="E24" s="9">
        <v>179.6515</v>
      </c>
      <c r="F24" s="9">
        <v>347.7</v>
      </c>
      <c r="G24" s="9">
        <v>1.325</v>
      </c>
      <c r="H24" s="9">
        <v>48</v>
      </c>
      <c r="I24" s="9">
        <v>84.25</v>
      </c>
      <c r="J24" s="9">
        <v>333.23950000000002</v>
      </c>
      <c r="K24" s="9">
        <v>67.912499999999994</v>
      </c>
      <c r="L24" s="9">
        <v>9.5234999999999985</v>
      </c>
      <c r="M24" s="9"/>
      <c r="N24" s="9"/>
    </row>
    <row r="25" spans="1:14" x14ac:dyDescent="0.55000000000000004">
      <c r="A25" s="15"/>
      <c r="B25" s="11">
        <v>33525</v>
      </c>
      <c r="C25" s="9"/>
      <c r="D25" s="9">
        <v>98.424999999999997</v>
      </c>
      <c r="E25" s="9">
        <v>190.87700000000001</v>
      </c>
      <c r="F25" s="9">
        <v>393.45000000000005</v>
      </c>
      <c r="G25" s="9">
        <v>1.5750000000000002</v>
      </c>
      <c r="H25" s="9">
        <v>52</v>
      </c>
      <c r="I25" s="9">
        <v>103.7195</v>
      </c>
      <c r="J25" s="9">
        <v>352.92450000000002</v>
      </c>
      <c r="K25" s="9">
        <v>70.724500000000006</v>
      </c>
      <c r="L25" s="9">
        <v>7.0860000000000003</v>
      </c>
      <c r="M25" s="9"/>
      <c r="N25" s="9"/>
    </row>
    <row r="26" spans="1:14" x14ac:dyDescent="0.55000000000000004">
      <c r="A26" s="15"/>
      <c r="B26" s="11">
        <v>33532</v>
      </c>
      <c r="C26" s="9"/>
      <c r="D26" s="9">
        <v>102.643</v>
      </c>
      <c r="E26" s="9">
        <v>265.15300000000002</v>
      </c>
      <c r="F26" s="9">
        <v>573.04999999999995</v>
      </c>
      <c r="G26" s="9">
        <v>1.8299999999999998</v>
      </c>
      <c r="H26" s="9">
        <v>55</v>
      </c>
      <c r="I26" s="9">
        <v>196.553</v>
      </c>
      <c r="J26" s="9">
        <v>402.137</v>
      </c>
      <c r="K26" s="9">
        <v>74.63900000000001</v>
      </c>
      <c r="L26" s="9">
        <v>15.57</v>
      </c>
      <c r="M26" s="9"/>
      <c r="N26" s="9"/>
    </row>
    <row r="27" spans="1:14" x14ac:dyDescent="0.55000000000000004">
      <c r="A27" s="15"/>
      <c r="B27" s="11">
        <v>33539</v>
      </c>
      <c r="C27" s="9"/>
      <c r="D27" s="9">
        <v>104.04949999999999</v>
      </c>
      <c r="E27" s="9">
        <v>259.46899999999999</v>
      </c>
      <c r="F27" s="9">
        <v>642.6</v>
      </c>
      <c r="G27" s="9">
        <v>1.75</v>
      </c>
      <c r="H27" s="9">
        <v>54.5</v>
      </c>
      <c r="I27" s="9">
        <v>263.24549999999999</v>
      </c>
      <c r="J27" s="9">
        <v>629.92149999999992</v>
      </c>
      <c r="K27" s="9">
        <v>66.998999999999995</v>
      </c>
      <c r="L27" s="9">
        <v>28.139499999999998</v>
      </c>
      <c r="M27" s="9"/>
      <c r="N27" s="9"/>
    </row>
    <row r="28" spans="1:14" x14ac:dyDescent="0.55000000000000004">
      <c r="A28" s="15"/>
      <c r="B28" s="11">
        <v>33546</v>
      </c>
      <c r="C28" s="9"/>
      <c r="D28" s="9">
        <v>94.206999999999994</v>
      </c>
      <c r="E28" s="9"/>
      <c r="F28" s="9">
        <v>693.84999999999991</v>
      </c>
      <c r="G28" s="9">
        <v>0.64999999999999991</v>
      </c>
      <c r="H28" s="9">
        <v>53</v>
      </c>
      <c r="I28" s="9">
        <v>344.84899999999999</v>
      </c>
      <c r="J28" s="9">
        <v>604.61200000000008</v>
      </c>
      <c r="K28" s="9">
        <v>15.960999999999999</v>
      </c>
      <c r="L28" s="9">
        <v>35.964500000000001</v>
      </c>
      <c r="M28" s="9"/>
      <c r="N28" s="9"/>
    </row>
    <row r="29" spans="1:14" x14ac:dyDescent="0.55000000000000004">
      <c r="A29" s="15"/>
      <c r="B29" s="11">
        <v>33553</v>
      </c>
      <c r="C29" s="9"/>
      <c r="D29" s="9">
        <v>108.2675</v>
      </c>
      <c r="E29" s="9"/>
      <c r="F29" s="9">
        <v>846.40000000000009</v>
      </c>
      <c r="G29" s="9">
        <v>0.58499999999999996</v>
      </c>
      <c r="H29" s="9"/>
      <c r="I29" s="9">
        <v>422.82249999999999</v>
      </c>
      <c r="J29" s="9">
        <v>809.899</v>
      </c>
      <c r="K29" s="9">
        <v>13.324000000000002</v>
      </c>
      <c r="L29" s="9">
        <v>43.388500000000001</v>
      </c>
      <c r="M29" s="9"/>
      <c r="N29" s="9"/>
    </row>
    <row r="30" spans="1:14" x14ac:dyDescent="0.55000000000000004">
      <c r="A30" s="16"/>
      <c r="B30" s="11">
        <v>33562</v>
      </c>
      <c r="C30" s="9">
        <v>10</v>
      </c>
      <c r="D30" s="9">
        <v>108.268</v>
      </c>
      <c r="E30" s="9"/>
      <c r="F30" s="9">
        <v>769.05</v>
      </c>
      <c r="G30" s="9"/>
      <c r="H30" s="9"/>
      <c r="I30" s="9"/>
      <c r="J30" s="9">
        <v>570.55899999999997</v>
      </c>
      <c r="K30" s="9"/>
      <c r="L30" s="9"/>
      <c r="M30" s="9">
        <v>322.73649999999998</v>
      </c>
      <c r="N30" s="9">
        <v>3.1957599999999999</v>
      </c>
    </row>
    <row r="31" spans="1:14" x14ac:dyDescent="0.55000000000000004">
      <c r="A31" s="15" t="s">
        <v>116</v>
      </c>
      <c r="B31" s="11">
        <v>33424</v>
      </c>
      <c r="C31" s="9">
        <v>3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</row>
    <row r="32" spans="1:14" x14ac:dyDescent="0.55000000000000004">
      <c r="A32" s="15"/>
      <c r="B32" s="11">
        <v>33441</v>
      </c>
      <c r="C32" s="9"/>
      <c r="D32" s="9">
        <v>112.48599999999999</v>
      </c>
      <c r="E32" s="9">
        <v>0.996</v>
      </c>
      <c r="F32" s="9">
        <v>3.7</v>
      </c>
      <c r="G32" s="9">
        <v>7.5000000000000011E-2</v>
      </c>
      <c r="H32" s="9">
        <v>17.75</v>
      </c>
      <c r="I32" s="9">
        <v>0</v>
      </c>
      <c r="J32" s="9"/>
      <c r="K32" s="9">
        <v>2.6924999999999999</v>
      </c>
      <c r="L32" s="9">
        <v>0</v>
      </c>
      <c r="M32" s="9"/>
      <c r="N32" s="9"/>
    </row>
    <row r="33" spans="1:14" x14ac:dyDescent="0.55000000000000004">
      <c r="A33" s="15"/>
      <c r="B33" s="11">
        <v>33455</v>
      </c>
      <c r="C33" s="9">
        <v>5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</row>
    <row r="34" spans="1:14" x14ac:dyDescent="0.55000000000000004">
      <c r="A34" s="15"/>
      <c r="B34" s="11">
        <v>33456</v>
      </c>
      <c r="C34" s="9"/>
      <c r="D34" s="9">
        <v>95.613</v>
      </c>
      <c r="E34" s="9">
        <v>2.5644999999999998</v>
      </c>
      <c r="F34" s="9">
        <v>11.55</v>
      </c>
      <c r="G34" s="9">
        <v>0.28500000000000003</v>
      </c>
      <c r="H34" s="9">
        <v>28.5</v>
      </c>
      <c r="I34" s="9">
        <v>0</v>
      </c>
      <c r="J34" s="9"/>
      <c r="K34" s="9">
        <v>8.9789999999999992</v>
      </c>
      <c r="L34" s="9">
        <v>0</v>
      </c>
      <c r="M34" s="9"/>
      <c r="N34" s="9"/>
    </row>
    <row r="35" spans="1:14" x14ac:dyDescent="0.55000000000000004">
      <c r="A35" s="15"/>
      <c r="B35" s="11">
        <v>33483</v>
      </c>
      <c r="C35" s="9"/>
      <c r="D35" s="9">
        <v>91.39500000000001</v>
      </c>
      <c r="E35" s="9">
        <v>26.811500000000002</v>
      </c>
      <c r="F35" s="9">
        <v>87.9</v>
      </c>
      <c r="G35" s="9">
        <v>1.415</v>
      </c>
      <c r="H35" s="9">
        <v>47.5</v>
      </c>
      <c r="I35" s="9">
        <v>0</v>
      </c>
      <c r="J35" s="9"/>
      <c r="K35" s="9">
        <v>60.523499999999999</v>
      </c>
      <c r="L35" s="9">
        <v>0.58850000000000002</v>
      </c>
      <c r="M35" s="9"/>
      <c r="N35" s="9"/>
    </row>
    <row r="36" spans="1:14" x14ac:dyDescent="0.55000000000000004">
      <c r="A36" s="15"/>
      <c r="B36" s="11">
        <v>33504</v>
      </c>
      <c r="C36" s="9"/>
      <c r="D36" s="9">
        <v>88.582999999999998</v>
      </c>
      <c r="E36" s="9">
        <v>169.19150000000002</v>
      </c>
      <c r="F36" s="9">
        <v>312.45</v>
      </c>
      <c r="G36" s="9">
        <v>4.0049999999999999</v>
      </c>
      <c r="H36" s="9">
        <v>64.5</v>
      </c>
      <c r="I36" s="9">
        <v>0.17699999999999999</v>
      </c>
      <c r="J36" s="9">
        <v>0</v>
      </c>
      <c r="K36" s="9">
        <v>137.321</v>
      </c>
      <c r="L36" s="9">
        <v>5.9450000000000003</v>
      </c>
      <c r="M36" s="9"/>
      <c r="N36" s="9"/>
    </row>
    <row r="37" spans="1:14" x14ac:dyDescent="0.55000000000000004">
      <c r="A37" s="15"/>
      <c r="B37" s="11">
        <v>33512</v>
      </c>
      <c r="C37" s="9"/>
      <c r="D37" s="9">
        <v>92.801000000000002</v>
      </c>
      <c r="E37" s="9">
        <v>268.75400000000002</v>
      </c>
      <c r="F37" s="9">
        <v>456.8</v>
      </c>
      <c r="G37" s="9">
        <v>3.96</v>
      </c>
      <c r="H37" s="9">
        <v>72</v>
      </c>
      <c r="I37" s="9">
        <v>32.164500000000004</v>
      </c>
      <c r="J37" s="9">
        <v>0</v>
      </c>
      <c r="K37" s="9">
        <v>137.80350000000001</v>
      </c>
      <c r="L37" s="9">
        <v>13.5395</v>
      </c>
      <c r="M37" s="9"/>
      <c r="N37" s="9"/>
    </row>
    <row r="38" spans="1:14" x14ac:dyDescent="0.55000000000000004">
      <c r="A38" s="15"/>
      <c r="B38" s="11">
        <v>33513</v>
      </c>
      <c r="C38" s="9">
        <v>7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</row>
    <row r="39" spans="1:14" x14ac:dyDescent="0.55000000000000004">
      <c r="A39" s="15"/>
      <c r="B39" s="11">
        <v>33518</v>
      </c>
      <c r="C39" s="9"/>
      <c r="D39" s="9">
        <v>89.989000000000004</v>
      </c>
      <c r="E39" s="9">
        <v>357.08850000000001</v>
      </c>
      <c r="F39" s="9">
        <v>623.90000000000009</v>
      </c>
      <c r="G39" s="9">
        <v>3.45</v>
      </c>
      <c r="H39" s="9">
        <v>72</v>
      </c>
      <c r="I39" s="9">
        <v>119.4555</v>
      </c>
      <c r="J39" s="9">
        <v>352.92449999999997</v>
      </c>
      <c r="K39" s="9">
        <v>125.92699999999999</v>
      </c>
      <c r="L39" s="9">
        <v>23.974</v>
      </c>
      <c r="M39" s="9"/>
      <c r="N39" s="9"/>
    </row>
    <row r="40" spans="1:14" x14ac:dyDescent="0.55000000000000004">
      <c r="A40" s="15"/>
      <c r="B40" s="11">
        <v>33525</v>
      </c>
      <c r="C40" s="9"/>
      <c r="D40" s="9">
        <v>95.613</v>
      </c>
      <c r="E40" s="9">
        <v>369.73849999999999</v>
      </c>
      <c r="F40" s="9">
        <v>694.09999999999991</v>
      </c>
      <c r="G40" s="9">
        <v>2.5949999999999998</v>
      </c>
      <c r="H40" s="9">
        <v>76.5</v>
      </c>
      <c r="I40" s="9">
        <v>167.85250000000002</v>
      </c>
      <c r="J40" s="9">
        <v>385.2645</v>
      </c>
      <c r="K40" s="9">
        <v>106.3685</v>
      </c>
      <c r="L40" s="9">
        <v>30.823</v>
      </c>
      <c r="M40" s="9"/>
      <c r="N40" s="9"/>
    </row>
    <row r="41" spans="1:14" x14ac:dyDescent="0.55000000000000004">
      <c r="A41" s="15"/>
      <c r="B41" s="11">
        <v>33532</v>
      </c>
      <c r="C41" s="9"/>
      <c r="D41" s="9">
        <v>94.206999999999994</v>
      </c>
      <c r="E41" s="9">
        <v>406.22550000000001</v>
      </c>
      <c r="F41" s="9">
        <v>862.40000000000009</v>
      </c>
      <c r="G41" s="9">
        <v>2.67</v>
      </c>
      <c r="H41" s="9">
        <v>74</v>
      </c>
      <c r="I41" s="9">
        <v>308.3175</v>
      </c>
      <c r="J41" s="9">
        <v>469.62900000000002</v>
      </c>
      <c r="K41" s="9">
        <v>97.634500000000003</v>
      </c>
      <c r="L41" s="9">
        <v>38.8825</v>
      </c>
      <c r="M41" s="9"/>
      <c r="N41" s="9"/>
    </row>
    <row r="42" spans="1:14" x14ac:dyDescent="0.55000000000000004">
      <c r="A42" s="15"/>
      <c r="B42" s="11">
        <v>33539</v>
      </c>
      <c r="C42" s="9"/>
      <c r="D42" s="9">
        <v>89.989000000000004</v>
      </c>
      <c r="E42" s="9">
        <v>404.30599999999998</v>
      </c>
      <c r="F42" s="9">
        <v>945.85</v>
      </c>
      <c r="G42" s="9">
        <v>1.2850000000000001</v>
      </c>
      <c r="H42" s="9">
        <v>77.5</v>
      </c>
      <c r="I42" s="9">
        <v>397.786</v>
      </c>
      <c r="J42" s="9">
        <v>427.44650000000001</v>
      </c>
      <c r="K42" s="9">
        <v>60.980000000000004</v>
      </c>
      <c r="L42" s="9">
        <v>72.403000000000006</v>
      </c>
      <c r="M42" s="9"/>
      <c r="N42" s="9"/>
    </row>
    <row r="43" spans="1:14" x14ac:dyDescent="0.55000000000000004">
      <c r="A43" s="15"/>
      <c r="B43" s="11">
        <v>33546</v>
      </c>
      <c r="C43" s="9"/>
      <c r="D43" s="9">
        <v>97.019000000000005</v>
      </c>
      <c r="E43" s="9"/>
      <c r="F43" s="9">
        <v>1042</v>
      </c>
      <c r="G43" s="9">
        <v>0.62</v>
      </c>
      <c r="H43" s="9">
        <v>73.5</v>
      </c>
      <c r="I43" s="9">
        <v>509.1345</v>
      </c>
      <c r="J43" s="9">
        <v>503.37450000000001</v>
      </c>
      <c r="K43" s="9">
        <v>23.896000000000001</v>
      </c>
      <c r="L43" s="9">
        <v>95.6935</v>
      </c>
      <c r="M43" s="9"/>
      <c r="N43" s="9"/>
    </row>
    <row r="44" spans="1:14" x14ac:dyDescent="0.55000000000000004">
      <c r="A44" s="15"/>
      <c r="B44" s="11">
        <v>33553</v>
      </c>
      <c r="C44" s="9"/>
      <c r="D44" s="9">
        <v>94.206999999999994</v>
      </c>
      <c r="E44" s="9"/>
      <c r="F44" s="9">
        <v>934.55</v>
      </c>
      <c r="G44" s="9">
        <v>0.04</v>
      </c>
      <c r="H44" s="9"/>
      <c r="I44" s="9">
        <v>467.82950000000005</v>
      </c>
      <c r="J44" s="9">
        <v>466.81650000000002</v>
      </c>
      <c r="K44" s="9">
        <v>1.0665</v>
      </c>
      <c r="L44" s="9">
        <v>96.275499999999994</v>
      </c>
      <c r="M44" s="9"/>
      <c r="N44" s="9"/>
    </row>
    <row r="45" spans="1:14" x14ac:dyDescent="0.55000000000000004">
      <c r="A45" s="16"/>
      <c r="B45" s="11">
        <v>33560</v>
      </c>
      <c r="C45" s="9">
        <v>10</v>
      </c>
      <c r="D45" s="9">
        <v>97.019000000000005</v>
      </c>
      <c r="E45" s="9"/>
      <c r="F45" s="9">
        <v>1049.5</v>
      </c>
      <c r="G45" s="9"/>
      <c r="H45" s="9"/>
      <c r="I45" s="9"/>
      <c r="J45" s="9">
        <v>400.35699999999997</v>
      </c>
      <c r="K45" s="9"/>
      <c r="L45" s="9"/>
      <c r="M45" s="9">
        <v>431.13049999999998</v>
      </c>
      <c r="N45" s="9">
        <v>4.2832699999999999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HermRS SW Data</vt:lpstr>
      <vt:lpstr>MCVPDateEstimates</vt:lpstr>
      <vt:lpstr>Observed</vt:lpstr>
      <vt:lpstr>Roma1988</vt:lpstr>
      <vt:lpstr>Hermitage1990</vt:lpstr>
      <vt:lpstr>WellcampData</vt:lpstr>
      <vt:lpstr>HRSData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2017-08-31T00:37:39Z</dcterms:modified>
</cp:coreProperties>
</file>