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SIMX\Prototypes\Gliricidia\"/>
    </mc:Choice>
  </mc:AlternateContent>
  <bookViews>
    <workbookView xWindow="0" yWindow="0" windowWidth="24000" windowHeight="9888" activeTab="1"/>
  </bookViews>
  <sheets>
    <sheet name="ObservedSoil" sheetId="12" r:id="rId1"/>
    <sheet name="ObservedGliricidia" sheetId="11" r:id="rId2"/>
    <sheet name="Observed" sheetId="10" r:id="rId3"/>
    <sheet name="Akinnifesi 2006 Maize Yield" sheetId="2" r:id="rId4"/>
    <sheet name="C(%)" sheetId="4" r:id="rId5"/>
  </sheets>
  <calcPr calcId="171027"/>
</workbook>
</file>

<file path=xl/calcChain.xml><?xml version="1.0" encoding="utf-8"?>
<calcChain xmlns="http://schemas.openxmlformats.org/spreadsheetml/2006/main">
  <c r="H30" i="11" l="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29" i="11"/>
  <c r="S52" i="11" l="1"/>
  <c r="S53" i="11"/>
  <c r="S54" i="11"/>
  <c r="S55" i="11"/>
  <c r="S56" i="11"/>
  <c r="S57" i="11"/>
  <c r="S58" i="11"/>
  <c r="S59" i="11"/>
  <c r="S51" i="11"/>
  <c r="B14" i="11" l="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13" i="11"/>
  <c r="E40" i="10" l="1"/>
  <c r="E38" i="10"/>
  <c r="E36" i="10"/>
  <c r="E34" i="10"/>
  <c r="E32" i="10"/>
  <c r="E30" i="10"/>
  <c r="E28" i="10"/>
  <c r="E26" i="10"/>
  <c r="E24" i="10"/>
  <c r="E22" i="10"/>
  <c r="E20" i="10"/>
  <c r="E18" i="10"/>
  <c r="E16" i="10"/>
  <c r="E14" i="10"/>
  <c r="E12" i="10"/>
  <c r="E10" i="10"/>
  <c r="E8" i="10"/>
  <c r="E6" i="10"/>
  <c r="E4" i="10"/>
  <c r="E2" i="10"/>
  <c r="G3" i="11" l="1"/>
  <c r="G4" i="11"/>
  <c r="G5" i="11"/>
  <c r="G6" i="11"/>
  <c r="G7" i="11"/>
  <c r="G8" i="11"/>
  <c r="G9" i="11"/>
  <c r="G10" i="11"/>
  <c r="G11" i="11"/>
  <c r="G2" i="11"/>
  <c r="C3" i="11" l="1"/>
  <c r="C4" i="11"/>
  <c r="C5" i="11"/>
  <c r="C6" i="11"/>
  <c r="C7" i="11"/>
  <c r="C8" i="11"/>
  <c r="C9" i="11"/>
  <c r="C10" i="11"/>
  <c r="C11" i="11"/>
  <c r="C12" i="11"/>
  <c r="C2" i="11"/>
  <c r="E3" i="11"/>
  <c r="E4" i="11"/>
  <c r="E5" i="11"/>
  <c r="E6" i="11"/>
  <c r="E7" i="11"/>
  <c r="E8" i="11"/>
  <c r="E9" i="11"/>
  <c r="E10" i="11"/>
  <c r="E11" i="11"/>
  <c r="E12" i="11"/>
  <c r="E2" i="11"/>
</calcChain>
</file>

<file path=xl/sharedStrings.xml><?xml version="1.0" encoding="utf-8"?>
<sst xmlns="http://schemas.openxmlformats.org/spreadsheetml/2006/main" count="227" uniqueCount="45">
  <si>
    <t>Year</t>
  </si>
  <si>
    <t>MaizeYieldMAIZEONLY(kg/ha)</t>
  </si>
  <si>
    <t>MaizeYieldMAIZE-GLIRICIDIA(kg/ha)</t>
  </si>
  <si>
    <t>SimulationName</t>
  </si>
  <si>
    <t>MAIZE GLIRICIDIA</t>
  </si>
  <si>
    <t>MAIZE ONLY</t>
  </si>
  <si>
    <t>0-20</t>
  </si>
  <si>
    <t>20-40</t>
  </si>
  <si>
    <t>40-60</t>
  </si>
  <si>
    <t>60-80</t>
  </si>
  <si>
    <t>100-120</t>
  </si>
  <si>
    <t>120-140</t>
  </si>
  <si>
    <t>140-160</t>
  </si>
  <si>
    <t>160-180</t>
  </si>
  <si>
    <t>180-200</t>
  </si>
  <si>
    <t>C(%)</t>
  </si>
  <si>
    <t>Depth(cm)</t>
  </si>
  <si>
    <t>80-100</t>
  </si>
  <si>
    <t>Gm</t>
  </si>
  <si>
    <t>Gm48N</t>
  </si>
  <si>
    <t>MakokaN0</t>
  </si>
  <si>
    <t>MakokaN48</t>
  </si>
  <si>
    <t>MakokaGliricidiaBase</t>
  </si>
  <si>
    <t>tpha</t>
  </si>
  <si>
    <t>AnnualFoliageHarvest</t>
  </si>
  <si>
    <t>Date</t>
  </si>
  <si>
    <t>Cinput</t>
  </si>
  <si>
    <t>AnnualFoliageHarvest2</t>
  </si>
  <si>
    <t>Stover</t>
  </si>
  <si>
    <t>Maize.Grain.Wt</t>
  </si>
  <si>
    <t>Maize.AboveGround.Wt</t>
  </si>
  <si>
    <t>SurfaceMineralN</t>
  </si>
  <si>
    <t>SubsurfaceMineralN</t>
  </si>
  <si>
    <t>Gliricidia.AboveGround.Wt</t>
  </si>
  <si>
    <t>Hamakuapoko</t>
  </si>
  <si>
    <t>HamakuapokoCoppice</t>
  </si>
  <si>
    <t>Gliricidia.Leaf.CoverGreen</t>
  </si>
  <si>
    <t>StemsPerSqrM</t>
  </si>
  <si>
    <t>Gliricidia.Leaf.LAI</t>
  </si>
  <si>
    <t>GuadeloupeHarvest12Month</t>
  </si>
  <si>
    <t>GuadeloupeHarvest06Month</t>
  </si>
  <si>
    <t>GuadeloupeHarvest02Month</t>
  </si>
  <si>
    <t>Gliricidia.Leaf.Live.Wt</t>
  </si>
  <si>
    <t>Gliricidia.Stem.Live.Wt</t>
  </si>
  <si>
    <t>Gliricidia.Leaf.Detached.Wt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</si>
</sst>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1" fontId="0" fillId="0" borderId="0" xfId="0" applyNumberFormat="1"/>
    <xf numFmtId="14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ObservedGliricidia!$D$1</c:f>
              <c:strCache>
                <c:ptCount val="1"/>
                <c:pt idx="0">
                  <c:v>tpha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ObservedGliricidia!$B$2:$B$12</c:f>
              <c:numCache>
                <c:formatCode>General</c:formatCode>
                <c:ptCount val="11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</c:numCache>
            </c:numRef>
          </c:xVal>
          <c:yVal>
            <c:numRef>
              <c:f>ObservedGliricidia!$D$2:$D$12</c:f>
              <c:numCache>
                <c:formatCode>0.00</c:formatCode>
                <c:ptCount val="11"/>
                <c:pt idx="0">
                  <c:v>2.6172831999999997</c:v>
                </c:pt>
                <c:pt idx="1">
                  <c:v>3.8271679999999999</c:v>
                </c:pt>
                <c:pt idx="2">
                  <c:v>3.5802559999999999</c:v>
                </c:pt>
                <c:pt idx="3">
                  <c:v>4.7160640000000003</c:v>
                </c:pt>
                <c:pt idx="4">
                  <c:v>5.6543359999999998</c:v>
                </c:pt>
                <c:pt idx="5">
                  <c:v>6.7901119999999997</c:v>
                </c:pt>
                <c:pt idx="6">
                  <c:v>5.6543359999999998</c:v>
                </c:pt>
                <c:pt idx="7">
                  <c:v>4.2716159999999999</c:v>
                </c:pt>
                <c:pt idx="8">
                  <c:v>5.5555519999999996</c:v>
                </c:pt>
                <c:pt idx="9">
                  <c:v>4.8641920000000001</c:v>
                </c:pt>
                <c:pt idx="10">
                  <c:v>4.9135680000000006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2B-49C3-9348-0B62844BE432}"/>
            </c:ext>
          </c:extLst>
        </c:ser>
        <c:ser>
          <c:idx val="1"/>
          <c:order val="1"/>
          <c:tx>
            <c:strRef>
              <c:f>ObservedGliricidia!$F$1</c:f>
              <c:strCache>
                <c:ptCount val="1"/>
                <c:pt idx="0">
                  <c:v>Cinput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ObservedGliricidia!$B$2:$B$12</c:f>
              <c:numCache>
                <c:formatCode>General</c:formatCode>
                <c:ptCount val="11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</c:numCache>
            </c:numRef>
          </c:xVal>
          <c:yVal>
            <c:numRef>
              <c:f>ObservedGliricidia!$F$2:$F$12</c:f>
              <c:numCache>
                <c:formatCode>0.00</c:formatCode>
                <c:ptCount val="11"/>
                <c:pt idx="0">
                  <c:v>1.2</c:v>
                </c:pt>
                <c:pt idx="1">
                  <c:v>1.8</c:v>
                </c:pt>
                <c:pt idx="2">
                  <c:v>1.7</c:v>
                </c:pt>
                <c:pt idx="3">
                  <c:v>2.2000000000000002</c:v>
                </c:pt>
                <c:pt idx="4">
                  <c:v>2.4</c:v>
                </c:pt>
                <c:pt idx="5">
                  <c:v>2.5</c:v>
                </c:pt>
                <c:pt idx="6">
                  <c:v>2.8</c:v>
                </c:pt>
                <c:pt idx="7">
                  <c:v>1.5</c:v>
                </c:pt>
                <c:pt idx="8">
                  <c:v>2.1</c:v>
                </c:pt>
                <c:pt idx="9">
                  <c:v>2.2999999999999998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2B-49C3-9348-0B62844BE4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80104"/>
        <c:axId val="238642488"/>
      </c:scatterChart>
      <c:valAx>
        <c:axId val="3880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642488"/>
        <c:crosses val="autoZero"/>
        <c:crossBetween val="midCat"/>
      </c:valAx>
      <c:valAx>
        <c:axId val="238642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0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ObservedGliricidia!$F$1</c:f>
              <c:strCache>
                <c:ptCount val="1"/>
                <c:pt idx="0">
                  <c:v>Cinput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47642432195975504"/>
                  <c:y val="-1.588327500729075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ObservedGliricidia!$D$2:$D$12</c:f>
              <c:numCache>
                <c:formatCode>0.00</c:formatCode>
                <c:ptCount val="11"/>
                <c:pt idx="0">
                  <c:v>2.6172831999999997</c:v>
                </c:pt>
                <c:pt idx="1">
                  <c:v>3.8271679999999999</c:v>
                </c:pt>
                <c:pt idx="2">
                  <c:v>3.5802559999999999</c:v>
                </c:pt>
                <c:pt idx="3">
                  <c:v>4.7160640000000003</c:v>
                </c:pt>
                <c:pt idx="4">
                  <c:v>5.6543359999999998</c:v>
                </c:pt>
                <c:pt idx="5">
                  <c:v>6.7901119999999997</c:v>
                </c:pt>
                <c:pt idx="6">
                  <c:v>5.6543359999999998</c:v>
                </c:pt>
                <c:pt idx="7">
                  <c:v>4.2716159999999999</c:v>
                </c:pt>
                <c:pt idx="8">
                  <c:v>5.5555519999999996</c:v>
                </c:pt>
                <c:pt idx="9">
                  <c:v>4.8641920000000001</c:v>
                </c:pt>
                <c:pt idx="10">
                  <c:v>4.9135680000000006</c:v>
                </c:pt>
              </c:numCache>
            </c:numRef>
          </c:xVal>
          <c:yVal>
            <c:numRef>
              <c:f>ObservedGliricidia!$F$2:$F$12</c:f>
              <c:numCache>
                <c:formatCode>0.00</c:formatCode>
                <c:ptCount val="11"/>
                <c:pt idx="0">
                  <c:v>1.2</c:v>
                </c:pt>
                <c:pt idx="1">
                  <c:v>1.8</c:v>
                </c:pt>
                <c:pt idx="2">
                  <c:v>1.7</c:v>
                </c:pt>
                <c:pt idx="3">
                  <c:v>2.2000000000000002</c:v>
                </c:pt>
                <c:pt idx="4">
                  <c:v>2.4</c:v>
                </c:pt>
                <c:pt idx="5">
                  <c:v>2.5</c:v>
                </c:pt>
                <c:pt idx="6">
                  <c:v>2.8</c:v>
                </c:pt>
                <c:pt idx="7">
                  <c:v>1.5</c:v>
                </c:pt>
                <c:pt idx="8">
                  <c:v>2.1</c:v>
                </c:pt>
                <c:pt idx="9">
                  <c:v>2.2999999999999998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33-49FE-95A9-3FA2628AFC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8779880"/>
        <c:axId val="238783056"/>
      </c:scatterChart>
      <c:valAx>
        <c:axId val="238779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783056"/>
        <c:crosses val="autoZero"/>
        <c:crossBetween val="midCat"/>
      </c:valAx>
      <c:valAx>
        <c:axId val="23878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779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ObservedGliricidia!$K$13:$K$20</c:f>
              <c:numCache>
                <c:formatCode>General</c:formatCode>
                <c:ptCount val="8"/>
                <c:pt idx="0">
                  <c:v>1.4229359211203001</c:v>
                </c:pt>
                <c:pt idx="1">
                  <c:v>4.5519769090135398</c:v>
                </c:pt>
                <c:pt idx="2">
                  <c:v>6.9641670285147903</c:v>
                </c:pt>
                <c:pt idx="3">
                  <c:v>9.2473239917054801</c:v>
                </c:pt>
                <c:pt idx="4">
                  <c:v>9.9534090444337906</c:v>
                </c:pt>
                <c:pt idx="5">
                  <c:v>6.3154613715885803</c:v>
                </c:pt>
                <c:pt idx="6">
                  <c:v>9.1720363768313895</c:v>
                </c:pt>
                <c:pt idx="7">
                  <c:v>12.9463057989389</c:v>
                </c:pt>
              </c:numCache>
            </c:numRef>
          </c:xVal>
          <c:yVal>
            <c:numRef>
              <c:f>ObservedGliricidia!$I$13:$I$20</c:f>
              <c:numCache>
                <c:formatCode>General</c:formatCode>
                <c:ptCount val="8"/>
                <c:pt idx="0">
                  <c:v>0.26606850035580498</c:v>
                </c:pt>
                <c:pt idx="1">
                  <c:v>0.72551945440160492</c:v>
                </c:pt>
                <c:pt idx="2">
                  <c:v>0.93499493915941401</c:v>
                </c:pt>
                <c:pt idx="3">
                  <c:v>0.97346174755908299</c:v>
                </c:pt>
                <c:pt idx="4">
                  <c:v>0.98127621581722591</c:v>
                </c:pt>
                <c:pt idx="5">
                  <c:v>0.97848280861182702</c:v>
                </c:pt>
                <c:pt idx="6">
                  <c:v>0.97802666996689391</c:v>
                </c:pt>
                <c:pt idx="7">
                  <c:v>0.98346674210044793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7C-43B1-827B-6F0605D9D08F}"/>
            </c:ext>
          </c:extLst>
        </c:ser>
        <c:ser>
          <c:idx val="1"/>
          <c:order val="1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ObservedGliricidia!$R$51:$R$59</c:f>
              <c:numCache>
                <c:formatCode>General</c:formatCode>
                <c:ptCount val="9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ObservedGliricidia!$S$51:$S$59</c:f>
              <c:numCache>
                <c:formatCode>General</c:formatCode>
                <c:ptCount val="9"/>
                <c:pt idx="0">
                  <c:v>0</c:v>
                </c:pt>
                <c:pt idx="1">
                  <c:v>0.45118836390597361</c:v>
                </c:pt>
                <c:pt idx="2">
                  <c:v>0.59343034025940078</c:v>
                </c:pt>
                <c:pt idx="3">
                  <c:v>0.69880578808779781</c:v>
                </c:pt>
                <c:pt idx="4">
                  <c:v>0.77686983985157021</c:v>
                </c:pt>
                <c:pt idx="5">
                  <c:v>0.83470111177841344</c:v>
                </c:pt>
                <c:pt idx="6">
                  <c:v>0.87754357174701814</c:v>
                </c:pt>
                <c:pt idx="7">
                  <c:v>0.90928204671058754</c:v>
                </c:pt>
                <c:pt idx="8">
                  <c:v>0.93279448726025027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7C-43B1-827B-6F0605D9D0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291888"/>
        <c:axId val="411291104"/>
      </c:scatterChart>
      <c:valAx>
        <c:axId val="411291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291104"/>
        <c:crosses val="autoZero"/>
        <c:crossBetween val="midCat"/>
      </c:valAx>
      <c:valAx>
        <c:axId val="411291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291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232410</xdr:colOff>
      <xdr:row>0</xdr:row>
      <xdr:rowOff>110490</xdr:rowOff>
    </xdr:from>
    <xdr:to>
      <xdr:col>23</xdr:col>
      <xdr:colOff>537210</xdr:colOff>
      <xdr:row>15</xdr:row>
      <xdr:rowOff>110490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293370</xdr:colOff>
      <xdr:row>16</xdr:row>
      <xdr:rowOff>80010</xdr:rowOff>
    </xdr:from>
    <xdr:to>
      <xdr:col>23</xdr:col>
      <xdr:colOff>598170</xdr:colOff>
      <xdr:row>31</xdr:row>
      <xdr:rowOff>80010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156210</xdr:colOff>
      <xdr:row>32</xdr:row>
      <xdr:rowOff>140970</xdr:rowOff>
    </xdr:from>
    <xdr:to>
      <xdr:col>22</xdr:col>
      <xdr:colOff>461010</xdr:colOff>
      <xdr:row>47</xdr:row>
      <xdr:rowOff>140970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opLeftCell="A23" workbookViewId="0">
      <selection activeCell="B50" sqref="B50:B65"/>
    </sheetView>
  </sheetViews>
  <sheetFormatPr defaultRowHeight="14.4" x14ac:dyDescent="0.55000000000000004"/>
  <cols>
    <col min="1" max="1" width="34.5234375" customWidth="1"/>
    <col min="3" max="3" width="14.7890625" bestFit="1" customWidth="1"/>
    <col min="4" max="4" width="17.68359375" bestFit="1" customWidth="1"/>
  </cols>
  <sheetData>
    <row r="1" spans="1:7" x14ac:dyDescent="0.55000000000000004">
      <c r="A1" t="s">
        <v>3</v>
      </c>
      <c r="B1" t="s">
        <v>25</v>
      </c>
      <c r="C1" t="s">
        <v>31</v>
      </c>
      <c r="D1" t="s">
        <v>32</v>
      </c>
    </row>
    <row r="2" spans="1:7" x14ac:dyDescent="0.55000000000000004">
      <c r="A2" t="s">
        <v>20</v>
      </c>
      <c r="B2" s="4">
        <v>34991</v>
      </c>
      <c r="C2">
        <v>25.867999999999999</v>
      </c>
      <c r="D2" s="1"/>
    </row>
    <row r="3" spans="1:7" x14ac:dyDescent="0.55000000000000004">
      <c r="A3" t="s">
        <v>20</v>
      </c>
      <c r="B3" s="4">
        <v>35049</v>
      </c>
      <c r="C3">
        <v>41.226999999999997</v>
      </c>
      <c r="D3">
        <v>47.466000000000001</v>
      </c>
      <c r="G3" s="4"/>
    </row>
    <row r="4" spans="1:7" x14ac:dyDescent="0.55000000000000004">
      <c r="A4" t="s">
        <v>20</v>
      </c>
      <c r="B4" s="4">
        <v>35082</v>
      </c>
      <c r="C4">
        <v>6.0750000000000002</v>
      </c>
      <c r="D4">
        <v>40.463000000000001</v>
      </c>
      <c r="G4" s="4"/>
    </row>
    <row r="5" spans="1:7" x14ac:dyDescent="0.55000000000000004">
      <c r="A5" t="s">
        <v>20</v>
      </c>
      <c r="B5" s="4">
        <v>35118</v>
      </c>
      <c r="C5">
        <v>3.016</v>
      </c>
      <c r="D5">
        <v>29.782</v>
      </c>
      <c r="G5" s="4"/>
    </row>
    <row r="6" spans="1:7" x14ac:dyDescent="0.55000000000000004">
      <c r="A6" t="s">
        <v>20</v>
      </c>
      <c r="B6" s="4">
        <v>35139</v>
      </c>
      <c r="C6">
        <v>5.4720000000000004</v>
      </c>
      <c r="D6">
        <v>23.213000000000001</v>
      </c>
      <c r="G6" s="4"/>
    </row>
    <row r="7" spans="1:7" x14ac:dyDescent="0.55000000000000004">
      <c r="A7" t="s">
        <v>20</v>
      </c>
      <c r="B7" s="4">
        <v>35174</v>
      </c>
      <c r="C7">
        <v>6.7380000000000004</v>
      </c>
      <c r="D7">
        <v>12.468</v>
      </c>
      <c r="G7" s="4"/>
    </row>
    <row r="8" spans="1:7" x14ac:dyDescent="0.55000000000000004">
      <c r="A8" t="s">
        <v>20</v>
      </c>
      <c r="B8" s="4">
        <v>35244</v>
      </c>
      <c r="C8">
        <v>15.090999999999999</v>
      </c>
      <c r="D8">
        <v>37.649000000000001</v>
      </c>
      <c r="G8" s="4"/>
    </row>
    <row r="9" spans="1:7" x14ac:dyDescent="0.55000000000000004">
      <c r="A9" t="s">
        <v>20</v>
      </c>
      <c r="B9" s="4">
        <v>35307</v>
      </c>
      <c r="C9">
        <v>12.643000000000001</v>
      </c>
      <c r="D9">
        <v>19.402999999999999</v>
      </c>
      <c r="G9" s="4"/>
    </row>
    <row r="10" spans="1:7" x14ac:dyDescent="0.55000000000000004">
      <c r="A10" t="s">
        <v>20</v>
      </c>
      <c r="B10" s="4">
        <v>35377</v>
      </c>
      <c r="C10">
        <v>22.492000000000001</v>
      </c>
      <c r="D10">
        <v>30.42</v>
      </c>
      <c r="G10" s="4"/>
    </row>
    <row r="11" spans="1:7" x14ac:dyDescent="0.55000000000000004">
      <c r="A11" t="s">
        <v>20</v>
      </c>
      <c r="B11" s="4">
        <v>35409</v>
      </c>
      <c r="C11">
        <v>27.09</v>
      </c>
      <c r="D11">
        <v>23.960999999999999</v>
      </c>
      <c r="G11" s="4"/>
    </row>
    <row r="12" spans="1:7" x14ac:dyDescent="0.55000000000000004">
      <c r="A12" t="s">
        <v>20</v>
      </c>
      <c r="B12" s="4">
        <v>35074</v>
      </c>
      <c r="C12">
        <v>37.011000000000003</v>
      </c>
      <c r="D12">
        <v>53.985999999999997</v>
      </c>
      <c r="G12" s="4"/>
    </row>
    <row r="13" spans="1:7" x14ac:dyDescent="0.55000000000000004">
      <c r="A13" t="s">
        <v>20</v>
      </c>
      <c r="B13" s="4">
        <v>35460</v>
      </c>
      <c r="C13">
        <v>9.0359999999999996</v>
      </c>
    </row>
    <row r="14" spans="1:7" x14ac:dyDescent="0.55000000000000004">
      <c r="A14" t="s">
        <v>20</v>
      </c>
      <c r="B14" s="4">
        <v>35489</v>
      </c>
      <c r="C14">
        <v>7.319</v>
      </c>
      <c r="D14">
        <v>19.637</v>
      </c>
      <c r="G14" s="4"/>
    </row>
    <row r="15" spans="1:7" x14ac:dyDescent="0.55000000000000004">
      <c r="A15" t="s">
        <v>20</v>
      </c>
      <c r="B15" s="4">
        <v>35548</v>
      </c>
      <c r="C15">
        <v>8.2070000000000007</v>
      </c>
      <c r="D15">
        <v>23.236999999999998</v>
      </c>
      <c r="G15" s="4"/>
    </row>
    <row r="16" spans="1:7" x14ac:dyDescent="0.55000000000000004">
      <c r="A16" t="s">
        <v>20</v>
      </c>
      <c r="B16" s="4">
        <v>35649</v>
      </c>
      <c r="C16">
        <v>10.016</v>
      </c>
      <c r="D16">
        <v>28.783000000000001</v>
      </c>
      <c r="G16" s="4"/>
    </row>
    <row r="17" spans="1:4" x14ac:dyDescent="0.55000000000000004">
      <c r="A17" t="s">
        <v>20</v>
      </c>
      <c r="B17" s="4">
        <v>35754</v>
      </c>
      <c r="C17">
        <v>19.966999999999999</v>
      </c>
      <c r="D17" s="1"/>
    </row>
    <row r="18" spans="1:4" x14ac:dyDescent="0.55000000000000004">
      <c r="A18" t="s">
        <v>21</v>
      </c>
      <c r="B18" s="4">
        <v>34991</v>
      </c>
      <c r="C18">
        <v>79.581999999999994</v>
      </c>
      <c r="D18" s="1"/>
    </row>
    <row r="19" spans="1:4" x14ac:dyDescent="0.55000000000000004">
      <c r="A19" t="s">
        <v>21</v>
      </c>
      <c r="B19" s="4">
        <v>35049</v>
      </c>
      <c r="C19">
        <v>65.007000000000005</v>
      </c>
      <c r="D19">
        <v>49.505000000000003</v>
      </c>
    </row>
    <row r="20" spans="1:4" x14ac:dyDescent="0.55000000000000004">
      <c r="A20" t="s">
        <v>21</v>
      </c>
      <c r="B20" s="4">
        <v>35082</v>
      </c>
      <c r="C20">
        <v>10.898999999999999</v>
      </c>
      <c r="D20">
        <v>33.975000000000001</v>
      </c>
    </row>
    <row r="21" spans="1:4" x14ac:dyDescent="0.55000000000000004">
      <c r="A21" t="s">
        <v>21</v>
      </c>
      <c r="B21" s="4">
        <v>35118</v>
      </c>
      <c r="C21">
        <v>5.3460000000000001</v>
      </c>
      <c r="D21">
        <v>18.78</v>
      </c>
    </row>
    <row r="22" spans="1:4" x14ac:dyDescent="0.55000000000000004">
      <c r="A22" t="s">
        <v>21</v>
      </c>
      <c r="B22" s="4">
        <v>35139</v>
      </c>
      <c r="C22">
        <v>5.4720000000000004</v>
      </c>
      <c r="D22">
        <v>23.655000000000001</v>
      </c>
    </row>
    <row r="23" spans="1:4" x14ac:dyDescent="0.55000000000000004">
      <c r="A23" t="s">
        <v>21</v>
      </c>
      <c r="B23" s="4">
        <v>35174</v>
      </c>
      <c r="C23">
        <v>8.734</v>
      </c>
      <c r="D23">
        <v>16.782</v>
      </c>
    </row>
    <row r="24" spans="1:4" x14ac:dyDescent="0.55000000000000004">
      <c r="A24" t="s">
        <v>21</v>
      </c>
      <c r="B24" s="4">
        <v>35244</v>
      </c>
      <c r="C24">
        <v>18.414999999999999</v>
      </c>
      <c r="D24">
        <v>36.835000000000001</v>
      </c>
    </row>
    <row r="25" spans="1:4" x14ac:dyDescent="0.55000000000000004">
      <c r="A25" t="s">
        <v>21</v>
      </c>
      <c r="B25" s="4">
        <v>35307</v>
      </c>
      <c r="C25">
        <v>15.97</v>
      </c>
      <c r="D25">
        <v>49.939</v>
      </c>
    </row>
    <row r="26" spans="1:4" x14ac:dyDescent="0.55000000000000004">
      <c r="A26" t="s">
        <v>21</v>
      </c>
      <c r="B26" s="4">
        <v>35377</v>
      </c>
      <c r="C26">
        <v>25.486999999999998</v>
      </c>
      <c r="D26">
        <v>42.816000000000003</v>
      </c>
    </row>
    <row r="27" spans="1:4" x14ac:dyDescent="0.55000000000000004">
      <c r="A27" t="s">
        <v>21</v>
      </c>
      <c r="B27" s="4">
        <v>35409</v>
      </c>
      <c r="C27">
        <v>29.751000000000001</v>
      </c>
      <c r="D27">
        <v>27.969000000000001</v>
      </c>
    </row>
    <row r="28" spans="1:4" x14ac:dyDescent="0.55000000000000004">
      <c r="A28" t="s">
        <v>21</v>
      </c>
      <c r="B28" s="4">
        <v>35074</v>
      </c>
      <c r="C28">
        <v>18.053000000000001</v>
      </c>
      <c r="D28">
        <v>116.55500000000001</v>
      </c>
    </row>
    <row r="29" spans="1:4" x14ac:dyDescent="0.55000000000000004">
      <c r="A29" t="s">
        <v>21</v>
      </c>
      <c r="B29" s="4">
        <v>35460</v>
      </c>
      <c r="C29">
        <v>5.7110000000000003</v>
      </c>
    </row>
    <row r="30" spans="1:4" x14ac:dyDescent="0.55000000000000004">
      <c r="A30" t="s">
        <v>21</v>
      </c>
      <c r="B30" s="4">
        <v>35489</v>
      </c>
      <c r="C30">
        <v>4.9909999999999997</v>
      </c>
      <c r="D30">
        <v>25.24</v>
      </c>
    </row>
    <row r="31" spans="1:4" x14ac:dyDescent="0.55000000000000004">
      <c r="A31" t="s">
        <v>21</v>
      </c>
      <c r="B31" s="4">
        <v>35548</v>
      </c>
      <c r="C31">
        <v>8.2070000000000007</v>
      </c>
      <c r="D31">
        <v>19.163</v>
      </c>
    </row>
    <row r="32" spans="1:4" x14ac:dyDescent="0.55000000000000004">
      <c r="A32" t="s">
        <v>21</v>
      </c>
      <c r="B32" s="4">
        <v>35649</v>
      </c>
      <c r="C32">
        <v>10.348000000000001</v>
      </c>
      <c r="D32">
        <v>41.692</v>
      </c>
    </row>
    <row r="33" spans="1:4" x14ac:dyDescent="0.55000000000000004">
      <c r="A33" t="s">
        <v>21</v>
      </c>
      <c r="B33" s="4">
        <v>35754</v>
      </c>
      <c r="C33">
        <v>59.048000000000002</v>
      </c>
      <c r="D33" s="1"/>
    </row>
    <row r="34" spans="1:4" x14ac:dyDescent="0.55000000000000004">
      <c r="A34" t="s">
        <v>18</v>
      </c>
      <c r="B34" s="4">
        <v>34991</v>
      </c>
      <c r="C34">
        <v>108.85</v>
      </c>
      <c r="D34" s="1"/>
    </row>
    <row r="35" spans="1:4" x14ac:dyDescent="0.55000000000000004">
      <c r="A35" t="s">
        <v>18</v>
      </c>
      <c r="B35" s="4">
        <v>35049</v>
      </c>
      <c r="C35">
        <v>74.986000000000004</v>
      </c>
      <c r="D35">
        <v>33.709000000000003</v>
      </c>
    </row>
    <row r="36" spans="1:4" x14ac:dyDescent="0.55000000000000004">
      <c r="A36" t="s">
        <v>18</v>
      </c>
      <c r="B36" s="4">
        <v>35082</v>
      </c>
      <c r="C36">
        <v>14.89</v>
      </c>
      <c r="D36">
        <v>39.747999999999998</v>
      </c>
    </row>
    <row r="37" spans="1:4" x14ac:dyDescent="0.55000000000000004">
      <c r="A37" t="s">
        <v>18</v>
      </c>
      <c r="B37" s="4">
        <v>35118</v>
      </c>
      <c r="C37">
        <v>3.8479999999999999</v>
      </c>
      <c r="D37">
        <v>13.172000000000001</v>
      </c>
    </row>
    <row r="38" spans="1:4" x14ac:dyDescent="0.55000000000000004">
      <c r="A38" t="s">
        <v>18</v>
      </c>
      <c r="B38" s="4">
        <v>35139</v>
      </c>
      <c r="C38">
        <v>7.8010000000000002</v>
      </c>
      <c r="D38">
        <v>23.315999999999999</v>
      </c>
    </row>
    <row r="39" spans="1:4" x14ac:dyDescent="0.55000000000000004">
      <c r="A39" t="s">
        <v>18</v>
      </c>
      <c r="B39" s="4">
        <v>35174</v>
      </c>
      <c r="C39">
        <v>15.052</v>
      </c>
      <c r="D39">
        <v>17.97</v>
      </c>
    </row>
    <row r="40" spans="1:4" x14ac:dyDescent="0.55000000000000004">
      <c r="A40" t="s">
        <v>18</v>
      </c>
      <c r="B40" s="4">
        <v>35244</v>
      </c>
      <c r="C40">
        <v>18.582000000000001</v>
      </c>
      <c r="D40">
        <v>38.872999999999998</v>
      </c>
    </row>
    <row r="41" spans="1:4" x14ac:dyDescent="0.55000000000000004">
      <c r="A41" t="s">
        <v>18</v>
      </c>
      <c r="B41" s="4">
        <v>35307</v>
      </c>
      <c r="C41">
        <v>17.466999999999999</v>
      </c>
      <c r="D41">
        <v>19.538</v>
      </c>
    </row>
    <row r="42" spans="1:4" x14ac:dyDescent="0.55000000000000004">
      <c r="A42" t="s">
        <v>18</v>
      </c>
      <c r="B42" s="4">
        <v>35377</v>
      </c>
      <c r="C42">
        <v>36.296999999999997</v>
      </c>
      <c r="D42">
        <v>33.136000000000003</v>
      </c>
    </row>
    <row r="43" spans="1:4" x14ac:dyDescent="0.55000000000000004">
      <c r="A43" t="s">
        <v>18</v>
      </c>
      <c r="B43" s="4">
        <v>35409</v>
      </c>
      <c r="C43">
        <v>87.623000000000005</v>
      </c>
      <c r="D43">
        <v>33.572000000000003</v>
      </c>
    </row>
    <row r="44" spans="1:4" x14ac:dyDescent="0.55000000000000004">
      <c r="A44" t="s">
        <v>18</v>
      </c>
      <c r="B44" s="4">
        <v>35074</v>
      </c>
      <c r="C44">
        <v>49.317999999999998</v>
      </c>
      <c r="D44">
        <v>98.212000000000003</v>
      </c>
    </row>
    <row r="45" spans="1:4" x14ac:dyDescent="0.55000000000000004">
      <c r="A45" t="s">
        <v>18</v>
      </c>
      <c r="B45" s="4">
        <v>35460</v>
      </c>
      <c r="C45">
        <v>9.0370000000000008</v>
      </c>
    </row>
    <row r="46" spans="1:4" x14ac:dyDescent="0.55000000000000004">
      <c r="A46" t="s">
        <v>18</v>
      </c>
      <c r="B46" s="4">
        <v>35489</v>
      </c>
      <c r="C46">
        <v>8.65</v>
      </c>
      <c r="D46">
        <v>19.975999999999999</v>
      </c>
    </row>
    <row r="47" spans="1:4" x14ac:dyDescent="0.55000000000000004">
      <c r="A47" t="s">
        <v>18</v>
      </c>
      <c r="B47" s="4">
        <v>35548</v>
      </c>
      <c r="C47">
        <v>10.868</v>
      </c>
      <c r="D47">
        <v>22.559000000000001</v>
      </c>
    </row>
    <row r="48" spans="1:4" x14ac:dyDescent="0.55000000000000004">
      <c r="A48" t="s">
        <v>18</v>
      </c>
      <c r="B48" s="4">
        <v>35649</v>
      </c>
      <c r="C48">
        <v>15.172000000000001</v>
      </c>
      <c r="D48">
        <v>26.405999999999999</v>
      </c>
    </row>
    <row r="49" spans="1:4" x14ac:dyDescent="0.55000000000000004">
      <c r="A49" t="s">
        <v>18</v>
      </c>
      <c r="B49" s="4">
        <v>35754</v>
      </c>
      <c r="C49">
        <v>95.965000000000003</v>
      </c>
    </row>
    <row r="50" spans="1:4" x14ac:dyDescent="0.55000000000000004">
      <c r="A50" t="s">
        <v>19</v>
      </c>
      <c r="B50" s="4">
        <v>34991</v>
      </c>
      <c r="C50">
        <v>133.29599999999999</v>
      </c>
    </row>
    <row r="51" spans="1:4" x14ac:dyDescent="0.55000000000000004">
      <c r="A51" t="s">
        <v>19</v>
      </c>
      <c r="B51" s="4">
        <v>35049</v>
      </c>
      <c r="C51">
        <v>70.994</v>
      </c>
      <c r="D51">
        <v>71.753</v>
      </c>
    </row>
    <row r="52" spans="1:4" x14ac:dyDescent="0.55000000000000004">
      <c r="A52" t="s">
        <v>19</v>
      </c>
      <c r="B52" s="4">
        <v>35082</v>
      </c>
      <c r="C52">
        <v>10.731</v>
      </c>
      <c r="D52">
        <v>41.109000000000002</v>
      </c>
    </row>
    <row r="53" spans="1:4" x14ac:dyDescent="0.55000000000000004">
      <c r="A53" t="s">
        <v>19</v>
      </c>
      <c r="B53" s="4">
        <v>35118</v>
      </c>
      <c r="C53">
        <v>5.3460000000000001</v>
      </c>
      <c r="D53">
        <v>22.853999999999999</v>
      </c>
    </row>
    <row r="54" spans="1:4" x14ac:dyDescent="0.55000000000000004">
      <c r="A54" t="s">
        <v>19</v>
      </c>
      <c r="B54" s="4">
        <v>35139</v>
      </c>
      <c r="C54">
        <v>8.9619999999999997</v>
      </c>
      <c r="D54">
        <v>27.902000000000001</v>
      </c>
    </row>
    <row r="55" spans="1:4" x14ac:dyDescent="0.55000000000000004">
      <c r="A55" t="s">
        <v>19</v>
      </c>
      <c r="B55" s="4">
        <v>35174</v>
      </c>
      <c r="C55">
        <v>23.699000000000002</v>
      </c>
      <c r="D55">
        <v>21.027999999999999</v>
      </c>
    </row>
    <row r="56" spans="1:4" x14ac:dyDescent="0.55000000000000004">
      <c r="A56" t="s">
        <v>19</v>
      </c>
      <c r="B56" s="4">
        <v>35244</v>
      </c>
      <c r="C56">
        <v>30.388999999999999</v>
      </c>
      <c r="D56">
        <v>37.171999999999997</v>
      </c>
    </row>
    <row r="57" spans="1:4" x14ac:dyDescent="0.55000000000000004">
      <c r="A57" t="s">
        <v>19</v>
      </c>
      <c r="B57" s="4">
        <v>35307</v>
      </c>
      <c r="C57">
        <v>26.78</v>
      </c>
      <c r="D57">
        <v>31.257000000000001</v>
      </c>
    </row>
    <row r="58" spans="1:4" x14ac:dyDescent="0.55000000000000004">
      <c r="A58" t="s">
        <v>19</v>
      </c>
      <c r="B58" s="4">
        <v>35377</v>
      </c>
      <c r="C58">
        <v>41.284999999999997</v>
      </c>
      <c r="D58">
        <v>40.438000000000002</v>
      </c>
    </row>
    <row r="59" spans="1:4" x14ac:dyDescent="0.55000000000000004">
      <c r="A59" t="s">
        <v>19</v>
      </c>
      <c r="B59" s="4">
        <v>35409</v>
      </c>
      <c r="C59">
        <v>79.807000000000002</v>
      </c>
      <c r="D59">
        <v>46.311</v>
      </c>
    </row>
    <row r="60" spans="1:4" x14ac:dyDescent="0.55000000000000004">
      <c r="A60" t="s">
        <v>19</v>
      </c>
      <c r="B60" s="4">
        <v>35074</v>
      </c>
      <c r="C60">
        <v>31.193000000000001</v>
      </c>
      <c r="D60">
        <v>94.135999999999996</v>
      </c>
    </row>
    <row r="61" spans="1:4" x14ac:dyDescent="0.55000000000000004">
      <c r="A61" t="s">
        <v>19</v>
      </c>
      <c r="B61" s="4">
        <v>35460</v>
      </c>
      <c r="C61">
        <v>14.025</v>
      </c>
    </row>
    <row r="62" spans="1:4" x14ac:dyDescent="0.55000000000000004">
      <c r="A62" t="s">
        <v>19</v>
      </c>
      <c r="B62" s="4">
        <v>35489</v>
      </c>
      <c r="C62">
        <v>7.1529999999999996</v>
      </c>
      <c r="D62">
        <v>24.39</v>
      </c>
    </row>
    <row r="63" spans="1:4" x14ac:dyDescent="0.55000000000000004">
      <c r="A63" t="s">
        <v>19</v>
      </c>
      <c r="B63" s="4">
        <v>35548</v>
      </c>
      <c r="C63">
        <v>8.5399999999999991</v>
      </c>
      <c r="D63">
        <v>15.596</v>
      </c>
    </row>
    <row r="64" spans="1:4" x14ac:dyDescent="0.55000000000000004">
      <c r="A64" t="s">
        <v>19</v>
      </c>
      <c r="B64" s="4">
        <v>35649</v>
      </c>
      <c r="C64">
        <v>12.510999999999999</v>
      </c>
      <c r="D64">
        <v>33.198999999999998</v>
      </c>
    </row>
    <row r="65" spans="1:3" x14ac:dyDescent="0.55000000000000004">
      <c r="A65" t="s">
        <v>19</v>
      </c>
      <c r="B65" s="4">
        <v>35754</v>
      </c>
      <c r="C65">
        <v>84.99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"/>
  <sheetViews>
    <sheetView tabSelected="1" topLeftCell="A27" workbookViewId="0">
      <selection activeCell="C52" sqref="C52"/>
    </sheetView>
  </sheetViews>
  <sheetFormatPr defaultRowHeight="14.4" x14ac:dyDescent="0.55000000000000004"/>
  <cols>
    <col min="1" max="1" width="34.5234375" customWidth="1"/>
    <col min="3" max="3" width="13.68359375" bestFit="1" customWidth="1"/>
    <col min="5" max="5" width="18.7890625" bestFit="1" customWidth="1"/>
  </cols>
  <sheetData>
    <row r="1" spans="1:14" x14ac:dyDescent="0.55000000000000004">
      <c r="A1" t="s">
        <v>3</v>
      </c>
      <c r="B1" t="s">
        <v>0</v>
      </c>
      <c r="C1" t="s">
        <v>25</v>
      </c>
      <c r="D1" t="s">
        <v>23</v>
      </c>
      <c r="E1" t="s">
        <v>24</v>
      </c>
      <c r="F1" t="s">
        <v>26</v>
      </c>
      <c r="G1" t="s">
        <v>27</v>
      </c>
      <c r="H1" t="s">
        <v>33</v>
      </c>
      <c r="I1" t="s">
        <v>36</v>
      </c>
      <c r="J1" t="s">
        <v>37</v>
      </c>
      <c r="K1" t="s">
        <v>38</v>
      </c>
      <c r="L1" t="s">
        <v>42</v>
      </c>
      <c r="M1" t="s">
        <v>43</v>
      </c>
      <c r="N1" t="s">
        <v>44</v>
      </c>
    </row>
    <row r="2" spans="1:14" x14ac:dyDescent="0.55000000000000004">
      <c r="A2" t="s">
        <v>22</v>
      </c>
      <c r="B2">
        <v>1993</v>
      </c>
      <c r="C2" s="3">
        <f>DATE(B2,6,1)</f>
        <v>34121</v>
      </c>
      <c r="D2" s="1">
        <v>2.6172831999999997</v>
      </c>
      <c r="E2">
        <f>D2*1000/10</f>
        <v>261.72832</v>
      </c>
      <c r="F2" s="1">
        <v>1.2</v>
      </c>
      <c r="G2">
        <f>F2*1000/10/0.43</f>
        <v>279.06976744186045</v>
      </c>
    </row>
    <row r="3" spans="1:14" x14ac:dyDescent="0.55000000000000004">
      <c r="A3" t="s">
        <v>22</v>
      </c>
      <c r="B3">
        <v>1994</v>
      </c>
      <c r="C3" s="3">
        <f t="shared" ref="C3:C12" si="0">DATE(B3,6,1)</f>
        <v>34486</v>
      </c>
      <c r="D3" s="1">
        <v>3.8271679999999999</v>
      </c>
      <c r="E3">
        <f t="shared" ref="E3:E12" si="1">D3*1000/10</f>
        <v>382.71680000000003</v>
      </c>
      <c r="F3" s="1">
        <v>1.8</v>
      </c>
      <c r="G3">
        <f t="shared" ref="G3:G11" si="2">F3*1000/10/0.43</f>
        <v>418.60465116279073</v>
      </c>
    </row>
    <row r="4" spans="1:14" x14ac:dyDescent="0.55000000000000004">
      <c r="A4" t="s">
        <v>22</v>
      </c>
      <c r="B4">
        <v>1995</v>
      </c>
      <c r="C4" s="3">
        <f t="shared" si="0"/>
        <v>34851</v>
      </c>
      <c r="D4" s="1">
        <v>3.5802559999999999</v>
      </c>
      <c r="E4">
        <f t="shared" si="1"/>
        <v>358.0256</v>
      </c>
      <c r="F4" s="1">
        <v>1.7</v>
      </c>
      <c r="G4">
        <f t="shared" si="2"/>
        <v>395.34883720930236</v>
      </c>
    </row>
    <row r="5" spans="1:14" x14ac:dyDescent="0.55000000000000004">
      <c r="A5" t="s">
        <v>22</v>
      </c>
      <c r="B5">
        <v>1996</v>
      </c>
      <c r="C5" s="3">
        <f t="shared" si="0"/>
        <v>35217</v>
      </c>
      <c r="D5" s="1">
        <v>4.7160640000000003</v>
      </c>
      <c r="E5">
        <f t="shared" si="1"/>
        <v>471.60640000000001</v>
      </c>
      <c r="F5" s="1">
        <v>2.2000000000000002</v>
      </c>
      <c r="G5">
        <f t="shared" si="2"/>
        <v>511.62790697674421</v>
      </c>
    </row>
    <row r="6" spans="1:14" x14ac:dyDescent="0.55000000000000004">
      <c r="A6" t="s">
        <v>22</v>
      </c>
      <c r="B6">
        <v>1997</v>
      </c>
      <c r="C6" s="3">
        <f t="shared" si="0"/>
        <v>35582</v>
      </c>
      <c r="D6" s="1">
        <v>5.6543359999999998</v>
      </c>
      <c r="E6">
        <f t="shared" si="1"/>
        <v>565.43360000000007</v>
      </c>
      <c r="F6" s="1">
        <v>2.4</v>
      </c>
      <c r="G6">
        <f t="shared" si="2"/>
        <v>558.1395348837209</v>
      </c>
    </row>
    <row r="7" spans="1:14" x14ac:dyDescent="0.55000000000000004">
      <c r="A7" t="s">
        <v>22</v>
      </c>
      <c r="B7">
        <v>1998</v>
      </c>
      <c r="C7" s="3">
        <f t="shared" si="0"/>
        <v>35947</v>
      </c>
      <c r="D7" s="1">
        <v>6.7901119999999997</v>
      </c>
      <c r="E7">
        <f t="shared" si="1"/>
        <v>679.01120000000003</v>
      </c>
      <c r="F7" s="1">
        <v>2.5</v>
      </c>
      <c r="G7">
        <f t="shared" si="2"/>
        <v>581.39534883720933</v>
      </c>
    </row>
    <row r="8" spans="1:14" x14ac:dyDescent="0.55000000000000004">
      <c r="A8" t="s">
        <v>22</v>
      </c>
      <c r="B8">
        <v>1999</v>
      </c>
      <c r="C8" s="3">
        <f t="shared" si="0"/>
        <v>36312</v>
      </c>
      <c r="D8" s="1">
        <v>5.6543359999999998</v>
      </c>
      <c r="E8">
        <f t="shared" si="1"/>
        <v>565.43360000000007</v>
      </c>
      <c r="F8" s="1">
        <v>2.8</v>
      </c>
      <c r="G8">
        <f t="shared" si="2"/>
        <v>651.16279069767438</v>
      </c>
    </row>
    <row r="9" spans="1:14" x14ac:dyDescent="0.55000000000000004">
      <c r="A9" t="s">
        <v>22</v>
      </c>
      <c r="B9">
        <v>2000</v>
      </c>
      <c r="C9" s="3">
        <f t="shared" si="0"/>
        <v>36678</v>
      </c>
      <c r="D9" s="1">
        <v>4.2716159999999999</v>
      </c>
      <c r="E9">
        <f t="shared" si="1"/>
        <v>427.16160000000002</v>
      </c>
      <c r="F9" s="1">
        <v>1.5</v>
      </c>
      <c r="G9">
        <f t="shared" si="2"/>
        <v>348.83720930232556</v>
      </c>
    </row>
    <row r="10" spans="1:14" x14ac:dyDescent="0.55000000000000004">
      <c r="A10" t="s">
        <v>22</v>
      </c>
      <c r="B10">
        <v>2001</v>
      </c>
      <c r="C10" s="3">
        <f t="shared" si="0"/>
        <v>37043</v>
      </c>
      <c r="D10" s="1">
        <v>5.5555519999999996</v>
      </c>
      <c r="E10">
        <f t="shared" si="1"/>
        <v>555.55520000000001</v>
      </c>
      <c r="F10" s="1">
        <v>2.1</v>
      </c>
      <c r="G10">
        <f t="shared" si="2"/>
        <v>488.37209302325584</v>
      </c>
    </row>
    <row r="11" spans="1:14" x14ac:dyDescent="0.55000000000000004">
      <c r="A11" t="s">
        <v>22</v>
      </c>
      <c r="B11">
        <v>2002</v>
      </c>
      <c r="C11" s="3">
        <f t="shared" si="0"/>
        <v>37408</v>
      </c>
      <c r="D11" s="1">
        <v>4.8641920000000001</v>
      </c>
      <c r="E11">
        <f t="shared" si="1"/>
        <v>486.41919999999999</v>
      </c>
      <c r="F11" s="1">
        <v>2.2999999999999998</v>
      </c>
      <c r="G11">
        <f t="shared" si="2"/>
        <v>534.88372093023258</v>
      </c>
    </row>
    <row r="12" spans="1:14" x14ac:dyDescent="0.55000000000000004">
      <c r="A12" t="s">
        <v>22</v>
      </c>
      <c r="B12">
        <v>2003</v>
      </c>
      <c r="C12" s="3">
        <f t="shared" si="0"/>
        <v>37773</v>
      </c>
      <c r="D12" s="1">
        <v>4.9135680000000006</v>
      </c>
      <c r="E12">
        <f t="shared" si="1"/>
        <v>491.35680000000002</v>
      </c>
      <c r="F12" s="1"/>
    </row>
    <row r="13" spans="1:14" x14ac:dyDescent="0.55000000000000004">
      <c r="A13" t="s">
        <v>34</v>
      </c>
      <c r="B13">
        <f>YEAR(C13)</f>
        <v>1988</v>
      </c>
      <c r="C13" s="3">
        <v>32377</v>
      </c>
      <c r="D13" s="2"/>
      <c r="F13" s="1"/>
      <c r="H13">
        <v>171.28653746087198</v>
      </c>
      <c r="I13">
        <v>0.26606850035580498</v>
      </c>
      <c r="J13">
        <v>1.27868852459016</v>
      </c>
      <c r="K13">
        <v>1.4229359211203001</v>
      </c>
    </row>
    <row r="14" spans="1:14" x14ac:dyDescent="0.55000000000000004">
      <c r="A14" t="s">
        <v>34</v>
      </c>
      <c r="B14">
        <f t="shared" ref="B14:B28" si="3">YEAR(C14)</f>
        <v>1988</v>
      </c>
      <c r="C14" s="3">
        <v>32469</v>
      </c>
      <c r="D14" s="2"/>
      <c r="F14" s="1"/>
      <c r="H14">
        <v>720.36696811434103</v>
      </c>
      <c r="I14">
        <v>0.72551945440160492</v>
      </c>
      <c r="J14">
        <v>1.4819672131147501</v>
      </c>
      <c r="K14">
        <v>4.5519769090135398</v>
      </c>
    </row>
    <row r="15" spans="1:14" x14ac:dyDescent="0.55000000000000004">
      <c r="A15" t="s">
        <v>34</v>
      </c>
      <c r="B15">
        <f t="shared" si="3"/>
        <v>1989</v>
      </c>
      <c r="C15" s="3">
        <v>32561</v>
      </c>
      <c r="D15" s="2"/>
      <c r="F15" s="1"/>
      <c r="H15">
        <v>1676.85443360362</v>
      </c>
      <c r="I15">
        <v>0.93499493915941401</v>
      </c>
      <c r="J15">
        <v>1.7442622950819602</v>
      </c>
      <c r="K15">
        <v>6.9641670285147903</v>
      </c>
    </row>
    <row r="16" spans="1:14" x14ac:dyDescent="0.55000000000000004">
      <c r="A16" t="s">
        <v>34</v>
      </c>
      <c r="B16">
        <f t="shared" si="3"/>
        <v>1989</v>
      </c>
      <c r="C16" s="3">
        <v>32650</v>
      </c>
      <c r="D16" s="2"/>
      <c r="F16" s="1"/>
      <c r="H16">
        <v>3018.5377059554498</v>
      </c>
      <c r="I16">
        <v>0.97346174755908299</v>
      </c>
      <c r="J16">
        <v>1.6590163934426201</v>
      </c>
      <c r="K16">
        <v>9.2473239917054801</v>
      </c>
    </row>
    <row r="17" spans="1:14" x14ac:dyDescent="0.55000000000000004">
      <c r="A17" t="s">
        <v>34</v>
      </c>
      <c r="B17">
        <f t="shared" si="3"/>
        <v>1989</v>
      </c>
      <c r="C17" s="3">
        <v>32742</v>
      </c>
      <c r="D17" s="2"/>
      <c r="F17" s="1"/>
      <c r="H17">
        <v>4434.2840107142101</v>
      </c>
      <c r="I17">
        <v>0.98127621581722591</v>
      </c>
      <c r="J17">
        <v>1.57377049180327</v>
      </c>
      <c r="K17">
        <v>9.9534090444337906</v>
      </c>
    </row>
    <row r="18" spans="1:14" x14ac:dyDescent="0.55000000000000004">
      <c r="A18" t="s">
        <v>34</v>
      </c>
      <c r="B18">
        <f t="shared" si="3"/>
        <v>1989</v>
      </c>
      <c r="C18" s="3">
        <v>32834</v>
      </c>
      <c r="D18" s="2"/>
      <c r="F18" s="1"/>
      <c r="H18">
        <v>5050.0145861777901</v>
      </c>
      <c r="I18">
        <v>0.97848280861182702</v>
      </c>
      <c r="J18">
        <v>1.46229508196721</v>
      </c>
      <c r="K18">
        <v>6.3154613715885803</v>
      </c>
    </row>
    <row r="19" spans="1:14" x14ac:dyDescent="0.55000000000000004">
      <c r="A19" t="s">
        <v>34</v>
      </c>
      <c r="B19">
        <f t="shared" si="3"/>
        <v>1990</v>
      </c>
      <c r="C19" s="3">
        <v>32926</v>
      </c>
      <c r="D19" s="2"/>
      <c r="F19" s="1"/>
      <c r="H19">
        <v>5495.3859210005203</v>
      </c>
      <c r="I19">
        <v>0.97802666996689391</v>
      </c>
      <c r="J19">
        <v>1.3049180327868801</v>
      </c>
      <c r="K19">
        <v>9.1720363768313895</v>
      </c>
    </row>
    <row r="20" spans="1:14" x14ac:dyDescent="0.55000000000000004">
      <c r="A20" t="s">
        <v>34</v>
      </c>
      <c r="B20">
        <f t="shared" si="3"/>
        <v>1990</v>
      </c>
      <c r="C20" s="3">
        <v>33015</v>
      </c>
      <c r="D20" s="2"/>
      <c r="F20" s="1"/>
      <c r="H20">
        <v>5362.9470846391505</v>
      </c>
      <c r="I20">
        <v>0.98346674210044793</v>
      </c>
      <c r="J20">
        <v>1.28524590163934</v>
      </c>
      <c r="K20">
        <v>12.9463057989389</v>
      </c>
    </row>
    <row r="21" spans="1:14" x14ac:dyDescent="0.55000000000000004">
      <c r="A21" t="s">
        <v>35</v>
      </c>
      <c r="B21">
        <f t="shared" si="3"/>
        <v>1988</v>
      </c>
      <c r="C21" s="3">
        <v>32377</v>
      </c>
      <c r="D21" s="2"/>
      <c r="F21" s="1"/>
      <c r="H21">
        <v>534.26014242328097</v>
      </c>
      <c r="I21">
        <v>0.38280551786321998</v>
      </c>
      <c r="J21">
        <v>4.4524590163934405</v>
      </c>
      <c r="K21">
        <v>2.2831569631906898</v>
      </c>
    </row>
    <row r="22" spans="1:14" x14ac:dyDescent="0.55000000000000004">
      <c r="A22" t="s">
        <v>35</v>
      </c>
      <c r="B22">
        <f t="shared" si="3"/>
        <v>1988</v>
      </c>
      <c r="C22" s="3">
        <v>32469</v>
      </c>
      <c r="D22" s="2"/>
      <c r="F22" s="1"/>
      <c r="H22">
        <v>1416.6790885422101</v>
      </c>
      <c r="I22">
        <v>0.86350139449362795</v>
      </c>
      <c r="J22">
        <v>4.0852459016393396</v>
      </c>
      <c r="K22">
        <v>6.8601740525742798</v>
      </c>
    </row>
    <row r="23" spans="1:14" x14ac:dyDescent="0.55000000000000004">
      <c r="A23" t="s">
        <v>35</v>
      </c>
      <c r="B23">
        <f t="shared" si="3"/>
        <v>1989</v>
      </c>
      <c r="C23" s="3">
        <v>32561</v>
      </c>
      <c r="D23" s="2"/>
      <c r="F23" s="1"/>
      <c r="H23">
        <v>2047.2354391994099</v>
      </c>
      <c r="I23">
        <v>0.98099333913819808</v>
      </c>
      <c r="J23">
        <v>3.5147540983606493</v>
      </c>
      <c r="K23">
        <v>5.1720816259757898</v>
      </c>
    </row>
    <row r="24" spans="1:14" x14ac:dyDescent="0.55000000000000004">
      <c r="A24" t="s">
        <v>35</v>
      </c>
      <c r="B24">
        <f t="shared" si="3"/>
        <v>1989</v>
      </c>
      <c r="C24" s="3">
        <v>32650</v>
      </c>
      <c r="D24" s="2"/>
      <c r="F24" s="1"/>
      <c r="H24">
        <v>2107.38353234244</v>
      </c>
      <c r="I24">
        <v>0.88148085941470999</v>
      </c>
      <c r="J24">
        <v>3.1475409836065498</v>
      </c>
      <c r="K24">
        <v>1.9354451341071499</v>
      </c>
    </row>
    <row r="25" spans="1:14" x14ac:dyDescent="0.55000000000000004">
      <c r="A25" t="s">
        <v>35</v>
      </c>
      <c r="B25">
        <f t="shared" si="3"/>
        <v>1989</v>
      </c>
      <c r="C25" s="3">
        <v>32742</v>
      </c>
      <c r="D25" s="2"/>
      <c r="F25" s="1"/>
      <c r="H25">
        <v>2375.0046867812598</v>
      </c>
      <c r="I25">
        <v>0.80320269440036696</v>
      </c>
      <c r="J25">
        <v>2.97049180327868</v>
      </c>
      <c r="K25">
        <v>6.0251707067481197</v>
      </c>
    </row>
    <row r="26" spans="1:14" x14ac:dyDescent="0.55000000000000004">
      <c r="A26" t="s">
        <v>35</v>
      </c>
      <c r="B26">
        <f t="shared" si="3"/>
        <v>1989</v>
      </c>
      <c r="C26" s="3">
        <v>32834</v>
      </c>
      <c r="D26" s="2"/>
      <c r="F26" s="1"/>
      <c r="H26">
        <v>2375.9264966378601</v>
      </c>
      <c r="I26">
        <v>0.98083333701662301</v>
      </c>
      <c r="J26">
        <v>2.9639344262295002</v>
      </c>
      <c r="K26">
        <v>9.2974565629968104</v>
      </c>
    </row>
    <row r="27" spans="1:14" x14ac:dyDescent="0.55000000000000004">
      <c r="A27" t="s">
        <v>35</v>
      </c>
      <c r="B27">
        <f t="shared" si="3"/>
        <v>1990</v>
      </c>
      <c r="C27" s="3">
        <v>32926</v>
      </c>
      <c r="D27" s="2"/>
      <c r="F27" s="1"/>
    </row>
    <row r="28" spans="1:14" x14ac:dyDescent="0.55000000000000004">
      <c r="A28" t="s">
        <v>35</v>
      </c>
      <c r="B28">
        <f t="shared" si="3"/>
        <v>1990</v>
      </c>
      <c r="C28" s="3">
        <v>33015</v>
      </c>
      <c r="D28" s="2"/>
      <c r="F28" s="1"/>
    </row>
    <row r="29" spans="1:14" x14ac:dyDescent="0.55000000000000004">
      <c r="A29" t="s">
        <v>39</v>
      </c>
      <c r="C29" s="3">
        <v>35184</v>
      </c>
      <c r="D29" s="2"/>
      <c r="F29" s="1"/>
      <c r="H29">
        <f>L29+M29</f>
        <v>382.14438342985062</v>
      </c>
      <c r="L29">
        <v>272.10071530758057</v>
      </c>
      <c r="M29">
        <v>110.04366812227003</v>
      </c>
      <c r="N29">
        <v>0</v>
      </c>
    </row>
    <row r="30" spans="1:14" x14ac:dyDescent="0.55000000000000004">
      <c r="A30" t="s">
        <v>39</v>
      </c>
      <c r="C30" s="3">
        <v>35236</v>
      </c>
      <c r="D30" s="2"/>
      <c r="F30" s="1"/>
      <c r="H30">
        <f t="shared" ref="H30:H51" si="4">L30+M30</f>
        <v>1751.4978428322415</v>
      </c>
      <c r="L30">
        <v>871.14849785407705</v>
      </c>
      <c r="M30">
        <v>880.34934497816437</v>
      </c>
      <c r="N30">
        <v>47.948497854077509</v>
      </c>
    </row>
    <row r="31" spans="1:14" x14ac:dyDescent="0.55000000000000004">
      <c r="A31" t="s">
        <v>39</v>
      </c>
      <c r="C31" s="3">
        <v>35290</v>
      </c>
      <c r="D31" s="2"/>
      <c r="F31" s="1"/>
      <c r="H31">
        <f t="shared" si="4"/>
        <v>4171.4279338543429</v>
      </c>
      <c r="L31">
        <v>1457.0174535050062</v>
      </c>
      <c r="M31">
        <v>2714.4104803493365</v>
      </c>
      <c r="N31">
        <v>333.34020028612167</v>
      </c>
    </row>
    <row r="32" spans="1:14" x14ac:dyDescent="0.55000000000000004">
      <c r="A32" t="s">
        <v>39</v>
      </c>
      <c r="C32" s="3">
        <v>35348</v>
      </c>
      <c r="D32" s="2"/>
      <c r="F32" s="1"/>
      <c r="H32">
        <f t="shared" si="4"/>
        <v>5409.7355298586226</v>
      </c>
      <c r="L32">
        <v>971.30758226037051</v>
      </c>
      <c r="M32">
        <v>4438.4279475982521</v>
      </c>
      <c r="N32">
        <v>500.90758226037059</v>
      </c>
    </row>
    <row r="33" spans="1:14" x14ac:dyDescent="0.55000000000000004">
      <c r="A33" t="s">
        <v>39</v>
      </c>
      <c r="C33" s="3">
        <v>35400</v>
      </c>
      <c r="D33" s="2"/>
      <c r="F33" s="1"/>
      <c r="H33">
        <f t="shared" si="4"/>
        <v>7011.6153356947761</v>
      </c>
      <c r="L33">
        <v>812.48869814020009</v>
      </c>
      <c r="M33">
        <v>6199.1266375545765</v>
      </c>
      <c r="N33">
        <v>289.82203147353323</v>
      </c>
    </row>
    <row r="34" spans="1:14" x14ac:dyDescent="0.55000000000000004">
      <c r="A34" t="s">
        <v>39</v>
      </c>
      <c r="C34" s="3">
        <v>35461</v>
      </c>
      <c r="D34" s="2"/>
      <c r="F34" s="1"/>
      <c r="H34">
        <f t="shared" si="4"/>
        <v>4909.3007278020277</v>
      </c>
      <c r="L34">
        <v>287.46666666666687</v>
      </c>
      <c r="M34">
        <v>4621.8340611353606</v>
      </c>
      <c r="N34">
        <v>182.93333333333328</v>
      </c>
    </row>
    <row r="35" spans="1:14" x14ac:dyDescent="0.55000000000000004">
      <c r="A35" t="s">
        <v>40</v>
      </c>
      <c r="C35" s="3">
        <v>35184</v>
      </c>
      <c r="D35" s="2"/>
      <c r="F35" s="1"/>
      <c r="H35">
        <f t="shared" si="4"/>
        <v>272.12268646760583</v>
      </c>
      <c r="L35">
        <v>195.6612399643173</v>
      </c>
      <c r="M35">
        <v>76.461446503288556</v>
      </c>
      <c r="N35">
        <v>0</v>
      </c>
    </row>
    <row r="36" spans="1:14" x14ac:dyDescent="0.55000000000000004">
      <c r="A36" t="s">
        <v>40</v>
      </c>
      <c r="C36" s="3">
        <v>35236</v>
      </c>
      <c r="D36" s="2"/>
      <c r="F36" s="1"/>
      <c r="H36">
        <f t="shared" si="4"/>
        <v>1466.848726400782</v>
      </c>
      <c r="L36">
        <v>752.15655664585154</v>
      </c>
      <c r="M36">
        <v>714.69216975493043</v>
      </c>
      <c r="N36">
        <v>30.051293487956993</v>
      </c>
    </row>
    <row r="37" spans="1:14" x14ac:dyDescent="0.55000000000000004">
      <c r="A37" t="s">
        <v>40</v>
      </c>
      <c r="C37" s="3">
        <v>35290</v>
      </c>
      <c r="D37" s="2"/>
      <c r="F37" s="1"/>
      <c r="H37">
        <f t="shared" si="4"/>
        <v>3619.9403497752191</v>
      </c>
      <c r="L37">
        <v>1282.9170383586077</v>
      </c>
      <c r="M37">
        <v>2337.0233114166117</v>
      </c>
      <c r="N37">
        <v>290.02230151650213</v>
      </c>
    </row>
    <row r="38" spans="1:14" x14ac:dyDescent="0.55000000000000004">
      <c r="A38" t="s">
        <v>40</v>
      </c>
      <c r="C38" s="3">
        <v>35290</v>
      </c>
      <c r="D38" s="2"/>
      <c r="F38" s="1"/>
      <c r="H38">
        <f t="shared" si="4"/>
        <v>0</v>
      </c>
      <c r="L38">
        <v>0</v>
      </c>
      <c r="M38">
        <v>0</v>
      </c>
    </row>
    <row r="39" spans="1:14" x14ac:dyDescent="0.55000000000000004">
      <c r="A39" t="s">
        <v>40</v>
      </c>
      <c r="C39" s="3">
        <v>35348</v>
      </c>
      <c r="D39" s="2"/>
      <c r="F39" s="1"/>
      <c r="H39">
        <f t="shared" si="4"/>
        <v>729.44577132320444</v>
      </c>
      <c r="L39">
        <v>459.89406779660811</v>
      </c>
      <c r="M39">
        <v>269.55170352659633</v>
      </c>
      <c r="N39">
        <v>21.473015165030727</v>
      </c>
    </row>
    <row r="40" spans="1:14" x14ac:dyDescent="0.55000000000000004">
      <c r="A40" t="s">
        <v>40</v>
      </c>
      <c r="C40" s="3">
        <v>35400</v>
      </c>
      <c r="D40" s="2"/>
      <c r="F40" s="1"/>
      <c r="H40">
        <f t="shared" si="4"/>
        <v>1376.630206197714</v>
      </c>
      <c r="L40">
        <v>539.28412132024903</v>
      </c>
      <c r="M40">
        <v>837.34608487746493</v>
      </c>
      <c r="N40">
        <v>191.12622658340734</v>
      </c>
    </row>
    <row r="41" spans="1:14" x14ac:dyDescent="0.55000000000000004">
      <c r="A41" t="s">
        <v>40</v>
      </c>
      <c r="C41" s="3">
        <v>35461</v>
      </c>
      <c r="D41" s="2"/>
      <c r="F41" s="1"/>
      <c r="H41">
        <f t="shared" si="4"/>
        <v>1427.1389813712315</v>
      </c>
      <c r="L41">
        <v>232.15990187332525</v>
      </c>
      <c r="M41">
        <v>1194.9790794979062</v>
      </c>
      <c r="N41">
        <v>296.57894736841979</v>
      </c>
    </row>
    <row r="42" spans="1:14" x14ac:dyDescent="0.55000000000000004">
      <c r="A42" t="s">
        <v>41</v>
      </c>
      <c r="C42" s="3">
        <v>35184</v>
      </c>
      <c r="D42" s="2"/>
      <c r="F42" s="1"/>
      <c r="H42">
        <f t="shared" si="4"/>
        <v>53.091847192281655</v>
      </c>
      <c r="L42">
        <v>53.091847192281655</v>
      </c>
      <c r="M42">
        <v>0</v>
      </c>
      <c r="N42">
        <v>0</v>
      </c>
    </row>
    <row r="43" spans="1:14" x14ac:dyDescent="0.55000000000000004">
      <c r="A43" t="s">
        <v>41</v>
      </c>
      <c r="C43" s="3">
        <v>35236</v>
      </c>
      <c r="D43" s="2"/>
      <c r="F43" s="1"/>
      <c r="H43">
        <f t="shared" si="4"/>
        <v>789.47429580773655</v>
      </c>
      <c r="L43">
        <v>385.9808460260781</v>
      </c>
      <c r="M43">
        <v>403.49344978165851</v>
      </c>
      <c r="N43">
        <v>29.610912817612764</v>
      </c>
    </row>
    <row r="44" spans="1:14" x14ac:dyDescent="0.55000000000000004">
      <c r="A44" t="s">
        <v>41</v>
      </c>
      <c r="C44" s="3">
        <v>35236</v>
      </c>
      <c r="D44" s="2"/>
      <c r="F44" s="1"/>
      <c r="H44">
        <f t="shared" si="4"/>
        <v>329.06577502236286</v>
      </c>
      <c r="L44">
        <v>182.34088419267016</v>
      </c>
      <c r="M44">
        <v>146.7248908296927</v>
      </c>
    </row>
    <row r="45" spans="1:14" x14ac:dyDescent="0.55000000000000004">
      <c r="A45" t="s">
        <v>41</v>
      </c>
      <c r="C45" s="3">
        <v>35290</v>
      </c>
      <c r="D45" s="2"/>
      <c r="F45" s="1"/>
      <c r="H45">
        <f t="shared" si="4"/>
        <v>1059.4950920623123</v>
      </c>
      <c r="L45">
        <v>362.55186062126631</v>
      </c>
      <c r="M45">
        <v>696.94323144104601</v>
      </c>
      <c r="N45">
        <v>108.10580626921592</v>
      </c>
    </row>
    <row r="46" spans="1:14" x14ac:dyDescent="0.55000000000000004">
      <c r="A46" t="s">
        <v>41</v>
      </c>
      <c r="C46" s="3">
        <v>35290</v>
      </c>
      <c r="H46">
        <f t="shared" si="4"/>
        <v>465.19307600154139</v>
      </c>
      <c r="L46">
        <v>171.74329434215599</v>
      </c>
      <c r="M46">
        <v>293.44978165938539</v>
      </c>
    </row>
    <row r="47" spans="1:14" x14ac:dyDescent="0.55000000000000004">
      <c r="A47" t="s">
        <v>41</v>
      </c>
      <c r="C47" s="3">
        <v>35348</v>
      </c>
      <c r="H47">
        <f t="shared" si="4"/>
        <v>934.50587059007205</v>
      </c>
      <c r="L47">
        <v>237.56263914902607</v>
      </c>
      <c r="M47">
        <v>696.94323144104601</v>
      </c>
      <c r="N47">
        <v>84.832667773968865</v>
      </c>
    </row>
    <row r="48" spans="1:14" x14ac:dyDescent="0.55000000000000004">
      <c r="A48" t="s">
        <v>41</v>
      </c>
      <c r="C48" s="3">
        <v>35348</v>
      </c>
      <c r="H48">
        <f t="shared" si="4"/>
        <v>193.37506575989741</v>
      </c>
      <c r="L48">
        <v>46.650174930204713</v>
      </c>
      <c r="M48">
        <v>146.7248908296927</v>
      </c>
    </row>
    <row r="49" spans="1:19" x14ac:dyDescent="0.55000000000000004">
      <c r="A49" t="s">
        <v>41</v>
      </c>
      <c r="C49" s="3">
        <v>35400</v>
      </c>
      <c r="H49">
        <f t="shared" si="4"/>
        <v>1107.1065983972544</v>
      </c>
      <c r="L49">
        <v>226.75725341909006</v>
      </c>
      <c r="M49">
        <v>880.34934497816437</v>
      </c>
      <c r="N49">
        <v>61.351733399300393</v>
      </c>
    </row>
    <row r="50" spans="1:19" x14ac:dyDescent="0.55000000000000004">
      <c r="A50" t="s">
        <v>41</v>
      </c>
      <c r="C50" s="3">
        <v>35400</v>
      </c>
      <c r="H50">
        <f t="shared" si="4"/>
        <v>416.88578402543004</v>
      </c>
      <c r="L50">
        <v>86.754779658621047</v>
      </c>
      <c r="M50">
        <v>330.13100436680901</v>
      </c>
      <c r="S50">
        <v>0.3</v>
      </c>
    </row>
    <row r="51" spans="1:19" x14ac:dyDescent="0.55000000000000004">
      <c r="A51" t="s">
        <v>41</v>
      </c>
      <c r="C51" s="3">
        <v>35461</v>
      </c>
      <c r="H51">
        <f t="shared" si="4"/>
        <v>248.49292277654183</v>
      </c>
      <c r="L51">
        <v>101.76803194684915</v>
      </c>
      <c r="M51">
        <v>146.7248908296927</v>
      </c>
      <c r="N51">
        <v>127.22302717602533</v>
      </c>
      <c r="R51">
        <v>0</v>
      </c>
      <c r="S51">
        <f>1-EXP(-S$50*R51)</f>
        <v>0</v>
      </c>
    </row>
    <row r="52" spans="1:19" x14ac:dyDescent="0.55000000000000004">
      <c r="R52">
        <v>2</v>
      </c>
      <c r="S52">
        <f t="shared" ref="S52:S59" si="5">1-EXP(-S$50*R52)</f>
        <v>0.45118836390597361</v>
      </c>
    </row>
    <row r="53" spans="1:19" x14ac:dyDescent="0.55000000000000004">
      <c r="R53">
        <v>3</v>
      </c>
      <c r="S53">
        <f t="shared" si="5"/>
        <v>0.59343034025940078</v>
      </c>
    </row>
    <row r="54" spans="1:19" x14ac:dyDescent="0.55000000000000004">
      <c r="R54">
        <v>4</v>
      </c>
      <c r="S54">
        <f t="shared" si="5"/>
        <v>0.69880578808779781</v>
      </c>
    </row>
    <row r="55" spans="1:19" x14ac:dyDescent="0.55000000000000004">
      <c r="R55">
        <v>5</v>
      </c>
      <c r="S55">
        <f t="shared" si="5"/>
        <v>0.77686983985157021</v>
      </c>
    </row>
    <row r="56" spans="1:19" x14ac:dyDescent="0.55000000000000004">
      <c r="R56">
        <v>6</v>
      </c>
      <c r="S56">
        <f t="shared" si="5"/>
        <v>0.83470111177841344</v>
      </c>
    </row>
    <row r="57" spans="1:19" x14ac:dyDescent="0.55000000000000004">
      <c r="R57">
        <v>7</v>
      </c>
      <c r="S57">
        <f t="shared" si="5"/>
        <v>0.87754357174701814</v>
      </c>
    </row>
    <row r="58" spans="1:19" x14ac:dyDescent="0.55000000000000004">
      <c r="R58">
        <v>8</v>
      </c>
      <c r="S58">
        <f t="shared" si="5"/>
        <v>0.90928204671058754</v>
      </c>
    </row>
    <row r="59" spans="1:19" x14ac:dyDescent="0.55000000000000004">
      <c r="R59">
        <v>9</v>
      </c>
      <c r="S59">
        <f t="shared" si="5"/>
        <v>0.93279448726025027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activeCell="A3" sqref="A3"/>
    </sheetView>
  </sheetViews>
  <sheetFormatPr defaultRowHeight="14.4" x14ac:dyDescent="0.55000000000000004"/>
  <cols>
    <col min="1" max="1" width="34.5234375" customWidth="1"/>
  </cols>
  <sheetData>
    <row r="1" spans="1:5" x14ac:dyDescent="0.55000000000000004">
      <c r="A1" t="s">
        <v>3</v>
      </c>
      <c r="B1" t="s">
        <v>0</v>
      </c>
      <c r="C1" t="s">
        <v>29</v>
      </c>
      <c r="D1" t="s">
        <v>28</v>
      </c>
      <c r="E1" t="s">
        <v>30</v>
      </c>
    </row>
    <row r="2" spans="1:5" x14ac:dyDescent="0.55000000000000004">
      <c r="A2" t="s">
        <v>18</v>
      </c>
      <c r="B2">
        <v>1993</v>
      </c>
      <c r="C2" s="2">
        <v>173.333</v>
      </c>
      <c r="D2">
        <v>175</v>
      </c>
      <c r="E2" s="1">
        <f>C2+D2</f>
        <v>348.33299999999997</v>
      </c>
    </row>
    <row r="3" spans="1:5" x14ac:dyDescent="0.55000000000000004">
      <c r="A3" t="s">
        <v>19</v>
      </c>
      <c r="B3">
        <v>1993</v>
      </c>
      <c r="C3" s="2">
        <v>408.88900000000001</v>
      </c>
      <c r="E3" s="1"/>
    </row>
    <row r="4" spans="1:5" x14ac:dyDescent="0.55000000000000004">
      <c r="A4" t="s">
        <v>20</v>
      </c>
      <c r="B4">
        <v>1993</v>
      </c>
      <c r="C4" s="2">
        <v>208.88900000000001</v>
      </c>
      <c r="D4">
        <v>250</v>
      </c>
      <c r="E4" s="1">
        <f>C4+D4</f>
        <v>458.88900000000001</v>
      </c>
    </row>
    <row r="5" spans="1:5" x14ac:dyDescent="0.55000000000000004">
      <c r="A5" t="s">
        <v>21</v>
      </c>
      <c r="B5">
        <v>1993</v>
      </c>
      <c r="C5" s="2">
        <v>408.88900000000001</v>
      </c>
      <c r="E5" s="1"/>
    </row>
    <row r="6" spans="1:5" x14ac:dyDescent="0.55000000000000004">
      <c r="A6" t="s">
        <v>18</v>
      </c>
      <c r="B6">
        <v>1994</v>
      </c>
      <c r="C6" s="2">
        <v>395.55599999999998</v>
      </c>
      <c r="D6">
        <v>425</v>
      </c>
      <c r="E6" s="1">
        <f>C6+D6</f>
        <v>820.55600000000004</v>
      </c>
    </row>
    <row r="7" spans="1:5" x14ac:dyDescent="0.55000000000000004">
      <c r="A7" t="s">
        <v>19</v>
      </c>
      <c r="B7">
        <v>1994</v>
      </c>
      <c r="C7" s="2">
        <v>462.22199999999998</v>
      </c>
      <c r="E7" s="1"/>
    </row>
    <row r="8" spans="1:5" x14ac:dyDescent="0.55000000000000004">
      <c r="A8" t="s">
        <v>20</v>
      </c>
      <c r="B8">
        <v>1994</v>
      </c>
      <c r="C8" s="2">
        <v>155.55600000000001</v>
      </c>
      <c r="D8">
        <v>175</v>
      </c>
      <c r="E8" s="1">
        <f>C8+D8</f>
        <v>330.55600000000004</v>
      </c>
    </row>
    <row r="9" spans="1:5" x14ac:dyDescent="0.55000000000000004">
      <c r="A9" t="s">
        <v>21</v>
      </c>
      <c r="B9">
        <v>1994</v>
      </c>
      <c r="C9" s="2">
        <v>320</v>
      </c>
      <c r="E9" s="1"/>
    </row>
    <row r="10" spans="1:5" x14ac:dyDescent="0.55000000000000004">
      <c r="A10" t="s">
        <v>18</v>
      </c>
      <c r="B10">
        <v>1995</v>
      </c>
      <c r="C10" s="2">
        <v>302.22199999999998</v>
      </c>
      <c r="D10">
        <v>325</v>
      </c>
      <c r="E10" s="1">
        <f>C10+D10</f>
        <v>627.22199999999998</v>
      </c>
    </row>
    <row r="11" spans="1:5" x14ac:dyDescent="0.55000000000000004">
      <c r="A11" t="s">
        <v>19</v>
      </c>
      <c r="B11">
        <v>1995</v>
      </c>
      <c r="C11" s="2">
        <v>382.22199999999998</v>
      </c>
      <c r="E11" s="1"/>
    </row>
    <row r="12" spans="1:5" x14ac:dyDescent="0.55000000000000004">
      <c r="A12" t="s">
        <v>20</v>
      </c>
      <c r="B12">
        <v>1995</v>
      </c>
      <c r="C12" s="2">
        <v>151.11099999999999</v>
      </c>
      <c r="D12">
        <v>175</v>
      </c>
      <c r="E12" s="1">
        <f>C12+D12</f>
        <v>326.11099999999999</v>
      </c>
    </row>
    <row r="13" spans="1:5" x14ac:dyDescent="0.55000000000000004">
      <c r="A13" t="s">
        <v>21</v>
      </c>
      <c r="B13">
        <v>1995</v>
      </c>
      <c r="C13" s="2">
        <v>342.22199999999998</v>
      </c>
      <c r="E13" s="1"/>
    </row>
    <row r="14" spans="1:5" x14ac:dyDescent="0.55000000000000004">
      <c r="A14" t="s">
        <v>18</v>
      </c>
      <c r="B14">
        <v>1996</v>
      </c>
      <c r="C14" s="2">
        <v>533.33299999999997</v>
      </c>
      <c r="D14">
        <v>600</v>
      </c>
      <c r="E14" s="1">
        <f>C14+D14</f>
        <v>1133.3330000000001</v>
      </c>
    </row>
    <row r="15" spans="1:5" x14ac:dyDescent="0.55000000000000004">
      <c r="A15" t="s">
        <v>19</v>
      </c>
      <c r="B15">
        <v>1996</v>
      </c>
      <c r="C15" s="2">
        <v>755.55600000000004</v>
      </c>
      <c r="E15" s="1"/>
    </row>
    <row r="16" spans="1:5" x14ac:dyDescent="0.55000000000000004">
      <c r="A16" t="s">
        <v>20</v>
      </c>
      <c r="B16">
        <v>1996</v>
      </c>
      <c r="C16" s="2">
        <v>120</v>
      </c>
      <c r="D16">
        <v>150</v>
      </c>
      <c r="E16" s="1">
        <f>C16+D16</f>
        <v>270</v>
      </c>
    </row>
    <row r="17" spans="1:5" x14ac:dyDescent="0.55000000000000004">
      <c r="A17" t="s">
        <v>21</v>
      </c>
      <c r="B17">
        <v>1996</v>
      </c>
      <c r="C17" s="2">
        <v>480</v>
      </c>
      <c r="E17" s="1"/>
    </row>
    <row r="18" spans="1:5" x14ac:dyDescent="0.55000000000000004">
      <c r="A18" t="s">
        <v>18</v>
      </c>
      <c r="B18">
        <v>1997</v>
      </c>
      <c r="C18" s="2">
        <v>342.22199999999998</v>
      </c>
      <c r="D18">
        <v>375</v>
      </c>
      <c r="E18" s="1">
        <f>C18+D18</f>
        <v>717.22199999999998</v>
      </c>
    </row>
    <row r="19" spans="1:5" x14ac:dyDescent="0.55000000000000004">
      <c r="A19" t="s">
        <v>19</v>
      </c>
      <c r="B19">
        <v>1997</v>
      </c>
      <c r="C19" s="2">
        <v>453.33300000000003</v>
      </c>
      <c r="E19" s="1"/>
    </row>
    <row r="20" spans="1:5" x14ac:dyDescent="0.55000000000000004">
      <c r="A20" t="s">
        <v>20</v>
      </c>
      <c r="B20">
        <v>1997</v>
      </c>
      <c r="C20" s="2">
        <v>57.777999999999999</v>
      </c>
      <c r="D20">
        <v>75</v>
      </c>
      <c r="E20" s="1">
        <f>C20+D20</f>
        <v>132.77799999999999</v>
      </c>
    </row>
    <row r="21" spans="1:5" x14ac:dyDescent="0.55000000000000004">
      <c r="A21" t="s">
        <v>21</v>
      </c>
      <c r="B21">
        <v>1997</v>
      </c>
      <c r="C21" s="2">
        <v>195.55600000000001</v>
      </c>
      <c r="E21" s="1"/>
    </row>
    <row r="22" spans="1:5" x14ac:dyDescent="0.55000000000000004">
      <c r="A22" t="s">
        <v>18</v>
      </c>
      <c r="B22">
        <v>1998</v>
      </c>
      <c r="C22" s="2">
        <v>435.55599999999998</v>
      </c>
      <c r="D22">
        <v>475</v>
      </c>
      <c r="E22" s="1">
        <f>C22+D22</f>
        <v>910.55600000000004</v>
      </c>
    </row>
    <row r="23" spans="1:5" x14ac:dyDescent="0.55000000000000004">
      <c r="A23" t="s">
        <v>19</v>
      </c>
      <c r="B23">
        <v>1998</v>
      </c>
      <c r="C23" s="2">
        <v>586.66700000000003</v>
      </c>
      <c r="E23" s="1"/>
    </row>
    <row r="24" spans="1:5" x14ac:dyDescent="0.55000000000000004">
      <c r="A24" t="s">
        <v>20</v>
      </c>
      <c r="B24">
        <v>1998</v>
      </c>
      <c r="C24" s="2">
        <v>115.556</v>
      </c>
      <c r="D24">
        <v>125</v>
      </c>
      <c r="E24" s="1">
        <f>C24+D24</f>
        <v>240.55599999999998</v>
      </c>
    </row>
    <row r="25" spans="1:5" x14ac:dyDescent="0.55000000000000004">
      <c r="A25" t="s">
        <v>21</v>
      </c>
      <c r="B25">
        <v>1998</v>
      </c>
      <c r="C25" s="2">
        <v>404.44400000000002</v>
      </c>
      <c r="E25" s="1"/>
    </row>
    <row r="26" spans="1:5" x14ac:dyDescent="0.55000000000000004">
      <c r="A26" t="s">
        <v>18</v>
      </c>
      <c r="B26">
        <v>1999</v>
      </c>
      <c r="C26" s="2">
        <v>453.33300000000003</v>
      </c>
      <c r="D26">
        <v>500</v>
      </c>
      <c r="E26" s="1">
        <f>C26+D26</f>
        <v>953.33300000000008</v>
      </c>
    </row>
    <row r="27" spans="1:5" x14ac:dyDescent="0.55000000000000004">
      <c r="A27" t="s">
        <v>19</v>
      </c>
      <c r="B27">
        <v>1999</v>
      </c>
      <c r="C27" s="2">
        <v>648.88900000000001</v>
      </c>
      <c r="E27" s="1"/>
    </row>
    <row r="28" spans="1:5" x14ac:dyDescent="0.55000000000000004">
      <c r="A28" t="s">
        <v>20</v>
      </c>
      <c r="B28">
        <v>1999</v>
      </c>
      <c r="C28" s="2">
        <v>102.22199999999999</v>
      </c>
      <c r="D28">
        <v>125</v>
      </c>
      <c r="E28" s="1">
        <f>C28+D28</f>
        <v>227.22199999999998</v>
      </c>
    </row>
    <row r="29" spans="1:5" x14ac:dyDescent="0.55000000000000004">
      <c r="A29" t="s">
        <v>21</v>
      </c>
      <c r="B29">
        <v>1999</v>
      </c>
      <c r="C29" s="2">
        <v>391.11099999999999</v>
      </c>
      <c r="E29" s="1"/>
    </row>
    <row r="30" spans="1:5" x14ac:dyDescent="0.55000000000000004">
      <c r="A30" t="s">
        <v>18</v>
      </c>
      <c r="B30">
        <v>2000</v>
      </c>
      <c r="C30" s="2">
        <v>240</v>
      </c>
      <c r="D30">
        <v>275</v>
      </c>
      <c r="E30" s="1">
        <f>C30+D30</f>
        <v>515</v>
      </c>
    </row>
    <row r="31" spans="1:5" x14ac:dyDescent="0.55000000000000004">
      <c r="A31" t="s">
        <v>19</v>
      </c>
      <c r="B31">
        <v>2000</v>
      </c>
      <c r="C31" s="2">
        <v>360</v>
      </c>
      <c r="E31" s="1"/>
    </row>
    <row r="32" spans="1:5" x14ac:dyDescent="0.55000000000000004">
      <c r="A32" t="s">
        <v>20</v>
      </c>
      <c r="B32">
        <v>2000</v>
      </c>
      <c r="C32" s="2">
        <v>84.444000000000003</v>
      </c>
      <c r="D32">
        <v>100</v>
      </c>
      <c r="E32" s="1">
        <f>C32+D32</f>
        <v>184.44400000000002</v>
      </c>
    </row>
    <row r="33" spans="1:5" x14ac:dyDescent="0.55000000000000004">
      <c r="A33" t="s">
        <v>21</v>
      </c>
      <c r="B33">
        <v>2000</v>
      </c>
      <c r="C33" s="2">
        <v>217.77799999999999</v>
      </c>
      <c r="E33" s="1"/>
    </row>
    <row r="34" spans="1:5" x14ac:dyDescent="0.55000000000000004">
      <c r="A34" t="s">
        <v>18</v>
      </c>
      <c r="B34">
        <v>2001</v>
      </c>
      <c r="C34" s="2">
        <v>506.66699999999997</v>
      </c>
      <c r="D34">
        <v>575</v>
      </c>
      <c r="E34" s="1">
        <f>C34+D34</f>
        <v>1081.6669999999999</v>
      </c>
    </row>
    <row r="35" spans="1:5" x14ac:dyDescent="0.55000000000000004">
      <c r="A35" t="s">
        <v>19</v>
      </c>
      <c r="B35">
        <v>2001</v>
      </c>
      <c r="C35" s="2">
        <v>640</v>
      </c>
      <c r="E35" s="1"/>
    </row>
    <row r="36" spans="1:5" x14ac:dyDescent="0.55000000000000004">
      <c r="A36" t="s">
        <v>20</v>
      </c>
      <c r="B36">
        <v>2001</v>
      </c>
      <c r="C36" s="2">
        <v>93.332999999999998</v>
      </c>
      <c r="D36">
        <v>100</v>
      </c>
      <c r="E36" s="1">
        <f>C36+D36</f>
        <v>193.333</v>
      </c>
    </row>
    <row r="37" spans="1:5" x14ac:dyDescent="0.55000000000000004">
      <c r="A37" t="s">
        <v>21</v>
      </c>
      <c r="B37">
        <v>2001</v>
      </c>
      <c r="C37" s="2">
        <v>302.22199999999998</v>
      </c>
      <c r="E37" s="1"/>
    </row>
    <row r="38" spans="1:5" x14ac:dyDescent="0.55000000000000004">
      <c r="A38" t="s">
        <v>18</v>
      </c>
      <c r="B38">
        <v>2002</v>
      </c>
      <c r="C38" s="2">
        <v>417.77800000000002</v>
      </c>
      <c r="D38">
        <v>475</v>
      </c>
      <c r="E38" s="1">
        <f>C38+D38</f>
        <v>892.77800000000002</v>
      </c>
    </row>
    <row r="39" spans="1:5" x14ac:dyDescent="0.55000000000000004">
      <c r="A39" t="s">
        <v>19</v>
      </c>
      <c r="B39">
        <v>2002</v>
      </c>
      <c r="C39" s="2">
        <v>520</v>
      </c>
      <c r="E39" s="1"/>
    </row>
    <row r="40" spans="1:5" x14ac:dyDescent="0.55000000000000004">
      <c r="A40" t="s">
        <v>20</v>
      </c>
      <c r="B40">
        <v>2002</v>
      </c>
      <c r="C40" s="2">
        <v>102.22199999999999</v>
      </c>
      <c r="D40">
        <v>100</v>
      </c>
      <c r="E40" s="1">
        <f>C40+D40</f>
        <v>202.22199999999998</v>
      </c>
    </row>
    <row r="41" spans="1:5" x14ac:dyDescent="0.55000000000000004">
      <c r="A41" t="s">
        <v>21</v>
      </c>
      <c r="B41">
        <v>2002</v>
      </c>
      <c r="C41" s="2">
        <v>364.44400000000002</v>
      </c>
      <c r="E41" s="1"/>
    </row>
    <row r="42" spans="1:5" x14ac:dyDescent="0.55000000000000004">
      <c r="A42" t="s">
        <v>18</v>
      </c>
      <c r="B42">
        <v>2003</v>
      </c>
      <c r="C42" s="2">
        <v>404.44400000000002</v>
      </c>
      <c r="E42" s="1"/>
    </row>
    <row r="43" spans="1:5" x14ac:dyDescent="0.55000000000000004">
      <c r="A43" t="s">
        <v>19</v>
      </c>
      <c r="B43">
        <v>2003</v>
      </c>
      <c r="C43" s="2">
        <v>520</v>
      </c>
      <c r="E43" s="1"/>
    </row>
    <row r="44" spans="1:5" x14ac:dyDescent="0.55000000000000004">
      <c r="A44" t="s">
        <v>20</v>
      </c>
      <c r="B44">
        <v>2003</v>
      </c>
      <c r="C44" s="2">
        <v>120</v>
      </c>
      <c r="E44" s="1"/>
    </row>
    <row r="45" spans="1:5" x14ac:dyDescent="0.55000000000000004">
      <c r="A45" t="s">
        <v>21</v>
      </c>
      <c r="B45">
        <v>2003</v>
      </c>
      <c r="C45" s="2">
        <v>360</v>
      </c>
      <c r="E45" s="1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2" sqref="B2"/>
    </sheetView>
  </sheetViews>
  <sheetFormatPr defaultRowHeight="14.4" x14ac:dyDescent="0.55000000000000004"/>
  <cols>
    <col min="2" max="2" width="30.1015625" customWidth="1"/>
    <col min="3" max="3" width="33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1993</v>
      </c>
      <c r="B2">
        <v>1994</v>
      </c>
      <c r="C2">
        <v>1657</v>
      </c>
    </row>
    <row r="3" spans="1:3" x14ac:dyDescent="0.55000000000000004">
      <c r="A3">
        <v>1994</v>
      </c>
      <c r="B3">
        <v>1501</v>
      </c>
      <c r="C3">
        <v>3922</v>
      </c>
    </row>
    <row r="4" spans="1:3" x14ac:dyDescent="0.55000000000000004">
      <c r="A4">
        <v>1995</v>
      </c>
      <c r="B4">
        <v>1490</v>
      </c>
      <c r="C4">
        <v>2984</v>
      </c>
    </row>
    <row r="5" spans="1:3" x14ac:dyDescent="0.55000000000000004">
      <c r="A5">
        <v>1996</v>
      </c>
      <c r="B5">
        <v>1200</v>
      </c>
      <c r="C5">
        <v>5302</v>
      </c>
    </row>
    <row r="6" spans="1:3" x14ac:dyDescent="0.55000000000000004">
      <c r="A6">
        <v>1997</v>
      </c>
      <c r="B6">
        <v>529</v>
      </c>
      <c r="C6">
        <v>3356</v>
      </c>
    </row>
    <row r="7" spans="1:3" x14ac:dyDescent="0.55000000000000004">
      <c r="A7">
        <v>1998</v>
      </c>
      <c r="B7">
        <v>1073</v>
      </c>
      <c r="C7">
        <v>4322</v>
      </c>
    </row>
    <row r="8" spans="1:3" x14ac:dyDescent="0.55000000000000004">
      <c r="A8">
        <v>1999</v>
      </c>
      <c r="B8">
        <v>1015</v>
      </c>
      <c r="C8">
        <v>4487</v>
      </c>
    </row>
    <row r="9" spans="1:3" x14ac:dyDescent="0.55000000000000004">
      <c r="A9">
        <v>2000</v>
      </c>
      <c r="B9">
        <v>804</v>
      </c>
      <c r="C9">
        <v>2309</v>
      </c>
    </row>
    <row r="10" spans="1:3" x14ac:dyDescent="0.55000000000000004">
      <c r="A10">
        <v>2001</v>
      </c>
      <c r="B10">
        <v>857</v>
      </c>
      <c r="C10">
        <v>5059</v>
      </c>
    </row>
    <row r="11" spans="1:3" x14ac:dyDescent="0.55000000000000004">
      <c r="A11">
        <v>2002</v>
      </c>
      <c r="B11">
        <v>1000</v>
      </c>
      <c r="C11">
        <v>4150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2" workbookViewId="0">
      <selection activeCell="A48" sqref="A47:A48"/>
    </sheetView>
  </sheetViews>
  <sheetFormatPr defaultRowHeight="14.4" x14ac:dyDescent="0.55000000000000004"/>
  <cols>
    <col min="1" max="1" width="21.89453125" customWidth="1"/>
    <col min="2" max="2" width="11.1015625" customWidth="1"/>
  </cols>
  <sheetData>
    <row r="1" spans="1:3" x14ac:dyDescent="0.55000000000000004">
      <c r="A1" t="s">
        <v>3</v>
      </c>
      <c r="B1" t="s">
        <v>16</v>
      </c>
      <c r="C1" t="s">
        <v>15</v>
      </c>
    </row>
    <row r="2" spans="1:3" x14ac:dyDescent="0.55000000000000004">
      <c r="A2" t="s">
        <v>5</v>
      </c>
      <c r="B2" t="s">
        <v>6</v>
      </c>
      <c r="C2">
        <v>6.6</v>
      </c>
    </row>
    <row r="3" spans="1:3" x14ac:dyDescent="0.55000000000000004">
      <c r="A3" t="s">
        <v>5</v>
      </c>
      <c r="B3" t="s">
        <v>7</v>
      </c>
      <c r="C3">
        <v>6.3</v>
      </c>
    </row>
    <row r="4" spans="1:3" x14ac:dyDescent="0.55000000000000004">
      <c r="A4" t="s">
        <v>5</v>
      </c>
      <c r="B4" t="s">
        <v>8</v>
      </c>
      <c r="C4">
        <v>4</v>
      </c>
    </row>
    <row r="5" spans="1:3" x14ac:dyDescent="0.55000000000000004">
      <c r="A5" t="s">
        <v>5</v>
      </c>
      <c r="B5" t="s">
        <v>9</v>
      </c>
      <c r="C5">
        <v>2.2999999999999998</v>
      </c>
    </row>
    <row r="6" spans="1:3" x14ac:dyDescent="0.55000000000000004">
      <c r="A6" t="s">
        <v>5</v>
      </c>
      <c r="B6" t="s">
        <v>17</v>
      </c>
      <c r="C6">
        <v>2.2000000000000002</v>
      </c>
    </row>
    <row r="7" spans="1:3" x14ac:dyDescent="0.55000000000000004">
      <c r="A7" t="s">
        <v>5</v>
      </c>
      <c r="B7" t="s">
        <v>10</v>
      </c>
      <c r="C7">
        <v>1.1000000000000001</v>
      </c>
    </row>
    <row r="8" spans="1:3" x14ac:dyDescent="0.55000000000000004">
      <c r="A8" t="s">
        <v>5</v>
      </c>
      <c r="B8" t="s">
        <v>11</v>
      </c>
      <c r="C8">
        <v>0.1</v>
      </c>
    </row>
    <row r="9" spans="1:3" x14ac:dyDescent="0.55000000000000004">
      <c r="A9" t="s">
        <v>5</v>
      </c>
      <c r="B9" t="s">
        <v>12</v>
      </c>
      <c r="C9">
        <v>0.1</v>
      </c>
    </row>
    <row r="10" spans="1:3" x14ac:dyDescent="0.55000000000000004">
      <c r="A10" t="s">
        <v>5</v>
      </c>
      <c r="B10" t="s">
        <v>13</v>
      </c>
      <c r="C10">
        <v>0.1</v>
      </c>
    </row>
    <row r="11" spans="1:3" x14ac:dyDescent="0.55000000000000004">
      <c r="A11" t="s">
        <v>5</v>
      </c>
      <c r="B11" t="s">
        <v>14</v>
      </c>
      <c r="C11">
        <v>0.1</v>
      </c>
    </row>
    <row r="12" spans="1:3" x14ac:dyDescent="0.55000000000000004">
      <c r="A12" t="s">
        <v>4</v>
      </c>
      <c r="B12" t="s">
        <v>6</v>
      </c>
      <c r="C12">
        <v>10.9</v>
      </c>
    </row>
    <row r="13" spans="1:3" x14ac:dyDescent="0.55000000000000004">
      <c r="A13" t="s">
        <v>4</v>
      </c>
      <c r="B13" t="s">
        <v>7</v>
      </c>
      <c r="C13">
        <v>8.1999999999999993</v>
      </c>
    </row>
    <row r="14" spans="1:3" x14ac:dyDescent="0.55000000000000004">
      <c r="A14" t="s">
        <v>4</v>
      </c>
      <c r="B14" t="s">
        <v>8</v>
      </c>
      <c r="C14">
        <v>6.9</v>
      </c>
    </row>
    <row r="15" spans="1:3" x14ac:dyDescent="0.55000000000000004">
      <c r="A15" t="s">
        <v>4</v>
      </c>
      <c r="B15" t="s">
        <v>9</v>
      </c>
      <c r="C15">
        <v>5.0999999999999996</v>
      </c>
    </row>
    <row r="16" spans="1:3" x14ac:dyDescent="0.55000000000000004">
      <c r="A16" t="s">
        <v>4</v>
      </c>
      <c r="B16" t="s">
        <v>17</v>
      </c>
      <c r="C16">
        <v>4.4000000000000004</v>
      </c>
    </row>
    <row r="17" spans="1:3" x14ac:dyDescent="0.55000000000000004">
      <c r="A17" t="s">
        <v>4</v>
      </c>
      <c r="B17" t="s">
        <v>10</v>
      </c>
      <c r="C17">
        <v>3.6</v>
      </c>
    </row>
    <row r="18" spans="1:3" x14ac:dyDescent="0.55000000000000004">
      <c r="A18" t="s">
        <v>4</v>
      </c>
      <c r="B18" t="s">
        <v>11</v>
      </c>
      <c r="C18">
        <v>3.7</v>
      </c>
    </row>
    <row r="19" spans="1:3" x14ac:dyDescent="0.55000000000000004">
      <c r="A19" t="s">
        <v>4</v>
      </c>
      <c r="B19" t="s">
        <v>12</v>
      </c>
      <c r="C19">
        <v>1.9</v>
      </c>
    </row>
    <row r="20" spans="1:3" x14ac:dyDescent="0.55000000000000004">
      <c r="A20" t="s">
        <v>4</v>
      </c>
      <c r="B20" t="s">
        <v>13</v>
      </c>
      <c r="C20">
        <v>2.4</v>
      </c>
    </row>
    <row r="21" spans="1:3" x14ac:dyDescent="0.55000000000000004">
      <c r="A21" t="s">
        <v>4</v>
      </c>
      <c r="B21" t="s">
        <v>14</v>
      </c>
      <c r="C2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ObservedSoil</vt:lpstr>
      <vt:lpstr>ObservedGliricidia</vt:lpstr>
      <vt:lpstr>Observed</vt:lpstr>
      <vt:lpstr>Akinnifesi 2006 Maize Yield</vt:lpstr>
      <vt:lpstr>C(%)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Smethurst, Philip (L&amp;W, Sandy Bay)</dc:creator>
  <cp:lastModifiedBy>Neil</cp:lastModifiedBy>
  <cp:lastPrinted>2016-04-05T03:56:31Z</cp:lastPrinted>
  <dcterms:created xsi:type="dcterms:W3CDTF">2016-01-27T15:16:43Z</dcterms:created>
  <dcterms:modified xsi:type="dcterms:W3CDTF">2016-10-03T04:39:10Z</dcterms:modified>
</cp:coreProperties>
</file>