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Wheat\"/>
    </mc:Choice>
  </mc:AlternateContent>
  <bookViews>
    <workbookView xWindow="0" yWindow="0" windowWidth="19200" windowHeight="7638" tabRatio="625"/>
  </bookViews>
  <sheets>
    <sheet name="Observed" sheetId="1" r:id="rId1"/>
    <sheet name="MaxLeafSize" sheetId="4" r:id="rId2"/>
    <sheet name="QuestionableData" sheetId="5" r:id="rId3"/>
  </sheets>
  <definedNames>
    <definedName name="_xlnm._FilterDatabase" localSheetId="0" hidden="1">Observed!$A$1:$BW$4886</definedName>
  </definedNames>
  <calcPr calcId="171027"/>
</workbook>
</file>

<file path=xl/calcChain.xml><?xml version="1.0" encoding="utf-8"?>
<calcChain xmlns="http://schemas.openxmlformats.org/spreadsheetml/2006/main">
  <c r="V3434" i="1" l="1"/>
  <c r="V3432" i="1"/>
  <c r="V3430" i="1"/>
  <c r="V3428" i="1"/>
  <c r="V3426" i="1"/>
  <c r="V3424" i="1"/>
  <c r="V3422" i="1"/>
  <c r="V3419" i="1"/>
  <c r="V3416" i="1"/>
  <c r="V3413" i="1"/>
  <c r="V3410" i="1"/>
  <c r="V3407" i="1"/>
  <c r="V3404" i="1"/>
  <c r="V1114" i="1"/>
  <c r="V1107" i="1"/>
  <c r="V1108" i="1"/>
  <c r="V1109" i="1"/>
  <c r="V1106" i="1"/>
  <c r="V42" i="1" l="1"/>
  <c r="AD4844" i="1" l="1"/>
  <c r="AD4697" i="1"/>
  <c r="AD4549" i="1"/>
  <c r="AD4524" i="1"/>
  <c r="AD4347" i="1"/>
  <c r="AD4254" i="1"/>
  <c r="AD4229" i="1"/>
  <c r="AD4215" i="1"/>
  <c r="AD4108" i="1"/>
  <c r="AD4083" i="1"/>
  <c r="AD4070" i="1"/>
  <c r="AD4053" i="1"/>
  <c r="V4874" i="1" l="1"/>
  <c r="V4844" i="1"/>
  <c r="V4741" i="1"/>
  <c r="V4697" i="1"/>
  <c r="V4579" i="1"/>
  <c r="V4549" i="1"/>
  <c r="V4446" i="1"/>
  <c r="V4402" i="1"/>
  <c r="V4276" i="1"/>
  <c r="V4254" i="1"/>
  <c r="V4152" i="1"/>
  <c r="V4108" i="1"/>
  <c r="AA5027" i="1" l="1"/>
  <c r="S3564" i="1" l="1"/>
  <c r="S3565" i="1"/>
  <c r="S3566" i="1"/>
  <c r="S3567" i="1"/>
  <c r="S3568" i="1"/>
  <c r="S3569" i="1"/>
  <c r="S3570" i="1"/>
  <c r="S3563" i="1"/>
  <c r="X3434" i="1" l="1"/>
  <c r="X3432" i="1"/>
  <c r="X3430" i="1"/>
  <c r="X3428" i="1"/>
  <c r="X3426" i="1"/>
  <c r="X3424" i="1"/>
  <c r="X3422" i="1"/>
  <c r="X3419" i="1"/>
  <c r="W3422" i="1"/>
  <c r="W3424" i="1"/>
  <c r="W3426" i="1"/>
  <c r="W3428" i="1"/>
  <c r="W3430" i="1"/>
  <c r="W3432" i="1"/>
  <c r="W3434" i="1"/>
  <c r="X3416" i="1" l="1"/>
  <c r="X3413" i="1"/>
  <c r="X3410" i="1"/>
  <c r="X3407" i="1"/>
  <c r="X3404" i="1"/>
  <c r="W3407" i="1"/>
  <c r="W3410" i="1"/>
  <c r="W3413" i="1"/>
  <c r="W3416" i="1"/>
  <c r="W3419" i="1"/>
  <c r="W3404" i="1"/>
  <c r="B1114" i="1" l="1"/>
  <c r="B1113" i="1"/>
  <c r="B1112" i="1"/>
  <c r="B1109" i="1" l="1"/>
  <c r="B1108" i="1"/>
  <c r="B1107" i="1"/>
  <c r="B1106" i="1"/>
  <c r="B1111" i="1"/>
  <c r="Y1404" i="1" l="1"/>
  <c r="Y1389" i="1"/>
  <c r="Y1374" i="1"/>
  <c r="Y1359" i="1"/>
  <c r="Y1344" i="1"/>
  <c r="Y1329" i="1"/>
  <c r="Y1314" i="1"/>
  <c r="Y1299" i="1"/>
  <c r="Y1284" i="1"/>
  <c r="Y1269" i="1"/>
  <c r="Y1254" i="1"/>
  <c r="Y1239" i="1"/>
  <c r="Y1224" i="1"/>
  <c r="Y1209" i="1"/>
  <c r="Y1194" i="1"/>
  <c r="Y1179" i="1"/>
  <c r="E3287" i="1" l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Y2504" i="1"/>
  <c r="AO1798" i="1"/>
  <c r="AO1793" i="1"/>
  <c r="AO1787" i="1"/>
  <c r="AO1783" i="1"/>
  <c r="AO1780" i="1"/>
  <c r="AO1768" i="1"/>
  <c r="AO1758" i="1"/>
  <c r="AO1730" i="1"/>
  <c r="AO1725" i="1"/>
  <c r="AO1719" i="1"/>
  <c r="AO1715" i="1"/>
  <c r="AO1712" i="1"/>
  <c r="AO1700" i="1"/>
  <c r="AO1690" i="1"/>
  <c r="AO1662" i="1"/>
  <c r="AO1657" i="1"/>
  <c r="AO1651" i="1"/>
  <c r="AO1647" i="1"/>
  <c r="AO1644" i="1"/>
  <c r="AO1632" i="1"/>
  <c r="AO1622" i="1"/>
  <c r="AO1594" i="1"/>
  <c r="AO1589" i="1"/>
  <c r="AO1583" i="1"/>
  <c r="AO1579" i="1"/>
  <c r="AO1576" i="1"/>
  <c r="AO1564" i="1"/>
  <c r="AO1554" i="1"/>
  <c r="AO1526" i="1"/>
  <c r="AO1521" i="1"/>
  <c r="AO1515" i="1"/>
  <c r="AO1511" i="1"/>
  <c r="AO1508" i="1"/>
  <c r="AO1496" i="1"/>
  <c r="AO1486" i="1"/>
  <c r="AO1458" i="1"/>
  <c r="AO1453" i="1"/>
  <c r="AO1447" i="1"/>
  <c r="AO1443" i="1"/>
  <c r="AO1440" i="1"/>
  <c r="AO1428" i="1"/>
  <c r="AO1418" i="1"/>
  <c r="BC107" i="1"/>
  <c r="BC105" i="1"/>
  <c r="BC104" i="1"/>
  <c r="BC101" i="1"/>
  <c r="BC98" i="1"/>
  <c r="BC97" i="1"/>
  <c r="BC96" i="1"/>
  <c r="BC95" i="1"/>
  <c r="BC93" i="1"/>
  <c r="BC91" i="1"/>
</calcChain>
</file>

<file path=xl/sharedStrings.xml><?xml version="1.0" encoding="utf-8"?>
<sst xmlns="http://schemas.openxmlformats.org/spreadsheetml/2006/main" count="8712" uniqueCount="971">
  <si>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</si>
  <si>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</si>
  <si>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</si>
  <si>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</si>
  <si>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</si>
  <si>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</si>
  <si>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</si>
  <si>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</si>
  <si>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</si>
  <si>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</si>
  <si>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</si>
  <si>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</si>
  <si>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</si>
  <si>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</si>
  <si>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</si>
  <si>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</si>
  <si>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</si>
  <si>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</si>
  <si>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</si>
  <si>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</si>
  <si>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</si>
  <si>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</si>
  <si>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</si>
  <si>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</si>
  <si>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</si>
  <si>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</si>
  <si>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</si>
  <si>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</si>
  <si>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</si>
  <si>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</si>
  <si>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</si>
  <si>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</si>
  <si>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</si>
  <si>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</si>
  <si>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</si>
  <si>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</si>
  <si>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</si>
  <si>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</si>
  <si>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</si>
  <si>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</si>
  <si>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</si>
  <si>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</si>
  <si>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</si>
  <si>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</si>
  <si>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</si>
  <si>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</si>
  <si>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</si>
  <si>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</si>
  <si>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</si>
  <si>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</si>
  <si>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</si>
  <si>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</si>
  <si>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</si>
  <si>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</si>
  <si>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</si>
  <si>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</si>
  <si>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</si>
  <si>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</si>
  <si>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</si>
  <si>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</si>
  <si>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</si>
  <si>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</si>
  <si>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</si>
  <si>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</si>
  <si>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</si>
  <si>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</si>
  <si>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</si>
  <si>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</si>
  <si>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</si>
  <si>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</si>
  <si>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</si>
  <si>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</si>
  <si>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</si>
  <si>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</si>
  <si>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</si>
  <si>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</si>
  <si>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</si>
  <si>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</si>
  <si>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</si>
  <si>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</si>
  <si>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</si>
  <si>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</si>
  <si>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</si>
  <si>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</si>
  <si>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</si>
  <si>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</si>
  <si>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</si>
  <si>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</si>
  <si>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</si>
  <si>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</si>
  <si>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</si>
  <si>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</si>
  <si>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</si>
  <si>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</si>
  <si>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</si>
  <si>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</si>
  <si>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</si>
  <si>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</si>
  <si>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</si>
  <si>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</si>
  <si>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</si>
  <si>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</si>
  <si>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</si>
  <si>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</si>
  <si>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</si>
  <si>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</si>
  <si>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</si>
  <si>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</si>
  <si>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</si>
  <si>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</si>
  <si>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</si>
  <si>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</si>
  <si>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</si>
  <si>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</si>
  <si>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</si>
  <si>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</si>
  <si>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</si>
  <si>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</si>
  <si>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</si>
  <si>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</si>
  <si>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</si>
  <si>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</si>
  <si>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</si>
  <si>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</si>
  <si>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</si>
  <si>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</si>
  <si>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</si>
  <si>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</si>
  <si>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</si>
  <si>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</si>
  <si>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</si>
  <si>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</si>
  <si>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</si>
  <si>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</si>
  <si>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</si>
  <si>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</si>
  <si>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</si>
  <si>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</si>
  <si>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</si>
  <si>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</si>
  <si>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</si>
  <si>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</si>
  <si>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</si>
  <si>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</si>
  <si>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</si>
  <si>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</si>
  <si>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</si>
  <si>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</si>
  <si>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</si>
  <si>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</si>
  <si>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</si>
  <si>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</si>
  <si>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</si>
  <si>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</si>
  <si>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</si>
  <si>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</si>
  <si>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</si>
  <si>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</si>
  <si>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</si>
  <si>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</si>
  <si>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</si>
  <si>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</si>
  <si>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</si>
  <si>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</si>
  <si>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</si>
  <si>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</si>
  <si>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</si>
  <si>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</si>
  <si>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</si>
  <si>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</si>
  <si>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</si>
  <si>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</si>
  <si>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</si>
  <si>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</si>
  <si>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</si>
  <si>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</si>
  <si>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</si>
  <si>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</si>
  <si>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</si>
  <si>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</si>
  <si>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</si>
  <si>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</si>
  <si>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</si>
  <si>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</si>
  <si>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</si>
  <si>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</si>
  <si>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</si>
  <si>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</si>
  <si>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</si>
  <si>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</si>
  <si>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</si>
  <si>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</si>
  <si>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</si>
  <si>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</si>
  <si>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</si>
  <si>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</si>
  <si>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</si>
  <si>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</si>
  <si>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</si>
  <si>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</si>
  <si>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</si>
  <si>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</si>
  <si>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</si>
  <si>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</si>
  <si>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</si>
  <si>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</si>
  <si>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</si>
  <si>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</si>
  <si>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</si>
  <si>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</si>
  <si>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</si>
  <si>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</si>
  <si>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</si>
  <si>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</si>
  <si>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</si>
  <si>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</si>
  <si>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</si>
  <si>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</si>
  <si>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</si>
  <si>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</si>
  <si>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</si>
  <si>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</si>
  <si>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</si>
  <si>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</si>
  <si>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</si>
  <si>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</si>
  <si>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</si>
  <si>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</si>
  <si>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</si>
  <si>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</si>
  <si>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</si>
  <si>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</si>
  <si>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</si>
  <si>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</si>
  <si>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</si>
  <si>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</si>
  <si>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</si>
  <si>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</si>
  <si>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</si>
  <si>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</si>
  <si>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</si>
  <si>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</si>
  <si>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</si>
  <si>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</si>
  <si>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</si>
  <si>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</si>
  <si>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</si>
  <si>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</si>
  <si>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</si>
  <si>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</si>
  <si>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</si>
  <si>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</si>
  <si>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</si>
  <si>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</si>
  <si>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</si>
  <si>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</si>
  <si>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</si>
  <si>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</si>
  <si>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</si>
  <si>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</si>
  <si>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</si>
  <si>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</si>
  <si>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</si>
  <si>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</si>
  <si>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</si>
  <si>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</si>
  <si>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</si>
  <si>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</si>
  <si>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</si>
  <si>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</si>
  <si>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</si>
  <si>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</si>
  <si>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</si>
  <si>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</si>
  <si>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</si>
  <si>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</si>
  <si>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Lincoln1992Sow5MayIrrSomeNit0</t>
  </si>
  <si>
    <t>Lincoln1992Sow5AugIrrNilNit0</t>
  </si>
  <si>
    <t>Lincoln1992Sow5AugIrrSomeNit0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</si>
  <si>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</si>
  <si>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</si>
  <si>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</si>
  <si>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</si>
  <si>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</si>
  <si>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</si>
  <si>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</si>
  <si>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</si>
  <si>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</si>
  <si>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</si>
  <si>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</si>
  <si>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</si>
  <si>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</si>
  <si>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</si>
  <si>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</si>
  <si>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</si>
  <si>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</si>
  <si>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</si>
  <si>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</si>
  <si>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</si>
  <si>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</si>
  <si>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</si>
  <si>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</si>
  <si>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</si>
  <si>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</si>
  <si>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</si>
  <si>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</si>
  <si>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</si>
  <si>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</si>
  <si>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</si>
  <si>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</si>
  <si>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</si>
  <si>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</si>
  <si>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</si>
  <si>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</si>
  <si>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</si>
  <si>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</si>
  <si>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</si>
  <si>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</si>
  <si>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</si>
  <si>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</si>
  <si>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</si>
  <si>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</si>
  <si>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</si>
  <si>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</si>
  <si>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</si>
  <si>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</si>
  <si>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</si>
  <si>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</si>
  <si>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</si>
  <si>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</si>
  <si>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</si>
  <si>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</si>
  <si>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</si>
  <si>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</si>
  <si>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</si>
  <si>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</si>
  <si>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</si>
  <si>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</si>
  <si>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</si>
  <si>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</si>
  <si>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</si>
  <si>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</si>
  <si>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</si>
  <si>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</si>
  <si>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</si>
  <si>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</si>
  <si>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</si>
  <si>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</si>
  <si>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</si>
  <si>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</si>
  <si>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</si>
  <si>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</si>
  <si>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</si>
  <si>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</si>
  <si>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</si>
  <si>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</si>
  <si>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</si>
  <si>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</si>
  <si>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</si>
  <si>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</si>
  <si>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</si>
  <si>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</si>
  <si>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</si>
  <si>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</si>
  <si>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</si>
  <si>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</si>
  <si>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</si>
  <si>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</si>
  <si>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</si>
  <si>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</si>
  <si>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</si>
  <si>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</si>
  <si>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</si>
  <si>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</si>
  <si>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</si>
  <si>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</si>
  <si>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</si>
  <si>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</si>
  <si>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</si>
  <si>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</si>
  <si>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</si>
  <si>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</si>
  <si>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</si>
  <si>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</si>
  <si>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</si>
  <si>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</si>
  <si>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</si>
  <si>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</si>
  <si>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</si>
  <si>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</si>
  <si>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</si>
  <si>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</si>
  <si>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</si>
  <si>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</si>
  <si>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</si>
  <si>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</si>
  <si>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</si>
  <si>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</si>
  <si>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</si>
  <si>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</si>
  <si>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</si>
  <si>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</si>
  <si>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</si>
  <si>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</si>
  <si>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</si>
  <si>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</si>
  <si>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</si>
  <si>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</si>
  <si>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</si>
  <si>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</si>
  <si>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</si>
  <si>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</si>
  <si>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</si>
  <si>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</si>
  <si>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</si>
  <si>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</si>
  <si>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</si>
  <si>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</si>
  <si>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</si>
  <si>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</si>
  <si>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</si>
  <si>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</si>
  <si>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</si>
  <si>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</si>
  <si>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</si>
  <si>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</si>
  <si>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</si>
  <si>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</si>
  <si>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</si>
  <si>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</si>
  <si>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</si>
  <si>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</si>
  <si>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</si>
  <si>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</si>
  <si>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</si>
  <si>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</si>
  <si>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</si>
  <si>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</si>
  <si>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</si>
  <si>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</si>
  <si>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</si>
  <si>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</si>
  <si>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</si>
  <si>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</si>
  <si>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</si>
  <si>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</si>
  <si>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</si>
  <si>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</si>
  <si>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</si>
  <si>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</si>
  <si>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</si>
  <si>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</si>
  <si>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</si>
  <si>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</si>
  <si>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</si>
  <si>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</si>
  <si>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</si>
  <si>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</si>
  <si>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</si>
  <si>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</si>
  <si>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</si>
  <si>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</si>
  <si>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</si>
  <si>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</si>
  <si>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</si>
  <si>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</si>
  <si>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</si>
  <si>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</si>
  <si>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</si>
  <si>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</si>
  <si>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</si>
  <si>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</si>
  <si>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</si>
  <si>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</si>
  <si>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</si>
  <si>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</si>
  <si>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</si>
  <si>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</si>
  <si>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</si>
  <si>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</si>
  <si>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</si>
  <si>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</si>
  <si>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</si>
  <si>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</si>
  <si>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</si>
  <si>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</si>
  <si>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</si>
  <si>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</si>
  <si>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</si>
  <si>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</si>
  <si>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</si>
  <si>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</si>
  <si>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</si>
  <si>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</si>
  <si>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</si>
  <si>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</si>
  <si>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</si>
  <si>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</si>
  <si>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</si>
  <si>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</si>
  <si>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</si>
  <si>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</si>
  <si>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</si>
  <si>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</si>
  <si>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</si>
  <si>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</si>
  <si>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</si>
  <si>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</si>
  <si>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</si>
  <si>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</si>
  <si>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</si>
  <si>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</si>
  <si>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</si>
  <si>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</si>
  <si>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</si>
  <si>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</si>
  <si>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</si>
  <si>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</si>
  <si>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</si>
  <si>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</si>
  <si>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</si>
  <si>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</si>
  <si>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</si>
  <si>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</si>
  <si>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</si>
  <si>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</si>
  <si>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</si>
  <si>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</si>
  <si>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</si>
  <si>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</si>
  <si>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</si>
  <si>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</si>
  <si>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</si>
  <si>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</si>
  <si>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</si>
  <si>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</si>
  <si>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</si>
  <si>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</si>
  <si>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</si>
  <si>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</si>
  <si>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</si>
  <si>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</si>
  <si>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</si>
  <si>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</si>
  <si>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</si>
  <si>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</si>
  <si>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</si>
  <si>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</si>
  <si>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</si>
  <si>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</si>
  <si>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</si>
  <si>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</si>
  <si>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</si>
  <si>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</si>
  <si>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</si>
  <si>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</si>
  <si>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</si>
  <si>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</si>
  <si>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</si>
  <si>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</si>
  <si>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</si>
  <si>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</si>
  <si>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</si>
  <si>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</si>
  <si>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</si>
  <si>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</si>
  <si>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</si>
  <si>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</si>
  <si>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</si>
  <si>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</si>
  <si>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</si>
  <si>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</si>
  <si>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</si>
  <si>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</si>
  <si>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</si>
  <si>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</si>
  <si>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</si>
  <si>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</si>
  <si>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</si>
  <si>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</si>
  <si>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</si>
  <si>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</si>
  <si>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</si>
  <si>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</si>
  <si>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</si>
  <si>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</si>
  <si>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</si>
  <si>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</si>
  <si>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</si>
  <si>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</si>
  <si>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</si>
  <si>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</si>
  <si>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</si>
  <si>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</si>
  <si>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</si>
  <si>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</si>
  <si>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</si>
  <si>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</si>
  <si>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</si>
  <si>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</si>
  <si>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</si>
  <si>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</si>
  <si>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</si>
  <si>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</si>
  <si>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</si>
  <si>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</si>
  <si>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</si>
  <si>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</si>
  <si>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</si>
  <si>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</si>
  <si>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</si>
  <si>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</si>
  <si>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</si>
  <si>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</si>
  <si>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</si>
  <si>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</si>
  <si>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</si>
  <si>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</si>
  <si>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</si>
  <si>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</si>
  <si>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</si>
  <si>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</si>
  <si>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</si>
  <si>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</si>
  <si>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</si>
  <si>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</si>
  <si>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</si>
  <si>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</si>
  <si>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</si>
  <si>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</si>
  <si>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</si>
  <si>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</si>
  <si>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</si>
  <si>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</si>
  <si>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</si>
  <si>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</si>
  <si>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</si>
  <si>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</si>
  <si>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</si>
  <si>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</si>
  <si>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</si>
  <si>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</si>
  <si>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</si>
  <si>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</si>
  <si>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</si>
  <si>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</si>
  <si>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</si>
  <si>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</si>
  <si>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</si>
  <si>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</si>
  <si>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</si>
  <si>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</si>
  <si>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</si>
  <si>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</si>
  <si>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</si>
  <si>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</si>
  <si>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</si>
  <si>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</si>
  <si>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</si>
  <si>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</si>
  <si>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</si>
  <si>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</si>
  <si>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</si>
  <si>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</si>
  <si>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</si>
  <si>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</si>
  <si>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</si>
  <si>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</si>
  <si>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</si>
  <si>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</si>
  <si>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</si>
  <si>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</si>
  <si>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</si>
  <si>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</si>
  <si>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</si>
  <si>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</si>
  <si>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</si>
  <si>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</si>
  <si>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</si>
  <si>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</si>
  <si>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</si>
  <si>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</si>
  <si>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</si>
  <si>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</si>
  <si>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</si>
  <si>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</si>
  <si>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</si>
  <si>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</si>
  <si>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</si>
  <si>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</si>
  <si>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</si>
  <si>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</si>
  <si>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</si>
  <si>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</si>
  <si>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</si>
  <si>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</si>
  <si>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</si>
  <si>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</si>
  <si>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</si>
  <si>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</si>
  <si>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</si>
  <si>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</si>
  <si>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</si>
  <si>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</si>
  <si>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</si>
  <si>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</si>
  <si>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</si>
  <si>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</si>
  <si>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</si>
  <si>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</si>
  <si>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</si>
  <si>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</si>
  <si>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</si>
  <si>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</si>
  <si>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</si>
  <si>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</si>
  <si>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</si>
  <si>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</si>
  <si>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</si>
  <si>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</si>
  <si>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</si>
  <si>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</si>
  <si>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</si>
  <si>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</si>
  <si>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</si>
  <si>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</si>
  <si>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</si>
  <si>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</si>
  <si>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</si>
  <si>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</si>
  <si>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</si>
  <si>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</si>
  <si>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</si>
  <si>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</si>
  <si>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</si>
  <si>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</si>
  <si>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</si>
  <si>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</si>
  <si>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</si>
  <si>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Leeston2014Sow20-FebPopn200</t>
  </si>
  <si>
    <t>Leeston2014Sow10-MarPopn200</t>
  </si>
  <si>
    <t>Leeston2014Sow10-MarPopn50</t>
  </si>
  <si>
    <t>Leeston2014Sow26-MarPopn200</t>
  </si>
  <si>
    <t>Leeston2014Sow26-MarPopn50</t>
  </si>
  <si>
    <t>Leeston2014Sow23-AprPopn200</t>
  </si>
  <si>
    <t>Leeston2014Sow23-AprPopn50</t>
  </si>
  <si>
    <t>Gatton94TOS1</t>
  </si>
  <si>
    <t>Gatton94TOS2</t>
  </si>
  <si>
    <t>Gatton94TOS3</t>
  </si>
  <si>
    <t>Gatton94TOS4</t>
  </si>
  <si>
    <t>Gatton94TOS5</t>
  </si>
  <si>
    <t>Gatton94TOS6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</si>
  <si>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</si>
  <si>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</si>
  <si>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</si>
  <si>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</si>
  <si>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</si>
  <si>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</si>
  <si>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</si>
  <si>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</si>
  <si>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</si>
  <si>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</si>
  <si>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</si>
  <si>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</si>
  <si>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</si>
  <si>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Wheat.Grain.Nconc</t>
  </si>
  <si>
    <t>Wheat.Leaf.Dead.Nconc</t>
  </si>
  <si>
    <t>Wheat.Leaf.Live.Nconc</t>
  </si>
  <si>
    <t>Wheat.Stem.Nconc</t>
  </si>
  <si>
    <t>Nagwee2012CvJanzTOS17-May</t>
  </si>
  <si>
    <t>Nagwee2012CvLangTOS17-May</t>
  </si>
  <si>
    <t>Nagwee2012CvEGAGregoryTOS17-May</t>
  </si>
  <si>
    <t>Nagwee2012CvJanzTOS31-May</t>
  </si>
  <si>
    <t>Nagwee2012CvLangTOS31-May</t>
  </si>
  <si>
    <t>Nagwee2012CvEGAGregoryTOS31-May</t>
  </si>
  <si>
    <t>Nagwee2012CvJanzTOS23-Jun</t>
  </si>
  <si>
    <t>Nagwee2012CvLangTOS23-Jun</t>
  </si>
  <si>
    <t>Nagwee2012CvEGAGregoryTOS23-Jun</t>
  </si>
  <si>
    <t>Bungunya2012CvJanzTOS10-May</t>
  </si>
  <si>
    <t>Bungunya2012CvLangTOS10-May</t>
  </si>
  <si>
    <t>Bungunya2012CvEGAGregoryTOS10-May</t>
  </si>
  <si>
    <t>Bungunya2012CvJanzTOS22-May</t>
  </si>
  <si>
    <t>Bungunya2012CvLangTOS22-May</t>
  </si>
  <si>
    <t>Bungunya2012CvEGAGregoryTOS22-May</t>
  </si>
  <si>
    <t>Bungunya2012CvJanzTOS23-Jun</t>
  </si>
  <si>
    <t>Bungunya2012CvLangTOS23-Jun</t>
  </si>
  <si>
    <t>Bungunya2012CvEGAGregoryTOS23-Jun</t>
  </si>
  <si>
    <t>Goondiwindi2011CvJanzTOS19-May</t>
  </si>
  <si>
    <t>Goondiwindi2011CvLangTOS19-May</t>
  </si>
  <si>
    <t>Goondiwindi2011CvEGAGregoryTOS19-May</t>
  </si>
  <si>
    <t>Goondiwindi2011CvJanzTOS9-Jun</t>
  </si>
  <si>
    <t>Goondiwindi2011CvLangTOS9-Jun</t>
  </si>
  <si>
    <t>Goondiwindi2011CvEGAGregoryTOS9-Jun</t>
  </si>
  <si>
    <t>Goondiwindi2011CvJanzTOS28-Jun</t>
  </si>
  <si>
    <t>Goondiwindi2011CvLangTOS28-Jun</t>
  </si>
  <si>
    <t>Goondiwindi2011CvEGAGregoryTOS28-Jun</t>
  </si>
  <si>
    <t>Walpeup2012CvJanzTOS18-Jul</t>
  </si>
  <si>
    <t>Walpeup2012CvYitpiTOS18-Jul</t>
  </si>
  <si>
    <t>Walpeup2012CvEGAGregoryTOS18-Jul</t>
  </si>
  <si>
    <t>Minnipa2012CvJanzTOS25-May</t>
  </si>
  <si>
    <t>Minnipa2012CvEGAGregoryTOS25-May</t>
  </si>
  <si>
    <t>Minnipa2012CvJanzTOS8-Jun</t>
  </si>
  <si>
    <t>Minnipa2012CvEGAGregoryTOS8-Jun</t>
  </si>
  <si>
    <t>Minnipa2012CvJanzTOS25-Jun</t>
  </si>
  <si>
    <t>Minnipa2012CvEGAGregoryTOS25-Jun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</si>
  <si>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</si>
  <si>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</si>
  <si>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</si>
  <si>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</si>
  <si>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</si>
  <si>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Temora2012CvEGAGregoryTOS5-May</t>
  </si>
  <si>
    <t>Temora2012CvJanzTOS23-May</t>
  </si>
  <si>
    <t>Temora2012CvAxeTOS23-May</t>
  </si>
  <si>
    <t>Temora2012CvEGAGregoryTOS23-May</t>
  </si>
  <si>
    <t>Temora2012CvJanzTOS25-Jun</t>
  </si>
  <si>
    <t>Temora2012CvAxeTOS25-Jun</t>
  </si>
  <si>
    <t>Temora2012CvEGAGregoryTOS25-Jun</t>
  </si>
  <si>
    <t>Walpeup2011CvJanzTOS29-Apr</t>
  </si>
  <si>
    <t>Walpeup2011CvYitpiTOS29-Apr</t>
  </si>
  <si>
    <t>Walpeup2011CvEGAGregoryTOS29-Apr</t>
  </si>
  <si>
    <t>Walpeup2011CvAxeTOS29-Apr</t>
  </si>
  <si>
    <t>Walpeup2011CvJanzTOS31-May</t>
  </si>
  <si>
    <t>Walpeup2011CvYitpiTOS31-May</t>
  </si>
  <si>
    <t>Walpeup2011CvEGAGregoryTOS31-May</t>
  </si>
  <si>
    <t>Walpeup2011CvAxeTOS31-May</t>
  </si>
  <si>
    <t>Walpeup2011CvJanzTOS1-Jul</t>
  </si>
  <si>
    <t>Walpeup2011CvYitpiTOS1-Jul</t>
  </si>
  <si>
    <t>Walpeup2011CvEGAGregoryTOS1-Jul</t>
  </si>
  <si>
    <t>Walpeup2011CvAxeTOS1-Jul</t>
  </si>
  <si>
    <t>Wheat.Structure.LeafTipsAppeared</t>
  </si>
  <si>
    <t>Leeston2014Sow20-FebPopn100</t>
  </si>
  <si>
    <t>Leeston2014Sow10-MarPopn100</t>
  </si>
  <si>
    <t>Leeston2014Sow26-MarPopn100</t>
  </si>
  <si>
    <t>Leeston2014Sow23-AprPopn100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</si>
  <si>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</si>
  <si>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</si>
  <si>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</si>
  <si>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</si>
  <si>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</si>
  <si>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</si>
  <si>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</si>
  <si>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</si>
  <si>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</si>
  <si>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</si>
  <si>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</si>
  <si>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</si>
  <si>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</si>
  <si>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</si>
  <si>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</si>
  <si>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</si>
  <si>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</si>
  <si>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</si>
  <si>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</si>
  <si>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</si>
  <si>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</si>
  <si>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</si>
  <si>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</si>
  <si>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</si>
  <si>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</si>
  <si>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</si>
  <si>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</si>
  <si>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</si>
  <si>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</si>
  <si>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</si>
  <si>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</si>
  <si>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</si>
  <si>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</si>
  <si>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</si>
  <si>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</si>
  <si>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</si>
  <si>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</si>
  <si>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</si>
  <si>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</si>
  <si>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</si>
  <si>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</si>
  <si>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</si>
  <si>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</si>
  <si>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</si>
  <si>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</si>
  <si>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</si>
  <si>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</si>
  <si>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</si>
  <si>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</si>
  <si>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</si>
  <si>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</si>
  <si>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</si>
  <si>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</si>
  <si>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</si>
  <si>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</si>
  <si>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APS14StubbleBareNRate000+A1982</t>
  </si>
  <si>
    <t>Leeston2014Sow20-FebPopn150</t>
  </si>
  <si>
    <t>Leeston2014Sow10-MarPopn150</t>
  </si>
  <si>
    <t>Leeston2014Sow26-MarPopn150</t>
  </si>
  <si>
    <t>Leeston2014Sow23-AprPopn150</t>
  </si>
  <si>
    <t>Walpeup2012CvJanzTOS27-Apr</t>
  </si>
  <si>
    <t>Walpeup2012CvYitpiTOS27-Apr</t>
  </si>
  <si>
    <t>Walpeup2012CvEGAGregoryTOS27-Apr</t>
  </si>
  <si>
    <t>Walpeup2012CvJanzTOS4-Jun</t>
  </si>
  <si>
    <t>Walpeup2012CvYitpiTOS4-Jun</t>
  </si>
  <si>
    <t>Walpeup2012CvEGAGregoryTOS4-Jun</t>
  </si>
  <si>
    <t>EGAGregory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</si>
  <si>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</si>
  <si>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</si>
  <si>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</si>
  <si>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</si>
  <si>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</si>
  <si>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</si>
  <si>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</si>
  <si>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</si>
  <si>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</si>
  <si>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</si>
  <si>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</si>
  <si>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</si>
  <si>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MaxLeafSize.Script.LeafPosition</t>
  </si>
  <si>
    <t>MaxLeafSize.Script.MaxLeafSize</t>
  </si>
  <si>
    <t>Livingston</t>
  </si>
  <si>
    <t>Lincoln1992Sow5AugIrrNilNit1</t>
  </si>
  <si>
    <t>Lincoln1992Sow5AugIrrSomeNit1</t>
  </si>
  <si>
    <t>Lincoln1992Sow5MayIrrNilNit1</t>
  </si>
  <si>
    <t>Lincoln1992Sow5MayIrrSomeNit1</t>
  </si>
  <si>
    <t>Lincoln1992Sow5AugIrrNilNit3</t>
  </si>
  <si>
    <t>Lincoln1992Sow5AugIrrSomeNit3</t>
  </si>
  <si>
    <t>Lincoln1992Sow5MayIrrNilNit3</t>
  </si>
  <si>
    <t>Lincoln1992Sow5MayIrrSomeNit3</t>
  </si>
  <si>
    <t>Lincoln1992Sow5AugIrrNilNit2</t>
  </si>
  <si>
    <t>Lincoln1992Sow5AugIrrSomeNit2</t>
  </si>
  <si>
    <t>Lincoln1992Sow5MayIrrNilNit2</t>
  </si>
  <si>
    <t>Lincoln1992Sow5MayIrrSomeNit2</t>
  </si>
  <si>
    <t>Wheat.Ear.Nconc</t>
  </si>
  <si>
    <t>Wheat.Ear.N</t>
  </si>
  <si>
    <t>HarvestRipe</t>
  </si>
  <si>
    <t>JammaNRate69NUSG</t>
  </si>
  <si>
    <t>Wagga1991N0</t>
  </si>
  <si>
    <t>Matong</t>
  </si>
  <si>
    <t>Wagga1991N40</t>
  </si>
  <si>
    <t>Wagga1991N80</t>
  </si>
  <si>
    <t>Wagga1991N120</t>
  </si>
  <si>
    <t>Wagga1991N160</t>
  </si>
  <si>
    <t>Wagga1991N200</t>
  </si>
  <si>
    <t>Wheat.Leaf.Wt</t>
  </si>
  <si>
    <t>Flowering</t>
  </si>
  <si>
    <t>Ginninderra1991N0</t>
  </si>
  <si>
    <t>Ginninderra1991N240</t>
  </si>
  <si>
    <t>Ginninderra1991N40</t>
  </si>
  <si>
    <t>Ginninderra1991N80</t>
  </si>
  <si>
    <t>Ginninderra1991N120</t>
  </si>
  <si>
    <t>Ginninderra1991N160</t>
  </si>
  <si>
    <t>Ginninderra1991N200</t>
  </si>
  <si>
    <t>Wheat.Stem.NonStructural.Wt</t>
  </si>
  <si>
    <t>Wheat.Spike.NonStructural.Wt</t>
  </si>
  <si>
    <t>Wheat.Leaf.NonStructural.Wt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</si>
  <si>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</si>
  <si>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</si>
  <si>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</si>
  <si>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</si>
  <si>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</si>
  <si>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</si>
  <si>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</si>
  <si>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</si>
  <si>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TopSoilWater</t>
  </si>
  <si>
    <t>Lincoln2015Nit0IrrFull</t>
  </si>
  <si>
    <t>Discovery</t>
  </si>
  <si>
    <t>Lincoln2015Nit0IrrNil</t>
  </si>
  <si>
    <t>Lincoln2015Nit250IrrFull</t>
  </si>
  <si>
    <t>Lincoln2015Nit250IrrNil</t>
  </si>
  <si>
    <t>Lincoln2015Nit50IrrFull</t>
  </si>
  <si>
    <t>Lincoln2015Nit50IrrNil</t>
  </si>
  <si>
    <t>Wheat.Phenology.FlagLeafDAS.Value()</t>
  </si>
  <si>
    <t>Wheat.Phenology.FloweringDAS.Value()</t>
  </si>
  <si>
    <t>Wheat.Phenology.ReadyForHarvestDAS.Value()</t>
  </si>
  <si>
    <t>Wheat.Structure.HaunStage.Value()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</si>
</sst>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yyyy\-mm\-dd"/>
    <numFmt numFmtId="165" formatCode="yyyy\-m\-dd"/>
    <numFmt numFmtId="166" formatCode="0.0"/>
    <numFmt numFmtId="167" formatCode="0.000"/>
    <numFmt numFmtId="168" formatCode="0E+00"/>
    <numFmt numFmtId="169" formatCode="yyyy\-mm\-dd;@"/>
    <numFmt numFmtId="170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69" fontId="1" fillId="0" borderId="1" xfId="0" applyNumberFormat="1" applyFont="1" applyBorder="1" applyAlignment="1">
      <alignment horizontal="left" vertical="top"/>
    </xf>
    <xf numFmtId="169" fontId="0" fillId="0" borderId="0" xfId="0" applyNumberFormat="1"/>
    <xf numFmtId="169" fontId="0" fillId="2" borderId="0" xfId="0" applyNumberFormat="1" applyFill="1"/>
    <xf numFmtId="169" fontId="0" fillId="0" borderId="0" xfId="0" applyNumberFormat="1" applyAlignment="1"/>
    <xf numFmtId="169" fontId="0" fillId="0" borderId="0" xfId="0" applyNumberFormat="1" applyAlignment="1">
      <alignment vertical="center" wrapText="1"/>
    </xf>
    <xf numFmtId="0" fontId="1" fillId="3" borderId="1" xfId="0" applyFont="1" applyFill="1" applyBorder="1" applyAlignment="1">
      <alignment vertical="top"/>
    </xf>
    <xf numFmtId="169" fontId="1" fillId="3" borderId="1" xfId="0" applyNumberFormat="1" applyFont="1" applyFill="1" applyBorder="1" applyAlignment="1">
      <alignment horizontal="left" vertical="top"/>
    </xf>
    <xf numFmtId="164" fontId="1" fillId="3" borderId="0" xfId="0" applyNumberFormat="1" applyFont="1" applyFill="1" applyBorder="1" applyAlignment="1">
      <alignment horizontal="left" vertical="top"/>
    </xf>
    <xf numFmtId="0" fontId="0" fillId="3" borderId="0" xfId="0" applyFill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5" xfId="0" applyNumberFormat="1" applyFill="1" applyBorder="1"/>
    <xf numFmtId="0" fontId="0" fillId="3" borderId="8" xfId="0" applyNumberFormat="1" applyFill="1" applyBorder="1"/>
    <xf numFmtId="0" fontId="0" fillId="3" borderId="0" xfId="0" applyNumberFormat="1" applyFill="1"/>
    <xf numFmtId="0" fontId="0" fillId="3" borderId="6" xfId="0" applyNumberFormat="1" applyFill="1" applyBorder="1"/>
    <xf numFmtId="170" fontId="1" fillId="0" borderId="1" xfId="0" applyNumberFormat="1" applyFont="1" applyBorder="1" applyAlignment="1">
      <alignment horizontal="center" vertical="top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W5344"/>
  <sheetViews>
    <sheetView tabSelected="1" zoomScaleNormal="100" workbookViewId="0">
      <pane xSplit="2" ySplit="1" topLeftCell="AA4089" activePane="bottomRight" state="frozen"/>
      <selection pane="topRight" activeCell="C1" sqref="C1"/>
      <selection pane="bottomLeft" activeCell="A2" sqref="A2"/>
      <selection pane="bottomRight" activeCell="AA4108" sqref="AA4108"/>
    </sheetView>
  </sheetViews>
  <sheetFormatPr defaultRowHeight="14.4" x14ac:dyDescent="0.55000000000000004"/>
  <cols>
    <col min="1" max="1" width="47.15625" style="3" bestFit="1" customWidth="1"/>
    <col min="2" max="2" width="13.83984375" style="32" customWidth="1"/>
    <col min="3" max="3" width="24.41796875" bestFit="1" customWidth="1"/>
    <col min="4" max="4" width="10.578125" customWidth="1"/>
    <col min="5" max="5" width="11.578125" bestFit="1" customWidth="1"/>
    <col min="6" max="14" width="18.578125" bestFit="1" customWidth="1"/>
    <col min="15" max="15" width="19.578125" bestFit="1" customWidth="1"/>
    <col min="16" max="16" width="7.41796875" customWidth="1"/>
    <col min="17" max="17" width="21" bestFit="1" customWidth="1"/>
    <col min="18" max="18" width="22.26171875" customWidth="1"/>
    <col min="19" max="19" width="12.68359375" bestFit="1" customWidth="1"/>
    <col min="20" max="20" width="15.68359375" customWidth="1"/>
    <col min="21" max="21" width="11.68359375" customWidth="1"/>
    <col min="22" max="22" width="21.05078125" style="47" bestFit="1" customWidth="1"/>
    <col min="23" max="23" width="20" bestFit="1" customWidth="1"/>
    <col min="24" max="24" width="20.83984375" customWidth="1"/>
    <col min="25" max="25" width="19.26171875" customWidth="1"/>
    <col min="26" max="26" width="18.41796875" bestFit="1" customWidth="1"/>
    <col min="27" max="27" width="18.578125" bestFit="1" customWidth="1"/>
    <col min="28" max="28" width="31.15625" bestFit="1" customWidth="1"/>
    <col min="29" max="29" width="20.578125" customWidth="1"/>
    <col min="30" max="30" width="21.68359375" customWidth="1"/>
    <col min="31" max="31" width="17.68359375" customWidth="1"/>
    <col min="32" max="32" width="18.68359375" customWidth="1"/>
    <col min="33" max="33" width="24.15625" bestFit="1" customWidth="1"/>
    <col min="34" max="34" width="28.26171875" customWidth="1"/>
    <col min="35" max="35" width="19.83984375" customWidth="1"/>
    <col min="36" max="36" width="20.68359375" bestFit="1" customWidth="1"/>
    <col min="37" max="37" width="26.15625" customWidth="1"/>
    <col min="38" max="38" width="23.578125" customWidth="1"/>
    <col min="39" max="40" width="17.68359375" customWidth="1"/>
    <col min="41" max="41" width="21.83984375" bestFit="1" customWidth="1"/>
    <col min="42" max="42" width="33.26171875" customWidth="1"/>
    <col min="43" max="43" width="32.83984375" bestFit="1" customWidth="1"/>
    <col min="44" max="44" width="34.26171875" customWidth="1"/>
    <col min="45" max="45" width="40.41796875" bestFit="1" customWidth="1"/>
    <col min="46" max="46" width="27.578125" bestFit="1" customWidth="1"/>
    <col min="47" max="47" width="16.41796875" bestFit="1" customWidth="1"/>
    <col min="48" max="48" width="13.68359375" bestFit="1" customWidth="1"/>
    <col min="49" max="49" width="13.68359375" customWidth="1"/>
    <col min="50" max="50" width="14.68359375" bestFit="1" customWidth="1"/>
    <col min="51" max="51" width="17.578125" bestFit="1" customWidth="1"/>
    <col min="52" max="52" width="13.41796875" bestFit="1" customWidth="1"/>
    <col min="53" max="53" width="13.41796875" customWidth="1"/>
    <col min="54" max="54" width="14.578125" bestFit="1" customWidth="1"/>
    <col min="55" max="55" width="28.83984375" bestFit="1" customWidth="1"/>
    <col min="56" max="56" width="30.41796875" customWidth="1"/>
    <col min="57" max="57" width="26" customWidth="1"/>
    <col min="58" max="65" width="26" bestFit="1" customWidth="1"/>
    <col min="66" max="74" width="27" bestFit="1" customWidth="1"/>
  </cols>
  <sheetData>
    <row r="1" spans="1:75" x14ac:dyDescent="0.55000000000000004">
      <c r="A1" s="2" t="s">
        <v>0</v>
      </c>
      <c r="B1" s="31" t="s">
        <v>1</v>
      </c>
      <c r="C1" s="5" t="s">
        <v>870</v>
      </c>
      <c r="D1" s="1" t="s">
        <v>214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156</v>
      </c>
      <c r="L1" s="1" t="s">
        <v>157</v>
      </c>
      <c r="M1" s="1" t="s">
        <v>158</v>
      </c>
      <c r="N1" s="1" t="s">
        <v>215</v>
      </c>
      <c r="O1" s="1" t="s">
        <v>216</v>
      </c>
      <c r="P1" s="1" t="s">
        <v>206</v>
      </c>
      <c r="Q1" s="1" t="s">
        <v>219</v>
      </c>
      <c r="R1" s="1" t="s">
        <v>218</v>
      </c>
      <c r="S1" s="1" t="s">
        <v>759</v>
      </c>
      <c r="T1" s="1" t="s">
        <v>928</v>
      </c>
      <c r="U1" s="1" t="s">
        <v>929</v>
      </c>
      <c r="V1" s="46" t="s">
        <v>765</v>
      </c>
      <c r="W1" s="1" t="s">
        <v>26</v>
      </c>
      <c r="X1" s="1" t="s">
        <v>758</v>
      </c>
      <c r="Y1" s="1" t="s">
        <v>217</v>
      </c>
      <c r="Z1" s="1" t="s">
        <v>74</v>
      </c>
      <c r="AA1" s="1" t="s">
        <v>2</v>
      </c>
      <c r="AB1" s="1" t="s">
        <v>829</v>
      </c>
      <c r="AC1" s="1" t="s">
        <v>273</v>
      </c>
      <c r="AD1" s="1" t="s">
        <v>766</v>
      </c>
      <c r="AE1" s="1" t="s">
        <v>17</v>
      </c>
      <c r="AF1" s="1" t="s">
        <v>15</v>
      </c>
      <c r="AG1" s="1" t="s">
        <v>272</v>
      </c>
      <c r="AH1" s="1" t="s">
        <v>149</v>
      </c>
      <c r="AI1" s="1" t="s">
        <v>96</v>
      </c>
      <c r="AJ1" s="1" t="s">
        <v>767</v>
      </c>
      <c r="AK1" s="1" t="s">
        <v>16</v>
      </c>
      <c r="AL1" s="1" t="s">
        <v>14</v>
      </c>
      <c r="AM1" s="1" t="s">
        <v>950</v>
      </c>
      <c r="AN1" s="1" t="s">
        <v>939</v>
      </c>
      <c r="AO1" s="1" t="s">
        <v>274</v>
      </c>
      <c r="AP1" s="1" t="s">
        <v>141</v>
      </c>
      <c r="AQ1" s="1" t="s">
        <v>967</v>
      </c>
      <c r="AR1" s="1" t="s">
        <v>968</v>
      </c>
      <c r="AS1" s="1" t="s">
        <v>969</v>
      </c>
      <c r="AT1" s="1" t="s">
        <v>209</v>
      </c>
      <c r="AU1" s="1" t="s">
        <v>760</v>
      </c>
      <c r="AV1" s="1" t="s">
        <v>761</v>
      </c>
      <c r="AW1" s="1" t="s">
        <v>949</v>
      </c>
      <c r="AX1" s="1" t="s">
        <v>762</v>
      </c>
      <c r="AY1" s="1" t="s">
        <v>768</v>
      </c>
      <c r="AZ1" s="1" t="s">
        <v>763</v>
      </c>
      <c r="BA1" s="1" t="s">
        <v>948</v>
      </c>
      <c r="BB1" s="1" t="s">
        <v>764</v>
      </c>
      <c r="BC1" s="1" t="s">
        <v>148</v>
      </c>
      <c r="BD1" s="9" t="s">
        <v>970</v>
      </c>
      <c r="BE1" t="s">
        <v>871</v>
      </c>
      <c r="BF1" t="s">
        <v>872</v>
      </c>
      <c r="BG1" t="s">
        <v>873</v>
      </c>
      <c r="BH1" t="s">
        <v>874</v>
      </c>
      <c r="BI1" t="s">
        <v>875</v>
      </c>
      <c r="BJ1" t="s">
        <v>876</v>
      </c>
      <c r="BK1" t="s">
        <v>877</v>
      </c>
      <c r="BL1" t="s">
        <v>878</v>
      </c>
      <c r="BM1" t="s">
        <v>879</v>
      </c>
      <c r="BN1" t="s">
        <v>880</v>
      </c>
      <c r="BO1" t="s">
        <v>881</v>
      </c>
      <c r="BP1" t="s">
        <v>882</v>
      </c>
      <c r="BQ1" t="s">
        <v>883</v>
      </c>
      <c r="BR1" t="s">
        <v>884</v>
      </c>
      <c r="BS1" t="s">
        <v>885</v>
      </c>
      <c r="BT1" t="s">
        <v>886</v>
      </c>
      <c r="BU1" t="s">
        <v>887</v>
      </c>
      <c r="BV1" t="s">
        <v>888</v>
      </c>
      <c r="BW1" t="s">
        <v>959</v>
      </c>
    </row>
    <row r="2" spans="1:75" x14ac:dyDescent="0.55000000000000004">
      <c r="A2" s="2" t="s">
        <v>50</v>
      </c>
      <c r="B2" s="31"/>
      <c r="C2" s="11"/>
      <c r="V2"/>
      <c r="AA2">
        <v>830</v>
      </c>
      <c r="AP2" t="s">
        <v>930</v>
      </c>
      <c r="AT2">
        <v>90</v>
      </c>
    </row>
    <row r="3" spans="1:75" x14ac:dyDescent="0.55000000000000004">
      <c r="A3" s="2" t="s">
        <v>49</v>
      </c>
      <c r="B3" s="31"/>
      <c r="C3" s="11"/>
      <c r="V3"/>
      <c r="AA3">
        <v>1000</v>
      </c>
      <c r="AP3" t="s">
        <v>930</v>
      </c>
      <c r="AT3">
        <v>90</v>
      </c>
    </row>
    <row r="4" spans="1:75" x14ac:dyDescent="0.55000000000000004">
      <c r="A4" s="2" t="s">
        <v>48</v>
      </c>
      <c r="B4" s="31"/>
      <c r="C4" s="11"/>
      <c r="V4"/>
      <c r="AA4">
        <v>797.5</v>
      </c>
      <c r="AP4" t="s">
        <v>930</v>
      </c>
      <c r="AT4">
        <v>90</v>
      </c>
    </row>
    <row r="5" spans="1:75" x14ac:dyDescent="0.55000000000000004">
      <c r="A5" s="2" t="s">
        <v>51</v>
      </c>
      <c r="B5" s="31"/>
      <c r="C5" s="11"/>
      <c r="V5"/>
      <c r="AA5">
        <v>904.2</v>
      </c>
      <c r="AP5" t="s">
        <v>930</v>
      </c>
      <c r="AT5">
        <v>90</v>
      </c>
    </row>
    <row r="6" spans="1:75" x14ac:dyDescent="0.55000000000000004">
      <c r="A6" s="2" t="s">
        <v>47</v>
      </c>
      <c r="B6" s="31"/>
      <c r="C6" s="11"/>
      <c r="V6"/>
      <c r="AA6">
        <v>820.8</v>
      </c>
      <c r="AP6" t="s">
        <v>930</v>
      </c>
      <c r="AT6">
        <v>90</v>
      </c>
    </row>
    <row r="7" spans="1:75" x14ac:dyDescent="0.55000000000000004">
      <c r="A7" s="2" t="s">
        <v>54</v>
      </c>
      <c r="B7" s="31"/>
      <c r="C7" s="11"/>
      <c r="V7"/>
      <c r="AA7">
        <v>760.3</v>
      </c>
      <c r="AP7" t="s">
        <v>930</v>
      </c>
      <c r="AT7">
        <v>90</v>
      </c>
    </row>
    <row r="8" spans="1:75" x14ac:dyDescent="0.55000000000000004">
      <c r="A8" s="2" t="s">
        <v>53</v>
      </c>
      <c r="B8" s="31"/>
      <c r="C8" s="11"/>
      <c r="V8"/>
      <c r="AA8">
        <v>690.1</v>
      </c>
      <c r="AP8" t="s">
        <v>930</v>
      </c>
      <c r="AT8">
        <v>90</v>
      </c>
    </row>
    <row r="9" spans="1:75" x14ac:dyDescent="0.55000000000000004">
      <c r="A9" s="2" t="s">
        <v>55</v>
      </c>
      <c r="B9" s="31"/>
      <c r="C9" s="11"/>
      <c r="V9"/>
      <c r="AA9">
        <v>810.5</v>
      </c>
      <c r="AP9" t="s">
        <v>930</v>
      </c>
      <c r="AT9">
        <v>90</v>
      </c>
    </row>
    <row r="10" spans="1:75" x14ac:dyDescent="0.55000000000000004">
      <c r="A10" s="2" t="s">
        <v>52</v>
      </c>
      <c r="B10" s="31"/>
      <c r="C10" s="11"/>
      <c r="V10"/>
      <c r="AA10">
        <v>635.20000000000005</v>
      </c>
      <c r="AP10" t="s">
        <v>930</v>
      </c>
      <c r="AT10">
        <v>90</v>
      </c>
    </row>
    <row r="11" spans="1:75" x14ac:dyDescent="0.55000000000000004">
      <c r="A11" s="2" t="s">
        <v>59</v>
      </c>
      <c r="B11" s="31"/>
      <c r="C11" s="11"/>
      <c r="V11"/>
      <c r="AA11">
        <v>983.4</v>
      </c>
      <c r="AP11" t="s">
        <v>930</v>
      </c>
      <c r="AT11">
        <v>90</v>
      </c>
    </row>
    <row r="12" spans="1:75" x14ac:dyDescent="0.55000000000000004">
      <c r="A12" s="2" t="s">
        <v>58</v>
      </c>
      <c r="B12" s="31"/>
      <c r="C12" s="11"/>
      <c r="V12"/>
      <c r="AA12">
        <v>782.8</v>
      </c>
      <c r="AP12" t="s">
        <v>930</v>
      </c>
      <c r="AT12">
        <v>90</v>
      </c>
    </row>
    <row r="13" spans="1:75" x14ac:dyDescent="0.55000000000000004">
      <c r="A13" s="2" t="s">
        <v>57</v>
      </c>
      <c r="B13" s="31"/>
      <c r="C13" s="11"/>
      <c r="V13"/>
      <c r="AA13">
        <v>1085.8</v>
      </c>
      <c r="AP13" t="s">
        <v>930</v>
      </c>
      <c r="AT13">
        <v>90</v>
      </c>
    </row>
    <row r="14" spans="1:75" x14ac:dyDescent="0.55000000000000004">
      <c r="A14" s="2" t="s">
        <v>60</v>
      </c>
      <c r="B14" s="31"/>
      <c r="C14" s="11"/>
      <c r="V14"/>
      <c r="AA14">
        <v>1001.3</v>
      </c>
      <c r="AP14" t="s">
        <v>930</v>
      </c>
      <c r="AT14">
        <v>90</v>
      </c>
    </row>
    <row r="15" spans="1:75" x14ac:dyDescent="0.55000000000000004">
      <c r="A15" s="2" t="s">
        <v>56</v>
      </c>
      <c r="B15" s="31"/>
      <c r="C15" s="11"/>
      <c r="V15"/>
      <c r="AA15">
        <v>929.2</v>
      </c>
      <c r="AP15" t="s">
        <v>930</v>
      </c>
      <c r="AT15">
        <v>90</v>
      </c>
    </row>
    <row r="16" spans="1:75" x14ac:dyDescent="0.55000000000000004">
      <c r="A16" s="2" t="s">
        <v>64</v>
      </c>
      <c r="B16" s="31"/>
      <c r="C16" s="11"/>
      <c r="V16"/>
      <c r="AA16">
        <v>985.2</v>
      </c>
      <c r="AP16" t="s">
        <v>930</v>
      </c>
      <c r="AT16">
        <v>90</v>
      </c>
    </row>
    <row r="17" spans="1:46" x14ac:dyDescent="0.55000000000000004">
      <c r="A17" s="2" t="s">
        <v>63</v>
      </c>
      <c r="B17" s="31"/>
      <c r="C17" s="11"/>
      <c r="V17"/>
      <c r="AA17">
        <v>800.7</v>
      </c>
      <c r="AP17" t="s">
        <v>930</v>
      </c>
      <c r="AT17">
        <v>90</v>
      </c>
    </row>
    <row r="18" spans="1:46" x14ac:dyDescent="0.55000000000000004">
      <c r="A18" s="2" t="s">
        <v>62</v>
      </c>
      <c r="B18" s="31"/>
      <c r="C18" s="11"/>
      <c r="V18"/>
      <c r="AA18">
        <v>1019.6</v>
      </c>
      <c r="AP18" t="s">
        <v>930</v>
      </c>
      <c r="AT18">
        <v>90</v>
      </c>
    </row>
    <row r="19" spans="1:46" x14ac:dyDescent="0.55000000000000004">
      <c r="A19" s="2" t="s">
        <v>65</v>
      </c>
      <c r="B19" s="31"/>
      <c r="C19" s="11"/>
      <c r="V19"/>
      <c r="AA19">
        <v>1140.9000000000001</v>
      </c>
      <c r="AP19" t="s">
        <v>930</v>
      </c>
      <c r="AT19">
        <v>90</v>
      </c>
    </row>
    <row r="20" spans="1:46" x14ac:dyDescent="0.55000000000000004">
      <c r="A20" s="2" t="s">
        <v>61</v>
      </c>
      <c r="B20" s="31"/>
      <c r="C20" s="11"/>
      <c r="V20"/>
      <c r="AA20">
        <v>822.6</v>
      </c>
      <c r="AP20" t="s">
        <v>930</v>
      </c>
      <c r="AT20">
        <v>90</v>
      </c>
    </row>
    <row r="21" spans="1:46" x14ac:dyDescent="0.55000000000000004">
      <c r="A21" s="2" t="s">
        <v>69</v>
      </c>
      <c r="B21" s="31"/>
      <c r="C21" s="11"/>
      <c r="V21"/>
      <c r="AA21">
        <v>919.1</v>
      </c>
      <c r="AP21" t="s">
        <v>930</v>
      </c>
      <c r="AT21">
        <v>90</v>
      </c>
    </row>
    <row r="22" spans="1:46" x14ac:dyDescent="0.55000000000000004">
      <c r="A22" s="2" t="s">
        <v>68</v>
      </c>
      <c r="B22" s="31"/>
      <c r="C22" s="11"/>
      <c r="V22"/>
      <c r="AA22">
        <v>833.4</v>
      </c>
      <c r="AP22" t="s">
        <v>930</v>
      </c>
      <c r="AT22">
        <v>90</v>
      </c>
    </row>
    <row r="23" spans="1:46" x14ac:dyDescent="0.55000000000000004">
      <c r="A23" s="2" t="s">
        <v>67</v>
      </c>
      <c r="B23" s="31"/>
      <c r="C23" s="11"/>
      <c r="V23"/>
      <c r="AA23">
        <v>998.3</v>
      </c>
      <c r="AP23" t="s">
        <v>930</v>
      </c>
      <c r="AT23">
        <v>90</v>
      </c>
    </row>
    <row r="24" spans="1:46" x14ac:dyDescent="0.55000000000000004">
      <c r="A24" s="2" t="s">
        <v>70</v>
      </c>
      <c r="B24" s="31"/>
      <c r="C24" s="11"/>
      <c r="V24"/>
      <c r="AA24">
        <v>1052.5</v>
      </c>
      <c r="AP24" t="s">
        <v>930</v>
      </c>
      <c r="AT24">
        <v>90</v>
      </c>
    </row>
    <row r="25" spans="1:46" x14ac:dyDescent="0.55000000000000004">
      <c r="A25" s="2" t="s">
        <v>66</v>
      </c>
      <c r="B25" s="31"/>
      <c r="C25" s="11"/>
      <c r="V25"/>
      <c r="AA25">
        <v>862.8</v>
      </c>
      <c r="AP25" t="s">
        <v>930</v>
      </c>
      <c r="AT25">
        <v>90</v>
      </c>
    </row>
    <row r="26" spans="1:46" x14ac:dyDescent="0.55000000000000004">
      <c r="A26" s="2" t="s">
        <v>889</v>
      </c>
      <c r="B26" s="31"/>
      <c r="C26" s="11"/>
      <c r="Q26">
        <v>2.9830000000000001</v>
      </c>
      <c r="R26">
        <v>346.221</v>
      </c>
      <c r="V26">
        <v>2.0199999999999999E-2</v>
      </c>
      <c r="X26">
        <v>2.544</v>
      </c>
      <c r="AA26">
        <v>125.983</v>
      </c>
      <c r="AP26" t="s">
        <v>930</v>
      </c>
      <c r="AT26">
        <v>90</v>
      </c>
    </row>
    <row r="27" spans="1:46" x14ac:dyDescent="0.55000000000000004">
      <c r="A27" s="2" t="s">
        <v>3</v>
      </c>
      <c r="B27" s="31"/>
      <c r="C27" s="11"/>
      <c r="Q27">
        <v>5.6619999999999999</v>
      </c>
      <c r="R27">
        <v>734.98099999999999</v>
      </c>
      <c r="V27">
        <v>1.72E-2</v>
      </c>
      <c r="X27">
        <v>4.8310000000000004</v>
      </c>
      <c r="AA27">
        <v>280.96699999999998</v>
      </c>
      <c r="AP27" t="s">
        <v>930</v>
      </c>
      <c r="AT27">
        <v>90</v>
      </c>
    </row>
    <row r="28" spans="1:46" x14ac:dyDescent="0.55000000000000004">
      <c r="A28" s="2" t="s">
        <v>4</v>
      </c>
      <c r="B28" s="31"/>
      <c r="C28" s="11"/>
      <c r="Q28">
        <v>7.4859999999999998</v>
      </c>
      <c r="R28">
        <v>1034.248</v>
      </c>
      <c r="V28">
        <v>1.61E-2</v>
      </c>
      <c r="X28">
        <v>6.1210000000000004</v>
      </c>
      <c r="AA28">
        <v>379.03300000000002</v>
      </c>
      <c r="AP28" t="s">
        <v>930</v>
      </c>
      <c r="AT28">
        <v>90</v>
      </c>
    </row>
    <row r="29" spans="1:46" x14ac:dyDescent="0.55000000000000004">
      <c r="A29" s="2" t="s">
        <v>5</v>
      </c>
      <c r="B29" s="31"/>
      <c r="C29" s="11"/>
      <c r="Q29">
        <v>14.121</v>
      </c>
      <c r="R29">
        <v>1371.894</v>
      </c>
      <c r="V29">
        <v>2.12E-2</v>
      </c>
      <c r="X29">
        <v>10.96</v>
      </c>
      <c r="AA29">
        <v>516.48299999999995</v>
      </c>
      <c r="AP29" t="s">
        <v>930</v>
      </c>
      <c r="AT29">
        <v>90</v>
      </c>
    </row>
    <row r="30" spans="1:46" x14ac:dyDescent="0.55000000000000004">
      <c r="A30" s="2" t="s">
        <v>6</v>
      </c>
      <c r="B30" s="31"/>
      <c r="C30" s="11"/>
      <c r="Q30">
        <v>6.8559999999999999</v>
      </c>
      <c r="R30">
        <v>911.28300000000002</v>
      </c>
      <c r="V30">
        <v>1.6299999999999999E-2</v>
      </c>
      <c r="X30">
        <v>5.7670000000000003</v>
      </c>
      <c r="AA30">
        <v>352.91699999999997</v>
      </c>
      <c r="AP30" t="s">
        <v>930</v>
      </c>
      <c r="AT30">
        <v>90</v>
      </c>
    </row>
    <row r="31" spans="1:46" x14ac:dyDescent="0.55000000000000004">
      <c r="A31" s="2" t="s">
        <v>7</v>
      </c>
      <c r="B31" s="31"/>
      <c r="C31" s="11"/>
      <c r="Q31">
        <v>9.81</v>
      </c>
      <c r="R31">
        <v>1196.74</v>
      </c>
      <c r="V31">
        <v>1.7000000000000001E-2</v>
      </c>
      <c r="X31">
        <v>8.2219999999999995</v>
      </c>
      <c r="AA31">
        <v>484.017</v>
      </c>
      <c r="AP31" t="s">
        <v>930</v>
      </c>
      <c r="AT31">
        <v>90</v>
      </c>
    </row>
    <row r="32" spans="1:46" x14ac:dyDescent="0.55000000000000004">
      <c r="A32" s="2" t="s">
        <v>8</v>
      </c>
      <c r="B32" s="31"/>
      <c r="C32" s="11"/>
      <c r="Q32">
        <v>11.769</v>
      </c>
      <c r="R32">
        <v>1273.463</v>
      </c>
      <c r="V32">
        <v>1.8100000000000002E-2</v>
      </c>
      <c r="X32">
        <v>9.6199999999999992</v>
      </c>
      <c r="AA32">
        <v>531.9</v>
      </c>
      <c r="AP32" t="s">
        <v>930</v>
      </c>
      <c r="AT32">
        <v>90</v>
      </c>
    </row>
    <row r="33" spans="1:54" x14ac:dyDescent="0.55000000000000004">
      <c r="A33" s="2" t="s">
        <v>9</v>
      </c>
      <c r="B33" s="31"/>
      <c r="C33" s="11"/>
      <c r="Q33">
        <v>19.905000000000001</v>
      </c>
      <c r="R33">
        <v>1559.067</v>
      </c>
      <c r="V33">
        <v>2.4400000000000002E-2</v>
      </c>
      <c r="X33">
        <v>14.659000000000001</v>
      </c>
      <c r="AA33">
        <v>600.18299999999999</v>
      </c>
      <c r="AP33" t="s">
        <v>930</v>
      </c>
      <c r="AT33">
        <v>90</v>
      </c>
    </row>
    <row r="34" spans="1:54" x14ac:dyDescent="0.55000000000000004">
      <c r="A34" s="2" t="s">
        <v>10</v>
      </c>
      <c r="B34" s="31"/>
      <c r="C34" s="11"/>
      <c r="Q34">
        <v>2.3769999999999998</v>
      </c>
      <c r="R34">
        <v>237.78299999999999</v>
      </c>
      <c r="V34">
        <v>2.3400000000000001E-2</v>
      </c>
      <c r="X34">
        <v>1.9079999999999999</v>
      </c>
      <c r="AA34">
        <v>81.45</v>
      </c>
      <c r="AP34" t="s">
        <v>930</v>
      </c>
      <c r="AT34">
        <v>90</v>
      </c>
    </row>
    <row r="35" spans="1:54" x14ac:dyDescent="0.55000000000000004">
      <c r="A35" s="2" t="s">
        <v>11</v>
      </c>
      <c r="B35" s="31"/>
      <c r="C35" s="11"/>
      <c r="Q35">
        <v>4.2850000000000001</v>
      </c>
      <c r="R35">
        <v>547.74599999999998</v>
      </c>
      <c r="V35">
        <v>1.7299999999999999E-2</v>
      </c>
      <c r="X35">
        <v>3.653</v>
      </c>
      <c r="AA35">
        <v>210.68199999999999</v>
      </c>
      <c r="AP35" t="s">
        <v>930</v>
      </c>
      <c r="AT35">
        <v>90</v>
      </c>
    </row>
    <row r="36" spans="1:54" x14ac:dyDescent="0.55000000000000004">
      <c r="A36" s="2" t="s">
        <v>12</v>
      </c>
      <c r="B36" s="31"/>
      <c r="C36" s="11"/>
      <c r="Q36">
        <v>7.1130000000000004</v>
      </c>
      <c r="R36">
        <v>966.14099999999996</v>
      </c>
      <c r="V36">
        <v>1.6199999999999999E-2</v>
      </c>
      <c r="X36">
        <v>6.0519999999999996</v>
      </c>
      <c r="AA36">
        <v>374.25</v>
      </c>
      <c r="AP36" t="s">
        <v>930</v>
      </c>
      <c r="AT36">
        <v>90</v>
      </c>
    </row>
    <row r="37" spans="1:54" x14ac:dyDescent="0.55000000000000004">
      <c r="A37" s="2" t="s">
        <v>13</v>
      </c>
      <c r="B37" s="31"/>
      <c r="C37" s="11"/>
      <c r="Q37">
        <v>14.515000000000001</v>
      </c>
      <c r="R37">
        <v>1401.587</v>
      </c>
      <c r="V37">
        <v>1.9900000000000001E-2</v>
      </c>
      <c r="X37">
        <v>11.95</v>
      </c>
      <c r="AA37">
        <v>600.33299999999997</v>
      </c>
      <c r="AP37" t="s">
        <v>930</v>
      </c>
      <c r="AT37">
        <v>90</v>
      </c>
    </row>
    <row r="38" spans="1:54" s="39" customFormat="1" x14ac:dyDescent="0.55000000000000004">
      <c r="A38" s="36" t="s">
        <v>22</v>
      </c>
      <c r="B38" s="37">
        <v>34912</v>
      </c>
      <c r="C38" s="38"/>
      <c r="Q38" s="39">
        <v>2</v>
      </c>
      <c r="R38" s="39">
        <v>52.7</v>
      </c>
      <c r="AA38" s="39">
        <v>0</v>
      </c>
      <c r="AE38" s="40">
        <v>0</v>
      </c>
      <c r="AF38" s="41">
        <v>0</v>
      </c>
      <c r="AI38" s="39">
        <v>0.46</v>
      </c>
      <c r="AK38" s="41">
        <v>1.4686472940239417</v>
      </c>
      <c r="AL38" s="42">
        <v>35.300616112633826</v>
      </c>
      <c r="AZ38" s="40">
        <v>0.50900917469018669</v>
      </c>
      <c r="BB38" s="41">
        <v>17.366050554032842</v>
      </c>
    </row>
    <row r="39" spans="1:54" s="39" customFormat="1" x14ac:dyDescent="0.55000000000000004">
      <c r="A39" s="36" t="s">
        <v>22</v>
      </c>
      <c r="B39" s="37">
        <v>34942</v>
      </c>
      <c r="C39" s="38"/>
      <c r="Q39" s="39">
        <v>1.8</v>
      </c>
      <c r="R39" s="39">
        <v>187.2</v>
      </c>
      <c r="AA39" s="39">
        <v>0</v>
      </c>
      <c r="AE39" s="43">
        <v>9.5479569885218288E-2</v>
      </c>
      <c r="AF39" s="44">
        <v>12.396649408572941</v>
      </c>
      <c r="AI39" s="39">
        <v>0.81</v>
      </c>
      <c r="AK39" s="44">
        <v>0.93854187800729372</v>
      </c>
      <c r="AL39" s="45">
        <v>42.042412593910427</v>
      </c>
      <c r="AZ39" s="43">
        <v>0.79487311724022014</v>
      </c>
      <c r="BB39" s="44">
        <v>132.7276046641833</v>
      </c>
    </row>
    <row r="40" spans="1:54" s="39" customFormat="1" x14ac:dyDescent="0.55000000000000004">
      <c r="A40" s="36" t="s">
        <v>22</v>
      </c>
      <c r="B40" s="37">
        <v>34962</v>
      </c>
      <c r="C40" s="38"/>
      <c r="Q40" s="39">
        <v>2</v>
      </c>
      <c r="R40" s="39">
        <v>258.7</v>
      </c>
      <c r="S40" s="44">
        <v>72.041876473361626</v>
      </c>
      <c r="U40" s="43">
        <v>0.90885708910891105</v>
      </c>
      <c r="AA40" s="39">
        <v>0</v>
      </c>
      <c r="AE40" s="43">
        <v>7.8137798019801988E-2</v>
      </c>
      <c r="AF40" s="44">
        <v>22.515155115511547</v>
      </c>
      <c r="AI40" s="39">
        <v>0.31</v>
      </c>
      <c r="AK40" s="44">
        <v>0.43029220839226778</v>
      </c>
      <c r="AL40" s="45">
        <v>27.516393210749644</v>
      </c>
      <c r="AZ40" s="43">
        <v>0.59097306496935409</v>
      </c>
      <c r="BB40" s="44">
        <v>136.59324186704384</v>
      </c>
    </row>
    <row r="41" spans="1:54" s="39" customFormat="1" x14ac:dyDescent="0.55000000000000004">
      <c r="A41" s="36" t="s">
        <v>22</v>
      </c>
      <c r="B41" s="37">
        <v>34964</v>
      </c>
      <c r="C41" s="38"/>
      <c r="E41" s="39">
        <v>443.23677883604302</v>
      </c>
    </row>
    <row r="42" spans="1:54" s="39" customFormat="1" x14ac:dyDescent="0.55000000000000004">
      <c r="A42" s="36" t="s">
        <v>22</v>
      </c>
      <c r="B42" s="37">
        <v>34991</v>
      </c>
      <c r="C42" s="38"/>
      <c r="E42" s="39">
        <v>430.37541025726898</v>
      </c>
      <c r="Q42" s="39">
        <v>2.5</v>
      </c>
      <c r="R42" s="39">
        <v>320.3</v>
      </c>
      <c r="S42" s="44">
        <v>190.29999999999998</v>
      </c>
      <c r="V42" s="39">
        <f>X42/AA42</f>
        <v>1.5575984902099552E-2</v>
      </c>
      <c r="W42" s="39">
        <v>40.700000000000003</v>
      </c>
      <c r="X42" s="43">
        <v>2.2008866666666669</v>
      </c>
      <c r="Y42" s="39">
        <v>3468.9</v>
      </c>
      <c r="AA42" s="39">
        <v>141.30000000000001</v>
      </c>
      <c r="AI42" s="39">
        <v>0</v>
      </c>
      <c r="AP42" s="39" t="s">
        <v>930</v>
      </c>
      <c r="AR42" s="39">
        <v>88</v>
      </c>
      <c r="AS42" s="39">
        <v>120</v>
      </c>
      <c r="AT42" s="39">
        <v>90</v>
      </c>
    </row>
    <row r="43" spans="1:54" s="39" customFormat="1" x14ac:dyDescent="0.55000000000000004">
      <c r="A43" s="36" t="s">
        <v>18</v>
      </c>
      <c r="B43" s="37">
        <v>34912</v>
      </c>
      <c r="C43" s="38"/>
      <c r="Q43" s="39">
        <v>1.5</v>
      </c>
      <c r="R43" s="39">
        <v>35.1</v>
      </c>
      <c r="AA43" s="39">
        <v>0</v>
      </c>
      <c r="AE43" s="41">
        <v>0</v>
      </c>
      <c r="AF43" s="41">
        <v>0</v>
      </c>
      <c r="AI43" s="39">
        <v>0.39</v>
      </c>
      <c r="AK43" s="41">
        <v>1.0992142191142189</v>
      </c>
      <c r="AL43" s="42">
        <v>23.63240093240093</v>
      </c>
      <c r="AZ43" s="41">
        <v>0.36177869463869466</v>
      </c>
      <c r="BB43" s="41">
        <v>11.467599067599068</v>
      </c>
    </row>
    <row r="44" spans="1:54" s="39" customFormat="1" x14ac:dyDescent="0.55000000000000004">
      <c r="A44" s="36" t="s">
        <v>18</v>
      </c>
      <c r="B44" s="37">
        <v>34942</v>
      </c>
      <c r="C44" s="38"/>
      <c r="Q44" s="39">
        <v>1.8</v>
      </c>
      <c r="R44" s="39">
        <v>162.19999999999999</v>
      </c>
      <c r="AA44" s="39">
        <v>0</v>
      </c>
      <c r="AE44" s="44">
        <v>0.11299350741457126</v>
      </c>
      <c r="AF44" s="44">
        <v>14.031399097356543</v>
      </c>
      <c r="AI44" s="39">
        <v>1</v>
      </c>
      <c r="AK44" s="44">
        <v>1.1474180526849038</v>
      </c>
      <c r="AL44" s="45">
        <v>51.967250621718712</v>
      </c>
      <c r="AZ44" s="44">
        <v>0.49874572275951001</v>
      </c>
      <c r="BB44" s="44">
        <v>96.168016947591425</v>
      </c>
    </row>
    <row r="45" spans="1:54" s="39" customFormat="1" x14ac:dyDescent="0.55000000000000004">
      <c r="A45" s="36" t="s">
        <v>18</v>
      </c>
      <c r="B45" s="37">
        <v>34962</v>
      </c>
      <c r="C45" s="38"/>
      <c r="Q45" s="39">
        <v>2.4</v>
      </c>
      <c r="R45" s="39">
        <v>299.39999999999998</v>
      </c>
      <c r="S45" s="44">
        <v>58.491272714798491</v>
      </c>
      <c r="U45" s="44">
        <v>0.81886072858252168</v>
      </c>
      <c r="AA45" s="39">
        <v>0</v>
      </c>
      <c r="AE45" s="44">
        <v>0.12783276165171317</v>
      </c>
      <c r="AF45" s="44">
        <v>24.980945234998952</v>
      </c>
      <c r="AI45" s="39">
        <v>0.78</v>
      </c>
      <c r="AK45" s="44">
        <v>0.69750344513364571</v>
      </c>
      <c r="AL45" s="45">
        <v>37.364040778267388</v>
      </c>
      <c r="AZ45" s="44">
        <v>0.74623844800583783</v>
      </c>
      <c r="BB45" s="44">
        <v>178.56374127193513</v>
      </c>
    </row>
    <row r="46" spans="1:54" s="39" customFormat="1" x14ac:dyDescent="0.55000000000000004">
      <c r="A46" s="36" t="s">
        <v>18</v>
      </c>
      <c r="B46" s="37">
        <v>34964</v>
      </c>
      <c r="C46" s="38"/>
      <c r="E46" s="39">
        <v>566.214515678628</v>
      </c>
    </row>
    <row r="47" spans="1:54" s="39" customFormat="1" x14ac:dyDescent="0.55000000000000004">
      <c r="A47" s="36" t="s">
        <v>18</v>
      </c>
      <c r="B47" s="37">
        <v>34991</v>
      </c>
      <c r="C47" s="38"/>
      <c r="Q47" s="39">
        <v>4.5999999999999996</v>
      </c>
      <c r="R47" s="39">
        <v>467.7</v>
      </c>
      <c r="S47" s="44">
        <v>265.06666666666666</v>
      </c>
      <c r="V47" s="39">
        <v>1.9300000000000001E-2</v>
      </c>
      <c r="W47" s="39">
        <v>38.1</v>
      </c>
      <c r="X47" s="39">
        <v>3.9</v>
      </c>
      <c r="Y47" s="39">
        <v>5295.7</v>
      </c>
      <c r="AA47" s="39">
        <v>201.8</v>
      </c>
      <c r="AP47" s="39" t="s">
        <v>930</v>
      </c>
      <c r="AR47" s="39">
        <v>90</v>
      </c>
      <c r="AS47" s="39">
        <v>126</v>
      </c>
      <c r="AT47" s="39">
        <v>90</v>
      </c>
    </row>
    <row r="48" spans="1:54" s="39" customFormat="1" x14ac:dyDescent="0.55000000000000004">
      <c r="A48" s="36" t="s">
        <v>25</v>
      </c>
      <c r="B48" s="37">
        <v>34864</v>
      </c>
      <c r="C48" s="38"/>
      <c r="E48" s="39">
        <v>516.59275781389795</v>
      </c>
      <c r="F48" s="39">
        <v>0.32744924271650899</v>
      </c>
      <c r="G48" s="39">
        <v>0.34294956238945101</v>
      </c>
      <c r="H48" s="39">
        <v>0.33403789108434701</v>
      </c>
      <c r="I48" s="39">
        <v>0.33034410475322701</v>
      </c>
      <c r="J48" s="39">
        <v>0.31063222100162002</v>
      </c>
      <c r="K48" s="39">
        <v>0.30604032268599601</v>
      </c>
      <c r="L48" s="39">
        <v>0.26944653865974499</v>
      </c>
    </row>
    <row r="49" spans="1:54" s="39" customFormat="1" x14ac:dyDescent="0.55000000000000004">
      <c r="A49" s="36" t="s">
        <v>25</v>
      </c>
      <c r="B49" s="37">
        <v>34879</v>
      </c>
      <c r="C49" s="38"/>
      <c r="E49" s="39">
        <v>521.71251254502999</v>
      </c>
      <c r="G49" s="39">
        <v>0.34946910024931999</v>
      </c>
      <c r="H49" s="39">
        <v>0.33703618122311002</v>
      </c>
      <c r="I49" s="39">
        <v>0.32992573868735298</v>
      </c>
      <c r="J49" s="39">
        <v>0.32238133468491398</v>
      </c>
      <c r="K49" s="39">
        <v>0.30733028472244101</v>
      </c>
      <c r="L49" s="39">
        <v>0.267633619040957</v>
      </c>
    </row>
    <row r="50" spans="1:54" s="39" customFormat="1" x14ac:dyDescent="0.55000000000000004">
      <c r="A50" s="36" t="s">
        <v>25</v>
      </c>
      <c r="B50" s="37">
        <v>34885</v>
      </c>
      <c r="C50" s="38"/>
      <c r="E50" s="39">
        <v>518.919919055322</v>
      </c>
      <c r="G50" s="39">
        <v>0.34451843513647801</v>
      </c>
      <c r="H50" s="39">
        <v>0.33076069023499999</v>
      </c>
      <c r="I50" s="39">
        <v>0.32901927887795901</v>
      </c>
      <c r="J50" s="39">
        <v>0.317151758861489</v>
      </c>
      <c r="K50" s="39">
        <v>0.30774865078831498</v>
      </c>
      <c r="L50" s="39">
        <v>0.27279346718673603</v>
      </c>
    </row>
    <row r="51" spans="1:54" s="39" customFormat="1" x14ac:dyDescent="0.55000000000000004">
      <c r="A51" s="36" t="s">
        <v>25</v>
      </c>
      <c r="B51" s="37">
        <v>34894</v>
      </c>
      <c r="C51" s="38"/>
      <c r="E51" s="39">
        <v>537.84052438447202</v>
      </c>
      <c r="G51" s="39">
        <v>0.35630241265859502</v>
      </c>
      <c r="H51" s="39">
        <v>0.34188225481948298</v>
      </c>
      <c r="I51" s="39">
        <v>0.31639856922409398</v>
      </c>
      <c r="J51" s="39">
        <v>0.34807598389734001</v>
      </c>
      <c r="K51" s="39">
        <v>0.307295420883618</v>
      </c>
      <c r="L51" s="39">
        <v>0.30099831279440598</v>
      </c>
    </row>
    <row r="52" spans="1:54" s="39" customFormat="1" x14ac:dyDescent="0.55000000000000004">
      <c r="A52" s="36" t="s">
        <v>25</v>
      </c>
      <c r="B52" s="37">
        <v>34901</v>
      </c>
      <c r="C52" s="38"/>
      <c r="E52" s="39">
        <v>520.00767082659399</v>
      </c>
      <c r="G52" s="39">
        <v>0.34716808688701301</v>
      </c>
      <c r="H52" s="39">
        <v>0.33313143127495298</v>
      </c>
      <c r="I52" s="39">
        <v>0.33525990602724598</v>
      </c>
      <c r="J52" s="39">
        <v>0.31446724327213099</v>
      </c>
      <c r="K52" s="39">
        <v>0.30551736510365302</v>
      </c>
      <c r="L52" s="39">
        <v>0.27139891363382301</v>
      </c>
    </row>
    <row r="53" spans="1:54" s="39" customFormat="1" x14ac:dyDescent="0.55000000000000004">
      <c r="A53" s="36" t="s">
        <v>25</v>
      </c>
      <c r="B53" s="37">
        <v>34908</v>
      </c>
      <c r="C53" s="38"/>
      <c r="E53" s="39">
        <v>515.59913840744696</v>
      </c>
      <c r="G53" s="39">
        <v>0.33046830809087702</v>
      </c>
      <c r="H53" s="39">
        <v>0.33316629511377599</v>
      </c>
      <c r="I53" s="39">
        <v>0.331634066789671</v>
      </c>
      <c r="J53" s="39">
        <v>0.31446724327213099</v>
      </c>
      <c r="K53" s="39">
        <v>0.30635409723540102</v>
      </c>
      <c r="L53" s="39">
        <v>0.26780793823507199</v>
      </c>
    </row>
    <row r="54" spans="1:54" s="39" customFormat="1" x14ac:dyDescent="0.55000000000000004">
      <c r="A54" s="36" t="s">
        <v>25</v>
      </c>
      <c r="B54" s="37">
        <v>34912</v>
      </c>
      <c r="C54" s="38"/>
      <c r="Q54" s="39">
        <v>4.5999999999999996</v>
      </c>
      <c r="R54" s="39">
        <v>88.3</v>
      </c>
      <c r="AA54" s="39">
        <v>0</v>
      </c>
      <c r="AE54" s="41">
        <v>0</v>
      </c>
      <c r="AF54" s="41">
        <v>0</v>
      </c>
      <c r="AI54" s="39">
        <v>0.87</v>
      </c>
      <c r="AK54" s="41">
        <v>3.3747505472350228</v>
      </c>
      <c r="AL54" s="42">
        <v>60.298867127496159</v>
      </c>
      <c r="AZ54" s="41">
        <v>1.2278411194316436</v>
      </c>
      <c r="BB54" s="41">
        <v>28.034466205837173</v>
      </c>
    </row>
    <row r="55" spans="1:54" s="39" customFormat="1" x14ac:dyDescent="0.55000000000000004">
      <c r="A55" s="36" t="s">
        <v>25</v>
      </c>
      <c r="B55" s="37">
        <v>34915</v>
      </c>
      <c r="C55" s="38"/>
      <c r="E55" s="39">
        <v>507.04878193614798</v>
      </c>
      <c r="G55" s="39">
        <v>0.31537226588059197</v>
      </c>
      <c r="H55" s="39">
        <v>0.31970885332816301</v>
      </c>
      <c r="I55" s="39">
        <v>0.32316215395572401</v>
      </c>
      <c r="J55" s="39">
        <v>0.312898370525104</v>
      </c>
      <c r="K55" s="39">
        <v>0.30816701685418901</v>
      </c>
      <c r="L55" s="39">
        <v>0.26854007885035103</v>
      </c>
    </row>
    <row r="56" spans="1:54" s="39" customFormat="1" x14ac:dyDescent="0.55000000000000004">
      <c r="A56" s="36" t="s">
        <v>25</v>
      </c>
      <c r="B56" s="37">
        <v>34921</v>
      </c>
      <c r="C56" s="38"/>
      <c r="E56" s="39">
        <v>498.880184499959</v>
      </c>
      <c r="G56" s="39">
        <v>0.299822993765609</v>
      </c>
      <c r="H56" s="39">
        <v>0.31050479987893598</v>
      </c>
      <c r="I56" s="39">
        <v>0.32030331917225202</v>
      </c>
      <c r="J56" s="39">
        <v>0.30962116967575798</v>
      </c>
      <c r="K56" s="39">
        <v>0.30346039861310597</v>
      </c>
      <c r="L56" s="39">
        <v>0.26913276411033898</v>
      </c>
    </row>
    <row r="57" spans="1:54" s="39" customFormat="1" x14ac:dyDescent="0.55000000000000004">
      <c r="A57" s="36" t="s">
        <v>25</v>
      </c>
      <c r="B57" s="37">
        <v>34929</v>
      </c>
      <c r="C57" s="38"/>
      <c r="E57" s="39">
        <v>488.30598218499398</v>
      </c>
      <c r="G57" s="39">
        <v>0.28678391804587</v>
      </c>
      <c r="H57" s="39">
        <v>0.28909840284171801</v>
      </c>
      <c r="I57" s="39">
        <v>0.31001848671951598</v>
      </c>
      <c r="J57" s="39">
        <v>0.308644982188719</v>
      </c>
      <c r="K57" s="39">
        <v>0.307853242304783</v>
      </c>
      <c r="L57" s="39">
        <v>0.268679534205642</v>
      </c>
    </row>
    <row r="58" spans="1:54" s="39" customFormat="1" x14ac:dyDescent="0.55000000000000004">
      <c r="A58" s="36" t="s">
        <v>25</v>
      </c>
      <c r="B58" s="37">
        <v>34936</v>
      </c>
      <c r="C58" s="38"/>
      <c r="E58" s="39">
        <v>470.04953298541898</v>
      </c>
      <c r="G58" s="39">
        <v>0.27845146056721398</v>
      </c>
      <c r="H58" s="39">
        <v>0.269923291489161</v>
      </c>
      <c r="I58" s="39">
        <v>0.29405084853865998</v>
      </c>
      <c r="J58" s="39">
        <v>0.29787205599246402</v>
      </c>
      <c r="K58" s="39">
        <v>0.30032265311905199</v>
      </c>
      <c r="L58" s="39">
        <v>0.26543719719511899</v>
      </c>
    </row>
    <row r="59" spans="1:54" s="39" customFormat="1" x14ac:dyDescent="0.55000000000000004">
      <c r="A59" s="36" t="s">
        <v>25</v>
      </c>
      <c r="B59" s="37">
        <v>34942</v>
      </c>
      <c r="C59" s="38"/>
      <c r="Q59" s="39">
        <v>7.4</v>
      </c>
      <c r="R59" s="39">
        <v>447.7</v>
      </c>
      <c r="AA59" s="39">
        <v>0</v>
      </c>
      <c r="AE59" s="44">
        <v>0.17438514232414395</v>
      </c>
      <c r="AF59" s="44">
        <v>14.988954464131821</v>
      </c>
      <c r="AI59" s="39">
        <v>2.83</v>
      </c>
      <c r="AK59" s="44">
        <v>4.7530630432093597</v>
      </c>
      <c r="AL59" s="45">
        <v>141.96913013387766</v>
      </c>
      <c r="AZ59" s="44">
        <v>2.4253300451824891</v>
      </c>
      <c r="BB59" s="44">
        <v>290.74191540199052</v>
      </c>
    </row>
    <row r="60" spans="1:54" s="39" customFormat="1" x14ac:dyDescent="0.55000000000000004">
      <c r="A60" s="36" t="s">
        <v>25</v>
      </c>
      <c r="B60" s="37">
        <v>34943</v>
      </c>
      <c r="C60" s="38"/>
      <c r="E60" s="39">
        <v>447.24335281946401</v>
      </c>
      <c r="G60" s="39">
        <v>0.26795744508154201</v>
      </c>
      <c r="H60" s="39">
        <v>0.25196841449540303</v>
      </c>
      <c r="I60" s="39">
        <v>0.27529410325197701</v>
      </c>
      <c r="J60" s="39">
        <v>0.27827857857403299</v>
      </c>
      <c r="K60" s="39">
        <v>0.29097914431453298</v>
      </c>
      <c r="L60" s="39">
        <v>0.26031221288816297</v>
      </c>
    </row>
    <row r="61" spans="1:54" s="39" customFormat="1" x14ac:dyDescent="0.55000000000000004">
      <c r="A61" s="36" t="s">
        <v>25</v>
      </c>
      <c r="B61" s="37">
        <v>34948</v>
      </c>
      <c r="C61" s="38"/>
      <c r="E61" s="39">
        <v>431.67490559312898</v>
      </c>
      <c r="G61" s="39">
        <v>0.26645830001215998</v>
      </c>
      <c r="H61" s="39">
        <v>0.25005090336014701</v>
      </c>
      <c r="I61" s="39">
        <v>0.27271417917908802</v>
      </c>
      <c r="J61" s="39">
        <v>0.27608215672819503</v>
      </c>
      <c r="K61" s="39">
        <v>0.25186191715531703</v>
      </c>
      <c r="L61" s="39">
        <v>0.25497804554827003</v>
      </c>
    </row>
    <row r="62" spans="1:54" s="39" customFormat="1" x14ac:dyDescent="0.55000000000000004">
      <c r="A62" s="36" t="s">
        <v>25</v>
      </c>
      <c r="B62" s="37">
        <v>34957</v>
      </c>
      <c r="C62" s="38"/>
      <c r="E62" s="39">
        <v>422.38717893072698</v>
      </c>
      <c r="G62" s="39">
        <v>0.26136817954402702</v>
      </c>
      <c r="H62" s="39">
        <v>0.24248545033559299</v>
      </c>
      <c r="I62" s="39">
        <v>0.26375417260161999</v>
      </c>
      <c r="J62" s="39">
        <v>0.25749973063562598</v>
      </c>
      <c r="K62" s="39">
        <v>0.27257103741607802</v>
      </c>
      <c r="L62" s="39">
        <v>0.24096278234149199</v>
      </c>
    </row>
    <row r="63" spans="1:54" s="39" customFormat="1" x14ac:dyDescent="0.55000000000000004">
      <c r="A63" s="36" t="s">
        <v>25</v>
      </c>
      <c r="B63" s="37">
        <v>34962</v>
      </c>
      <c r="C63" s="38"/>
      <c r="Q63" s="39">
        <v>10.9</v>
      </c>
      <c r="R63" s="39">
        <v>742.5</v>
      </c>
      <c r="S63" s="44">
        <v>240.20508757621147</v>
      </c>
      <c r="U63" s="44">
        <v>4.386528587058498</v>
      </c>
      <c r="AA63" s="39">
        <v>0</v>
      </c>
      <c r="AE63" s="44">
        <v>0.36119436151766005</v>
      </c>
      <c r="AF63" s="44">
        <v>49.867126965731096</v>
      </c>
      <c r="AI63" s="39">
        <v>1.74</v>
      </c>
      <c r="AK63" s="44">
        <v>3.4057704935745821</v>
      </c>
      <c r="AL63" s="45">
        <v>108.4650281522653</v>
      </c>
      <c r="AZ63" s="44">
        <v>2.7445608816067484</v>
      </c>
      <c r="BB63" s="44">
        <v>343.96275730579208</v>
      </c>
    </row>
    <row r="64" spans="1:54" s="39" customFormat="1" x14ac:dyDescent="0.55000000000000004">
      <c r="A64" s="36" t="s">
        <v>25</v>
      </c>
      <c r="B64" s="37">
        <v>34964</v>
      </c>
      <c r="C64" s="38"/>
      <c r="E64" s="39">
        <v>401.25446302826799</v>
      </c>
      <c r="F64" s="39">
        <v>0.20843729735721001</v>
      </c>
      <c r="G64" s="39">
        <v>0.25261735599949597</v>
      </c>
      <c r="H64" s="39">
        <v>0.22993446835937401</v>
      </c>
      <c r="I64" s="39">
        <v>0.25566576199472302</v>
      </c>
      <c r="J64" s="39">
        <v>0.247493808893473</v>
      </c>
      <c r="K64" s="39">
        <v>0.25635935236346202</v>
      </c>
      <c r="L64" s="39">
        <v>0.221752807150112</v>
      </c>
    </row>
    <row r="65" spans="1:54" s="39" customFormat="1" x14ac:dyDescent="0.55000000000000004">
      <c r="A65" s="36" t="s">
        <v>25</v>
      </c>
      <c r="B65" s="37">
        <v>34971</v>
      </c>
      <c r="C65" s="38"/>
      <c r="E65" s="39">
        <v>389.23689778603801</v>
      </c>
      <c r="G65" s="39">
        <v>0.25024661495954398</v>
      </c>
      <c r="H65" s="39">
        <v>0.22850505096763801</v>
      </c>
      <c r="I65" s="39">
        <v>0.248553538874866</v>
      </c>
      <c r="J65" s="39">
        <v>0.24038158577361601</v>
      </c>
      <c r="K65" s="39">
        <v>0.24562129000603</v>
      </c>
      <c r="L65" s="39">
        <v>0.20927155285153901</v>
      </c>
    </row>
    <row r="66" spans="1:54" s="39" customFormat="1" x14ac:dyDescent="0.55000000000000004">
      <c r="A66" s="36" t="s">
        <v>25</v>
      </c>
      <c r="B66" s="37">
        <v>34981</v>
      </c>
      <c r="C66" s="38"/>
      <c r="E66" s="39">
        <v>374.07112789810702</v>
      </c>
      <c r="G66" s="39">
        <v>0.24710886946548899</v>
      </c>
      <c r="H66" s="39">
        <v>0.221671738558363</v>
      </c>
      <c r="I66" s="39">
        <v>0.24290559698556699</v>
      </c>
      <c r="J66" s="39">
        <v>0.235152009950191</v>
      </c>
      <c r="K66" s="39">
        <v>0.23143170760513801</v>
      </c>
      <c r="L66" s="39">
        <v>0.19218827182835199</v>
      </c>
    </row>
    <row r="67" spans="1:54" s="39" customFormat="1" x14ac:dyDescent="0.55000000000000004">
      <c r="A67" s="36" t="s">
        <v>25</v>
      </c>
      <c r="B67" s="37">
        <v>34988</v>
      </c>
      <c r="C67" s="38"/>
      <c r="E67" s="39">
        <v>371.79626241491701</v>
      </c>
      <c r="G67" s="39">
        <v>0.245818907429044</v>
      </c>
      <c r="H67" s="39">
        <v>0.22076527874897001</v>
      </c>
      <c r="I67" s="39">
        <v>0.242173456370288</v>
      </c>
      <c r="J67" s="39">
        <v>0.23159589839026301</v>
      </c>
      <c r="K67" s="39">
        <v>0.23042065627927599</v>
      </c>
      <c r="L67" s="39">
        <v>0.19145613121307201</v>
      </c>
    </row>
    <row r="68" spans="1:54" s="39" customFormat="1" x14ac:dyDescent="0.55000000000000004">
      <c r="A68" s="36" t="s">
        <v>25</v>
      </c>
      <c r="B68" s="37">
        <v>34991</v>
      </c>
      <c r="C68" s="38"/>
      <c r="E68" s="39">
        <v>372.21462848079102</v>
      </c>
      <c r="F68" s="39">
        <v>0.207104383352366</v>
      </c>
      <c r="G68" s="39">
        <v>0.24484271994200499</v>
      </c>
      <c r="H68" s="39">
        <v>0.220486368038387</v>
      </c>
      <c r="I68" s="39">
        <v>0.244300150538481</v>
      </c>
      <c r="J68" s="39">
        <v>0.23281613274906199</v>
      </c>
      <c r="K68" s="39">
        <v>0.23195466518748101</v>
      </c>
      <c r="L68" s="39">
        <v>0.18873675178489199</v>
      </c>
      <c r="Q68" s="39">
        <v>12.8</v>
      </c>
      <c r="R68" s="39">
        <v>1039.4000000000001</v>
      </c>
      <c r="S68" s="44">
        <v>635.33333333333337</v>
      </c>
      <c r="V68" s="39">
        <v>2.1299999999999999E-2</v>
      </c>
      <c r="W68" s="39">
        <v>38.9</v>
      </c>
      <c r="X68" s="39">
        <v>10.5</v>
      </c>
      <c r="Y68" s="39">
        <v>12634.6</v>
      </c>
      <c r="AA68" s="39">
        <v>491.1</v>
      </c>
      <c r="AP68" s="39" t="s">
        <v>930</v>
      </c>
      <c r="AR68" s="39">
        <v>85</v>
      </c>
      <c r="AS68" s="39">
        <v>122</v>
      </c>
      <c r="AT68" s="39">
        <v>90</v>
      </c>
    </row>
    <row r="69" spans="1:54" s="39" customFormat="1" x14ac:dyDescent="0.55000000000000004">
      <c r="A69" s="36" t="s">
        <v>21</v>
      </c>
      <c r="B69" s="37">
        <v>34912</v>
      </c>
      <c r="C69" s="38"/>
      <c r="Q69" s="39">
        <v>4.3</v>
      </c>
      <c r="R69" s="39">
        <v>73.3</v>
      </c>
      <c r="AA69" s="39">
        <v>0</v>
      </c>
      <c r="AE69" s="41">
        <v>0</v>
      </c>
      <c r="AF69" s="41">
        <v>0</v>
      </c>
      <c r="AI69" s="39">
        <v>0.76</v>
      </c>
      <c r="AK69" s="41">
        <v>2.960629557533061</v>
      </c>
      <c r="AL69" s="42">
        <v>47.837296584682569</v>
      </c>
      <c r="AZ69" s="41">
        <v>1.3386125332674166</v>
      </c>
      <c r="BB69" s="41">
        <v>25.4293700819841</v>
      </c>
    </row>
    <row r="70" spans="1:54" s="39" customFormat="1" x14ac:dyDescent="0.55000000000000004">
      <c r="A70" s="36" t="s">
        <v>21</v>
      </c>
      <c r="B70" s="37">
        <v>34942</v>
      </c>
      <c r="C70" s="38"/>
      <c r="Q70" s="39">
        <v>11.7</v>
      </c>
      <c r="R70" s="39">
        <v>464.6</v>
      </c>
      <c r="AA70" s="39">
        <v>0</v>
      </c>
      <c r="AE70" s="44">
        <v>0.50386382670970975</v>
      </c>
      <c r="AF70" s="44">
        <v>26.340301197266971</v>
      </c>
      <c r="AI70" s="39">
        <v>5.97</v>
      </c>
      <c r="AK70" s="44">
        <v>8.4400262135126098</v>
      </c>
      <c r="AL70" s="45">
        <v>220.62953101819929</v>
      </c>
      <c r="AZ70" s="44">
        <v>2.7888138563279625</v>
      </c>
      <c r="BB70" s="44">
        <v>217.66350111786707</v>
      </c>
    </row>
    <row r="71" spans="1:54" s="39" customFormat="1" x14ac:dyDescent="0.55000000000000004">
      <c r="A71" s="36" t="s">
        <v>21</v>
      </c>
      <c r="B71" s="37"/>
      <c r="C71" s="38"/>
      <c r="AP71" s="39" t="s">
        <v>930</v>
      </c>
    </row>
    <row r="72" spans="1:54" s="39" customFormat="1" x14ac:dyDescent="0.55000000000000004">
      <c r="A72" s="36" t="s">
        <v>21</v>
      </c>
      <c r="B72" s="37">
        <v>34962</v>
      </c>
      <c r="C72" s="38"/>
      <c r="Q72" s="39">
        <v>14.2</v>
      </c>
      <c r="R72" s="39">
        <v>823.9</v>
      </c>
      <c r="S72" s="44">
        <v>143.7629757034517</v>
      </c>
      <c r="U72" s="44">
        <v>2.5179405849545353</v>
      </c>
      <c r="AA72" s="39">
        <v>0</v>
      </c>
      <c r="AE72" s="44">
        <v>0.87112324587202306</v>
      </c>
      <c r="AF72" s="44">
        <v>76.968996966156197</v>
      </c>
      <c r="AI72" s="39">
        <v>4.4000000000000004</v>
      </c>
      <c r="AK72" s="44">
        <v>5.8282870345528908</v>
      </c>
      <c r="AL72" s="45">
        <v>187.03513297674431</v>
      </c>
      <c r="AZ72" s="44">
        <v>5.0244621979166162</v>
      </c>
      <c r="BB72" s="44">
        <v>416.09956102031447</v>
      </c>
    </row>
    <row r="73" spans="1:54" s="39" customFormat="1" x14ac:dyDescent="0.55000000000000004">
      <c r="A73" s="36" t="s">
        <v>21</v>
      </c>
      <c r="B73" s="37">
        <v>34964</v>
      </c>
      <c r="C73" s="38"/>
    </row>
    <row r="74" spans="1:54" s="39" customFormat="1" x14ac:dyDescent="0.55000000000000004">
      <c r="A74" s="36" t="s">
        <v>21</v>
      </c>
      <c r="B74" s="37">
        <v>34991</v>
      </c>
      <c r="C74" s="38"/>
      <c r="Q74" s="39">
        <v>15.6</v>
      </c>
      <c r="R74" s="39">
        <v>1282</v>
      </c>
      <c r="S74" s="44">
        <v>692.76666666666677</v>
      </c>
      <c r="V74" s="39">
        <v>2.1700000000000001E-2</v>
      </c>
      <c r="W74" s="39">
        <v>40.6</v>
      </c>
      <c r="X74" s="39">
        <v>11.8</v>
      </c>
      <c r="Y74" s="39">
        <v>13360.7</v>
      </c>
      <c r="AA74" s="39">
        <v>542</v>
      </c>
      <c r="AP74" s="39" t="s">
        <v>930</v>
      </c>
      <c r="AR74" s="39">
        <v>92</v>
      </c>
      <c r="AS74" s="39">
        <v>130</v>
      </c>
      <c r="AT74" s="39">
        <v>90</v>
      </c>
    </row>
    <row r="75" spans="1:54" s="39" customFormat="1" x14ac:dyDescent="0.55000000000000004">
      <c r="A75" s="36" t="s">
        <v>23</v>
      </c>
      <c r="B75" s="37">
        <v>34912</v>
      </c>
      <c r="C75" s="38"/>
      <c r="Q75" s="39">
        <v>2</v>
      </c>
      <c r="R75" s="39">
        <v>66.900000000000006</v>
      </c>
      <c r="S75" s="41"/>
      <c r="U75" s="41"/>
      <c r="AA75" s="39">
        <v>0</v>
      </c>
      <c r="AE75" s="41">
        <v>0</v>
      </c>
      <c r="AF75" s="41">
        <v>0</v>
      </c>
      <c r="AI75" s="39">
        <v>0.64</v>
      </c>
      <c r="AK75" s="41">
        <v>1.3890651400862069</v>
      </c>
      <c r="AL75" s="42">
        <v>43.834638409961684</v>
      </c>
      <c r="AZ75" s="41">
        <v>0.57257536637931039</v>
      </c>
      <c r="BB75" s="41">
        <v>23.065361590038311</v>
      </c>
    </row>
    <row r="76" spans="1:54" s="39" customFormat="1" x14ac:dyDescent="0.55000000000000004">
      <c r="A76" s="36" t="s">
        <v>23</v>
      </c>
      <c r="B76" s="37">
        <v>34942</v>
      </c>
      <c r="C76" s="38"/>
      <c r="Q76" s="39">
        <v>3.4</v>
      </c>
      <c r="R76" s="39">
        <v>310.8</v>
      </c>
      <c r="S76" s="44"/>
      <c r="U76" s="44"/>
      <c r="AA76" s="39">
        <v>0</v>
      </c>
      <c r="AE76" s="44">
        <v>0.1460527277623431</v>
      </c>
      <c r="AF76" s="44">
        <v>17.837918845081926</v>
      </c>
      <c r="AI76" s="39">
        <v>1.46</v>
      </c>
      <c r="AK76" s="44">
        <v>1.856164973829002</v>
      </c>
      <c r="AL76" s="45">
        <v>74.089165026797545</v>
      </c>
      <c r="AZ76" s="44">
        <v>1.3527659027609207</v>
      </c>
      <c r="BB76" s="44">
        <v>218.87291612812052</v>
      </c>
    </row>
    <row r="77" spans="1:54" s="39" customFormat="1" x14ac:dyDescent="0.55000000000000004">
      <c r="A77" s="36" t="s">
        <v>23</v>
      </c>
      <c r="B77" s="37">
        <v>34962</v>
      </c>
      <c r="C77" s="38"/>
      <c r="Q77" s="39">
        <v>4.4000000000000004</v>
      </c>
      <c r="R77" s="39">
        <v>464.2</v>
      </c>
      <c r="S77" s="44">
        <v>144.24940137214858</v>
      </c>
      <c r="U77" s="44">
        <v>2.0932200779582146</v>
      </c>
      <c r="AA77" s="39">
        <v>0</v>
      </c>
      <c r="AE77" s="44">
        <v>0.14745796851526516</v>
      </c>
      <c r="AF77" s="44">
        <v>33.01077668348109</v>
      </c>
      <c r="AI77" s="39">
        <v>0.69</v>
      </c>
      <c r="AK77" s="44">
        <v>0.95245196315991365</v>
      </c>
      <c r="AL77" s="45">
        <v>45.875936707769966</v>
      </c>
      <c r="AZ77" s="44">
        <v>1.253063132049766</v>
      </c>
      <c r="BB77" s="44">
        <v>241.030551903267</v>
      </c>
    </row>
    <row r="78" spans="1:54" s="39" customFormat="1" x14ac:dyDescent="0.55000000000000004">
      <c r="A78" s="36" t="s">
        <v>23</v>
      </c>
      <c r="B78" s="37">
        <v>34991</v>
      </c>
      <c r="C78" s="38"/>
      <c r="Q78" s="39">
        <v>5.9</v>
      </c>
      <c r="R78" s="39">
        <v>699.4</v>
      </c>
      <c r="S78" s="44">
        <v>428.73333333333329</v>
      </c>
      <c r="U78" s="44"/>
      <c r="V78" s="39">
        <v>1.6E-2</v>
      </c>
      <c r="W78" s="39">
        <v>43.6</v>
      </c>
      <c r="X78" s="39">
        <v>5.2</v>
      </c>
      <c r="Y78" s="39">
        <v>7412.1</v>
      </c>
      <c r="AA78" s="39">
        <v>323.2</v>
      </c>
      <c r="AE78" s="44"/>
      <c r="AF78" s="44"/>
      <c r="AK78" s="44"/>
      <c r="AL78" s="45"/>
      <c r="AP78" s="39" t="s">
        <v>930</v>
      </c>
      <c r="AR78" s="39">
        <v>84</v>
      </c>
      <c r="AS78" s="39">
        <v>117</v>
      </c>
      <c r="AT78" s="39">
        <v>90</v>
      </c>
      <c r="AZ78" s="44"/>
      <c r="BB78" s="44"/>
    </row>
    <row r="79" spans="1:54" s="39" customFormat="1" x14ac:dyDescent="0.55000000000000004">
      <c r="A79" s="36" t="s">
        <v>19</v>
      </c>
      <c r="B79" s="37">
        <v>34912</v>
      </c>
      <c r="C79" s="38"/>
      <c r="Q79" s="39">
        <v>2.5</v>
      </c>
      <c r="R79" s="39">
        <v>50.4</v>
      </c>
      <c r="S79" s="41"/>
      <c r="U79" s="41"/>
      <c r="AA79" s="39">
        <v>0</v>
      </c>
      <c r="AE79" s="41">
        <v>0</v>
      </c>
      <c r="AF79" s="41">
        <v>0</v>
      </c>
      <c r="AI79" s="39">
        <v>0.51</v>
      </c>
      <c r="AK79" s="41">
        <v>1.827599763888889</v>
      </c>
      <c r="AL79" s="42">
        <v>33.552361111111111</v>
      </c>
      <c r="AZ79" s="41">
        <v>0.63913538888888877</v>
      </c>
      <c r="BB79" s="41">
        <v>16.847638888888888</v>
      </c>
    </row>
    <row r="80" spans="1:54" s="39" customFormat="1" x14ac:dyDescent="0.55000000000000004">
      <c r="A80" s="36" t="s">
        <v>19</v>
      </c>
      <c r="B80" s="37">
        <v>34942</v>
      </c>
      <c r="C80" s="38"/>
      <c r="Q80" s="39">
        <v>3.7</v>
      </c>
      <c r="R80" s="39">
        <v>310.7</v>
      </c>
      <c r="S80" s="44"/>
      <c r="U80" s="44"/>
      <c r="AA80" s="39">
        <v>0</v>
      </c>
      <c r="AE80" s="44">
        <v>0.13428140482274745</v>
      </c>
      <c r="AF80" s="44">
        <v>19.98966028164244</v>
      </c>
      <c r="AI80" s="39">
        <v>2.1</v>
      </c>
      <c r="AK80" s="44">
        <v>2.3513809878313894</v>
      </c>
      <c r="AL80" s="45">
        <v>99.012613002769612</v>
      </c>
      <c r="AZ80" s="44">
        <v>1.1779822529940442</v>
      </c>
      <c r="BB80" s="44">
        <v>191.66439338225462</v>
      </c>
    </row>
    <row r="81" spans="1:55" s="39" customFormat="1" x14ac:dyDescent="0.55000000000000004">
      <c r="A81" s="36" t="s">
        <v>19</v>
      </c>
      <c r="B81" s="37">
        <v>34962</v>
      </c>
      <c r="C81" s="38"/>
      <c r="Q81" s="39">
        <v>4.9000000000000004</v>
      </c>
      <c r="R81" s="39">
        <v>611</v>
      </c>
      <c r="S81" s="44">
        <v>103.45369749774854</v>
      </c>
      <c r="U81" s="44">
        <v>1.4452792372782468</v>
      </c>
      <c r="AA81" s="39">
        <v>0</v>
      </c>
      <c r="AE81" s="44">
        <v>0.27351347620512684</v>
      </c>
      <c r="AF81" s="44">
        <v>61.908431109444962</v>
      </c>
      <c r="AI81" s="39">
        <v>1.64</v>
      </c>
      <c r="AK81" s="44">
        <v>1.6661445524033589</v>
      </c>
      <c r="AL81" s="45">
        <v>88.655387463319414</v>
      </c>
      <c r="AZ81" s="44">
        <v>1.5626995692663022</v>
      </c>
      <c r="BB81" s="44">
        <v>356.98248392948716</v>
      </c>
    </row>
    <row r="82" spans="1:55" s="39" customFormat="1" x14ac:dyDescent="0.55000000000000004">
      <c r="A82" s="36" t="s">
        <v>19</v>
      </c>
      <c r="B82" s="37">
        <v>34991</v>
      </c>
      <c r="C82" s="38"/>
      <c r="Q82" s="39">
        <v>8.3000000000000007</v>
      </c>
      <c r="R82" s="39">
        <v>928.4</v>
      </c>
      <c r="S82" s="44">
        <v>530.1</v>
      </c>
      <c r="U82" s="44"/>
      <c r="V82" s="39">
        <v>1.7399999999999999E-2</v>
      </c>
      <c r="W82" s="39">
        <v>39.4</v>
      </c>
      <c r="X82" s="39">
        <v>7.1</v>
      </c>
      <c r="Y82" s="39">
        <v>10383.200000000001</v>
      </c>
      <c r="AA82" s="39">
        <v>409.1</v>
      </c>
      <c r="AE82" s="44"/>
      <c r="AF82" s="44"/>
      <c r="AK82" s="44"/>
      <c r="AL82" s="45"/>
      <c r="AP82" s="39" t="s">
        <v>930</v>
      </c>
      <c r="AR82" s="39">
        <v>92</v>
      </c>
      <c r="AS82" s="39">
        <v>126</v>
      </c>
      <c r="AT82" s="39">
        <v>90</v>
      </c>
      <c r="AZ82" s="44"/>
      <c r="BB82" s="44"/>
    </row>
    <row r="83" spans="1:55" s="39" customFormat="1" x14ac:dyDescent="0.55000000000000004">
      <c r="A83" s="36" t="s">
        <v>24</v>
      </c>
      <c r="B83" s="37">
        <v>34912</v>
      </c>
      <c r="C83" s="38"/>
      <c r="Q83" s="39">
        <v>3.3</v>
      </c>
      <c r="R83" s="39">
        <v>70.2</v>
      </c>
      <c r="S83" s="41"/>
      <c r="U83" s="41"/>
      <c r="AA83" s="39">
        <v>0</v>
      </c>
      <c r="AE83" s="41">
        <v>0</v>
      </c>
      <c r="AF83" s="41">
        <v>0</v>
      </c>
      <c r="AI83" s="39">
        <v>0.57999999999999996</v>
      </c>
      <c r="AK83" s="41">
        <v>2.3510132656453244</v>
      </c>
      <c r="AL83" s="42">
        <v>45.610416566298916</v>
      </c>
      <c r="AZ83" s="41">
        <v>0.96695577331342042</v>
      </c>
      <c r="BB83" s="41">
        <v>24.556250100367748</v>
      </c>
    </row>
    <row r="84" spans="1:55" s="39" customFormat="1" x14ac:dyDescent="0.55000000000000004">
      <c r="A84" s="36" t="s">
        <v>24</v>
      </c>
      <c r="B84" s="37">
        <v>34942</v>
      </c>
      <c r="C84" s="38"/>
      <c r="Q84" s="39">
        <v>4.8</v>
      </c>
      <c r="R84" s="39">
        <v>374.7</v>
      </c>
      <c r="S84" s="44"/>
      <c r="U84" s="44"/>
      <c r="AA84" s="39">
        <v>0</v>
      </c>
      <c r="AE84" s="44">
        <v>0.1485360618408916</v>
      </c>
      <c r="AF84" s="44">
        <v>16.006104639229374</v>
      </c>
      <c r="AI84" s="39">
        <v>1.89</v>
      </c>
      <c r="AK84" s="44">
        <v>2.6159992558207881</v>
      </c>
      <c r="AL84" s="45">
        <v>98.189063173775935</v>
      </c>
      <c r="AZ84" s="44">
        <v>2.0089032285571466</v>
      </c>
      <c r="BB84" s="44">
        <v>260.50483218699469</v>
      </c>
    </row>
    <row r="85" spans="1:55" s="39" customFormat="1" x14ac:dyDescent="0.55000000000000004">
      <c r="A85" s="36" t="s">
        <v>24</v>
      </c>
      <c r="B85" s="37">
        <v>34962</v>
      </c>
      <c r="C85" s="38"/>
      <c r="Q85" s="39">
        <v>8.6999999999999993</v>
      </c>
      <c r="R85" s="39">
        <v>710.7</v>
      </c>
      <c r="S85" s="44">
        <v>216.72175761999185</v>
      </c>
      <c r="U85" s="44">
        <v>3.4011871697204854</v>
      </c>
      <c r="AA85" s="39">
        <v>0</v>
      </c>
      <c r="AE85" s="44">
        <v>0.27903788674120444</v>
      </c>
      <c r="AF85" s="44">
        <v>48.71735482063638</v>
      </c>
      <c r="AI85" s="39">
        <v>1.8</v>
      </c>
      <c r="AK85" s="44">
        <v>2.4336294896920112</v>
      </c>
      <c r="AL85" s="45">
        <v>93.874561644911367</v>
      </c>
      <c r="AZ85" s="44">
        <v>2.5645340278739095</v>
      </c>
      <c r="BB85" s="44">
        <v>351.41965924779379</v>
      </c>
    </row>
    <row r="86" spans="1:55" s="39" customFormat="1" x14ac:dyDescent="0.55000000000000004">
      <c r="A86" s="36" t="s">
        <v>24</v>
      </c>
      <c r="B86" s="37">
        <v>34991</v>
      </c>
      <c r="C86" s="38"/>
      <c r="E86" s="39">
        <v>395.47191224766101</v>
      </c>
      <c r="Q86" s="39">
        <v>9.4</v>
      </c>
      <c r="R86" s="39">
        <v>912.4</v>
      </c>
      <c r="S86" s="44">
        <v>544.36666666666667</v>
      </c>
      <c r="U86" s="44"/>
      <c r="V86" s="39">
        <v>1.8800000000000001E-2</v>
      </c>
      <c r="W86" s="39">
        <v>40.9</v>
      </c>
      <c r="X86" s="39">
        <v>7.6</v>
      </c>
      <c r="Y86" s="39">
        <v>9886.7000000000007</v>
      </c>
      <c r="AA86" s="39">
        <v>404.4</v>
      </c>
      <c r="AE86" s="44"/>
      <c r="AF86" s="44"/>
      <c r="AK86" s="44"/>
      <c r="AL86" s="45"/>
      <c r="AP86" s="39" t="s">
        <v>930</v>
      </c>
      <c r="AR86" s="39">
        <v>85</v>
      </c>
      <c r="AS86" s="39">
        <v>124</v>
      </c>
      <c r="AT86" s="39">
        <v>90</v>
      </c>
      <c r="AZ86" s="44"/>
      <c r="BB86" s="44"/>
    </row>
    <row r="87" spans="1:55" s="39" customFormat="1" x14ac:dyDescent="0.55000000000000004">
      <c r="A87" s="36" t="s">
        <v>20</v>
      </c>
      <c r="B87" s="37">
        <v>34912</v>
      </c>
      <c r="C87" s="38"/>
      <c r="Q87" s="39">
        <v>3.6</v>
      </c>
      <c r="R87" s="39">
        <v>63.2</v>
      </c>
      <c r="S87" s="41"/>
      <c r="U87" s="41"/>
      <c r="AA87" s="39">
        <v>0</v>
      </c>
      <c r="AE87" s="41">
        <v>0</v>
      </c>
      <c r="AF87" s="41">
        <v>0</v>
      </c>
      <c r="AI87" s="39">
        <v>0.66</v>
      </c>
      <c r="AK87" s="41">
        <v>2.1410860237358098</v>
      </c>
      <c r="AL87" s="42">
        <v>35.582565437658317</v>
      </c>
      <c r="AZ87" s="41">
        <v>0.79601701421334081</v>
      </c>
      <c r="BB87" s="41">
        <v>16.634101229008351</v>
      </c>
    </row>
    <row r="88" spans="1:55" s="39" customFormat="1" x14ac:dyDescent="0.55000000000000004">
      <c r="A88" s="36" t="s">
        <v>20</v>
      </c>
      <c r="B88" s="37">
        <v>34942</v>
      </c>
      <c r="C88" s="38"/>
      <c r="Q88" s="39">
        <v>7.4</v>
      </c>
      <c r="R88" s="39">
        <v>423.6</v>
      </c>
      <c r="S88" s="44"/>
      <c r="U88" s="44"/>
      <c r="AA88" s="39">
        <v>0</v>
      </c>
      <c r="AE88" s="44">
        <v>0.21725812925247859</v>
      </c>
      <c r="AF88" s="44">
        <v>23.035572525280553</v>
      </c>
      <c r="AI88" s="39">
        <v>3.91</v>
      </c>
      <c r="AK88" s="44">
        <v>4.4670311482934295</v>
      </c>
      <c r="AL88" s="45">
        <v>151.58572847688447</v>
      </c>
      <c r="AZ88" s="44">
        <v>1.9947933156425217</v>
      </c>
      <c r="BB88" s="44">
        <v>240.07869899783501</v>
      </c>
    </row>
    <row r="89" spans="1:55" s="39" customFormat="1" x14ac:dyDescent="0.55000000000000004">
      <c r="A89" s="36" t="s">
        <v>20</v>
      </c>
      <c r="B89" s="37">
        <v>34962</v>
      </c>
      <c r="C89" s="38"/>
      <c r="Q89" s="39">
        <v>8.5</v>
      </c>
      <c r="R89" s="39">
        <v>716.7</v>
      </c>
      <c r="S89" s="44">
        <v>147.9357056019536</v>
      </c>
      <c r="U89" s="44">
        <v>2.2986820865401287</v>
      </c>
      <c r="AA89" s="39">
        <v>0</v>
      </c>
      <c r="AE89" s="44">
        <v>0.30763956315612256</v>
      </c>
      <c r="AF89" s="44">
        <v>52.022277459213534</v>
      </c>
      <c r="AI89" s="39">
        <v>2.82</v>
      </c>
      <c r="AK89" s="44">
        <v>2.666393905454818</v>
      </c>
      <c r="AL89" s="45">
        <v>114.21220207328646</v>
      </c>
      <c r="AZ89" s="44">
        <v>2.5660428426219171</v>
      </c>
      <c r="BB89" s="44">
        <v>418.47981486554636</v>
      </c>
    </row>
    <row r="90" spans="1:55" s="39" customFormat="1" x14ac:dyDescent="0.55000000000000004">
      <c r="A90" s="36" t="s">
        <v>20</v>
      </c>
      <c r="B90" s="37">
        <v>34991</v>
      </c>
      <c r="C90" s="38"/>
      <c r="Q90" s="39">
        <v>12.1</v>
      </c>
      <c r="R90" s="39">
        <v>1106.0999999999999</v>
      </c>
      <c r="S90" s="44">
        <v>594.83333333333337</v>
      </c>
      <c r="U90" s="44"/>
      <c r="V90" s="39">
        <v>1.9300000000000001E-2</v>
      </c>
      <c r="W90" s="39">
        <v>42</v>
      </c>
      <c r="X90" s="39">
        <v>9.1999999999999993</v>
      </c>
      <c r="Y90" s="39">
        <v>11395.6</v>
      </c>
      <c r="AA90" s="39">
        <v>478.2</v>
      </c>
      <c r="AE90" s="44"/>
      <c r="AK90" s="44"/>
      <c r="AL90" s="45"/>
      <c r="AP90" s="39" t="s">
        <v>930</v>
      </c>
      <c r="AR90" s="39">
        <v>95</v>
      </c>
      <c r="AS90" s="39">
        <v>128</v>
      </c>
      <c r="AT90" s="39">
        <v>90</v>
      </c>
      <c r="AZ90" s="44"/>
      <c r="BB90" s="44"/>
    </row>
    <row r="91" spans="1:55" x14ac:dyDescent="0.55000000000000004">
      <c r="A91" s="2" t="s">
        <v>207</v>
      </c>
      <c r="B91" s="31">
        <v>33420</v>
      </c>
      <c r="C91" s="11"/>
      <c r="P91">
        <v>6.1333333333333302</v>
      </c>
      <c r="V91"/>
      <c r="AB91">
        <v>5.8571428571428603</v>
      </c>
      <c r="AG91">
        <v>0</v>
      </c>
      <c r="BC91">
        <f>60*P91</f>
        <v>367.99999999999983</v>
      </c>
    </row>
    <row r="92" spans="1:55" x14ac:dyDescent="0.55000000000000004">
      <c r="A92" s="2" t="s">
        <v>207</v>
      </c>
      <c r="B92" s="31">
        <v>33423</v>
      </c>
      <c r="C92" s="11"/>
      <c r="Q92">
        <v>2.2424918618860099</v>
      </c>
      <c r="R92">
        <v>35.313913161281597</v>
      </c>
      <c r="V92"/>
      <c r="AI92">
        <v>0.68653969189475805</v>
      </c>
    </row>
    <row r="93" spans="1:55" x14ac:dyDescent="0.55000000000000004">
      <c r="A93" s="2" t="s">
        <v>207</v>
      </c>
      <c r="B93" s="31">
        <v>33434</v>
      </c>
      <c r="C93" s="11"/>
      <c r="P93">
        <v>11.266666666666699</v>
      </c>
      <c r="V93"/>
      <c r="AB93">
        <v>7.93333333333333</v>
      </c>
      <c r="AG93">
        <v>1.6</v>
      </c>
      <c r="AH93">
        <v>6</v>
      </c>
      <c r="BC93">
        <f>60*P93</f>
        <v>676.00000000000193</v>
      </c>
    </row>
    <row r="94" spans="1:55" x14ac:dyDescent="0.55000000000000004">
      <c r="A94" s="2" t="s">
        <v>207</v>
      </c>
      <c r="B94" s="31">
        <v>33442</v>
      </c>
      <c r="C94" s="11"/>
      <c r="Q94">
        <v>9.4329815227589595</v>
      </c>
      <c r="R94">
        <v>182.431848383485</v>
      </c>
      <c r="V94"/>
      <c r="AI94">
        <v>2.7445178577371498</v>
      </c>
    </row>
    <row r="95" spans="1:55" x14ac:dyDescent="0.55000000000000004">
      <c r="A95" s="2" t="s">
        <v>207</v>
      </c>
      <c r="B95" s="31">
        <v>33449</v>
      </c>
      <c r="C95" s="11"/>
      <c r="P95">
        <v>10.7</v>
      </c>
      <c r="V95"/>
      <c r="AB95">
        <v>9.0526315789474001</v>
      </c>
      <c r="AG95">
        <v>3.2631578947368398</v>
      </c>
      <c r="AH95">
        <v>7.6315789473684204</v>
      </c>
      <c r="BC95">
        <f>60*P95</f>
        <v>642</v>
      </c>
    </row>
    <row r="96" spans="1:55" x14ac:dyDescent="0.55000000000000004">
      <c r="A96" s="2" t="s">
        <v>207</v>
      </c>
      <c r="B96" s="31">
        <v>33466</v>
      </c>
      <c r="C96" s="11"/>
      <c r="P96">
        <v>9.4</v>
      </c>
      <c r="Q96">
        <v>18.498999702466399</v>
      </c>
      <c r="R96">
        <v>670.20951505517098</v>
      </c>
      <c r="V96"/>
      <c r="AB96">
        <v>10.6666666666667</v>
      </c>
      <c r="AG96">
        <v>5.8</v>
      </c>
      <c r="AH96">
        <v>10.533333333333299</v>
      </c>
      <c r="AI96">
        <v>5.5488860835139704</v>
      </c>
      <c r="BC96">
        <f>60*P96</f>
        <v>564</v>
      </c>
    </row>
    <row r="97" spans="1:55" x14ac:dyDescent="0.55000000000000004">
      <c r="A97" s="2" t="s">
        <v>207</v>
      </c>
      <c r="B97" s="31">
        <v>33480</v>
      </c>
      <c r="C97" s="11"/>
      <c r="P97">
        <v>6.7333333333333298</v>
      </c>
      <c r="V97"/>
      <c r="AB97">
        <v>10.6666666666667</v>
      </c>
      <c r="AG97">
        <v>6.3333333333333304</v>
      </c>
      <c r="AH97">
        <v>10.6666666666667</v>
      </c>
      <c r="BC97">
        <f>60*P97</f>
        <v>403.99999999999977</v>
      </c>
    </row>
    <row r="98" spans="1:55" x14ac:dyDescent="0.55000000000000004">
      <c r="A98" s="2" t="s">
        <v>207</v>
      </c>
      <c r="B98" s="31">
        <v>33491</v>
      </c>
      <c r="C98" s="11"/>
      <c r="P98">
        <v>5</v>
      </c>
      <c r="Q98">
        <v>14.8452921871404</v>
      </c>
      <c r="R98">
        <v>924.10003844885898</v>
      </c>
      <c r="V98"/>
      <c r="AB98">
        <v>10.6666666666667</v>
      </c>
      <c r="AG98">
        <v>6.6666666666666696</v>
      </c>
      <c r="AH98">
        <v>10.6666666666667</v>
      </c>
      <c r="AI98">
        <v>3.5856666666666701</v>
      </c>
      <c r="BC98">
        <f>60*P98</f>
        <v>300</v>
      </c>
    </row>
    <row r="99" spans="1:55" x14ac:dyDescent="0.55000000000000004">
      <c r="A99" s="2" t="s">
        <v>207</v>
      </c>
      <c r="B99" s="31">
        <v>33513</v>
      </c>
      <c r="C99" s="11"/>
      <c r="Q99">
        <v>18.2339951272244</v>
      </c>
      <c r="R99">
        <v>1298.4713931264</v>
      </c>
      <c r="V99"/>
      <c r="AI99">
        <v>1.71</v>
      </c>
    </row>
    <row r="100" spans="1:55" x14ac:dyDescent="0.55000000000000004">
      <c r="A100" s="2" t="s">
        <v>207</v>
      </c>
      <c r="B100" s="31">
        <v>33529</v>
      </c>
      <c r="C100" s="11"/>
      <c r="Q100">
        <v>18.644127998804599</v>
      </c>
      <c r="R100">
        <v>1604.4136276852</v>
      </c>
      <c r="V100"/>
      <c r="W100">
        <v>40.877402172696598</v>
      </c>
      <c r="Y100">
        <v>17741.658403475802</v>
      </c>
      <c r="AA100">
        <v>725.23290576948204</v>
      </c>
      <c r="AI100">
        <v>0</v>
      </c>
      <c r="AP100" t="s">
        <v>930</v>
      </c>
      <c r="AT100">
        <v>90</v>
      </c>
    </row>
    <row r="101" spans="1:55" x14ac:dyDescent="0.55000000000000004">
      <c r="A101" s="2" t="s">
        <v>208</v>
      </c>
      <c r="B101" s="31">
        <v>33483</v>
      </c>
      <c r="C101" s="11"/>
      <c r="P101">
        <v>5.6</v>
      </c>
      <c r="V101"/>
      <c r="AB101">
        <v>5.9285714285714297</v>
      </c>
      <c r="AG101">
        <v>2</v>
      </c>
      <c r="AH101">
        <v>4.21428571428571</v>
      </c>
      <c r="BC101">
        <f>60*P101</f>
        <v>336</v>
      </c>
    </row>
    <row r="102" spans="1:55" x14ac:dyDescent="0.55000000000000004">
      <c r="A102" s="2" t="s">
        <v>208</v>
      </c>
      <c r="B102" s="31">
        <v>33487</v>
      </c>
      <c r="C102" s="11"/>
      <c r="Q102">
        <v>2.7294763765373902</v>
      </c>
      <c r="R102">
        <v>43.749995654063397</v>
      </c>
      <c r="V102"/>
      <c r="AI102">
        <v>0.62</v>
      </c>
    </row>
    <row r="103" spans="1:55" x14ac:dyDescent="0.55000000000000004">
      <c r="A103" s="2" t="s">
        <v>208</v>
      </c>
      <c r="B103" s="31">
        <v>33506</v>
      </c>
      <c r="C103" s="11"/>
      <c r="Q103">
        <v>11.4253567865458</v>
      </c>
      <c r="R103">
        <v>277.06931765688699</v>
      </c>
      <c r="V103"/>
      <c r="AI103">
        <v>3.7066666666666701</v>
      </c>
    </row>
    <row r="104" spans="1:55" x14ac:dyDescent="0.55000000000000004">
      <c r="A104" s="2" t="s">
        <v>208</v>
      </c>
      <c r="B104" s="31">
        <v>33507</v>
      </c>
      <c r="C104" s="11"/>
      <c r="P104">
        <v>11.1666666666667</v>
      </c>
      <c r="V104"/>
      <c r="AB104">
        <v>10</v>
      </c>
      <c r="AG104">
        <v>5</v>
      </c>
      <c r="AH104">
        <v>9</v>
      </c>
      <c r="BC104">
        <f>60*P104</f>
        <v>670.00000000000205</v>
      </c>
    </row>
    <row r="105" spans="1:55" x14ac:dyDescent="0.55000000000000004">
      <c r="A105" s="2" t="s">
        <v>208</v>
      </c>
      <c r="B105" s="31">
        <v>33518</v>
      </c>
      <c r="C105" s="11"/>
      <c r="P105">
        <v>11.2</v>
      </c>
      <c r="V105"/>
      <c r="AB105">
        <v>9.5</v>
      </c>
      <c r="AG105">
        <v>5.5</v>
      </c>
      <c r="AH105">
        <v>9.5</v>
      </c>
      <c r="BC105">
        <f>60*P105</f>
        <v>672</v>
      </c>
    </row>
    <row r="106" spans="1:55" x14ac:dyDescent="0.55000000000000004">
      <c r="A106" s="2" t="s">
        <v>208</v>
      </c>
      <c r="B106" s="31">
        <v>33535</v>
      </c>
      <c r="C106" s="11"/>
      <c r="Q106">
        <v>18.097752757724901</v>
      </c>
      <c r="R106">
        <v>1068.9052750845501</v>
      </c>
      <c r="V106"/>
      <c r="AI106">
        <v>3.9766666666666701</v>
      </c>
    </row>
    <row r="107" spans="1:55" x14ac:dyDescent="0.55000000000000004">
      <c r="A107" s="2" t="s">
        <v>208</v>
      </c>
      <c r="B107" s="31">
        <v>33541</v>
      </c>
      <c r="C107" s="11"/>
      <c r="P107">
        <v>5.8888888888888902</v>
      </c>
      <c r="V107"/>
      <c r="AB107">
        <v>9.6999999999999993</v>
      </c>
      <c r="AG107">
        <v>7.3</v>
      </c>
      <c r="AH107">
        <v>9.6999999999999993</v>
      </c>
      <c r="BC107">
        <f>60*P107</f>
        <v>353.33333333333343</v>
      </c>
    </row>
    <row r="108" spans="1:55" x14ac:dyDescent="0.55000000000000004">
      <c r="A108" s="2" t="s">
        <v>208</v>
      </c>
      <c r="B108" s="31">
        <v>33554</v>
      </c>
      <c r="C108" s="11"/>
      <c r="Q108">
        <v>16.353745439800502</v>
      </c>
      <c r="R108">
        <v>1164.5275665177801</v>
      </c>
      <c r="V108"/>
      <c r="W108">
        <v>28.7473936927517</v>
      </c>
      <c r="Y108">
        <v>16295.3319298855</v>
      </c>
      <c r="AA108">
        <v>468.44832234248503</v>
      </c>
      <c r="AI108">
        <v>0</v>
      </c>
      <c r="AP108" t="s">
        <v>930</v>
      </c>
      <c r="AT108">
        <v>90</v>
      </c>
    </row>
    <row r="109" spans="1:55" x14ac:dyDescent="0.55000000000000004">
      <c r="A109" s="2" t="s">
        <v>75</v>
      </c>
      <c r="B109" s="31">
        <v>33797</v>
      </c>
      <c r="C109" s="11"/>
      <c r="Q109">
        <v>0.16</v>
      </c>
      <c r="R109">
        <v>4.0999999999999996</v>
      </c>
      <c r="V109"/>
      <c r="AI109">
        <v>0.06</v>
      </c>
      <c r="AJ109">
        <v>4.1935483870967703E-2</v>
      </c>
      <c r="AK109">
        <v>0.13</v>
      </c>
      <c r="AL109">
        <v>3.1</v>
      </c>
      <c r="AO109">
        <v>19354.838709677399</v>
      </c>
      <c r="AY109">
        <v>0.03</v>
      </c>
      <c r="AZ109">
        <v>0.03</v>
      </c>
      <c r="BB109">
        <v>1</v>
      </c>
    </row>
    <row r="110" spans="1:55" x14ac:dyDescent="0.55000000000000004">
      <c r="A110" s="2" t="s">
        <v>75</v>
      </c>
      <c r="B110" s="31">
        <v>33798</v>
      </c>
      <c r="C110" s="11"/>
      <c r="V110"/>
      <c r="BC110">
        <v>127.499996185303</v>
      </c>
    </row>
    <row r="111" spans="1:55" x14ac:dyDescent="0.55000000000000004">
      <c r="A111" s="2" t="s">
        <v>75</v>
      </c>
      <c r="B111" s="31">
        <v>33812</v>
      </c>
      <c r="C111" s="11"/>
      <c r="Q111">
        <v>0.43</v>
      </c>
      <c r="R111">
        <v>15.02</v>
      </c>
      <c r="V111"/>
      <c r="AI111">
        <v>0.17</v>
      </c>
      <c r="AJ111">
        <v>3.3333333333333298E-2</v>
      </c>
      <c r="AK111">
        <v>0.35</v>
      </c>
      <c r="AL111">
        <v>10.5</v>
      </c>
      <c r="AO111">
        <v>16190.4761904762</v>
      </c>
      <c r="AY111">
        <v>1.9565217391304301E-2</v>
      </c>
      <c r="AZ111">
        <v>0.09</v>
      </c>
      <c r="BB111">
        <v>4.5999999999999996</v>
      </c>
    </row>
    <row r="112" spans="1:55" x14ac:dyDescent="0.55000000000000004">
      <c r="A112" s="2" t="s">
        <v>75</v>
      </c>
      <c r="B112" s="31">
        <v>33813</v>
      </c>
      <c r="C112" s="11"/>
      <c r="V112"/>
      <c r="BC112">
        <v>106.666667938232</v>
      </c>
    </row>
    <row r="113" spans="1:55" x14ac:dyDescent="0.55000000000000004">
      <c r="A113" s="2" t="s">
        <v>75</v>
      </c>
      <c r="B113" s="31">
        <v>33840</v>
      </c>
      <c r="C113" s="11"/>
      <c r="Q113">
        <v>0.59</v>
      </c>
      <c r="R113">
        <v>48.6</v>
      </c>
      <c r="V113"/>
      <c r="AD113">
        <v>6.1224489795918399E-3</v>
      </c>
      <c r="AE113">
        <v>0.03</v>
      </c>
      <c r="AF113">
        <v>4.9000000000000004</v>
      </c>
      <c r="AI113">
        <v>0.35</v>
      </c>
      <c r="AJ113">
        <v>1.9774011299434999E-2</v>
      </c>
      <c r="AK113">
        <v>0.35</v>
      </c>
      <c r="AL113">
        <v>17.7</v>
      </c>
      <c r="AO113">
        <v>19774.011299434998</v>
      </c>
      <c r="AY113">
        <v>8.1081081081081103E-3</v>
      </c>
      <c r="AZ113">
        <v>0.21</v>
      </c>
      <c r="BB113">
        <v>25.9</v>
      </c>
      <c r="BC113">
        <v>243.58333587646499</v>
      </c>
    </row>
    <row r="114" spans="1:55" x14ac:dyDescent="0.55000000000000004">
      <c r="A114" s="2" t="s">
        <v>75</v>
      </c>
      <c r="B114" s="31">
        <v>33856</v>
      </c>
      <c r="C114" s="11"/>
      <c r="Q114">
        <v>0.56999999999999995</v>
      </c>
      <c r="R114">
        <v>65.27</v>
      </c>
      <c r="V114"/>
      <c r="AD114">
        <v>4.3859649122806998E-3</v>
      </c>
      <c r="AE114">
        <v>0.05</v>
      </c>
      <c r="AF114">
        <v>11.4</v>
      </c>
      <c r="AI114">
        <v>0.22</v>
      </c>
      <c r="AJ114">
        <v>1.7699115044247801E-2</v>
      </c>
      <c r="AK114">
        <v>0.2</v>
      </c>
      <c r="AL114">
        <v>11.3</v>
      </c>
      <c r="AO114">
        <v>19469.026548672598</v>
      </c>
      <c r="AY114">
        <v>6.3013698630136998E-3</v>
      </c>
      <c r="AZ114">
        <v>0.23</v>
      </c>
      <c r="BB114">
        <v>36.5</v>
      </c>
      <c r="BC114">
        <v>161.875</v>
      </c>
    </row>
    <row r="115" spans="1:55" x14ac:dyDescent="0.55000000000000004">
      <c r="A115" s="2" t="s">
        <v>75</v>
      </c>
      <c r="B115" s="31">
        <v>33877</v>
      </c>
      <c r="C115" s="11"/>
      <c r="Q115">
        <v>1.2</v>
      </c>
      <c r="R115">
        <v>128.74</v>
      </c>
      <c r="V115"/>
      <c r="AD115">
        <v>4.7999999999999996E-3</v>
      </c>
      <c r="AE115">
        <v>0.06</v>
      </c>
      <c r="AF115">
        <v>12.5</v>
      </c>
      <c r="AI115">
        <v>0.11</v>
      </c>
      <c r="AJ115">
        <v>1.6494845360824701E-2</v>
      </c>
      <c r="AK115">
        <v>0.16</v>
      </c>
      <c r="AL115">
        <v>9.6999999999999993</v>
      </c>
      <c r="AO115">
        <v>11340.206185567</v>
      </c>
      <c r="AY115">
        <v>5.8015267175572502E-3</v>
      </c>
      <c r="AZ115">
        <v>0.38</v>
      </c>
      <c r="BB115">
        <v>65.5</v>
      </c>
      <c r="BC115">
        <v>130.902912139893</v>
      </c>
    </row>
    <row r="116" spans="1:55" x14ac:dyDescent="0.55000000000000004">
      <c r="A116" s="2" t="s">
        <v>75</v>
      </c>
      <c r="B116" s="31">
        <v>33889</v>
      </c>
      <c r="C116" s="11"/>
      <c r="Q116">
        <v>1.74</v>
      </c>
      <c r="R116">
        <v>162.91999999999999</v>
      </c>
      <c r="V116"/>
      <c r="AA116">
        <v>48.75</v>
      </c>
      <c r="AD116">
        <v>4.5801526717557297E-3</v>
      </c>
      <c r="AE116">
        <v>0.06</v>
      </c>
      <c r="AF116">
        <v>13.1</v>
      </c>
      <c r="AI116">
        <v>0.11</v>
      </c>
      <c r="AJ116">
        <v>1.2987012987013E-2</v>
      </c>
      <c r="AK116">
        <v>0.1</v>
      </c>
      <c r="AL116">
        <v>7.7</v>
      </c>
      <c r="AO116">
        <v>14285.714285714301</v>
      </c>
      <c r="AY116">
        <v>4.6325878594249198E-3</v>
      </c>
      <c r="AZ116">
        <v>0.28999999999999998</v>
      </c>
      <c r="BB116">
        <v>62.6</v>
      </c>
      <c r="BC116">
        <v>125.541667938232</v>
      </c>
    </row>
    <row r="117" spans="1:55" x14ac:dyDescent="0.55000000000000004">
      <c r="A117" s="2" t="s">
        <v>75</v>
      </c>
      <c r="B117" s="31">
        <v>33907</v>
      </c>
      <c r="C117" s="11"/>
      <c r="Q117">
        <v>1.97</v>
      </c>
      <c r="R117">
        <v>198.73</v>
      </c>
      <c r="V117">
        <v>1.9300000000000001E-2</v>
      </c>
      <c r="W117">
        <v>40.65</v>
      </c>
      <c r="X117">
        <v>1.66</v>
      </c>
      <c r="Y117">
        <v>2102.69</v>
      </c>
      <c r="Z117">
        <v>11</v>
      </c>
      <c r="AA117">
        <v>85.93</v>
      </c>
      <c r="AP117" t="s">
        <v>930</v>
      </c>
      <c r="AT117">
        <v>90</v>
      </c>
      <c r="BB117">
        <v>61</v>
      </c>
      <c r="BC117">
        <v>135</v>
      </c>
    </row>
    <row r="118" spans="1:55" x14ac:dyDescent="0.55000000000000004">
      <c r="A118" s="2" t="s">
        <v>78</v>
      </c>
      <c r="B118" s="31">
        <v>33797</v>
      </c>
      <c r="C118" s="11"/>
      <c r="Q118">
        <v>0.53</v>
      </c>
      <c r="R118">
        <v>8.9499999999999993</v>
      </c>
      <c r="V118"/>
      <c r="AI118">
        <v>0.13</v>
      </c>
      <c r="AJ118">
        <v>6.30769230769231E-2</v>
      </c>
      <c r="AK118">
        <v>0.41</v>
      </c>
      <c r="AL118">
        <v>6.5</v>
      </c>
      <c r="AO118">
        <v>20000</v>
      </c>
      <c r="AY118">
        <v>0.05</v>
      </c>
      <c r="AZ118">
        <v>0.12</v>
      </c>
      <c r="BB118">
        <v>2.4</v>
      </c>
    </row>
    <row r="119" spans="1:55" x14ac:dyDescent="0.55000000000000004">
      <c r="A119" s="2" t="s">
        <v>78</v>
      </c>
      <c r="B119" s="31">
        <v>33798</v>
      </c>
      <c r="C119" s="11"/>
      <c r="V119"/>
      <c r="BC119">
        <v>118.75</v>
      </c>
    </row>
    <row r="120" spans="1:55" x14ac:dyDescent="0.55000000000000004">
      <c r="A120" s="2" t="s">
        <v>78</v>
      </c>
      <c r="B120" s="31">
        <v>33812</v>
      </c>
      <c r="C120" s="11"/>
      <c r="Q120">
        <v>2.44</v>
      </c>
      <c r="R120">
        <v>52.61</v>
      </c>
      <c r="V120"/>
      <c r="AI120">
        <v>0.79</v>
      </c>
      <c r="AJ120">
        <v>5.1862464183381099E-2</v>
      </c>
      <c r="AK120">
        <v>1.81</v>
      </c>
      <c r="AL120">
        <v>34.9</v>
      </c>
      <c r="AO120">
        <v>22636.103151862499</v>
      </c>
      <c r="AY120">
        <v>3.55932203389831E-2</v>
      </c>
      <c r="AZ120">
        <v>0.63</v>
      </c>
      <c r="BB120">
        <v>17.7</v>
      </c>
    </row>
    <row r="121" spans="1:55" x14ac:dyDescent="0.55000000000000004">
      <c r="A121" s="2" t="s">
        <v>78</v>
      </c>
      <c r="B121" s="31">
        <v>33813</v>
      </c>
      <c r="C121" s="11"/>
      <c r="V121"/>
      <c r="BC121">
        <v>112.5</v>
      </c>
    </row>
    <row r="122" spans="1:55" x14ac:dyDescent="0.55000000000000004">
      <c r="A122" s="2" t="s">
        <v>78</v>
      </c>
      <c r="B122" s="31">
        <v>33840</v>
      </c>
      <c r="C122" s="11"/>
      <c r="Q122">
        <v>6.6</v>
      </c>
      <c r="R122">
        <v>360.62</v>
      </c>
      <c r="V122"/>
      <c r="AD122">
        <v>8.3333333333333297E-3</v>
      </c>
      <c r="AE122">
        <v>0.13</v>
      </c>
      <c r="AF122">
        <v>15.6</v>
      </c>
      <c r="AI122">
        <v>3.27</v>
      </c>
      <c r="AJ122">
        <v>3.1057764441110299E-2</v>
      </c>
      <c r="AK122">
        <v>4.1399999999999997</v>
      </c>
      <c r="AL122">
        <v>133.30000000000001</v>
      </c>
      <c r="AO122">
        <v>24531.132783195801</v>
      </c>
      <c r="AY122">
        <v>1.1006140765233799E-2</v>
      </c>
      <c r="AZ122">
        <v>2.33</v>
      </c>
      <c r="BB122">
        <v>211.7</v>
      </c>
      <c r="BC122">
        <v>523.5</v>
      </c>
    </row>
    <row r="123" spans="1:55" x14ac:dyDescent="0.55000000000000004">
      <c r="A123" s="2" t="s">
        <v>78</v>
      </c>
      <c r="B123" s="31">
        <v>33856</v>
      </c>
      <c r="C123" s="11"/>
      <c r="Q123">
        <v>6.93</v>
      </c>
      <c r="R123">
        <v>604.07000000000005</v>
      </c>
      <c r="V123"/>
      <c r="AD123">
        <v>5.9322033898305104E-3</v>
      </c>
      <c r="AE123">
        <v>0.21</v>
      </c>
      <c r="AF123">
        <v>35.4</v>
      </c>
      <c r="AI123">
        <v>3.6</v>
      </c>
      <c r="AJ123">
        <v>2.48627450980392E-2</v>
      </c>
      <c r="AK123">
        <v>3.17</v>
      </c>
      <c r="AL123">
        <v>127.5</v>
      </c>
      <c r="AO123">
        <v>28235.294117647099</v>
      </c>
      <c r="AY123">
        <v>6.18612157073695E-3</v>
      </c>
      <c r="AZ123">
        <v>2.2999999999999998</v>
      </c>
      <c r="BB123">
        <v>371.8</v>
      </c>
      <c r="BC123">
        <v>501.52915954589798</v>
      </c>
    </row>
    <row r="124" spans="1:55" x14ac:dyDescent="0.55000000000000004">
      <c r="A124" s="2" t="s">
        <v>78</v>
      </c>
      <c r="B124" s="31">
        <v>33877</v>
      </c>
      <c r="C124" s="11"/>
      <c r="Q124">
        <v>8.07</v>
      </c>
      <c r="R124">
        <v>1070.5899999999999</v>
      </c>
      <c r="V124"/>
      <c r="AD124">
        <v>4.6742209631728104E-3</v>
      </c>
      <c r="AE124">
        <v>0.33</v>
      </c>
      <c r="AF124">
        <v>70.599999999999994</v>
      </c>
      <c r="AI124">
        <v>2.2799999999999998</v>
      </c>
      <c r="AJ124">
        <v>1.53434433541481E-2</v>
      </c>
      <c r="AK124">
        <v>1.72</v>
      </c>
      <c r="AL124">
        <v>112.1</v>
      </c>
      <c r="AO124">
        <v>20338.983050847499</v>
      </c>
      <c r="AY124">
        <v>3.7487828627069098E-3</v>
      </c>
      <c r="AZ124">
        <v>2.31</v>
      </c>
      <c r="BB124">
        <v>616.20000000000005</v>
      </c>
      <c r="BC124">
        <v>369.16665649414102</v>
      </c>
    </row>
    <row r="125" spans="1:55" x14ac:dyDescent="0.55000000000000004">
      <c r="A125" s="2" t="s">
        <v>78</v>
      </c>
      <c r="B125" s="31">
        <v>33889</v>
      </c>
      <c r="C125" s="11"/>
      <c r="Q125">
        <v>10.15</v>
      </c>
      <c r="R125">
        <v>1294.04</v>
      </c>
      <c r="V125"/>
      <c r="AA125">
        <v>332.07</v>
      </c>
      <c r="AD125">
        <v>4.9836601307189504E-3</v>
      </c>
      <c r="AE125">
        <v>0.61</v>
      </c>
      <c r="AF125">
        <v>122.4</v>
      </c>
      <c r="AI125">
        <v>1.06</v>
      </c>
      <c r="AJ125">
        <v>9.7069597069597106E-3</v>
      </c>
      <c r="AK125">
        <v>0.53</v>
      </c>
      <c r="AL125">
        <v>54.6</v>
      </c>
      <c r="AO125">
        <v>19413.919413919401</v>
      </c>
      <c r="AY125">
        <v>2.8446033810143002E-3</v>
      </c>
      <c r="AZ125">
        <v>1.75</v>
      </c>
      <c r="BB125">
        <v>615.20000000000005</v>
      </c>
      <c r="BC125">
        <v>351.59709167480497</v>
      </c>
    </row>
    <row r="126" spans="1:55" x14ac:dyDescent="0.55000000000000004">
      <c r="A126" s="2" t="s">
        <v>78</v>
      </c>
      <c r="B126" s="31">
        <v>33907</v>
      </c>
      <c r="C126" s="11"/>
      <c r="Q126">
        <v>8.41</v>
      </c>
      <c r="R126">
        <v>1202.75</v>
      </c>
      <c r="V126">
        <v>1.43E-2</v>
      </c>
      <c r="W126">
        <v>40.799999999999997</v>
      </c>
      <c r="X126">
        <v>6.89</v>
      </c>
      <c r="Y126">
        <v>11760.51</v>
      </c>
      <c r="Z126">
        <v>8.15</v>
      </c>
      <c r="AA126">
        <v>480.18</v>
      </c>
      <c r="AP126" t="s">
        <v>930</v>
      </c>
      <c r="AT126">
        <v>90</v>
      </c>
      <c r="BB126">
        <v>407.6</v>
      </c>
      <c r="BC126">
        <v>297.5</v>
      </c>
    </row>
    <row r="127" spans="1:55" x14ac:dyDescent="0.55000000000000004">
      <c r="A127" s="2" t="s">
        <v>79</v>
      </c>
      <c r="B127" s="31">
        <v>33797</v>
      </c>
      <c r="C127" s="11"/>
      <c r="Q127">
        <v>0.5</v>
      </c>
      <c r="R127">
        <v>9.08</v>
      </c>
      <c r="V127"/>
      <c r="AI127">
        <v>0.16</v>
      </c>
      <c r="AJ127">
        <v>5.75342465753425E-2</v>
      </c>
      <c r="AK127">
        <v>0.42</v>
      </c>
      <c r="AL127">
        <v>7.3</v>
      </c>
      <c r="AO127">
        <v>21917.8082191781</v>
      </c>
      <c r="AY127">
        <v>4.4444444444444398E-2</v>
      </c>
      <c r="AZ127">
        <v>0.08</v>
      </c>
      <c r="BB127">
        <v>1.8</v>
      </c>
    </row>
    <row r="128" spans="1:55" x14ac:dyDescent="0.55000000000000004">
      <c r="A128" s="2" t="s">
        <v>79</v>
      </c>
      <c r="B128" s="31">
        <v>33798</v>
      </c>
      <c r="C128" s="11"/>
      <c r="V128"/>
      <c r="BC128">
        <v>135</v>
      </c>
    </row>
    <row r="129" spans="1:55" x14ac:dyDescent="0.55000000000000004">
      <c r="A129" s="2" t="s">
        <v>79</v>
      </c>
      <c r="B129" s="31">
        <v>33812</v>
      </c>
      <c r="C129" s="11"/>
      <c r="Q129">
        <v>1.82</v>
      </c>
      <c r="R129">
        <v>48.19</v>
      </c>
      <c r="V129"/>
      <c r="AI129">
        <v>0.8</v>
      </c>
      <c r="AJ129">
        <v>4.3076923076923103E-2</v>
      </c>
      <c r="AK129">
        <v>1.4</v>
      </c>
      <c r="AL129">
        <v>32.5</v>
      </c>
      <c r="AO129">
        <v>24615.384615384599</v>
      </c>
      <c r="AY129">
        <v>2.73885350318471E-2</v>
      </c>
      <c r="AZ129">
        <v>0.43</v>
      </c>
      <c r="BB129">
        <v>15.7</v>
      </c>
    </row>
    <row r="130" spans="1:55" x14ac:dyDescent="0.55000000000000004">
      <c r="A130" s="2" t="s">
        <v>79</v>
      </c>
      <c r="B130" s="31">
        <v>33813</v>
      </c>
      <c r="C130" s="11"/>
      <c r="V130"/>
      <c r="BC130">
        <v>112.083332061768</v>
      </c>
    </row>
    <row r="131" spans="1:55" x14ac:dyDescent="0.55000000000000004">
      <c r="A131" s="2" t="s">
        <v>79</v>
      </c>
      <c r="B131" s="31">
        <v>33840</v>
      </c>
      <c r="C131" s="11"/>
      <c r="Q131">
        <v>7.99</v>
      </c>
      <c r="R131">
        <v>323.04000000000002</v>
      </c>
      <c r="V131"/>
      <c r="AD131">
        <v>1.05263157894737E-2</v>
      </c>
      <c r="AE131">
        <v>0.08</v>
      </c>
      <c r="AF131">
        <v>7.6</v>
      </c>
      <c r="AI131">
        <v>3.72</v>
      </c>
      <c r="AJ131">
        <v>3.6924167257264301E-2</v>
      </c>
      <c r="AK131">
        <v>5.21</v>
      </c>
      <c r="AL131">
        <v>141.1</v>
      </c>
      <c r="AO131">
        <v>26364.280652019799</v>
      </c>
      <c r="AY131">
        <v>1.5433161216293701E-2</v>
      </c>
      <c r="AZ131">
        <v>2.69</v>
      </c>
      <c r="BB131">
        <v>174.3</v>
      </c>
      <c r="BC131">
        <v>518.87501525878895</v>
      </c>
    </row>
    <row r="132" spans="1:55" x14ac:dyDescent="0.55000000000000004">
      <c r="A132" s="2" t="s">
        <v>79</v>
      </c>
      <c r="B132" s="31">
        <v>33856</v>
      </c>
      <c r="C132" s="11"/>
      <c r="Q132">
        <v>10.33</v>
      </c>
      <c r="R132">
        <v>604.15</v>
      </c>
      <c r="V132"/>
      <c r="AD132">
        <v>7.9710144927536194E-3</v>
      </c>
      <c r="AE132">
        <v>0.11</v>
      </c>
      <c r="AF132">
        <v>13.8</v>
      </c>
      <c r="AI132">
        <v>5</v>
      </c>
      <c r="AJ132">
        <v>3.2391930835734897E-2</v>
      </c>
      <c r="AK132">
        <v>5.62</v>
      </c>
      <c r="AL132">
        <v>173.5</v>
      </c>
      <c r="AO132">
        <v>28818.443804034599</v>
      </c>
      <c r="AY132">
        <v>9.5238095238095195E-3</v>
      </c>
      <c r="AZ132">
        <v>3.4</v>
      </c>
      <c r="BB132">
        <v>357</v>
      </c>
      <c r="BC132">
        <v>534.09584045410202</v>
      </c>
    </row>
    <row r="133" spans="1:55" x14ac:dyDescent="0.55000000000000004">
      <c r="A133" s="2" t="s">
        <v>79</v>
      </c>
      <c r="B133" s="31">
        <v>33877</v>
      </c>
      <c r="C133" s="11"/>
      <c r="Q133">
        <v>10.91</v>
      </c>
      <c r="R133">
        <v>1105.1600000000001</v>
      </c>
      <c r="V133"/>
      <c r="AD133">
        <v>5.5655296229802503E-3</v>
      </c>
      <c r="AE133">
        <v>0.31</v>
      </c>
      <c r="AF133">
        <v>55.7</v>
      </c>
      <c r="AI133">
        <v>3.64</v>
      </c>
      <c r="AJ133">
        <v>2.1433182698515199E-2</v>
      </c>
      <c r="AK133">
        <v>3.32</v>
      </c>
      <c r="AL133">
        <v>154.9</v>
      </c>
      <c r="AO133">
        <v>23499.031633311799</v>
      </c>
      <c r="AY133">
        <v>5.0136590069098496E-3</v>
      </c>
      <c r="AZ133">
        <v>3.12</v>
      </c>
      <c r="BB133">
        <v>622.29999999999995</v>
      </c>
      <c r="BC133">
        <v>389.58332824707003</v>
      </c>
    </row>
    <row r="134" spans="1:55" x14ac:dyDescent="0.55000000000000004">
      <c r="A134" s="2" t="s">
        <v>79</v>
      </c>
      <c r="B134" s="31">
        <v>33889</v>
      </c>
      <c r="C134" s="11"/>
      <c r="Q134">
        <v>14.36</v>
      </c>
      <c r="R134">
        <v>1414.58</v>
      </c>
      <c r="V134"/>
      <c r="AA134">
        <v>321.08999999999997</v>
      </c>
      <c r="AD134">
        <v>5.5722891566265097E-3</v>
      </c>
      <c r="AE134">
        <v>0.37</v>
      </c>
      <c r="AF134">
        <v>66.400000000000006</v>
      </c>
      <c r="AI134">
        <v>2.58</v>
      </c>
      <c r="AJ134">
        <v>1.7808219178082198E-2</v>
      </c>
      <c r="AK134">
        <v>2.34</v>
      </c>
      <c r="AL134">
        <v>131.4</v>
      </c>
      <c r="AO134">
        <v>19634.703196347</v>
      </c>
      <c r="AY134">
        <v>4.1370979918465998E-3</v>
      </c>
      <c r="AZ134">
        <v>2.74</v>
      </c>
      <c r="BB134">
        <v>662.3</v>
      </c>
      <c r="BC134">
        <v>455</v>
      </c>
    </row>
    <row r="135" spans="1:55" x14ac:dyDescent="0.55000000000000004">
      <c r="A135" s="2" t="s">
        <v>79</v>
      </c>
      <c r="B135" s="31">
        <v>33907</v>
      </c>
      <c r="C135" s="11"/>
      <c r="Q135">
        <v>13.78</v>
      </c>
      <c r="R135">
        <v>1720.61</v>
      </c>
      <c r="V135">
        <v>1.6199999999999999E-2</v>
      </c>
      <c r="W135">
        <v>43.6</v>
      </c>
      <c r="X135">
        <v>11.06</v>
      </c>
      <c r="Y135">
        <v>15809.27</v>
      </c>
      <c r="Z135">
        <v>9.23</v>
      </c>
      <c r="AA135">
        <v>684.42</v>
      </c>
      <c r="AP135" t="s">
        <v>930</v>
      </c>
      <c r="AT135">
        <v>90</v>
      </c>
      <c r="BB135">
        <v>556</v>
      </c>
      <c r="BC135">
        <v>373.61125183105497</v>
      </c>
    </row>
    <row r="136" spans="1:55" x14ac:dyDescent="0.55000000000000004">
      <c r="A136" s="2" t="s">
        <v>80</v>
      </c>
      <c r="B136" s="31"/>
      <c r="C136" s="11"/>
      <c r="V136"/>
      <c r="AP136" t="s">
        <v>930</v>
      </c>
      <c r="AR136">
        <v>91</v>
      </c>
      <c r="AS136">
        <v>129</v>
      </c>
    </row>
    <row r="137" spans="1:55" x14ac:dyDescent="0.55000000000000004">
      <c r="A137" s="2" t="s">
        <v>80</v>
      </c>
      <c r="B137" s="31">
        <v>33797</v>
      </c>
      <c r="C137" s="11"/>
      <c r="Q137">
        <v>0.56999999999999995</v>
      </c>
      <c r="R137">
        <v>9.11</v>
      </c>
      <c r="V137"/>
      <c r="AI137">
        <v>0.14000000000000001</v>
      </c>
      <c r="AJ137">
        <v>6.5714285714285697E-2</v>
      </c>
      <c r="AK137">
        <v>0.46</v>
      </c>
      <c r="AL137">
        <v>7</v>
      </c>
      <c r="AO137">
        <v>20000</v>
      </c>
      <c r="AY137">
        <v>5.4545454545454501E-2</v>
      </c>
      <c r="AZ137">
        <v>0.12</v>
      </c>
      <c r="BB137">
        <v>2.2000000000000002</v>
      </c>
    </row>
    <row r="138" spans="1:55" x14ac:dyDescent="0.55000000000000004">
      <c r="A138" s="2" t="s">
        <v>80</v>
      </c>
      <c r="B138" s="31">
        <v>33798</v>
      </c>
      <c r="C138" s="11"/>
      <c r="V138"/>
      <c r="BC138">
        <v>121.249996185303</v>
      </c>
    </row>
    <row r="139" spans="1:55" x14ac:dyDescent="0.55000000000000004">
      <c r="A139" s="2" t="s">
        <v>80</v>
      </c>
      <c r="B139" s="31">
        <v>33812</v>
      </c>
      <c r="C139" s="11"/>
      <c r="Q139">
        <v>3.5</v>
      </c>
      <c r="R139">
        <v>66.2</v>
      </c>
      <c r="V139"/>
      <c r="AI139">
        <v>1.03</v>
      </c>
      <c r="AJ139">
        <v>5.8144796380090499E-2</v>
      </c>
      <c r="AK139">
        <v>2.57</v>
      </c>
      <c r="AL139">
        <v>44.2</v>
      </c>
      <c r="AO139">
        <v>23303.167420814501</v>
      </c>
      <c r="AY139">
        <v>4.2272727272727302E-2</v>
      </c>
      <c r="AZ139">
        <v>0.93</v>
      </c>
      <c r="BB139">
        <v>22</v>
      </c>
    </row>
    <row r="140" spans="1:55" x14ac:dyDescent="0.55000000000000004">
      <c r="A140" s="2" t="s">
        <v>80</v>
      </c>
      <c r="B140" s="31">
        <v>33813</v>
      </c>
      <c r="C140" s="11"/>
      <c r="V140"/>
      <c r="BC140">
        <v>115.833332061768</v>
      </c>
    </row>
    <row r="141" spans="1:55" x14ac:dyDescent="0.55000000000000004">
      <c r="A141" s="2" t="s">
        <v>80</v>
      </c>
      <c r="B141" s="31">
        <v>33840</v>
      </c>
      <c r="C141" s="11"/>
      <c r="Q141">
        <v>15.68</v>
      </c>
      <c r="R141">
        <v>465.18</v>
      </c>
      <c r="V141"/>
      <c r="AD141">
        <v>1.37931034482759E-2</v>
      </c>
      <c r="AE141">
        <v>0.2</v>
      </c>
      <c r="AF141">
        <v>14.5</v>
      </c>
      <c r="AI141">
        <v>6.27</v>
      </c>
      <c r="AJ141">
        <v>4.2731092436974802E-2</v>
      </c>
      <c r="AK141">
        <v>10.17</v>
      </c>
      <c r="AL141">
        <v>238</v>
      </c>
      <c r="AO141">
        <v>26344.537815126099</v>
      </c>
      <c r="AY141">
        <v>2.4917724494593299E-2</v>
      </c>
      <c r="AZ141">
        <v>5.3</v>
      </c>
      <c r="BB141">
        <v>212.7</v>
      </c>
      <c r="BC141">
        <v>786.08334350585903</v>
      </c>
    </row>
    <row r="142" spans="1:55" x14ac:dyDescent="0.55000000000000004">
      <c r="A142" s="2" t="s">
        <v>80</v>
      </c>
      <c r="B142" s="31">
        <v>33856</v>
      </c>
      <c r="C142" s="11"/>
      <c r="Q142">
        <v>16.2</v>
      </c>
      <c r="R142">
        <v>702.86</v>
      </c>
      <c r="V142"/>
      <c r="AD142">
        <v>1.27768313458262E-2</v>
      </c>
      <c r="AE142">
        <v>0.75</v>
      </c>
      <c r="AF142">
        <v>58.7</v>
      </c>
      <c r="AI142">
        <v>7.25</v>
      </c>
      <c r="AJ142">
        <v>3.7963376507369397E-2</v>
      </c>
      <c r="AK142">
        <v>8.5</v>
      </c>
      <c r="AL142">
        <v>223.9</v>
      </c>
      <c r="AO142">
        <v>32380.5270209915</v>
      </c>
      <c r="AY142">
        <v>1.58826504805261E-2</v>
      </c>
      <c r="AZ142">
        <v>6.28</v>
      </c>
      <c r="BB142">
        <v>395.4</v>
      </c>
      <c r="BC142">
        <v>836.48747253418003</v>
      </c>
    </row>
    <row r="143" spans="1:55" x14ac:dyDescent="0.55000000000000004">
      <c r="A143" s="2" t="s">
        <v>80</v>
      </c>
      <c r="B143" s="31">
        <v>33877</v>
      </c>
      <c r="C143" s="11"/>
      <c r="Q143">
        <v>23.38</v>
      </c>
      <c r="R143">
        <v>1317.75</v>
      </c>
      <c r="V143"/>
      <c r="AD143">
        <v>1.1265164644714E-2</v>
      </c>
      <c r="AE143">
        <v>0.65</v>
      </c>
      <c r="AF143">
        <v>57.7</v>
      </c>
      <c r="AI143">
        <v>6.44</v>
      </c>
      <c r="AJ143">
        <v>3.56317093311313E-2</v>
      </c>
      <c r="AK143">
        <v>8.6300000000000008</v>
      </c>
      <c r="AL143">
        <v>242.2</v>
      </c>
      <c r="AO143">
        <v>26589.5953757225</v>
      </c>
      <c r="AY143">
        <v>1.1982019946621699E-2</v>
      </c>
      <c r="AZ143">
        <v>8.5299999999999994</v>
      </c>
      <c r="BB143">
        <v>711.9</v>
      </c>
      <c r="BC143">
        <v>450.20832824707003</v>
      </c>
    </row>
    <row r="144" spans="1:55" x14ac:dyDescent="0.55000000000000004">
      <c r="A144" s="2" t="s">
        <v>80</v>
      </c>
      <c r="B144" s="31">
        <v>33889</v>
      </c>
      <c r="C144" s="11"/>
      <c r="Q144">
        <v>26.93</v>
      </c>
      <c r="R144">
        <v>1484.85</v>
      </c>
      <c r="V144"/>
      <c r="AA144">
        <v>273.06</v>
      </c>
      <c r="AD144">
        <v>1.29177958446251E-2</v>
      </c>
      <c r="AE144">
        <v>1.43</v>
      </c>
      <c r="AF144">
        <v>110.7</v>
      </c>
      <c r="AI144">
        <v>3.84</v>
      </c>
      <c r="AJ144">
        <v>3.13946922642575E-2</v>
      </c>
      <c r="AK144">
        <v>5.56</v>
      </c>
      <c r="AL144">
        <v>177.1</v>
      </c>
      <c r="AO144">
        <v>21682.665160926001</v>
      </c>
      <c r="AY144">
        <v>1.23743016759777E-2</v>
      </c>
      <c r="AZ144">
        <v>8.86</v>
      </c>
      <c r="BB144">
        <v>716</v>
      </c>
      <c r="BC144">
        <v>504.86123657226602</v>
      </c>
    </row>
    <row r="145" spans="1:55" x14ac:dyDescent="0.55000000000000004">
      <c r="A145" s="2" t="s">
        <v>80</v>
      </c>
      <c r="B145" s="31">
        <v>33907</v>
      </c>
      <c r="C145" s="11"/>
      <c r="Q145">
        <v>25.97</v>
      </c>
      <c r="R145">
        <v>1768.45</v>
      </c>
      <c r="V145">
        <v>2.4199999999999999E-2</v>
      </c>
      <c r="W145">
        <v>34.35</v>
      </c>
      <c r="X145">
        <v>16.7</v>
      </c>
      <c r="Y145">
        <v>20225.400000000001</v>
      </c>
      <c r="Z145">
        <v>13.8</v>
      </c>
      <c r="AA145">
        <v>689.52</v>
      </c>
      <c r="AP145" t="s">
        <v>930</v>
      </c>
      <c r="AR145">
        <v>91</v>
      </c>
      <c r="AS145">
        <v>129</v>
      </c>
      <c r="AT145">
        <v>90</v>
      </c>
      <c r="BB145">
        <v>617.70000000000005</v>
      </c>
      <c r="BC145">
        <v>422.36125183105497</v>
      </c>
    </row>
    <row r="146" spans="1:55" x14ac:dyDescent="0.55000000000000004">
      <c r="A146" s="2" t="s">
        <v>76</v>
      </c>
      <c r="B146" s="31">
        <v>33797</v>
      </c>
      <c r="C146" s="11"/>
      <c r="Q146">
        <v>0.43</v>
      </c>
      <c r="R146">
        <v>7.34</v>
      </c>
      <c r="V146"/>
      <c r="AI146">
        <v>0.11</v>
      </c>
      <c r="AJ146">
        <v>6.14035087719298E-2</v>
      </c>
      <c r="AK146">
        <v>0.35</v>
      </c>
      <c r="AL146">
        <v>5.7</v>
      </c>
      <c r="AO146">
        <v>19298.245614035099</v>
      </c>
      <c r="AY146">
        <v>4.7058823529411799E-2</v>
      </c>
      <c r="AZ146">
        <v>0.08</v>
      </c>
      <c r="BB146">
        <v>1.7</v>
      </c>
    </row>
    <row r="147" spans="1:55" x14ac:dyDescent="0.55000000000000004">
      <c r="A147" s="2" t="s">
        <v>76</v>
      </c>
      <c r="B147" s="31">
        <v>33798</v>
      </c>
      <c r="C147" s="11"/>
      <c r="V147"/>
      <c r="BC147">
        <v>109.583332061768</v>
      </c>
    </row>
    <row r="148" spans="1:55" x14ac:dyDescent="0.55000000000000004">
      <c r="A148" s="2" t="s">
        <v>76</v>
      </c>
      <c r="B148" s="31">
        <v>33812</v>
      </c>
      <c r="C148" s="11"/>
      <c r="Q148">
        <v>1.74</v>
      </c>
      <c r="R148">
        <v>42.48</v>
      </c>
      <c r="V148"/>
      <c r="AI148">
        <v>0.7</v>
      </c>
      <c r="AJ148">
        <v>4.6735395189003402E-2</v>
      </c>
      <c r="AK148">
        <v>1.36</v>
      </c>
      <c r="AL148">
        <v>29.1</v>
      </c>
      <c r="AO148">
        <v>24054.982817869401</v>
      </c>
      <c r="AY148">
        <v>2.8358208955223899E-2</v>
      </c>
      <c r="AZ148">
        <v>0.38</v>
      </c>
      <c r="BB148">
        <v>13.4</v>
      </c>
    </row>
    <row r="149" spans="1:55" x14ac:dyDescent="0.55000000000000004">
      <c r="A149" s="2" t="s">
        <v>76</v>
      </c>
      <c r="B149" s="31">
        <v>33813</v>
      </c>
      <c r="C149" s="11"/>
      <c r="V149"/>
      <c r="BC149">
        <v>100.416667938232</v>
      </c>
    </row>
    <row r="150" spans="1:55" x14ac:dyDescent="0.55000000000000004">
      <c r="A150" s="2" t="s">
        <v>76</v>
      </c>
      <c r="B150" s="31">
        <v>33840</v>
      </c>
      <c r="C150" s="11"/>
      <c r="Q150">
        <v>2.59</v>
      </c>
      <c r="R150">
        <v>231.15</v>
      </c>
      <c r="V150"/>
      <c r="AD150">
        <v>5.7692307692307704E-3</v>
      </c>
      <c r="AE150">
        <v>0.09</v>
      </c>
      <c r="AF150">
        <v>15.6</v>
      </c>
      <c r="AI150">
        <v>1.72</v>
      </c>
      <c r="AJ150">
        <v>1.9538834951456301E-2</v>
      </c>
      <c r="AK150">
        <v>1.61</v>
      </c>
      <c r="AL150">
        <v>82.4</v>
      </c>
      <c r="AO150">
        <v>20873.786407766998</v>
      </c>
      <c r="AY150">
        <v>6.6867017280240401E-3</v>
      </c>
      <c r="AZ150">
        <v>0.89</v>
      </c>
      <c r="BB150">
        <v>133.1</v>
      </c>
      <c r="BC150">
        <v>468.5</v>
      </c>
    </row>
    <row r="151" spans="1:55" x14ac:dyDescent="0.55000000000000004">
      <c r="A151" s="2" t="s">
        <v>76</v>
      </c>
      <c r="B151" s="31">
        <v>33856</v>
      </c>
      <c r="C151" s="11"/>
      <c r="Q151">
        <v>2.59</v>
      </c>
      <c r="R151">
        <v>344.94</v>
      </c>
      <c r="V151"/>
      <c r="AD151">
        <v>3.8585209003215398E-3</v>
      </c>
      <c r="AE151">
        <v>0.12</v>
      </c>
      <c r="AF151">
        <v>31.1</v>
      </c>
      <c r="AI151">
        <v>1.5</v>
      </c>
      <c r="AJ151">
        <v>1.6147859922179E-2</v>
      </c>
      <c r="AK151">
        <v>0.83</v>
      </c>
      <c r="AL151">
        <v>51.4</v>
      </c>
      <c r="AO151">
        <v>29182.879377431898</v>
      </c>
      <c r="AY151">
        <v>4.1489863272041504E-3</v>
      </c>
      <c r="AZ151">
        <v>0.88</v>
      </c>
      <c r="BB151">
        <v>212.1</v>
      </c>
      <c r="BC151">
        <v>424.16667175292997</v>
      </c>
    </row>
    <row r="152" spans="1:55" x14ac:dyDescent="0.55000000000000004">
      <c r="A152" s="2" t="s">
        <v>76</v>
      </c>
      <c r="B152" s="31">
        <v>33877</v>
      </c>
      <c r="C152" s="11"/>
      <c r="Q152">
        <v>3.21</v>
      </c>
      <c r="R152">
        <v>527.84</v>
      </c>
      <c r="V152"/>
      <c r="AD152">
        <v>3.2692307692307699E-3</v>
      </c>
      <c r="AE152">
        <v>0.17</v>
      </c>
      <c r="AF152">
        <v>52</v>
      </c>
      <c r="AI152">
        <v>0.47</v>
      </c>
      <c r="AJ152">
        <v>1.1598746081504701E-2</v>
      </c>
      <c r="AK152">
        <v>0.37</v>
      </c>
      <c r="AL152">
        <v>31.9</v>
      </c>
      <c r="AO152">
        <v>14733.5423197492</v>
      </c>
      <c r="AY152">
        <v>2.6483405967147201E-3</v>
      </c>
      <c r="AZ152">
        <v>0.79</v>
      </c>
      <c r="BB152">
        <v>298.3</v>
      </c>
      <c r="BC152">
        <v>167.77791595458999</v>
      </c>
    </row>
    <row r="153" spans="1:55" x14ac:dyDescent="0.55000000000000004">
      <c r="A153" s="2" t="s">
        <v>76</v>
      </c>
      <c r="B153" s="31">
        <v>33889</v>
      </c>
      <c r="C153" s="11"/>
      <c r="Q153">
        <v>4.2699999999999996</v>
      </c>
      <c r="R153">
        <v>629.27</v>
      </c>
      <c r="V153"/>
      <c r="AA153">
        <v>175.69</v>
      </c>
      <c r="AD153">
        <v>3.2397408207343399E-3</v>
      </c>
      <c r="AE153">
        <v>0.3</v>
      </c>
      <c r="AF153">
        <v>92.6</v>
      </c>
      <c r="AY153">
        <v>2.2318214542836599E-3</v>
      </c>
      <c r="AZ153">
        <v>0.62</v>
      </c>
      <c r="BB153">
        <v>277.8</v>
      </c>
      <c r="BC153">
        <v>177.08332824707</v>
      </c>
    </row>
    <row r="154" spans="1:55" x14ac:dyDescent="0.55000000000000004">
      <c r="A154" s="2" t="s">
        <v>76</v>
      </c>
      <c r="B154" s="31">
        <v>33907</v>
      </c>
      <c r="C154" s="11"/>
      <c r="Q154">
        <v>4.37</v>
      </c>
      <c r="R154">
        <v>661.04</v>
      </c>
      <c r="V154">
        <v>1.4500000000000001E-2</v>
      </c>
      <c r="W154">
        <v>40.450000000000003</v>
      </c>
      <c r="X154">
        <v>3.62</v>
      </c>
      <c r="Y154">
        <v>6192.93</v>
      </c>
      <c r="Z154">
        <v>8.27</v>
      </c>
      <c r="AA154">
        <v>249.96</v>
      </c>
      <c r="AP154" t="s">
        <v>930</v>
      </c>
      <c r="AT154">
        <v>90</v>
      </c>
      <c r="BB154">
        <v>220.1</v>
      </c>
      <c r="BC154">
        <v>214.99999745686799</v>
      </c>
    </row>
    <row r="155" spans="1:55" x14ac:dyDescent="0.55000000000000004">
      <c r="A155" s="2" t="s">
        <v>77</v>
      </c>
      <c r="B155" s="31">
        <v>33797</v>
      </c>
      <c r="C155" s="11"/>
      <c r="Q155">
        <v>0.53</v>
      </c>
      <c r="R155">
        <v>8.91</v>
      </c>
      <c r="V155"/>
      <c r="AI155">
        <v>0.14000000000000001</v>
      </c>
      <c r="AJ155">
        <v>6.1111111111111102E-2</v>
      </c>
      <c r="AK155">
        <v>0.44</v>
      </c>
      <c r="AL155">
        <v>7.2</v>
      </c>
      <c r="AO155">
        <v>19444.444444444402</v>
      </c>
      <c r="AY155">
        <v>5.8823529411764698E-2</v>
      </c>
      <c r="AZ155">
        <v>0.1</v>
      </c>
      <c r="BB155">
        <v>1.7</v>
      </c>
    </row>
    <row r="156" spans="1:55" x14ac:dyDescent="0.55000000000000004">
      <c r="A156" s="2" t="s">
        <v>77</v>
      </c>
      <c r="B156" s="31">
        <v>33798</v>
      </c>
      <c r="C156" s="11"/>
      <c r="V156"/>
      <c r="BC156">
        <v>117.5</v>
      </c>
    </row>
    <row r="157" spans="1:55" x14ac:dyDescent="0.55000000000000004">
      <c r="A157" s="2" t="s">
        <v>77</v>
      </c>
      <c r="B157" s="31">
        <v>33812</v>
      </c>
      <c r="C157" s="11"/>
      <c r="Q157">
        <v>2.8</v>
      </c>
      <c r="R157">
        <v>59.11</v>
      </c>
      <c r="V157"/>
      <c r="AI157">
        <v>0.83</v>
      </c>
      <c r="AJ157">
        <v>5.2525252525252503E-2</v>
      </c>
      <c r="AK157">
        <v>2.08</v>
      </c>
      <c r="AL157">
        <v>39.6</v>
      </c>
      <c r="AO157">
        <v>20959.595959596001</v>
      </c>
      <c r="AY157">
        <v>3.6923076923076899E-2</v>
      </c>
      <c r="AZ157">
        <v>0.72</v>
      </c>
      <c r="BB157">
        <v>19.5</v>
      </c>
    </row>
    <row r="158" spans="1:55" x14ac:dyDescent="0.55000000000000004">
      <c r="A158" s="2" t="s">
        <v>77</v>
      </c>
      <c r="B158" s="31">
        <v>33813</v>
      </c>
      <c r="C158" s="11"/>
      <c r="V158"/>
      <c r="BC158">
        <v>108.333335876465</v>
      </c>
    </row>
    <row r="159" spans="1:55" x14ac:dyDescent="0.55000000000000004">
      <c r="A159" s="2" t="s">
        <v>77</v>
      </c>
      <c r="B159" s="31">
        <v>33840</v>
      </c>
      <c r="C159" s="11"/>
      <c r="Q159">
        <v>4.43</v>
      </c>
      <c r="R159">
        <v>333.4</v>
      </c>
      <c r="V159"/>
      <c r="AD159">
        <v>7.9439252336448597E-3</v>
      </c>
      <c r="AE159">
        <v>0.17</v>
      </c>
      <c r="AF159">
        <v>21.4</v>
      </c>
      <c r="AI159">
        <v>2.93</v>
      </c>
      <c r="AJ159">
        <v>2.4354561101549099E-2</v>
      </c>
      <c r="AK159">
        <v>2.83</v>
      </c>
      <c r="AL159">
        <v>116.2</v>
      </c>
      <c r="AO159">
        <v>25215.1462994836</v>
      </c>
      <c r="AY159">
        <v>7.3033707865168499E-3</v>
      </c>
      <c r="AZ159">
        <v>1.43</v>
      </c>
      <c r="BB159">
        <v>195.8</v>
      </c>
      <c r="BC159">
        <v>522.66665649414097</v>
      </c>
    </row>
    <row r="160" spans="1:55" x14ac:dyDescent="0.55000000000000004">
      <c r="A160" s="2" t="s">
        <v>77</v>
      </c>
      <c r="B160" s="31">
        <v>33856</v>
      </c>
      <c r="C160" s="11"/>
      <c r="Q160">
        <v>3.77</v>
      </c>
      <c r="R160">
        <v>465.44</v>
      </c>
      <c r="V160"/>
      <c r="AD160">
        <v>4.6961325966850802E-3</v>
      </c>
      <c r="AE160">
        <v>0.17</v>
      </c>
      <c r="AF160">
        <v>36.200000000000003</v>
      </c>
      <c r="AI160">
        <v>2.14</v>
      </c>
      <c r="AJ160">
        <v>1.8013856812933E-2</v>
      </c>
      <c r="AK160">
        <v>1.56</v>
      </c>
      <c r="AL160">
        <v>86.6</v>
      </c>
      <c r="AO160">
        <v>24711.316397228598</v>
      </c>
      <c r="AY160">
        <v>4.5226130653266304E-3</v>
      </c>
      <c r="AZ160">
        <v>1.35</v>
      </c>
      <c r="BB160">
        <v>298.5</v>
      </c>
      <c r="BC160">
        <v>344.69166564941401</v>
      </c>
    </row>
    <row r="161" spans="1:55" x14ac:dyDescent="0.55000000000000004">
      <c r="A161" s="2" t="s">
        <v>77</v>
      </c>
      <c r="B161" s="31">
        <v>33877</v>
      </c>
      <c r="C161" s="11"/>
      <c r="Q161">
        <v>6.48</v>
      </c>
      <c r="R161">
        <v>1016.97</v>
      </c>
      <c r="V161"/>
      <c r="AD161">
        <v>4.2328042328042296E-3</v>
      </c>
      <c r="AE161">
        <v>0.32</v>
      </c>
      <c r="AF161">
        <v>75.599999999999994</v>
      </c>
      <c r="AI161">
        <v>1.57</v>
      </c>
      <c r="AJ161">
        <v>1.2739571589628001E-2</v>
      </c>
      <c r="AK161">
        <v>1.1299999999999999</v>
      </c>
      <c r="AL161">
        <v>88.7</v>
      </c>
      <c r="AO161">
        <v>17700.112739571599</v>
      </c>
      <c r="AY161">
        <v>2.9475799698542998E-3</v>
      </c>
      <c r="AZ161">
        <v>1.76</v>
      </c>
      <c r="BB161">
        <v>597.1</v>
      </c>
      <c r="BC161">
        <v>493.055419921875</v>
      </c>
    </row>
    <row r="162" spans="1:55" x14ac:dyDescent="0.55000000000000004">
      <c r="A162" s="2" t="s">
        <v>77</v>
      </c>
      <c r="B162" s="31">
        <v>33889</v>
      </c>
      <c r="C162" s="11"/>
      <c r="Q162">
        <v>9.17</v>
      </c>
      <c r="R162">
        <v>1272.1300000000001</v>
      </c>
      <c r="V162"/>
      <c r="AA162">
        <v>306.19</v>
      </c>
      <c r="AD162">
        <v>4.3026706231453996E-3</v>
      </c>
      <c r="AE162">
        <v>0.57999999999999996</v>
      </c>
      <c r="AF162">
        <v>134.80000000000001</v>
      </c>
      <c r="AI162">
        <v>0.72</v>
      </c>
      <c r="AJ162">
        <v>8.8607594936708899E-3</v>
      </c>
      <c r="AK162">
        <v>0.42</v>
      </c>
      <c r="AL162">
        <v>47.4</v>
      </c>
      <c r="AO162">
        <v>15189.873417721499</v>
      </c>
      <c r="AY162">
        <v>2.4185746533376298E-3</v>
      </c>
      <c r="AZ162">
        <v>1.5</v>
      </c>
      <c r="BB162">
        <v>620.20000000000005</v>
      </c>
      <c r="BC162">
        <v>287.569580078125</v>
      </c>
    </row>
    <row r="163" spans="1:55" x14ac:dyDescent="0.55000000000000004">
      <c r="A163" s="2" t="s">
        <v>77</v>
      </c>
      <c r="B163" s="31">
        <v>33907</v>
      </c>
      <c r="C163" s="11"/>
      <c r="Q163">
        <v>7.49</v>
      </c>
      <c r="R163">
        <v>1229.53</v>
      </c>
      <c r="V163">
        <v>1.3899999999999999E-2</v>
      </c>
      <c r="W163">
        <v>40.1</v>
      </c>
      <c r="X163">
        <v>5.76</v>
      </c>
      <c r="Y163">
        <v>10299.34</v>
      </c>
      <c r="Z163">
        <v>7.92</v>
      </c>
      <c r="AA163">
        <v>412.91</v>
      </c>
      <c r="AP163" t="s">
        <v>930</v>
      </c>
      <c r="AT163">
        <v>90</v>
      </c>
      <c r="BB163">
        <v>431.7</v>
      </c>
      <c r="BC163">
        <v>304.72207641601602</v>
      </c>
    </row>
    <row r="164" spans="1:55" x14ac:dyDescent="0.55000000000000004">
      <c r="A164" s="2" t="s">
        <v>304</v>
      </c>
      <c r="B164" s="31">
        <v>33981</v>
      </c>
      <c r="C164" s="11"/>
      <c r="R164">
        <v>3.0270000000000001</v>
      </c>
      <c r="V164"/>
      <c r="AA164">
        <v>0</v>
      </c>
      <c r="AI164">
        <v>6.8699999999999997E-2</v>
      </c>
      <c r="AT164">
        <v>12.57</v>
      </c>
    </row>
    <row r="165" spans="1:55" x14ac:dyDescent="0.55000000000000004">
      <c r="A165" s="2" t="s">
        <v>304</v>
      </c>
      <c r="B165" s="31">
        <v>33991</v>
      </c>
      <c r="C165" s="11"/>
      <c r="R165">
        <v>10.95</v>
      </c>
      <c r="V165"/>
      <c r="AA165">
        <v>0</v>
      </c>
      <c r="AI165">
        <v>0.23719999999999999</v>
      </c>
      <c r="AT165">
        <v>22.27</v>
      </c>
    </row>
    <row r="166" spans="1:55" x14ac:dyDescent="0.55000000000000004">
      <c r="A166" s="2" t="s">
        <v>304</v>
      </c>
      <c r="B166" s="31">
        <v>34001</v>
      </c>
      <c r="C166" s="11"/>
      <c r="R166">
        <v>43.87</v>
      </c>
      <c r="V166"/>
      <c r="AA166">
        <v>0</v>
      </c>
      <c r="AI166">
        <v>0.86950000000000005</v>
      </c>
      <c r="AT166">
        <v>25.47</v>
      </c>
    </row>
    <row r="167" spans="1:55" x14ac:dyDescent="0.55000000000000004">
      <c r="A167" s="2" t="s">
        <v>304</v>
      </c>
      <c r="B167" s="31">
        <v>34009</v>
      </c>
      <c r="C167" s="11"/>
      <c r="R167">
        <v>95.3</v>
      </c>
      <c r="V167"/>
      <c r="AA167">
        <v>0</v>
      </c>
      <c r="AI167">
        <v>2.0950000000000002</v>
      </c>
      <c r="AT167">
        <v>28.9</v>
      </c>
    </row>
    <row r="168" spans="1:55" x14ac:dyDescent="0.55000000000000004">
      <c r="A168" s="2" t="s">
        <v>304</v>
      </c>
      <c r="B168" s="31">
        <v>34016</v>
      </c>
      <c r="C168" s="11"/>
      <c r="R168">
        <v>181.2</v>
      </c>
      <c r="V168"/>
      <c r="AA168">
        <v>0</v>
      </c>
      <c r="AI168">
        <v>3.5640000000000001</v>
      </c>
      <c r="AT168">
        <v>30.87</v>
      </c>
    </row>
    <row r="169" spans="1:55" x14ac:dyDescent="0.55000000000000004">
      <c r="A169" s="2" t="s">
        <v>304</v>
      </c>
      <c r="B169" s="31">
        <v>34023</v>
      </c>
      <c r="C169" s="11"/>
      <c r="R169">
        <v>250.3</v>
      </c>
      <c r="V169"/>
      <c r="AA169">
        <v>0</v>
      </c>
      <c r="AI169">
        <v>4.8310000000000004</v>
      </c>
      <c r="AT169">
        <v>32.020000000000003</v>
      </c>
    </row>
    <row r="170" spans="1:55" x14ac:dyDescent="0.55000000000000004">
      <c r="A170" s="2" t="s">
        <v>304</v>
      </c>
      <c r="B170" s="31">
        <v>34030</v>
      </c>
      <c r="C170" s="11"/>
      <c r="R170">
        <v>365.1</v>
      </c>
      <c r="V170"/>
      <c r="AA170">
        <v>0</v>
      </c>
      <c r="AI170">
        <v>6.13</v>
      </c>
      <c r="AT170">
        <v>32.17</v>
      </c>
    </row>
    <row r="171" spans="1:55" x14ac:dyDescent="0.55000000000000004">
      <c r="A171" s="2" t="s">
        <v>304</v>
      </c>
      <c r="B171" s="31">
        <v>34037</v>
      </c>
      <c r="C171" s="11"/>
      <c r="R171">
        <v>510.2</v>
      </c>
      <c r="V171"/>
      <c r="AA171">
        <v>0</v>
      </c>
      <c r="AI171">
        <v>5.8120000000000003</v>
      </c>
      <c r="AT171">
        <v>40.07</v>
      </c>
    </row>
    <row r="172" spans="1:55" x14ac:dyDescent="0.55000000000000004">
      <c r="A172" s="2" t="s">
        <v>304</v>
      </c>
      <c r="B172" s="31">
        <v>34044</v>
      </c>
      <c r="C172" s="11"/>
      <c r="R172">
        <v>604.5</v>
      </c>
      <c r="V172"/>
      <c r="AA172">
        <v>0</v>
      </c>
      <c r="AT172">
        <v>53.07</v>
      </c>
    </row>
    <row r="173" spans="1:55" x14ac:dyDescent="0.55000000000000004">
      <c r="A173" s="2" t="s">
        <v>304</v>
      </c>
      <c r="B173" s="31">
        <v>34051</v>
      </c>
      <c r="C173" s="11"/>
      <c r="R173">
        <v>795.5</v>
      </c>
      <c r="V173"/>
      <c r="AA173">
        <v>0</v>
      </c>
      <c r="AT173">
        <v>65.27</v>
      </c>
    </row>
    <row r="174" spans="1:55" x14ac:dyDescent="0.55000000000000004">
      <c r="A174" s="2" t="s">
        <v>304</v>
      </c>
      <c r="B174" s="31">
        <v>34059</v>
      </c>
      <c r="C174" s="11"/>
      <c r="R174">
        <v>1091.7</v>
      </c>
      <c r="V174"/>
      <c r="AA174">
        <v>25.75</v>
      </c>
      <c r="AI174">
        <v>4.7279999999999998</v>
      </c>
      <c r="AT174">
        <v>72.900000000000006</v>
      </c>
    </row>
    <row r="175" spans="1:55" x14ac:dyDescent="0.55000000000000004">
      <c r="A175" s="2" t="s">
        <v>304</v>
      </c>
      <c r="B175" s="31">
        <v>34066</v>
      </c>
      <c r="C175" s="11"/>
      <c r="R175">
        <v>1340.2</v>
      </c>
      <c r="V175"/>
      <c r="AA175">
        <v>108.7</v>
      </c>
      <c r="AI175">
        <v>4.6239999999999997</v>
      </c>
      <c r="AT175">
        <v>82.45</v>
      </c>
    </row>
    <row r="176" spans="1:55" x14ac:dyDescent="0.55000000000000004">
      <c r="A176" s="2" t="s">
        <v>304</v>
      </c>
      <c r="B176" s="31">
        <v>34073</v>
      </c>
      <c r="C176" s="11"/>
      <c r="R176">
        <v>1554.9</v>
      </c>
      <c r="V176"/>
      <c r="AA176">
        <v>291.2</v>
      </c>
      <c r="AI176">
        <v>4.5910000000000002</v>
      </c>
      <c r="AT176">
        <v>85.3</v>
      </c>
    </row>
    <row r="177" spans="1:46" x14ac:dyDescent="0.55000000000000004">
      <c r="A177" s="2" t="s">
        <v>304</v>
      </c>
      <c r="B177" s="31">
        <v>34080</v>
      </c>
      <c r="C177" s="11"/>
      <c r="R177">
        <v>1921.3</v>
      </c>
      <c r="V177"/>
      <c r="AA177">
        <v>562.9</v>
      </c>
      <c r="AI177">
        <v>3.9249999999999998</v>
      </c>
      <c r="AT177">
        <v>86.85</v>
      </c>
    </row>
    <row r="178" spans="1:46" x14ac:dyDescent="0.55000000000000004">
      <c r="A178" s="2" t="s">
        <v>304</v>
      </c>
      <c r="B178" s="31">
        <v>34087</v>
      </c>
      <c r="C178" s="11"/>
      <c r="R178">
        <v>1881.4</v>
      </c>
      <c r="V178"/>
      <c r="AA178">
        <v>724.9</v>
      </c>
      <c r="AI178">
        <v>1.7829999999999999</v>
      </c>
      <c r="AT178">
        <v>88.45</v>
      </c>
    </row>
    <row r="179" spans="1:46" x14ac:dyDescent="0.55000000000000004">
      <c r="A179" s="2" t="s">
        <v>304</v>
      </c>
      <c r="B179" s="31">
        <v>34094</v>
      </c>
      <c r="C179" s="11"/>
      <c r="R179">
        <v>1711.6</v>
      </c>
      <c r="V179"/>
      <c r="AA179">
        <v>755.1</v>
      </c>
      <c r="AI179">
        <v>0.20250000000000001</v>
      </c>
      <c r="AT179">
        <v>89.92</v>
      </c>
    </row>
    <row r="180" spans="1:46" x14ac:dyDescent="0.55000000000000004">
      <c r="A180" s="2" t="s">
        <v>304</v>
      </c>
      <c r="B180" s="31">
        <v>34101</v>
      </c>
      <c r="C180" s="11"/>
      <c r="R180">
        <v>2069.5</v>
      </c>
      <c r="V180"/>
      <c r="AA180">
        <v>900.8</v>
      </c>
      <c r="AI180">
        <v>8.9999999999999993E-3</v>
      </c>
      <c r="AT180">
        <v>93</v>
      </c>
    </row>
    <row r="181" spans="1:46" x14ac:dyDescent="0.55000000000000004">
      <c r="A181" s="2" t="s">
        <v>304</v>
      </c>
      <c r="B181" s="31">
        <v>34108</v>
      </c>
      <c r="C181" s="11"/>
      <c r="R181">
        <v>1552.3</v>
      </c>
      <c r="V181"/>
      <c r="W181">
        <v>4.6450000000000005E-2</v>
      </c>
      <c r="Y181">
        <v>15821.3132400431</v>
      </c>
      <c r="AA181">
        <v>734.9</v>
      </c>
      <c r="AI181">
        <v>0</v>
      </c>
      <c r="AP181" t="s">
        <v>930</v>
      </c>
      <c r="AT181">
        <v>93</v>
      </c>
    </row>
    <row r="182" spans="1:46" x14ac:dyDescent="0.55000000000000004">
      <c r="A182" s="2" t="s">
        <v>306</v>
      </c>
      <c r="B182" s="31">
        <v>33981</v>
      </c>
      <c r="C182" s="11"/>
      <c r="R182">
        <v>3.117</v>
      </c>
      <c r="V182"/>
      <c r="AA182">
        <v>0</v>
      </c>
      <c r="AI182">
        <v>7.2700000000000001E-2</v>
      </c>
      <c r="AT182">
        <v>12.42</v>
      </c>
    </row>
    <row r="183" spans="1:46" x14ac:dyDescent="0.55000000000000004">
      <c r="A183" s="2" t="s">
        <v>306</v>
      </c>
      <c r="B183" s="31">
        <v>33991</v>
      </c>
      <c r="C183" s="11"/>
      <c r="R183">
        <v>12.2</v>
      </c>
      <c r="V183"/>
      <c r="AA183">
        <v>0</v>
      </c>
      <c r="AI183">
        <v>0.2712</v>
      </c>
      <c r="AT183">
        <v>22.37</v>
      </c>
    </row>
    <row r="184" spans="1:46" x14ac:dyDescent="0.55000000000000004">
      <c r="A184" s="2" t="s">
        <v>306</v>
      </c>
      <c r="B184" s="31">
        <v>34001</v>
      </c>
      <c r="C184" s="11"/>
      <c r="R184">
        <v>45.56</v>
      </c>
      <c r="V184"/>
      <c r="AA184">
        <v>0</v>
      </c>
      <c r="AI184">
        <v>0.92249999999999999</v>
      </c>
      <c r="AT184">
        <v>25.57</v>
      </c>
    </row>
    <row r="185" spans="1:46" x14ac:dyDescent="0.55000000000000004">
      <c r="A185" s="2" t="s">
        <v>306</v>
      </c>
      <c r="B185" s="31">
        <v>34009</v>
      </c>
      <c r="C185" s="11"/>
      <c r="R185">
        <v>88.95</v>
      </c>
      <c r="V185"/>
      <c r="AA185">
        <v>0</v>
      </c>
      <c r="AI185">
        <v>1.946</v>
      </c>
      <c r="AT185">
        <v>28.17</v>
      </c>
    </row>
    <row r="186" spans="1:46" x14ac:dyDescent="0.55000000000000004">
      <c r="A186" s="2" t="s">
        <v>306</v>
      </c>
      <c r="B186" s="31">
        <v>34016</v>
      </c>
      <c r="C186" s="11"/>
      <c r="R186">
        <v>177.5</v>
      </c>
      <c r="V186"/>
      <c r="AA186">
        <v>0</v>
      </c>
      <c r="AI186">
        <v>3.48</v>
      </c>
      <c r="AT186">
        <v>30.8</v>
      </c>
    </row>
    <row r="187" spans="1:46" x14ac:dyDescent="0.55000000000000004">
      <c r="A187" s="2" t="s">
        <v>306</v>
      </c>
      <c r="B187" s="31">
        <v>34023</v>
      </c>
      <c r="C187" s="11"/>
      <c r="R187">
        <v>270.39999999999998</v>
      </c>
      <c r="V187"/>
      <c r="AA187">
        <v>0</v>
      </c>
      <c r="AI187">
        <v>5.3129999999999997</v>
      </c>
      <c r="AT187">
        <v>31.92</v>
      </c>
    </row>
    <row r="188" spans="1:46" x14ac:dyDescent="0.55000000000000004">
      <c r="A188" s="2" t="s">
        <v>306</v>
      </c>
      <c r="B188" s="31">
        <v>34030</v>
      </c>
      <c r="C188" s="11"/>
      <c r="R188">
        <v>359.2</v>
      </c>
      <c r="V188"/>
      <c r="AA188">
        <v>0</v>
      </c>
      <c r="AI188">
        <v>5.9569999999999999</v>
      </c>
      <c r="AT188">
        <v>32.32</v>
      </c>
    </row>
    <row r="189" spans="1:46" x14ac:dyDescent="0.55000000000000004">
      <c r="A189" s="2" t="s">
        <v>306</v>
      </c>
      <c r="B189" s="31">
        <v>34037</v>
      </c>
      <c r="C189" s="11"/>
      <c r="R189">
        <v>527.20000000000005</v>
      </c>
      <c r="V189"/>
      <c r="AA189">
        <v>0</v>
      </c>
      <c r="AI189">
        <v>6.7050000000000001</v>
      </c>
      <c r="AT189">
        <v>40</v>
      </c>
    </row>
    <row r="190" spans="1:46" x14ac:dyDescent="0.55000000000000004">
      <c r="A190" s="2" t="s">
        <v>306</v>
      </c>
      <c r="B190" s="31">
        <v>34044</v>
      </c>
      <c r="C190" s="11"/>
      <c r="R190">
        <v>616.6</v>
      </c>
      <c r="V190"/>
      <c r="AA190">
        <v>0</v>
      </c>
      <c r="AT190">
        <v>52.57</v>
      </c>
    </row>
    <row r="191" spans="1:46" x14ac:dyDescent="0.55000000000000004">
      <c r="A191" s="2" t="s">
        <v>306</v>
      </c>
      <c r="B191" s="31">
        <v>34051</v>
      </c>
      <c r="C191" s="11"/>
      <c r="R191">
        <v>757.4</v>
      </c>
      <c r="V191"/>
      <c r="AA191">
        <v>0</v>
      </c>
      <c r="AT191">
        <v>62.22</v>
      </c>
    </row>
    <row r="192" spans="1:46" x14ac:dyDescent="0.55000000000000004">
      <c r="A192" s="2" t="s">
        <v>306</v>
      </c>
      <c r="B192" s="31">
        <v>34059</v>
      </c>
      <c r="C192" s="11"/>
      <c r="R192">
        <v>1184.4000000000001</v>
      </c>
      <c r="V192"/>
      <c r="AA192">
        <v>16.77</v>
      </c>
      <c r="AI192">
        <v>6.4290000000000003</v>
      </c>
      <c r="AT192">
        <v>72.7</v>
      </c>
    </row>
    <row r="193" spans="1:46" x14ac:dyDescent="0.55000000000000004">
      <c r="A193" s="2" t="s">
        <v>306</v>
      </c>
      <c r="B193" s="31">
        <v>34066</v>
      </c>
      <c r="C193" s="11"/>
      <c r="R193">
        <v>1395.1</v>
      </c>
      <c r="V193"/>
      <c r="AA193">
        <v>78.25</v>
      </c>
      <c r="AI193">
        <v>5.7450000000000001</v>
      </c>
      <c r="AT193">
        <v>82.97</v>
      </c>
    </row>
    <row r="194" spans="1:46" x14ac:dyDescent="0.55000000000000004">
      <c r="A194" s="2" t="s">
        <v>306</v>
      </c>
      <c r="B194" s="31">
        <v>34073</v>
      </c>
      <c r="C194" s="11"/>
      <c r="R194">
        <v>1573.5</v>
      </c>
      <c r="V194"/>
      <c r="AA194">
        <v>228.5</v>
      </c>
      <c r="AI194">
        <v>5.6529999999999996</v>
      </c>
      <c r="AT194">
        <v>85.15</v>
      </c>
    </row>
    <row r="195" spans="1:46" x14ac:dyDescent="0.55000000000000004">
      <c r="A195" s="2" t="s">
        <v>306</v>
      </c>
      <c r="B195" s="31">
        <v>34080</v>
      </c>
      <c r="C195" s="11"/>
      <c r="R195">
        <v>1952.4</v>
      </c>
      <c r="V195"/>
      <c r="AA195">
        <v>479.6</v>
      </c>
      <c r="AI195">
        <v>5.8819999999999997</v>
      </c>
      <c r="AT195">
        <v>86.92</v>
      </c>
    </row>
    <row r="196" spans="1:46" x14ac:dyDescent="0.55000000000000004">
      <c r="A196" s="2" t="s">
        <v>306</v>
      </c>
      <c r="B196" s="31">
        <v>34087</v>
      </c>
      <c r="C196" s="11"/>
      <c r="R196">
        <v>1807.5</v>
      </c>
      <c r="V196"/>
      <c r="AA196">
        <v>616.9</v>
      </c>
      <c r="AI196">
        <v>4.2859999999999996</v>
      </c>
      <c r="AT196">
        <v>88.39</v>
      </c>
    </row>
    <row r="197" spans="1:46" x14ac:dyDescent="0.55000000000000004">
      <c r="A197" s="2" t="s">
        <v>306</v>
      </c>
      <c r="B197" s="31">
        <v>34094</v>
      </c>
      <c r="C197" s="11"/>
      <c r="R197">
        <v>2185.6999999999998</v>
      </c>
      <c r="V197"/>
      <c r="AA197">
        <v>919.6</v>
      </c>
      <c r="AI197">
        <v>2.5920000000000001</v>
      </c>
      <c r="AT197">
        <v>88.97</v>
      </c>
    </row>
    <row r="198" spans="1:46" x14ac:dyDescent="0.55000000000000004">
      <c r="A198" s="2" t="s">
        <v>306</v>
      </c>
      <c r="B198" s="31">
        <v>34101</v>
      </c>
      <c r="C198" s="11"/>
      <c r="R198">
        <v>2081.6999999999998</v>
      </c>
      <c r="V198"/>
      <c r="AA198">
        <v>853.4</v>
      </c>
      <c r="AI198">
        <v>0.23269999999999999</v>
      </c>
      <c r="AT198">
        <v>92.52</v>
      </c>
    </row>
    <row r="199" spans="1:46" x14ac:dyDescent="0.55000000000000004">
      <c r="A199" s="2" t="s">
        <v>306</v>
      </c>
      <c r="B199" s="31">
        <v>34108</v>
      </c>
      <c r="C199" s="11"/>
      <c r="R199">
        <v>1983.2</v>
      </c>
      <c r="V199"/>
      <c r="W199">
        <v>4.7130000000000005E-2</v>
      </c>
      <c r="Y199">
        <v>19452.5779758116</v>
      </c>
      <c r="AA199">
        <v>916.8</v>
      </c>
      <c r="AI199">
        <v>2.1700000000000001E-2</v>
      </c>
      <c r="AP199" t="s">
        <v>930</v>
      </c>
      <c r="AT199">
        <v>93</v>
      </c>
    </row>
    <row r="200" spans="1:46" x14ac:dyDescent="0.55000000000000004">
      <c r="A200" s="2" t="s">
        <v>303</v>
      </c>
      <c r="B200" s="31">
        <v>33981</v>
      </c>
      <c r="C200" s="11"/>
      <c r="R200">
        <v>3.3479999999999999</v>
      </c>
      <c r="V200"/>
      <c r="AA200">
        <v>0</v>
      </c>
      <c r="AI200">
        <v>7.6200000000000004E-2</v>
      </c>
      <c r="AT200">
        <v>12.72</v>
      </c>
    </row>
    <row r="201" spans="1:46" x14ac:dyDescent="0.55000000000000004">
      <c r="A201" s="2" t="s">
        <v>303</v>
      </c>
      <c r="B201" s="31">
        <v>33991</v>
      </c>
      <c r="C201" s="11"/>
      <c r="R201">
        <v>11.65</v>
      </c>
      <c r="V201"/>
      <c r="AA201">
        <v>0</v>
      </c>
      <c r="AI201">
        <v>0.26369999999999999</v>
      </c>
      <c r="AT201">
        <v>22.45</v>
      </c>
    </row>
    <row r="202" spans="1:46" x14ac:dyDescent="0.55000000000000004">
      <c r="A202" s="2" t="s">
        <v>303</v>
      </c>
      <c r="B202" s="31">
        <v>34001</v>
      </c>
      <c r="C202" s="11"/>
      <c r="R202">
        <v>41.12</v>
      </c>
      <c r="V202"/>
      <c r="AA202">
        <v>0</v>
      </c>
      <c r="AI202">
        <v>0.85219999999999996</v>
      </c>
      <c r="AT202">
        <v>25.02</v>
      </c>
    </row>
    <row r="203" spans="1:46" x14ac:dyDescent="0.55000000000000004">
      <c r="A203" s="2" t="s">
        <v>303</v>
      </c>
      <c r="B203" s="31">
        <v>34009</v>
      </c>
      <c r="C203" s="11"/>
      <c r="R203">
        <v>81.66</v>
      </c>
      <c r="V203"/>
      <c r="AA203">
        <v>0</v>
      </c>
      <c r="AI203">
        <v>1.823</v>
      </c>
      <c r="AT203">
        <v>27.72</v>
      </c>
    </row>
    <row r="204" spans="1:46" x14ac:dyDescent="0.55000000000000004">
      <c r="A204" s="2" t="s">
        <v>303</v>
      </c>
      <c r="B204" s="31">
        <v>34016</v>
      </c>
      <c r="C204" s="11"/>
      <c r="R204">
        <v>164.2</v>
      </c>
      <c r="V204"/>
      <c r="AA204">
        <v>0</v>
      </c>
      <c r="AI204">
        <v>3.3210000000000002</v>
      </c>
      <c r="AT204">
        <v>31.17</v>
      </c>
    </row>
    <row r="205" spans="1:46" x14ac:dyDescent="0.55000000000000004">
      <c r="A205" s="2" t="s">
        <v>303</v>
      </c>
      <c r="B205" s="31">
        <v>34023</v>
      </c>
      <c r="C205" s="11"/>
      <c r="R205">
        <v>239.8</v>
      </c>
      <c r="V205"/>
      <c r="AA205">
        <v>0</v>
      </c>
      <c r="AI205">
        <v>4.9450000000000003</v>
      </c>
      <c r="AT205">
        <v>32.049999999999997</v>
      </c>
    </row>
    <row r="206" spans="1:46" x14ac:dyDescent="0.55000000000000004">
      <c r="A206" s="2" t="s">
        <v>303</v>
      </c>
      <c r="B206" s="31">
        <v>34030</v>
      </c>
      <c r="C206" s="11"/>
      <c r="R206">
        <v>311.3</v>
      </c>
      <c r="V206"/>
      <c r="AA206">
        <v>0</v>
      </c>
      <c r="AI206">
        <v>5.3760000000000003</v>
      </c>
      <c r="AT206">
        <v>32.200000000000003</v>
      </c>
    </row>
    <row r="207" spans="1:46" x14ac:dyDescent="0.55000000000000004">
      <c r="A207" s="2" t="s">
        <v>303</v>
      </c>
      <c r="B207" s="31">
        <v>34037</v>
      </c>
      <c r="C207" s="11"/>
      <c r="R207">
        <v>456.1</v>
      </c>
      <c r="V207"/>
      <c r="AA207">
        <v>0</v>
      </c>
      <c r="AI207">
        <v>5.5259999999999998</v>
      </c>
      <c r="AT207">
        <v>38.57</v>
      </c>
    </row>
    <row r="208" spans="1:46" x14ac:dyDescent="0.55000000000000004">
      <c r="A208" s="2" t="s">
        <v>303</v>
      </c>
      <c r="B208" s="31">
        <v>34044</v>
      </c>
      <c r="C208" s="11"/>
      <c r="R208">
        <v>535.9</v>
      </c>
      <c r="V208"/>
      <c r="AA208">
        <v>0</v>
      </c>
      <c r="AI208">
        <v>8.0739999999999998</v>
      </c>
      <c r="AT208">
        <v>49.77</v>
      </c>
    </row>
    <row r="209" spans="1:46" x14ac:dyDescent="0.55000000000000004">
      <c r="A209" s="2" t="s">
        <v>303</v>
      </c>
      <c r="B209" s="31">
        <v>34051</v>
      </c>
      <c r="C209" s="11"/>
      <c r="R209">
        <v>637.79999999999995</v>
      </c>
      <c r="V209"/>
      <c r="AA209">
        <v>0</v>
      </c>
      <c r="AT209">
        <v>61.4</v>
      </c>
    </row>
    <row r="210" spans="1:46" x14ac:dyDescent="0.55000000000000004">
      <c r="A210" s="2" t="s">
        <v>303</v>
      </c>
      <c r="B210" s="31">
        <v>34059</v>
      </c>
      <c r="C210" s="11"/>
      <c r="R210">
        <v>899.6</v>
      </c>
      <c r="V210"/>
      <c r="AA210">
        <v>12.78</v>
      </c>
      <c r="AI210">
        <v>5.2939999999999996</v>
      </c>
      <c r="AT210">
        <v>71.819999999999993</v>
      </c>
    </row>
    <row r="211" spans="1:46" x14ac:dyDescent="0.55000000000000004">
      <c r="A211" s="2" t="s">
        <v>303</v>
      </c>
      <c r="B211" s="31">
        <v>34066</v>
      </c>
      <c r="C211" s="11"/>
      <c r="R211">
        <v>1112.7</v>
      </c>
      <c r="V211"/>
      <c r="AA211">
        <v>59.48</v>
      </c>
      <c r="AI211">
        <v>5.1580000000000004</v>
      </c>
      <c r="AT211">
        <v>82.32</v>
      </c>
    </row>
    <row r="212" spans="1:46" x14ac:dyDescent="0.55000000000000004">
      <c r="A212" s="2" t="s">
        <v>303</v>
      </c>
      <c r="B212" s="31">
        <v>34073</v>
      </c>
      <c r="C212" s="11"/>
      <c r="R212">
        <v>1206.9000000000001</v>
      </c>
      <c r="V212"/>
      <c r="AA212">
        <v>172.2</v>
      </c>
      <c r="AI212">
        <v>4.1230000000000002</v>
      </c>
      <c r="AT212">
        <v>84.07</v>
      </c>
    </row>
    <row r="213" spans="1:46" x14ac:dyDescent="0.55000000000000004">
      <c r="A213" s="2" t="s">
        <v>303</v>
      </c>
      <c r="B213" s="31">
        <v>34080</v>
      </c>
      <c r="C213" s="11"/>
      <c r="R213">
        <v>1435.7</v>
      </c>
      <c r="V213"/>
      <c r="AA213">
        <v>364.1</v>
      </c>
      <c r="AI213">
        <v>3.403</v>
      </c>
      <c r="AT213">
        <v>86.25</v>
      </c>
    </row>
    <row r="214" spans="1:46" x14ac:dyDescent="0.55000000000000004">
      <c r="A214" s="2" t="s">
        <v>303</v>
      </c>
      <c r="B214" s="31">
        <v>34087</v>
      </c>
      <c r="C214" s="11"/>
      <c r="R214">
        <v>1519.5</v>
      </c>
      <c r="V214"/>
      <c r="AA214">
        <v>534.79999999999995</v>
      </c>
      <c r="AI214">
        <v>2.2160000000000002</v>
      </c>
      <c r="AT214">
        <v>87.07</v>
      </c>
    </row>
    <row r="215" spans="1:46" x14ac:dyDescent="0.55000000000000004">
      <c r="A215" s="2" t="s">
        <v>303</v>
      </c>
      <c r="B215" s="31">
        <v>34094</v>
      </c>
      <c r="C215" s="11"/>
      <c r="R215">
        <v>1522</v>
      </c>
      <c r="V215"/>
      <c r="AA215">
        <v>637.79999999999995</v>
      </c>
      <c r="AI215">
        <v>0.6552</v>
      </c>
      <c r="AT215">
        <v>88.62</v>
      </c>
    </row>
    <row r="216" spans="1:46" x14ac:dyDescent="0.55000000000000004">
      <c r="A216" s="2" t="s">
        <v>303</v>
      </c>
      <c r="B216" s="31">
        <v>34101</v>
      </c>
      <c r="C216" s="11"/>
      <c r="R216">
        <v>1540.9</v>
      </c>
      <c r="V216"/>
      <c r="AA216">
        <v>668.8</v>
      </c>
      <c r="AI216">
        <v>5.7000000000000002E-2</v>
      </c>
      <c r="AT216">
        <v>92.95</v>
      </c>
    </row>
    <row r="217" spans="1:46" x14ac:dyDescent="0.55000000000000004">
      <c r="A217" s="2" t="s">
        <v>303</v>
      </c>
      <c r="B217" s="31">
        <v>34108</v>
      </c>
      <c r="C217" s="11"/>
      <c r="R217">
        <v>1491.3</v>
      </c>
      <c r="V217"/>
      <c r="AA217">
        <v>676.8</v>
      </c>
      <c r="AI217">
        <v>6.9999999999999999E-4</v>
      </c>
      <c r="AP217" t="s">
        <v>930</v>
      </c>
      <c r="AT217">
        <v>93</v>
      </c>
    </row>
    <row r="218" spans="1:46" x14ac:dyDescent="0.55000000000000004">
      <c r="A218" s="2" t="s">
        <v>305</v>
      </c>
      <c r="B218" s="31">
        <v>33981</v>
      </c>
      <c r="C218" s="11"/>
      <c r="R218">
        <v>3.145</v>
      </c>
      <c r="V218"/>
      <c r="AA218">
        <v>0</v>
      </c>
      <c r="AI218">
        <v>7.0499999999999993E-2</v>
      </c>
      <c r="AT218">
        <v>12.77</v>
      </c>
    </row>
    <row r="219" spans="1:46" x14ac:dyDescent="0.55000000000000004">
      <c r="A219" s="2" t="s">
        <v>305</v>
      </c>
      <c r="B219" s="31">
        <v>33991</v>
      </c>
      <c r="C219" s="11"/>
      <c r="R219">
        <v>11.09</v>
      </c>
      <c r="V219"/>
      <c r="AA219">
        <v>0</v>
      </c>
      <c r="AI219">
        <v>0.25750000000000001</v>
      </c>
      <c r="AT219">
        <v>22.25</v>
      </c>
    </row>
    <row r="220" spans="1:46" x14ac:dyDescent="0.55000000000000004">
      <c r="A220" s="2" t="s">
        <v>305</v>
      </c>
      <c r="B220" s="31">
        <v>34001</v>
      </c>
      <c r="C220" s="11"/>
      <c r="R220">
        <v>39.700000000000003</v>
      </c>
      <c r="V220"/>
      <c r="AA220">
        <v>0</v>
      </c>
      <c r="AI220">
        <v>0.83499999999999996</v>
      </c>
      <c r="AT220">
        <v>24.97</v>
      </c>
    </row>
    <row r="221" spans="1:46" x14ac:dyDescent="0.55000000000000004">
      <c r="A221" s="2" t="s">
        <v>305</v>
      </c>
      <c r="B221" s="31">
        <v>34009</v>
      </c>
      <c r="C221" s="11"/>
      <c r="R221">
        <v>75.72</v>
      </c>
      <c r="V221"/>
      <c r="AA221">
        <v>0</v>
      </c>
      <c r="AI221">
        <v>1.7170000000000001</v>
      </c>
      <c r="AT221">
        <v>28.02</v>
      </c>
    </row>
    <row r="222" spans="1:46" x14ac:dyDescent="0.55000000000000004">
      <c r="A222" s="2" t="s">
        <v>305</v>
      </c>
      <c r="B222" s="31">
        <v>34016</v>
      </c>
      <c r="C222" s="11"/>
      <c r="R222">
        <v>166.9</v>
      </c>
      <c r="V222"/>
      <c r="AA222">
        <v>0</v>
      </c>
      <c r="AI222">
        <v>3.4830000000000001</v>
      </c>
      <c r="AT222">
        <v>30.92</v>
      </c>
    </row>
    <row r="223" spans="1:46" x14ac:dyDescent="0.55000000000000004">
      <c r="A223" s="2" t="s">
        <v>305</v>
      </c>
      <c r="B223" s="31">
        <v>34023</v>
      </c>
      <c r="C223" s="11"/>
      <c r="R223">
        <v>225.6</v>
      </c>
      <c r="V223"/>
      <c r="AA223">
        <v>0</v>
      </c>
      <c r="AI223">
        <v>4.9390000000000001</v>
      </c>
      <c r="AT223">
        <v>32</v>
      </c>
    </row>
    <row r="224" spans="1:46" x14ac:dyDescent="0.55000000000000004">
      <c r="A224" s="2" t="s">
        <v>305</v>
      </c>
      <c r="B224" s="31">
        <v>34030</v>
      </c>
      <c r="C224" s="11"/>
      <c r="R224">
        <v>321</v>
      </c>
      <c r="V224"/>
      <c r="AA224">
        <v>0</v>
      </c>
      <c r="AI224">
        <v>5.42</v>
      </c>
      <c r="AT224">
        <v>32.119999999999997</v>
      </c>
    </row>
    <row r="225" spans="1:46" x14ac:dyDescent="0.55000000000000004">
      <c r="A225" s="2" t="s">
        <v>305</v>
      </c>
      <c r="B225" s="31">
        <v>34037</v>
      </c>
      <c r="C225" s="11"/>
      <c r="R225">
        <v>464.7</v>
      </c>
      <c r="V225"/>
      <c r="AA225">
        <v>0</v>
      </c>
      <c r="AI225">
        <v>5.7080000000000002</v>
      </c>
      <c r="AT225">
        <v>38.299999999999997</v>
      </c>
    </row>
    <row r="226" spans="1:46" x14ac:dyDescent="0.55000000000000004">
      <c r="A226" s="2" t="s">
        <v>305</v>
      </c>
      <c r="B226" s="31">
        <v>34044</v>
      </c>
      <c r="C226" s="11"/>
      <c r="R226">
        <v>541.5</v>
      </c>
      <c r="V226"/>
      <c r="AA226">
        <v>0</v>
      </c>
      <c r="AI226">
        <v>6.9489999999999998</v>
      </c>
      <c r="AT226">
        <v>47.72</v>
      </c>
    </row>
    <row r="227" spans="1:46" x14ac:dyDescent="0.55000000000000004">
      <c r="A227" s="2" t="s">
        <v>305</v>
      </c>
      <c r="B227" s="31">
        <v>34051</v>
      </c>
      <c r="C227" s="11"/>
      <c r="R227">
        <v>637.5</v>
      </c>
      <c r="V227"/>
      <c r="AA227">
        <v>0</v>
      </c>
      <c r="AT227">
        <v>58.52</v>
      </c>
    </row>
    <row r="228" spans="1:46" x14ac:dyDescent="0.55000000000000004">
      <c r="A228" s="2" t="s">
        <v>305</v>
      </c>
      <c r="B228" s="31">
        <v>34059</v>
      </c>
      <c r="C228" s="11"/>
      <c r="R228">
        <v>1027.8</v>
      </c>
      <c r="V228"/>
      <c r="AA228">
        <v>5.7949999999999999</v>
      </c>
      <c r="AI228">
        <v>6.2</v>
      </c>
      <c r="AT228">
        <v>71.22</v>
      </c>
    </row>
    <row r="229" spans="1:46" x14ac:dyDescent="0.55000000000000004">
      <c r="A229" s="2" t="s">
        <v>305</v>
      </c>
      <c r="B229" s="31">
        <v>34066</v>
      </c>
      <c r="C229" s="11"/>
      <c r="R229">
        <v>1128.2</v>
      </c>
      <c r="V229"/>
      <c r="AA229">
        <v>39.74</v>
      </c>
      <c r="AI229">
        <v>5.9829999999999997</v>
      </c>
      <c r="AT229">
        <v>79.97</v>
      </c>
    </row>
    <row r="230" spans="1:46" x14ac:dyDescent="0.55000000000000004">
      <c r="A230" s="2" t="s">
        <v>305</v>
      </c>
      <c r="B230" s="31">
        <v>34073</v>
      </c>
      <c r="C230" s="11"/>
      <c r="R230">
        <v>1375.8</v>
      </c>
      <c r="V230"/>
      <c r="AA230">
        <v>127.3</v>
      </c>
      <c r="AI230">
        <v>6</v>
      </c>
      <c r="AT230">
        <v>83.95</v>
      </c>
    </row>
    <row r="231" spans="1:46" x14ac:dyDescent="0.55000000000000004">
      <c r="A231" s="2" t="s">
        <v>305</v>
      </c>
      <c r="B231" s="31">
        <v>34080</v>
      </c>
      <c r="C231" s="11"/>
      <c r="R231">
        <v>1616.9</v>
      </c>
      <c r="V231"/>
      <c r="AA231">
        <v>330.3</v>
      </c>
      <c r="AI231">
        <v>5.7519999999999998</v>
      </c>
      <c r="AT231">
        <v>85.89</v>
      </c>
    </row>
    <row r="232" spans="1:46" x14ac:dyDescent="0.55000000000000004">
      <c r="A232" s="2" t="s">
        <v>305</v>
      </c>
      <c r="B232" s="31">
        <v>34087</v>
      </c>
      <c r="C232" s="11"/>
      <c r="R232">
        <v>1693.8</v>
      </c>
      <c r="V232"/>
      <c r="AA232">
        <v>522.5</v>
      </c>
      <c r="AI232">
        <v>5.1920000000000002</v>
      </c>
      <c r="AT232">
        <v>87.24</v>
      </c>
    </row>
    <row r="233" spans="1:46" x14ac:dyDescent="0.55000000000000004">
      <c r="A233" s="2" t="s">
        <v>305</v>
      </c>
      <c r="B233" s="31">
        <v>34094</v>
      </c>
      <c r="C233" s="11"/>
      <c r="R233">
        <v>1961.5</v>
      </c>
      <c r="V233"/>
      <c r="AA233">
        <v>767.1</v>
      </c>
      <c r="AI233">
        <v>4.53</v>
      </c>
      <c r="AT233">
        <v>87.15</v>
      </c>
    </row>
    <row r="234" spans="1:46" x14ac:dyDescent="0.55000000000000004">
      <c r="A234" s="2" t="s">
        <v>305</v>
      </c>
      <c r="B234" s="31">
        <v>34101</v>
      </c>
      <c r="C234" s="11"/>
      <c r="R234">
        <v>2012.2</v>
      </c>
      <c r="V234"/>
      <c r="AA234">
        <v>833.6</v>
      </c>
      <c r="AI234">
        <v>2.14</v>
      </c>
      <c r="AT234">
        <v>88.82</v>
      </c>
    </row>
    <row r="235" spans="1:46" x14ac:dyDescent="0.55000000000000004">
      <c r="A235" s="2" t="s">
        <v>305</v>
      </c>
      <c r="B235" s="31">
        <v>34108</v>
      </c>
      <c r="C235" s="11"/>
      <c r="R235">
        <v>1827.5</v>
      </c>
      <c r="V235"/>
      <c r="AA235">
        <v>804</v>
      </c>
      <c r="AI235">
        <v>0.23369999999999999</v>
      </c>
      <c r="AP235" t="s">
        <v>930</v>
      </c>
      <c r="AT235">
        <v>92.97</v>
      </c>
    </row>
    <row r="236" spans="1:46" x14ac:dyDescent="0.55000000000000004">
      <c r="A236" s="2" t="s">
        <v>308</v>
      </c>
      <c r="B236" s="31">
        <v>34338</v>
      </c>
      <c r="C236" s="11"/>
      <c r="R236">
        <v>2.8340000000000001</v>
      </c>
      <c r="V236"/>
      <c r="AA236">
        <v>0</v>
      </c>
      <c r="AI236">
        <v>3.1699999999999999E-2</v>
      </c>
      <c r="AT236">
        <v>10.62</v>
      </c>
    </row>
    <row r="237" spans="1:46" x14ac:dyDescent="0.55000000000000004">
      <c r="A237" s="2" t="s">
        <v>308</v>
      </c>
      <c r="B237" s="31">
        <v>34345</v>
      </c>
      <c r="C237" s="11"/>
      <c r="R237">
        <v>5.8109999999999999</v>
      </c>
      <c r="V237"/>
      <c r="AA237">
        <v>0</v>
      </c>
      <c r="AI237">
        <v>6.1699999999999998E-2</v>
      </c>
      <c r="AT237">
        <v>11.45</v>
      </c>
    </row>
    <row r="238" spans="1:46" x14ac:dyDescent="0.55000000000000004">
      <c r="A238" s="2" t="s">
        <v>308</v>
      </c>
      <c r="B238" s="31">
        <v>34352</v>
      </c>
      <c r="C238" s="11"/>
      <c r="R238">
        <v>10.050000000000001</v>
      </c>
      <c r="V238"/>
      <c r="AA238">
        <v>0</v>
      </c>
      <c r="AI238">
        <v>0.10349999999999999</v>
      </c>
      <c r="AT238">
        <v>15.42</v>
      </c>
    </row>
    <row r="239" spans="1:46" x14ac:dyDescent="0.55000000000000004">
      <c r="A239" s="2" t="s">
        <v>308</v>
      </c>
      <c r="B239" s="31">
        <v>34359</v>
      </c>
      <c r="C239" s="11"/>
      <c r="R239">
        <v>17.3</v>
      </c>
      <c r="V239"/>
      <c r="AA239">
        <v>0</v>
      </c>
      <c r="AI239">
        <v>0.22470000000000001</v>
      </c>
      <c r="AT239">
        <v>21.6</v>
      </c>
    </row>
    <row r="240" spans="1:46" x14ac:dyDescent="0.55000000000000004">
      <c r="A240" s="2" t="s">
        <v>308</v>
      </c>
      <c r="B240" s="31">
        <v>34366</v>
      </c>
      <c r="C240" s="11"/>
      <c r="R240">
        <v>33.270000000000003</v>
      </c>
      <c r="V240"/>
      <c r="AA240">
        <v>0</v>
      </c>
      <c r="AI240">
        <v>0.41099999999999998</v>
      </c>
      <c r="AT240">
        <v>23.02</v>
      </c>
    </row>
    <row r="241" spans="1:46" x14ac:dyDescent="0.55000000000000004">
      <c r="A241" s="2" t="s">
        <v>308</v>
      </c>
      <c r="B241" s="31">
        <v>34373</v>
      </c>
      <c r="C241" s="11"/>
      <c r="R241">
        <v>46.9</v>
      </c>
      <c r="V241"/>
      <c r="AA241">
        <v>0</v>
      </c>
      <c r="AI241">
        <v>0.79520000000000002</v>
      </c>
      <c r="AT241">
        <v>23.82</v>
      </c>
    </row>
    <row r="242" spans="1:46" x14ac:dyDescent="0.55000000000000004">
      <c r="A242" s="2" t="s">
        <v>308</v>
      </c>
      <c r="B242" s="31">
        <v>34380</v>
      </c>
      <c r="C242" s="11"/>
      <c r="R242">
        <v>92.83</v>
      </c>
      <c r="V242"/>
      <c r="AA242">
        <v>0</v>
      </c>
      <c r="AI242">
        <v>1.45</v>
      </c>
      <c r="AT242">
        <v>26.12</v>
      </c>
    </row>
    <row r="243" spans="1:46" x14ac:dyDescent="0.55000000000000004">
      <c r="A243" s="2" t="s">
        <v>308</v>
      </c>
      <c r="B243" s="31">
        <v>34387</v>
      </c>
      <c r="C243" s="11"/>
      <c r="R243">
        <v>156.4</v>
      </c>
      <c r="V243"/>
      <c r="AA243">
        <v>0</v>
      </c>
      <c r="AI243">
        <v>2.423</v>
      </c>
      <c r="AT243">
        <v>29.6</v>
      </c>
    </row>
    <row r="244" spans="1:46" x14ac:dyDescent="0.55000000000000004">
      <c r="A244" s="2" t="s">
        <v>308</v>
      </c>
      <c r="B244" s="31">
        <v>34394</v>
      </c>
      <c r="C244" s="11"/>
      <c r="R244">
        <v>265.3</v>
      </c>
      <c r="V244"/>
      <c r="AA244">
        <v>0</v>
      </c>
      <c r="AI244">
        <v>3.9409999999999998</v>
      </c>
      <c r="AT244">
        <v>31.22</v>
      </c>
    </row>
    <row r="245" spans="1:46" x14ac:dyDescent="0.55000000000000004">
      <c r="A245" s="2" t="s">
        <v>308</v>
      </c>
      <c r="B245" s="31">
        <v>34401</v>
      </c>
      <c r="C245" s="11"/>
      <c r="R245">
        <v>370.3</v>
      </c>
      <c r="V245"/>
      <c r="AA245">
        <v>0</v>
      </c>
      <c r="AI245">
        <v>5.1539999999999999</v>
      </c>
      <c r="AT245">
        <v>31.97</v>
      </c>
    </row>
    <row r="246" spans="1:46" x14ac:dyDescent="0.55000000000000004">
      <c r="A246" s="2" t="s">
        <v>308</v>
      </c>
      <c r="B246" s="31">
        <v>34408</v>
      </c>
      <c r="C246" s="11"/>
      <c r="R246">
        <v>473.1</v>
      </c>
      <c r="V246"/>
      <c r="AA246">
        <v>0</v>
      </c>
      <c r="AI246">
        <v>5.1349999999999998</v>
      </c>
      <c r="AT246">
        <v>38.75</v>
      </c>
    </row>
    <row r="247" spans="1:46" x14ac:dyDescent="0.55000000000000004">
      <c r="A247" s="2" t="s">
        <v>308</v>
      </c>
      <c r="B247" s="31">
        <v>34415</v>
      </c>
      <c r="C247" s="11"/>
      <c r="R247">
        <v>639.79999999999995</v>
      </c>
      <c r="V247"/>
      <c r="AA247">
        <v>0</v>
      </c>
      <c r="AI247">
        <v>4.6539999999999999</v>
      </c>
      <c r="AT247">
        <v>52.52</v>
      </c>
    </row>
    <row r="248" spans="1:46" x14ac:dyDescent="0.55000000000000004">
      <c r="A248" s="2" t="s">
        <v>308</v>
      </c>
      <c r="B248" s="31">
        <v>34422</v>
      </c>
      <c r="C248" s="11"/>
      <c r="R248">
        <v>825.2</v>
      </c>
      <c r="V248"/>
      <c r="AA248">
        <v>0</v>
      </c>
      <c r="AI248">
        <v>4.9169999999999998</v>
      </c>
      <c r="AT248">
        <v>57.85</v>
      </c>
    </row>
    <row r="249" spans="1:46" x14ac:dyDescent="0.55000000000000004">
      <c r="A249" s="2" t="s">
        <v>308</v>
      </c>
      <c r="B249" s="31">
        <v>34429</v>
      </c>
      <c r="C249" s="11"/>
      <c r="R249">
        <v>929.4</v>
      </c>
      <c r="V249"/>
      <c r="AA249">
        <v>32.07</v>
      </c>
      <c r="AI249">
        <v>3.9180000000000001</v>
      </c>
      <c r="AT249">
        <v>70.900000000000006</v>
      </c>
    </row>
    <row r="250" spans="1:46" x14ac:dyDescent="0.55000000000000004">
      <c r="A250" s="2" t="s">
        <v>308</v>
      </c>
      <c r="B250" s="31">
        <v>34436</v>
      </c>
      <c r="C250" s="11"/>
      <c r="R250">
        <v>1069.4000000000001</v>
      </c>
      <c r="V250"/>
      <c r="AA250">
        <v>109.2</v>
      </c>
      <c r="AI250">
        <v>3.3010000000000002</v>
      </c>
      <c r="AT250">
        <v>74.099999999999994</v>
      </c>
    </row>
    <row r="251" spans="1:46" x14ac:dyDescent="0.55000000000000004">
      <c r="A251" s="2" t="s">
        <v>308</v>
      </c>
      <c r="B251" s="31">
        <v>34444</v>
      </c>
      <c r="C251" s="11"/>
      <c r="R251">
        <v>1339.8</v>
      </c>
      <c r="V251"/>
      <c r="AA251">
        <v>340.2</v>
      </c>
      <c r="AI251">
        <v>2.5489999999999999</v>
      </c>
      <c r="AT251">
        <v>78.77</v>
      </c>
    </row>
    <row r="252" spans="1:46" x14ac:dyDescent="0.55000000000000004">
      <c r="A252" s="2" t="s">
        <v>308</v>
      </c>
      <c r="B252" s="31">
        <v>34450</v>
      </c>
      <c r="C252" s="11"/>
      <c r="R252">
        <v>1383.7</v>
      </c>
      <c r="V252"/>
      <c r="AA252">
        <v>510.8</v>
      </c>
      <c r="AI252">
        <v>1.637</v>
      </c>
      <c r="AT252">
        <v>82.62</v>
      </c>
    </row>
    <row r="253" spans="1:46" x14ac:dyDescent="0.55000000000000004">
      <c r="A253" s="2" t="s">
        <v>308</v>
      </c>
      <c r="B253" s="31">
        <v>34458</v>
      </c>
      <c r="C253" s="11"/>
      <c r="R253">
        <v>1487.1</v>
      </c>
      <c r="V253"/>
      <c r="AA253">
        <v>670.1</v>
      </c>
      <c r="AI253">
        <v>0.30449999999999999</v>
      </c>
      <c r="AT253">
        <v>85.77</v>
      </c>
    </row>
    <row r="254" spans="1:46" x14ac:dyDescent="0.55000000000000004">
      <c r="A254" s="2" t="s">
        <v>308</v>
      </c>
      <c r="B254" s="31">
        <v>34465</v>
      </c>
      <c r="C254" s="11"/>
      <c r="R254">
        <v>1579.1</v>
      </c>
      <c r="V254"/>
      <c r="AA254">
        <v>720.3</v>
      </c>
      <c r="AI254">
        <v>1.0200000000000001E-2</v>
      </c>
      <c r="AT254">
        <v>89.85</v>
      </c>
    </row>
    <row r="255" spans="1:46" x14ac:dyDescent="0.55000000000000004">
      <c r="A255" s="2" t="s">
        <v>308</v>
      </c>
      <c r="B255" s="31">
        <v>34472</v>
      </c>
      <c r="C255" s="11"/>
      <c r="R255">
        <v>1650.5</v>
      </c>
      <c r="V255"/>
      <c r="AA255">
        <v>794.4</v>
      </c>
      <c r="AI255">
        <v>0</v>
      </c>
      <c r="AT255">
        <v>92.85</v>
      </c>
    </row>
    <row r="256" spans="1:46" x14ac:dyDescent="0.55000000000000004">
      <c r="A256" s="2" t="s">
        <v>308</v>
      </c>
      <c r="B256" s="31">
        <v>34479</v>
      </c>
      <c r="C256" s="11"/>
      <c r="R256">
        <v>1583</v>
      </c>
      <c r="V256"/>
      <c r="W256">
        <v>4.5259999999999995E-2</v>
      </c>
      <c r="Y256">
        <v>16380.910296067201</v>
      </c>
      <c r="AA256">
        <v>741.4</v>
      </c>
      <c r="AI256">
        <v>0</v>
      </c>
      <c r="AP256" t="s">
        <v>930</v>
      </c>
      <c r="AT256">
        <v>92.9</v>
      </c>
    </row>
    <row r="257" spans="1:46" x14ac:dyDescent="0.55000000000000004">
      <c r="A257" s="2" t="s">
        <v>310</v>
      </c>
      <c r="B257" s="31">
        <v>34338</v>
      </c>
      <c r="C257" s="11"/>
      <c r="R257">
        <v>2.8069999999999999</v>
      </c>
      <c r="V257"/>
      <c r="AA257">
        <v>0</v>
      </c>
      <c r="AI257">
        <v>0.03</v>
      </c>
      <c r="AT257">
        <v>10.65</v>
      </c>
    </row>
    <row r="258" spans="1:46" x14ac:dyDescent="0.55000000000000004">
      <c r="A258" s="2" t="s">
        <v>310</v>
      </c>
      <c r="B258" s="31">
        <v>34345</v>
      </c>
      <c r="C258" s="11"/>
      <c r="R258">
        <v>5.8470000000000004</v>
      </c>
      <c r="V258"/>
      <c r="AA258">
        <v>0</v>
      </c>
      <c r="AI258">
        <v>6.4500000000000002E-2</v>
      </c>
      <c r="AT258">
        <v>11.35</v>
      </c>
    </row>
    <row r="259" spans="1:46" x14ac:dyDescent="0.55000000000000004">
      <c r="A259" s="2" t="s">
        <v>310</v>
      </c>
      <c r="B259" s="31">
        <v>34352</v>
      </c>
      <c r="C259" s="11"/>
      <c r="R259">
        <v>9.4700000000000006</v>
      </c>
      <c r="V259"/>
      <c r="AA259">
        <v>0</v>
      </c>
      <c r="AI259">
        <v>9.0200000000000002E-2</v>
      </c>
      <c r="AT259">
        <v>15.37</v>
      </c>
    </row>
    <row r="260" spans="1:46" x14ac:dyDescent="0.55000000000000004">
      <c r="A260" s="2" t="s">
        <v>310</v>
      </c>
      <c r="B260" s="31">
        <v>34359</v>
      </c>
      <c r="C260" s="11"/>
      <c r="R260">
        <v>18.170000000000002</v>
      </c>
      <c r="V260"/>
      <c r="AA260">
        <v>0</v>
      </c>
      <c r="AI260">
        <v>0.23949999999999999</v>
      </c>
      <c r="AT260">
        <v>21.95</v>
      </c>
    </row>
    <row r="261" spans="1:46" x14ac:dyDescent="0.55000000000000004">
      <c r="A261" s="2" t="s">
        <v>310</v>
      </c>
      <c r="B261" s="31">
        <v>34366</v>
      </c>
      <c r="C261" s="11"/>
      <c r="R261">
        <v>28.03</v>
      </c>
      <c r="V261"/>
      <c r="AA261">
        <v>0</v>
      </c>
      <c r="AI261">
        <v>0.35020000000000001</v>
      </c>
      <c r="AT261">
        <v>22.92</v>
      </c>
    </row>
    <row r="262" spans="1:46" x14ac:dyDescent="0.55000000000000004">
      <c r="A262" s="2" t="s">
        <v>310</v>
      </c>
      <c r="B262" s="31">
        <v>34373</v>
      </c>
      <c r="C262" s="11"/>
      <c r="R262">
        <v>47.07</v>
      </c>
      <c r="V262"/>
      <c r="AA262">
        <v>0</v>
      </c>
      <c r="AI262">
        <v>0.78749999999999998</v>
      </c>
      <c r="AT262">
        <v>24.5</v>
      </c>
    </row>
    <row r="263" spans="1:46" x14ac:dyDescent="0.55000000000000004">
      <c r="A263" s="2" t="s">
        <v>310</v>
      </c>
      <c r="B263" s="31">
        <v>34380</v>
      </c>
      <c r="C263" s="11"/>
      <c r="R263">
        <v>106.7</v>
      </c>
      <c r="V263"/>
      <c r="AA263">
        <v>0</v>
      </c>
      <c r="AI263">
        <v>1.6919999999999999</v>
      </c>
      <c r="AT263">
        <v>26.02</v>
      </c>
    </row>
    <row r="264" spans="1:46" x14ac:dyDescent="0.55000000000000004">
      <c r="A264" s="2" t="s">
        <v>310</v>
      </c>
      <c r="B264" s="31">
        <v>34387</v>
      </c>
      <c r="C264" s="11"/>
      <c r="R264">
        <v>173.1</v>
      </c>
      <c r="V264"/>
      <c r="AA264">
        <v>0</v>
      </c>
      <c r="AI264">
        <v>2.7240000000000002</v>
      </c>
      <c r="AT264">
        <v>30.4</v>
      </c>
    </row>
    <row r="265" spans="1:46" x14ac:dyDescent="0.55000000000000004">
      <c r="A265" s="2" t="s">
        <v>310</v>
      </c>
      <c r="B265" s="31">
        <v>34394</v>
      </c>
      <c r="C265" s="11"/>
      <c r="R265">
        <v>256.89999999999998</v>
      </c>
      <c r="V265"/>
      <c r="AA265">
        <v>0</v>
      </c>
      <c r="AI265">
        <v>3.9039999999999999</v>
      </c>
      <c r="AT265">
        <v>31.27</v>
      </c>
    </row>
    <row r="266" spans="1:46" x14ac:dyDescent="0.55000000000000004">
      <c r="A266" s="2" t="s">
        <v>310</v>
      </c>
      <c r="B266" s="31">
        <v>34401</v>
      </c>
      <c r="C266" s="11"/>
      <c r="R266">
        <v>368.5</v>
      </c>
      <c r="V266"/>
      <c r="AA266">
        <v>0</v>
      </c>
      <c r="AI266">
        <v>5.7050000000000001</v>
      </c>
      <c r="AT266">
        <v>31.82</v>
      </c>
    </row>
    <row r="267" spans="1:46" x14ac:dyDescent="0.55000000000000004">
      <c r="A267" s="2" t="s">
        <v>310</v>
      </c>
      <c r="B267" s="31">
        <v>34408</v>
      </c>
      <c r="C267" s="11"/>
      <c r="R267">
        <v>504.6</v>
      </c>
      <c r="V267"/>
      <c r="AA267">
        <v>0</v>
      </c>
      <c r="AI267">
        <v>6.7759999999999998</v>
      </c>
      <c r="AT267">
        <v>37.57</v>
      </c>
    </row>
    <row r="268" spans="1:46" x14ac:dyDescent="0.55000000000000004">
      <c r="A268" s="2" t="s">
        <v>310</v>
      </c>
      <c r="B268" s="31">
        <v>34415</v>
      </c>
      <c r="C268" s="11"/>
      <c r="R268">
        <v>614.70000000000005</v>
      </c>
      <c r="V268"/>
      <c r="AA268">
        <v>0</v>
      </c>
      <c r="AI268">
        <v>5.8250000000000002</v>
      </c>
      <c r="AT268">
        <v>48.05</v>
      </c>
    </row>
    <row r="269" spans="1:46" x14ac:dyDescent="0.55000000000000004">
      <c r="A269" s="2" t="s">
        <v>310</v>
      </c>
      <c r="B269" s="31">
        <v>34422</v>
      </c>
      <c r="C269" s="11"/>
      <c r="R269">
        <v>845.9</v>
      </c>
      <c r="V269"/>
      <c r="AA269">
        <v>0</v>
      </c>
      <c r="AI269">
        <v>6.8819999999999997</v>
      </c>
      <c r="AT269">
        <v>56</v>
      </c>
    </row>
    <row r="270" spans="1:46" x14ac:dyDescent="0.55000000000000004">
      <c r="A270" s="2" t="s">
        <v>310</v>
      </c>
      <c r="B270" s="31">
        <v>34429</v>
      </c>
      <c r="C270" s="11"/>
      <c r="R270">
        <v>1085.8</v>
      </c>
      <c r="V270"/>
      <c r="AA270">
        <v>13.64</v>
      </c>
      <c r="AI270">
        <v>6.45</v>
      </c>
      <c r="AT270">
        <v>69.67</v>
      </c>
    </row>
    <row r="271" spans="1:46" x14ac:dyDescent="0.55000000000000004">
      <c r="A271" s="2" t="s">
        <v>310</v>
      </c>
      <c r="B271" s="31">
        <v>34436</v>
      </c>
      <c r="C271" s="11"/>
      <c r="R271">
        <v>1208.3</v>
      </c>
      <c r="V271"/>
      <c r="AA271">
        <v>68.11</v>
      </c>
      <c r="AI271">
        <v>5.1989999999999998</v>
      </c>
      <c r="AT271">
        <v>73.319999999999993</v>
      </c>
    </row>
    <row r="272" spans="1:46" x14ac:dyDescent="0.55000000000000004">
      <c r="A272" s="2" t="s">
        <v>310</v>
      </c>
      <c r="B272" s="31">
        <v>34444</v>
      </c>
      <c r="C272" s="11"/>
      <c r="R272">
        <v>1427.2</v>
      </c>
      <c r="V272"/>
      <c r="AA272">
        <v>241.4</v>
      </c>
      <c r="AI272">
        <v>5.3159999999999998</v>
      </c>
      <c r="AT272">
        <v>78.25</v>
      </c>
    </row>
    <row r="273" spans="1:46" x14ac:dyDescent="0.55000000000000004">
      <c r="A273" s="2" t="s">
        <v>310</v>
      </c>
      <c r="B273" s="31">
        <v>34450</v>
      </c>
      <c r="C273" s="11"/>
      <c r="R273">
        <v>1705.5</v>
      </c>
      <c r="V273"/>
      <c r="AA273">
        <v>462.2</v>
      </c>
      <c r="AI273">
        <v>5.1109999999999998</v>
      </c>
      <c r="AT273">
        <v>83.07</v>
      </c>
    </row>
    <row r="274" spans="1:46" x14ac:dyDescent="0.55000000000000004">
      <c r="A274" s="2" t="s">
        <v>310</v>
      </c>
      <c r="B274" s="31">
        <v>34458</v>
      </c>
      <c r="C274" s="11"/>
      <c r="R274">
        <v>1990.2</v>
      </c>
      <c r="V274"/>
      <c r="AA274">
        <v>737.8</v>
      </c>
      <c r="AI274">
        <v>3.5390000000000001</v>
      </c>
      <c r="AT274">
        <v>84.3</v>
      </c>
    </row>
    <row r="275" spans="1:46" x14ac:dyDescent="0.55000000000000004">
      <c r="A275" s="2" t="s">
        <v>310</v>
      </c>
      <c r="B275" s="31">
        <v>34465</v>
      </c>
      <c r="C275" s="11"/>
      <c r="R275">
        <v>2187.9</v>
      </c>
      <c r="V275"/>
      <c r="AA275">
        <v>910</v>
      </c>
      <c r="AI275">
        <v>1.581</v>
      </c>
      <c r="AT275">
        <v>85.67</v>
      </c>
    </row>
    <row r="276" spans="1:46" x14ac:dyDescent="0.55000000000000004">
      <c r="A276" s="2" t="s">
        <v>310</v>
      </c>
      <c r="B276" s="31">
        <v>34472</v>
      </c>
      <c r="C276" s="11"/>
      <c r="R276">
        <v>2009.9</v>
      </c>
      <c r="V276"/>
      <c r="AA276">
        <v>858.3</v>
      </c>
      <c r="AI276">
        <v>9.2700000000000005E-2</v>
      </c>
      <c r="AT276">
        <v>90.32</v>
      </c>
    </row>
    <row r="277" spans="1:46" x14ac:dyDescent="0.55000000000000004">
      <c r="A277" s="2" t="s">
        <v>310</v>
      </c>
      <c r="B277" s="31">
        <v>34479</v>
      </c>
      <c r="C277" s="11"/>
      <c r="R277">
        <v>1932.8</v>
      </c>
      <c r="V277"/>
      <c r="AA277">
        <v>848.7</v>
      </c>
      <c r="AI277">
        <v>4.4999999999999997E-3</v>
      </c>
      <c r="AT277">
        <v>92.8</v>
      </c>
    </row>
    <row r="278" spans="1:46" x14ac:dyDescent="0.55000000000000004">
      <c r="A278" s="2" t="s">
        <v>310</v>
      </c>
      <c r="B278" s="31">
        <v>34485</v>
      </c>
      <c r="C278" s="11"/>
      <c r="R278">
        <v>1927.6</v>
      </c>
      <c r="V278"/>
      <c r="W278">
        <v>4.3110000000000002E-2</v>
      </c>
      <c r="Y278">
        <v>19958.246346555301</v>
      </c>
      <c r="AA278">
        <v>860.4</v>
      </c>
      <c r="AI278">
        <v>0</v>
      </c>
      <c r="AP278" t="s">
        <v>930</v>
      </c>
      <c r="AT278">
        <v>93</v>
      </c>
    </row>
    <row r="279" spans="1:46" x14ac:dyDescent="0.55000000000000004">
      <c r="A279" s="2" t="s">
        <v>307</v>
      </c>
      <c r="B279" s="31">
        <v>34338</v>
      </c>
      <c r="C279" s="11"/>
      <c r="R279">
        <v>3.0249999999999999</v>
      </c>
      <c r="V279"/>
      <c r="AA279">
        <v>0</v>
      </c>
      <c r="AI279">
        <v>3.6499999999999998E-2</v>
      </c>
      <c r="AT279">
        <v>10.82</v>
      </c>
    </row>
    <row r="280" spans="1:46" x14ac:dyDescent="0.55000000000000004">
      <c r="A280" s="2" t="s">
        <v>307</v>
      </c>
      <c r="B280" s="31">
        <v>34345</v>
      </c>
      <c r="C280" s="11"/>
      <c r="R280">
        <v>5.282</v>
      </c>
      <c r="V280"/>
      <c r="AA280">
        <v>0</v>
      </c>
      <c r="AI280">
        <v>5.9499999999999997E-2</v>
      </c>
      <c r="AT280">
        <v>11.47</v>
      </c>
    </row>
    <row r="281" spans="1:46" x14ac:dyDescent="0.55000000000000004">
      <c r="A281" s="2" t="s">
        <v>307</v>
      </c>
      <c r="B281" s="31">
        <v>34352</v>
      </c>
      <c r="C281" s="11"/>
      <c r="R281">
        <v>8.6419999999999995</v>
      </c>
      <c r="V281"/>
      <c r="AA281">
        <v>0</v>
      </c>
      <c r="AI281">
        <v>9.64E-2</v>
      </c>
      <c r="AT281">
        <v>15.07</v>
      </c>
    </row>
    <row r="282" spans="1:46" x14ac:dyDescent="0.55000000000000004">
      <c r="A282" s="2" t="s">
        <v>307</v>
      </c>
      <c r="B282" s="31">
        <v>34359</v>
      </c>
      <c r="C282" s="11"/>
      <c r="R282">
        <v>14.18</v>
      </c>
      <c r="V282"/>
      <c r="AA282">
        <v>0</v>
      </c>
      <c r="AI282">
        <v>0.19170000000000001</v>
      </c>
      <c r="AT282">
        <v>21.75</v>
      </c>
    </row>
    <row r="283" spans="1:46" x14ac:dyDescent="0.55000000000000004">
      <c r="A283" s="2" t="s">
        <v>307</v>
      </c>
      <c r="B283" s="31">
        <v>34366</v>
      </c>
      <c r="C283" s="11"/>
      <c r="R283">
        <v>25.81</v>
      </c>
      <c r="V283"/>
      <c r="AA283">
        <v>0</v>
      </c>
      <c r="AI283">
        <v>0.30669999999999997</v>
      </c>
      <c r="AT283">
        <v>22.4</v>
      </c>
    </row>
    <row r="284" spans="1:46" x14ac:dyDescent="0.55000000000000004">
      <c r="A284" s="2" t="s">
        <v>307</v>
      </c>
      <c r="B284" s="31">
        <v>34373</v>
      </c>
      <c r="C284" s="11"/>
      <c r="R284">
        <v>35.29</v>
      </c>
      <c r="V284"/>
      <c r="AA284">
        <v>0</v>
      </c>
      <c r="AI284">
        <v>0.59819999999999995</v>
      </c>
      <c r="AT284">
        <v>22.9</v>
      </c>
    </row>
    <row r="285" spans="1:46" x14ac:dyDescent="0.55000000000000004">
      <c r="A285" s="2" t="s">
        <v>307</v>
      </c>
      <c r="B285" s="31">
        <v>34380</v>
      </c>
      <c r="C285" s="11"/>
      <c r="R285">
        <v>62.96</v>
      </c>
      <c r="V285"/>
      <c r="AA285">
        <v>0</v>
      </c>
      <c r="AI285">
        <v>1.0429999999999999</v>
      </c>
      <c r="AT285">
        <v>24.55</v>
      </c>
    </row>
    <row r="286" spans="1:46" x14ac:dyDescent="0.55000000000000004">
      <c r="A286" s="2" t="s">
        <v>307</v>
      </c>
      <c r="B286" s="31">
        <v>34387</v>
      </c>
      <c r="C286" s="11"/>
      <c r="R286">
        <v>115</v>
      </c>
      <c r="V286"/>
      <c r="AA286">
        <v>0</v>
      </c>
      <c r="AI286">
        <v>1.927</v>
      </c>
      <c r="AT286">
        <v>29.45</v>
      </c>
    </row>
    <row r="287" spans="1:46" x14ac:dyDescent="0.55000000000000004">
      <c r="A287" s="2" t="s">
        <v>307</v>
      </c>
      <c r="B287" s="31">
        <v>34394</v>
      </c>
      <c r="C287" s="11"/>
      <c r="R287">
        <v>195.1</v>
      </c>
      <c r="V287"/>
      <c r="AA287">
        <v>0</v>
      </c>
      <c r="AI287">
        <v>2.9039999999999999</v>
      </c>
      <c r="AT287">
        <v>31.2</v>
      </c>
    </row>
    <row r="288" spans="1:46" x14ac:dyDescent="0.55000000000000004">
      <c r="A288" s="2" t="s">
        <v>307</v>
      </c>
      <c r="B288" s="31">
        <v>34401</v>
      </c>
      <c r="C288" s="11"/>
      <c r="R288">
        <v>289.3</v>
      </c>
      <c r="V288"/>
      <c r="AA288">
        <v>0</v>
      </c>
      <c r="AI288">
        <v>4.1159999999999997</v>
      </c>
      <c r="AT288">
        <v>31.87</v>
      </c>
    </row>
    <row r="289" spans="1:46" x14ac:dyDescent="0.55000000000000004">
      <c r="A289" s="2" t="s">
        <v>307</v>
      </c>
      <c r="B289" s="31">
        <v>34408</v>
      </c>
      <c r="C289" s="11"/>
      <c r="R289">
        <v>348</v>
      </c>
      <c r="V289"/>
      <c r="AA289">
        <v>0</v>
      </c>
      <c r="AI289">
        <v>4.0069999999999997</v>
      </c>
      <c r="AT289">
        <v>35.770000000000003</v>
      </c>
    </row>
    <row r="290" spans="1:46" x14ac:dyDescent="0.55000000000000004">
      <c r="A290" s="2" t="s">
        <v>307</v>
      </c>
      <c r="B290" s="31">
        <v>34415</v>
      </c>
      <c r="C290" s="11"/>
      <c r="R290">
        <v>446.1</v>
      </c>
      <c r="V290"/>
      <c r="AA290">
        <v>0</v>
      </c>
      <c r="AI290">
        <v>4.0830000000000002</v>
      </c>
      <c r="AT290">
        <v>47.77</v>
      </c>
    </row>
    <row r="291" spans="1:46" x14ac:dyDescent="0.55000000000000004">
      <c r="A291" s="2" t="s">
        <v>307</v>
      </c>
      <c r="B291" s="31">
        <v>34422</v>
      </c>
      <c r="C291" s="11"/>
      <c r="R291">
        <v>529.70000000000005</v>
      </c>
      <c r="V291"/>
      <c r="AA291">
        <v>0</v>
      </c>
      <c r="AI291">
        <v>3.9209999999999998</v>
      </c>
      <c r="AT291">
        <v>55.02</v>
      </c>
    </row>
    <row r="292" spans="1:46" x14ac:dyDescent="0.55000000000000004">
      <c r="A292" s="2" t="s">
        <v>307</v>
      </c>
      <c r="B292" s="31">
        <v>34429</v>
      </c>
      <c r="C292" s="11"/>
      <c r="R292">
        <v>731.9</v>
      </c>
      <c r="V292"/>
      <c r="AA292">
        <v>9.907</v>
      </c>
      <c r="AI292">
        <v>3.649</v>
      </c>
      <c r="AT292">
        <v>67.849999999999994</v>
      </c>
    </row>
    <row r="293" spans="1:46" x14ac:dyDescent="0.55000000000000004">
      <c r="A293" s="2" t="s">
        <v>307</v>
      </c>
      <c r="B293" s="31">
        <v>34436</v>
      </c>
      <c r="C293" s="11"/>
      <c r="R293">
        <v>982</v>
      </c>
      <c r="V293"/>
      <c r="AA293">
        <v>54.09</v>
      </c>
      <c r="AI293">
        <v>3.524</v>
      </c>
      <c r="AT293">
        <v>72.47</v>
      </c>
    </row>
    <row r="294" spans="1:46" x14ac:dyDescent="0.55000000000000004">
      <c r="A294" s="2" t="s">
        <v>307</v>
      </c>
      <c r="B294" s="31">
        <v>34444</v>
      </c>
      <c r="C294" s="11"/>
      <c r="R294">
        <v>1071.9000000000001</v>
      </c>
      <c r="V294"/>
      <c r="AA294">
        <v>201.8</v>
      </c>
      <c r="AI294">
        <v>2.4700000000000002</v>
      </c>
      <c r="AT294">
        <v>78.27</v>
      </c>
    </row>
    <row r="295" spans="1:46" x14ac:dyDescent="0.55000000000000004">
      <c r="A295" s="2" t="s">
        <v>307</v>
      </c>
      <c r="B295" s="31">
        <v>34450</v>
      </c>
      <c r="C295" s="11"/>
      <c r="R295">
        <v>1129.4000000000001</v>
      </c>
      <c r="V295"/>
      <c r="AA295">
        <v>329.2</v>
      </c>
      <c r="AI295">
        <v>2.1150000000000002</v>
      </c>
      <c r="AT295">
        <v>82.02</v>
      </c>
    </row>
    <row r="296" spans="1:46" x14ac:dyDescent="0.55000000000000004">
      <c r="A296" s="2" t="s">
        <v>307</v>
      </c>
      <c r="B296" s="31">
        <v>34458</v>
      </c>
      <c r="C296" s="11"/>
      <c r="R296">
        <v>1323.2</v>
      </c>
      <c r="V296"/>
      <c r="AA296">
        <v>520.5</v>
      </c>
      <c r="AI296">
        <v>0.76300000000000001</v>
      </c>
      <c r="AT296">
        <v>84.5</v>
      </c>
    </row>
    <row r="297" spans="1:46" x14ac:dyDescent="0.55000000000000004">
      <c r="A297" s="2" t="s">
        <v>307</v>
      </c>
      <c r="B297" s="31">
        <v>34465</v>
      </c>
      <c r="C297" s="11"/>
      <c r="R297">
        <v>1334.3</v>
      </c>
      <c r="V297"/>
      <c r="AA297">
        <v>595.6</v>
      </c>
      <c r="AI297">
        <v>0.17399999999999999</v>
      </c>
      <c r="AT297">
        <v>87.75</v>
      </c>
    </row>
    <row r="298" spans="1:46" x14ac:dyDescent="0.55000000000000004">
      <c r="A298" s="2" t="s">
        <v>307</v>
      </c>
      <c r="B298" s="31">
        <v>34472</v>
      </c>
      <c r="C298" s="11"/>
      <c r="R298">
        <v>1363.1</v>
      </c>
      <c r="V298"/>
      <c r="AA298">
        <v>615.5</v>
      </c>
      <c r="AI298">
        <v>0</v>
      </c>
      <c r="AT298">
        <v>92.52</v>
      </c>
    </row>
    <row r="299" spans="1:46" x14ac:dyDescent="0.55000000000000004">
      <c r="A299" s="2" t="s">
        <v>307</v>
      </c>
      <c r="B299" s="31">
        <v>34479</v>
      </c>
      <c r="C299" s="11"/>
      <c r="R299">
        <v>1385.7</v>
      </c>
      <c r="V299"/>
      <c r="AA299">
        <v>619</v>
      </c>
      <c r="AI299">
        <v>0</v>
      </c>
      <c r="AP299" t="s">
        <v>930</v>
      </c>
      <c r="AT299">
        <v>92.72</v>
      </c>
    </row>
    <row r="300" spans="1:46" x14ac:dyDescent="0.55000000000000004">
      <c r="A300" s="2" t="s">
        <v>309</v>
      </c>
      <c r="B300" s="31">
        <v>34338</v>
      </c>
      <c r="C300" s="11"/>
      <c r="R300">
        <v>2.512</v>
      </c>
      <c r="V300"/>
      <c r="AA300">
        <v>0</v>
      </c>
      <c r="AI300">
        <v>3.0700000000000002E-2</v>
      </c>
      <c r="AT300">
        <v>10.52</v>
      </c>
    </row>
    <row r="301" spans="1:46" x14ac:dyDescent="0.55000000000000004">
      <c r="A301" s="2" t="s">
        <v>309</v>
      </c>
      <c r="B301" s="31">
        <v>34345</v>
      </c>
      <c r="C301" s="11"/>
      <c r="R301">
        <v>4.8440000000000003</v>
      </c>
      <c r="V301"/>
      <c r="AA301">
        <v>0</v>
      </c>
      <c r="AI301">
        <v>5.3499999999999999E-2</v>
      </c>
      <c r="AT301">
        <v>11.02</v>
      </c>
    </row>
    <row r="302" spans="1:46" x14ac:dyDescent="0.55000000000000004">
      <c r="A302" s="2" t="s">
        <v>309</v>
      </c>
      <c r="B302" s="31">
        <v>34352</v>
      </c>
      <c r="C302" s="11"/>
      <c r="R302">
        <v>8.7119999999999997</v>
      </c>
      <c r="V302"/>
      <c r="AA302">
        <v>0</v>
      </c>
      <c r="AI302">
        <v>9.7699999999999995E-2</v>
      </c>
      <c r="AT302">
        <v>14.77</v>
      </c>
    </row>
    <row r="303" spans="1:46" x14ac:dyDescent="0.55000000000000004">
      <c r="A303" s="2" t="s">
        <v>309</v>
      </c>
      <c r="B303" s="31">
        <v>34359</v>
      </c>
      <c r="C303" s="11"/>
      <c r="R303">
        <v>13.7</v>
      </c>
      <c r="V303"/>
      <c r="AA303">
        <v>0</v>
      </c>
      <c r="AI303">
        <v>0.1837</v>
      </c>
      <c r="AT303">
        <v>21.32</v>
      </c>
    </row>
    <row r="304" spans="1:46" x14ac:dyDescent="0.55000000000000004">
      <c r="A304" s="2" t="s">
        <v>309</v>
      </c>
      <c r="B304" s="31">
        <v>34366</v>
      </c>
      <c r="C304" s="11"/>
      <c r="R304">
        <v>26.62</v>
      </c>
      <c r="V304"/>
      <c r="AA304">
        <v>0</v>
      </c>
      <c r="AI304">
        <v>0.33250000000000002</v>
      </c>
      <c r="AT304">
        <v>22.5</v>
      </c>
    </row>
    <row r="305" spans="1:46" x14ac:dyDescent="0.55000000000000004">
      <c r="A305" s="2" t="s">
        <v>309</v>
      </c>
      <c r="B305" s="31">
        <v>34373</v>
      </c>
      <c r="C305" s="11"/>
      <c r="R305">
        <v>38</v>
      </c>
      <c r="V305"/>
      <c r="AA305">
        <v>0</v>
      </c>
      <c r="AI305">
        <v>0.65200000000000002</v>
      </c>
      <c r="AT305">
        <v>23.8</v>
      </c>
    </row>
    <row r="306" spans="1:46" x14ac:dyDescent="0.55000000000000004">
      <c r="A306" s="2" t="s">
        <v>309</v>
      </c>
      <c r="B306" s="31">
        <v>34380</v>
      </c>
      <c r="C306" s="11"/>
      <c r="R306">
        <v>70.069999999999993</v>
      </c>
      <c r="V306"/>
      <c r="AA306">
        <v>0</v>
      </c>
      <c r="AI306">
        <v>1.147</v>
      </c>
      <c r="AT306">
        <v>25.47</v>
      </c>
    </row>
    <row r="307" spans="1:46" x14ac:dyDescent="0.55000000000000004">
      <c r="A307" s="2" t="s">
        <v>309</v>
      </c>
      <c r="B307" s="31">
        <v>34387</v>
      </c>
      <c r="C307" s="11"/>
      <c r="R307">
        <v>137</v>
      </c>
      <c r="V307"/>
      <c r="AA307">
        <v>0</v>
      </c>
      <c r="AI307">
        <v>2.246</v>
      </c>
      <c r="AT307">
        <v>29.37</v>
      </c>
    </row>
    <row r="308" spans="1:46" x14ac:dyDescent="0.55000000000000004">
      <c r="A308" s="2" t="s">
        <v>309</v>
      </c>
      <c r="B308" s="31">
        <v>34394</v>
      </c>
      <c r="C308" s="11"/>
      <c r="R308">
        <v>218.5</v>
      </c>
      <c r="V308"/>
      <c r="AA308">
        <v>0</v>
      </c>
      <c r="AI308">
        <v>3.419</v>
      </c>
      <c r="AT308">
        <v>30.97</v>
      </c>
    </row>
    <row r="309" spans="1:46" x14ac:dyDescent="0.55000000000000004">
      <c r="A309" s="2" t="s">
        <v>309</v>
      </c>
      <c r="B309" s="31">
        <v>34401</v>
      </c>
      <c r="C309" s="11"/>
      <c r="R309">
        <v>339.7</v>
      </c>
      <c r="V309"/>
      <c r="AA309">
        <v>0</v>
      </c>
      <c r="AI309">
        <v>5.3369999999999997</v>
      </c>
      <c r="AT309">
        <v>32</v>
      </c>
    </row>
    <row r="310" spans="1:46" x14ac:dyDescent="0.55000000000000004">
      <c r="A310" s="2" t="s">
        <v>309</v>
      </c>
      <c r="B310" s="31">
        <v>34408</v>
      </c>
      <c r="C310" s="11"/>
      <c r="R310">
        <v>435.1</v>
      </c>
      <c r="V310"/>
      <c r="AA310">
        <v>0</v>
      </c>
      <c r="AI310">
        <v>6.3929999999999998</v>
      </c>
      <c r="AT310">
        <v>35.6</v>
      </c>
    </row>
    <row r="311" spans="1:46" x14ac:dyDescent="0.55000000000000004">
      <c r="A311" s="2" t="s">
        <v>309</v>
      </c>
      <c r="B311" s="31">
        <v>34415</v>
      </c>
      <c r="C311" s="11"/>
      <c r="R311">
        <v>529.5</v>
      </c>
      <c r="V311"/>
      <c r="AA311">
        <v>0</v>
      </c>
      <c r="AI311">
        <v>6.6550000000000002</v>
      </c>
      <c r="AT311">
        <v>42.52</v>
      </c>
    </row>
    <row r="312" spans="1:46" x14ac:dyDescent="0.55000000000000004">
      <c r="A312" s="2" t="s">
        <v>309</v>
      </c>
      <c r="B312" s="31">
        <v>34422</v>
      </c>
      <c r="C312" s="11"/>
      <c r="R312">
        <v>732</v>
      </c>
      <c r="V312"/>
      <c r="AA312">
        <v>0</v>
      </c>
      <c r="AI312">
        <v>7.1440000000000001</v>
      </c>
      <c r="AT312">
        <v>50.87</v>
      </c>
    </row>
    <row r="313" spans="1:46" x14ac:dyDescent="0.55000000000000004">
      <c r="A313" s="2" t="s">
        <v>309</v>
      </c>
      <c r="B313" s="31">
        <v>34429</v>
      </c>
      <c r="C313" s="11"/>
      <c r="R313">
        <v>782.3</v>
      </c>
      <c r="V313"/>
      <c r="AA313">
        <v>2.6179999999999999</v>
      </c>
      <c r="AI313">
        <v>5.9459999999999997</v>
      </c>
      <c r="AT313">
        <v>62.52</v>
      </c>
    </row>
    <row r="314" spans="1:46" x14ac:dyDescent="0.55000000000000004">
      <c r="A314" s="2" t="s">
        <v>309</v>
      </c>
      <c r="B314" s="31">
        <v>34436</v>
      </c>
      <c r="C314" s="11"/>
      <c r="R314">
        <v>978.4</v>
      </c>
      <c r="V314"/>
      <c r="AA314">
        <v>22.68</v>
      </c>
      <c r="AI314">
        <v>5.569</v>
      </c>
      <c r="AT314">
        <v>71.42</v>
      </c>
    </row>
    <row r="315" spans="1:46" x14ac:dyDescent="0.55000000000000004">
      <c r="A315" s="2" t="s">
        <v>309</v>
      </c>
      <c r="B315" s="31">
        <v>34444</v>
      </c>
      <c r="C315" s="11"/>
      <c r="R315">
        <v>1337.6</v>
      </c>
      <c r="V315"/>
      <c r="AA315">
        <v>127.5</v>
      </c>
      <c r="AI315">
        <v>6.36</v>
      </c>
      <c r="AT315">
        <v>76.72</v>
      </c>
    </row>
    <row r="316" spans="1:46" x14ac:dyDescent="0.55000000000000004">
      <c r="A316" s="2" t="s">
        <v>309</v>
      </c>
      <c r="B316" s="31">
        <v>34450</v>
      </c>
      <c r="C316" s="11"/>
      <c r="R316">
        <v>1437.8</v>
      </c>
      <c r="V316"/>
      <c r="AA316">
        <v>294.60000000000002</v>
      </c>
      <c r="AI316">
        <v>5.3609999999999998</v>
      </c>
      <c r="AT316">
        <v>79.75</v>
      </c>
    </row>
    <row r="317" spans="1:46" x14ac:dyDescent="0.55000000000000004">
      <c r="A317" s="2" t="s">
        <v>309</v>
      </c>
      <c r="B317" s="31">
        <v>34458</v>
      </c>
      <c r="C317" s="11"/>
      <c r="R317">
        <v>1503.2</v>
      </c>
      <c r="V317"/>
      <c r="AA317">
        <v>455</v>
      </c>
      <c r="AI317">
        <v>4.1239999999999997</v>
      </c>
      <c r="AT317">
        <v>83.22</v>
      </c>
    </row>
    <row r="318" spans="1:46" x14ac:dyDescent="0.55000000000000004">
      <c r="A318" s="2" t="s">
        <v>309</v>
      </c>
      <c r="B318" s="31">
        <v>34465</v>
      </c>
      <c r="C318" s="11"/>
      <c r="R318">
        <v>1800</v>
      </c>
      <c r="V318"/>
      <c r="AA318">
        <v>647.6</v>
      </c>
      <c r="AI318">
        <v>3.056</v>
      </c>
      <c r="AT318">
        <v>84.4</v>
      </c>
    </row>
    <row r="319" spans="1:46" x14ac:dyDescent="0.55000000000000004">
      <c r="A319" s="2" t="s">
        <v>309</v>
      </c>
      <c r="B319" s="31">
        <v>34472</v>
      </c>
      <c r="C319" s="11"/>
      <c r="R319">
        <v>1847.5</v>
      </c>
      <c r="V319"/>
      <c r="AA319">
        <v>762.4</v>
      </c>
      <c r="AI319">
        <v>1.0049999999999999</v>
      </c>
      <c r="AT319">
        <v>86.62</v>
      </c>
    </row>
    <row r="320" spans="1:46" x14ac:dyDescent="0.55000000000000004">
      <c r="A320" s="2" t="s">
        <v>309</v>
      </c>
      <c r="B320" s="31">
        <v>34479</v>
      </c>
      <c r="C320" s="11"/>
      <c r="R320">
        <v>1921.2</v>
      </c>
      <c r="V320"/>
      <c r="AA320">
        <v>829.3</v>
      </c>
      <c r="AI320">
        <v>4.4999999999999998E-2</v>
      </c>
      <c r="AT320">
        <v>92.1</v>
      </c>
    </row>
    <row r="321" spans="1:46" x14ac:dyDescent="0.55000000000000004">
      <c r="A321" s="2" t="s">
        <v>309</v>
      </c>
      <c r="B321" s="31">
        <v>34485</v>
      </c>
      <c r="C321" s="11"/>
      <c r="R321">
        <v>1800</v>
      </c>
      <c r="V321"/>
      <c r="AA321">
        <v>768.1</v>
      </c>
      <c r="AI321">
        <v>0</v>
      </c>
      <c r="AP321" t="s">
        <v>930</v>
      </c>
      <c r="AT321">
        <v>92.97</v>
      </c>
    </row>
    <row r="322" spans="1:46" x14ac:dyDescent="0.55000000000000004">
      <c r="A322" s="2" t="s">
        <v>372</v>
      </c>
      <c r="B322" s="31"/>
      <c r="C322" s="11" t="s">
        <v>835</v>
      </c>
      <c r="V322"/>
      <c r="AP322" t="s">
        <v>930</v>
      </c>
      <c r="AQ322">
        <v>166</v>
      </c>
      <c r="AR322">
        <v>193</v>
      </c>
    </row>
    <row r="323" spans="1:46" x14ac:dyDescent="0.55000000000000004">
      <c r="A323" s="2" t="s">
        <v>377</v>
      </c>
      <c r="B323" s="31"/>
      <c r="C323" s="11" t="s">
        <v>835</v>
      </c>
      <c r="V323"/>
      <c r="AP323" t="s">
        <v>930</v>
      </c>
      <c r="AQ323">
        <v>89</v>
      </c>
      <c r="AR323">
        <v>106</v>
      </c>
    </row>
    <row r="324" spans="1:46" x14ac:dyDescent="0.55000000000000004">
      <c r="A324" s="2" t="s">
        <v>389</v>
      </c>
      <c r="B324" s="31"/>
      <c r="C324" s="11" t="s">
        <v>835</v>
      </c>
      <c r="V324"/>
      <c r="AP324" t="s">
        <v>930</v>
      </c>
      <c r="AQ324">
        <v>201</v>
      </c>
      <c r="AR324">
        <v>230</v>
      </c>
    </row>
    <row r="325" spans="1:46" x14ac:dyDescent="0.55000000000000004">
      <c r="A325" s="2" t="s">
        <v>401</v>
      </c>
      <c r="B325" s="31"/>
      <c r="C325" s="11" t="s">
        <v>835</v>
      </c>
      <c r="V325"/>
      <c r="AP325" t="s">
        <v>930</v>
      </c>
      <c r="AQ325">
        <v>163</v>
      </c>
      <c r="AR325">
        <v>182</v>
      </c>
    </row>
    <row r="326" spans="1:46" x14ac:dyDescent="0.55000000000000004">
      <c r="A326" s="2" t="s">
        <v>408</v>
      </c>
      <c r="B326" s="31"/>
      <c r="C326" s="11" t="s">
        <v>835</v>
      </c>
      <c r="V326"/>
      <c r="AP326" t="s">
        <v>930</v>
      </c>
      <c r="AQ326">
        <v>87</v>
      </c>
      <c r="AR326">
        <v>104</v>
      </c>
    </row>
    <row r="327" spans="1:46" x14ac:dyDescent="0.55000000000000004">
      <c r="A327" s="2" t="s">
        <v>419</v>
      </c>
      <c r="B327" s="31"/>
      <c r="C327" s="11" t="s">
        <v>835</v>
      </c>
      <c r="V327"/>
      <c r="AP327" t="s">
        <v>930</v>
      </c>
      <c r="AQ327">
        <v>199</v>
      </c>
      <c r="AR327">
        <v>227</v>
      </c>
    </row>
    <row r="328" spans="1:46" x14ac:dyDescent="0.55000000000000004">
      <c r="A328" s="2" t="s">
        <v>432</v>
      </c>
      <c r="B328" s="31"/>
      <c r="C328" s="11" t="s">
        <v>835</v>
      </c>
      <c r="V328"/>
      <c r="AP328" t="s">
        <v>930</v>
      </c>
      <c r="AQ328">
        <v>159</v>
      </c>
      <c r="AR328">
        <v>175</v>
      </c>
    </row>
    <row r="329" spans="1:46" x14ac:dyDescent="0.55000000000000004">
      <c r="A329" s="2" t="s">
        <v>441</v>
      </c>
      <c r="B329" s="31"/>
      <c r="C329" s="11" t="s">
        <v>835</v>
      </c>
      <c r="V329"/>
      <c r="AP329" t="s">
        <v>930</v>
      </c>
      <c r="AQ329">
        <v>85</v>
      </c>
      <c r="AR329">
        <v>109</v>
      </c>
    </row>
    <row r="330" spans="1:46" x14ac:dyDescent="0.55000000000000004">
      <c r="A330" s="2" t="s">
        <v>450</v>
      </c>
      <c r="B330" s="31"/>
      <c r="C330" s="11" t="s">
        <v>835</v>
      </c>
      <c r="V330"/>
      <c r="AP330" t="s">
        <v>930</v>
      </c>
      <c r="AQ330">
        <v>186</v>
      </c>
      <c r="AR330">
        <v>215</v>
      </c>
    </row>
    <row r="331" spans="1:46" x14ac:dyDescent="0.55000000000000004">
      <c r="A331" s="2" t="s">
        <v>460</v>
      </c>
      <c r="B331" s="31"/>
      <c r="C331" s="11" t="s">
        <v>835</v>
      </c>
      <c r="V331"/>
      <c r="AP331" t="s">
        <v>930</v>
      </c>
      <c r="AQ331">
        <v>155</v>
      </c>
      <c r="AR331">
        <v>173</v>
      </c>
    </row>
    <row r="332" spans="1:46" x14ac:dyDescent="0.55000000000000004">
      <c r="A332" s="2" t="s">
        <v>472</v>
      </c>
      <c r="B332" s="31"/>
      <c r="C332" s="11" t="s">
        <v>835</v>
      </c>
      <c r="V332"/>
      <c r="AP332" t="s">
        <v>930</v>
      </c>
      <c r="AQ332">
        <v>82</v>
      </c>
      <c r="AR332">
        <v>101</v>
      </c>
    </row>
    <row r="333" spans="1:46" x14ac:dyDescent="0.55000000000000004">
      <c r="A333" s="2" t="s">
        <v>333</v>
      </c>
      <c r="B333" s="31"/>
      <c r="C333" s="11" t="s">
        <v>836</v>
      </c>
      <c r="V333"/>
      <c r="AP333" t="s">
        <v>930</v>
      </c>
      <c r="AQ333">
        <v>180</v>
      </c>
      <c r="AR333">
        <v>205</v>
      </c>
    </row>
    <row r="334" spans="1:46" x14ac:dyDescent="0.55000000000000004">
      <c r="A334" s="2" t="s">
        <v>342</v>
      </c>
      <c r="B334" s="31"/>
      <c r="C334" s="11" t="s">
        <v>836</v>
      </c>
      <c r="V334"/>
      <c r="AP334" t="s">
        <v>930</v>
      </c>
      <c r="AQ334">
        <v>136</v>
      </c>
      <c r="AR334">
        <v>152</v>
      </c>
    </row>
    <row r="335" spans="1:46" x14ac:dyDescent="0.55000000000000004">
      <c r="A335" s="2" t="s">
        <v>353</v>
      </c>
      <c r="B335" s="31"/>
      <c r="C335" s="11" t="s">
        <v>836</v>
      </c>
      <c r="V335"/>
      <c r="AP335" t="s">
        <v>930</v>
      </c>
      <c r="AQ335">
        <v>200</v>
      </c>
      <c r="AR335">
        <v>229</v>
      </c>
    </row>
    <row r="336" spans="1:46" x14ac:dyDescent="0.55000000000000004">
      <c r="A336" s="2" t="s">
        <v>362</v>
      </c>
      <c r="B336" s="31"/>
      <c r="C336" s="11" t="s">
        <v>836</v>
      </c>
      <c r="V336"/>
      <c r="AP336" t="s">
        <v>930</v>
      </c>
      <c r="AQ336">
        <v>157</v>
      </c>
      <c r="AR336">
        <v>181</v>
      </c>
    </row>
    <row r="337" spans="1:44" x14ac:dyDescent="0.55000000000000004">
      <c r="A337" s="2" t="s">
        <v>380</v>
      </c>
      <c r="B337" s="31"/>
      <c r="C337" s="11" t="s">
        <v>836</v>
      </c>
      <c r="V337"/>
      <c r="AP337" t="s">
        <v>930</v>
      </c>
      <c r="AQ337">
        <v>198</v>
      </c>
      <c r="AR337">
        <v>224</v>
      </c>
    </row>
    <row r="338" spans="1:44" x14ac:dyDescent="0.55000000000000004">
      <c r="A338" s="2" t="s">
        <v>391</v>
      </c>
      <c r="B338" s="31"/>
      <c r="C338" s="11" t="s">
        <v>836</v>
      </c>
      <c r="V338"/>
      <c r="AP338" t="s">
        <v>930</v>
      </c>
      <c r="AQ338">
        <v>150</v>
      </c>
      <c r="AR338">
        <v>174</v>
      </c>
    </row>
    <row r="339" spans="1:44" x14ac:dyDescent="0.55000000000000004">
      <c r="A339" s="2" t="s">
        <v>411</v>
      </c>
      <c r="B339" s="31"/>
      <c r="C339" s="11" t="s">
        <v>836</v>
      </c>
      <c r="V339"/>
      <c r="AP339" t="s">
        <v>930</v>
      </c>
      <c r="AQ339">
        <v>193</v>
      </c>
      <c r="AR339">
        <v>225</v>
      </c>
    </row>
    <row r="340" spans="1:44" x14ac:dyDescent="0.55000000000000004">
      <c r="A340" s="2" t="s">
        <v>424</v>
      </c>
      <c r="B340" s="31"/>
      <c r="C340" s="11" t="s">
        <v>836</v>
      </c>
      <c r="V340"/>
      <c r="AP340" t="s">
        <v>930</v>
      </c>
      <c r="AQ340">
        <v>153</v>
      </c>
      <c r="AR340">
        <v>169</v>
      </c>
    </row>
    <row r="341" spans="1:44" x14ac:dyDescent="0.55000000000000004">
      <c r="A341" s="2" t="s">
        <v>446</v>
      </c>
      <c r="B341" s="31"/>
      <c r="C341" s="11" t="s">
        <v>836</v>
      </c>
      <c r="V341"/>
      <c r="AP341" t="s">
        <v>930</v>
      </c>
      <c r="AQ341">
        <v>163</v>
      </c>
      <c r="AR341">
        <v>199</v>
      </c>
    </row>
    <row r="342" spans="1:44" x14ac:dyDescent="0.55000000000000004">
      <c r="A342" s="2" t="s">
        <v>456</v>
      </c>
      <c r="B342" s="31"/>
      <c r="C342" s="11" t="s">
        <v>836</v>
      </c>
      <c r="V342"/>
      <c r="AP342" t="s">
        <v>930</v>
      </c>
      <c r="AQ342">
        <v>143</v>
      </c>
      <c r="AR342">
        <v>165</v>
      </c>
    </row>
    <row r="343" spans="1:44" x14ac:dyDescent="0.55000000000000004">
      <c r="A343" s="2" t="s">
        <v>475</v>
      </c>
      <c r="B343" s="31"/>
      <c r="C343" s="11" t="s">
        <v>836</v>
      </c>
      <c r="V343"/>
      <c r="AP343" t="s">
        <v>930</v>
      </c>
      <c r="AQ343">
        <v>182</v>
      </c>
      <c r="AR343">
        <v>214</v>
      </c>
    </row>
    <row r="344" spans="1:44" x14ac:dyDescent="0.55000000000000004">
      <c r="A344" s="2" t="s">
        <v>483</v>
      </c>
      <c r="B344" s="31"/>
      <c r="C344" s="11" t="s">
        <v>836</v>
      </c>
      <c r="V344"/>
      <c r="AP344" t="s">
        <v>930</v>
      </c>
      <c r="AQ344">
        <v>157</v>
      </c>
      <c r="AR344">
        <v>182</v>
      </c>
    </row>
    <row r="345" spans="1:44" x14ac:dyDescent="0.55000000000000004">
      <c r="A345" s="2" t="s">
        <v>496</v>
      </c>
      <c r="B345" s="31"/>
      <c r="C345" s="11" t="s">
        <v>836</v>
      </c>
      <c r="V345"/>
      <c r="AP345" t="s">
        <v>930</v>
      </c>
      <c r="AQ345">
        <v>165</v>
      </c>
      <c r="AR345">
        <v>196</v>
      </c>
    </row>
    <row r="346" spans="1:44" x14ac:dyDescent="0.55000000000000004">
      <c r="A346" s="2" t="s">
        <v>504</v>
      </c>
      <c r="B346" s="31"/>
      <c r="C346" s="11" t="s">
        <v>836</v>
      </c>
      <c r="V346"/>
      <c r="AP346" t="s">
        <v>930</v>
      </c>
      <c r="AQ346">
        <v>124</v>
      </c>
      <c r="AR346">
        <v>145</v>
      </c>
    </row>
    <row r="347" spans="1:44" x14ac:dyDescent="0.55000000000000004">
      <c r="A347" s="2" t="s">
        <v>517</v>
      </c>
      <c r="B347" s="31"/>
      <c r="C347" s="11" t="s">
        <v>836</v>
      </c>
      <c r="V347"/>
      <c r="AP347" t="s">
        <v>930</v>
      </c>
      <c r="AQ347">
        <v>178</v>
      </c>
      <c r="AR347">
        <v>205</v>
      </c>
    </row>
    <row r="348" spans="1:44" x14ac:dyDescent="0.55000000000000004">
      <c r="A348" s="2" t="s">
        <v>526</v>
      </c>
      <c r="B348" s="31"/>
      <c r="C348" s="11" t="s">
        <v>836</v>
      </c>
      <c r="V348"/>
      <c r="AP348" t="s">
        <v>930</v>
      </c>
      <c r="AQ348">
        <v>141</v>
      </c>
      <c r="AR348">
        <v>166</v>
      </c>
    </row>
    <row r="349" spans="1:44" x14ac:dyDescent="0.55000000000000004">
      <c r="A349" s="2" t="s">
        <v>540</v>
      </c>
      <c r="B349" s="31"/>
      <c r="C349" s="11" t="s">
        <v>836</v>
      </c>
      <c r="V349"/>
      <c r="AP349" t="s">
        <v>930</v>
      </c>
      <c r="AQ349">
        <v>177</v>
      </c>
      <c r="AR349">
        <v>218</v>
      </c>
    </row>
    <row r="350" spans="1:44" x14ac:dyDescent="0.55000000000000004">
      <c r="A350" s="2" t="s">
        <v>540</v>
      </c>
      <c r="B350" s="31"/>
      <c r="C350" s="11" t="s">
        <v>836</v>
      </c>
      <c r="V350"/>
      <c r="AP350" t="s">
        <v>930</v>
      </c>
      <c r="AQ350">
        <v>179</v>
      </c>
      <c r="AR350">
        <v>222</v>
      </c>
    </row>
    <row r="351" spans="1:44" x14ac:dyDescent="0.55000000000000004">
      <c r="A351" s="2" t="s">
        <v>558</v>
      </c>
      <c r="B351" s="31"/>
      <c r="C351" s="11" t="s">
        <v>836</v>
      </c>
      <c r="V351"/>
      <c r="AP351" t="s">
        <v>930</v>
      </c>
      <c r="AQ351">
        <v>145</v>
      </c>
      <c r="AR351">
        <v>173</v>
      </c>
    </row>
    <row r="352" spans="1:44" x14ac:dyDescent="0.55000000000000004">
      <c r="A352" s="2" t="s">
        <v>558</v>
      </c>
      <c r="B352" s="31"/>
      <c r="C352" s="11" t="s">
        <v>836</v>
      </c>
      <c r="V352"/>
      <c r="AP352" t="s">
        <v>930</v>
      </c>
      <c r="AQ352">
        <v>145</v>
      </c>
      <c r="AR352">
        <v>170</v>
      </c>
    </row>
    <row r="353" spans="1:44" x14ac:dyDescent="0.55000000000000004">
      <c r="A353" s="2" t="s">
        <v>576</v>
      </c>
      <c r="B353" s="31"/>
      <c r="C353" s="11" t="s">
        <v>836</v>
      </c>
      <c r="V353"/>
      <c r="AP353" t="s">
        <v>930</v>
      </c>
      <c r="AQ353">
        <v>99</v>
      </c>
      <c r="AR353">
        <v>119</v>
      </c>
    </row>
    <row r="354" spans="1:44" x14ac:dyDescent="0.55000000000000004">
      <c r="A354" s="2" t="s">
        <v>576</v>
      </c>
      <c r="B354" s="31"/>
      <c r="C354" s="11" t="s">
        <v>836</v>
      </c>
      <c r="V354"/>
      <c r="AP354" t="s">
        <v>930</v>
      </c>
      <c r="AQ354">
        <v>99</v>
      </c>
      <c r="AR354">
        <v>119</v>
      </c>
    </row>
    <row r="355" spans="1:44" x14ac:dyDescent="0.55000000000000004">
      <c r="A355" s="2" t="s">
        <v>593</v>
      </c>
      <c r="B355" s="31"/>
      <c r="C355" s="11" t="s">
        <v>836</v>
      </c>
      <c r="V355"/>
      <c r="AP355" t="s">
        <v>930</v>
      </c>
      <c r="AQ355">
        <v>189</v>
      </c>
      <c r="AR355">
        <v>215</v>
      </c>
    </row>
    <row r="356" spans="1:44" x14ac:dyDescent="0.55000000000000004">
      <c r="A356" s="2" t="s">
        <v>593</v>
      </c>
      <c r="B356" s="31"/>
      <c r="C356" s="11" t="s">
        <v>836</v>
      </c>
      <c r="V356"/>
      <c r="AP356" t="s">
        <v>930</v>
      </c>
      <c r="AQ356">
        <v>189</v>
      </c>
      <c r="AR356">
        <v>215</v>
      </c>
    </row>
    <row r="357" spans="1:44" x14ac:dyDescent="0.55000000000000004">
      <c r="A357" s="2" t="s">
        <v>610</v>
      </c>
      <c r="B357" s="31"/>
      <c r="C357" s="11" t="s">
        <v>836</v>
      </c>
      <c r="V357"/>
      <c r="AP357" t="s">
        <v>930</v>
      </c>
      <c r="AQ357">
        <v>120</v>
      </c>
      <c r="AR357">
        <v>139</v>
      </c>
    </row>
    <row r="358" spans="1:44" x14ac:dyDescent="0.55000000000000004">
      <c r="A358" s="2" t="s">
        <v>610</v>
      </c>
      <c r="B358" s="31"/>
      <c r="C358" s="11" t="s">
        <v>836</v>
      </c>
      <c r="V358"/>
      <c r="AP358" t="s">
        <v>930</v>
      </c>
      <c r="AQ358">
        <v>121</v>
      </c>
      <c r="AR358">
        <v>139</v>
      </c>
    </row>
    <row r="359" spans="1:44" x14ac:dyDescent="0.55000000000000004">
      <c r="A359" s="2" t="s">
        <v>653</v>
      </c>
      <c r="B359" s="31"/>
      <c r="C359" s="11" t="s">
        <v>836</v>
      </c>
      <c r="V359"/>
      <c r="AP359" t="s">
        <v>930</v>
      </c>
      <c r="AQ359">
        <v>193</v>
      </c>
      <c r="AR359">
        <v>221</v>
      </c>
    </row>
    <row r="360" spans="1:44" x14ac:dyDescent="0.55000000000000004">
      <c r="A360" s="2" t="s">
        <v>653</v>
      </c>
      <c r="B360" s="31"/>
      <c r="C360" s="11" t="s">
        <v>836</v>
      </c>
      <c r="V360"/>
      <c r="AP360" t="s">
        <v>930</v>
      </c>
      <c r="AQ360">
        <v>191</v>
      </c>
      <c r="AR360">
        <v>220</v>
      </c>
    </row>
    <row r="361" spans="1:44" x14ac:dyDescent="0.55000000000000004">
      <c r="A361" s="2" t="s">
        <v>669</v>
      </c>
      <c r="B361" s="31"/>
      <c r="C361" s="11" t="s">
        <v>836</v>
      </c>
      <c r="V361"/>
      <c r="AP361" t="s">
        <v>930</v>
      </c>
      <c r="AQ361">
        <v>171</v>
      </c>
      <c r="AR361">
        <v>195</v>
      </c>
    </row>
    <row r="362" spans="1:44" x14ac:dyDescent="0.55000000000000004">
      <c r="A362" s="2" t="s">
        <v>669</v>
      </c>
      <c r="B362" s="31"/>
      <c r="C362" s="11" t="s">
        <v>836</v>
      </c>
      <c r="V362"/>
      <c r="AP362" t="s">
        <v>930</v>
      </c>
      <c r="AQ362">
        <v>169</v>
      </c>
      <c r="AR362">
        <v>194</v>
      </c>
    </row>
    <row r="363" spans="1:44" x14ac:dyDescent="0.55000000000000004">
      <c r="A363" s="2" t="s">
        <v>699</v>
      </c>
      <c r="B363" s="31"/>
      <c r="C363" s="11" t="s">
        <v>836</v>
      </c>
      <c r="V363"/>
      <c r="AP363" t="s">
        <v>930</v>
      </c>
      <c r="AQ363">
        <v>179</v>
      </c>
      <c r="AR363">
        <v>208</v>
      </c>
    </row>
    <row r="364" spans="1:44" x14ac:dyDescent="0.55000000000000004">
      <c r="A364" s="2" t="s">
        <v>699</v>
      </c>
      <c r="B364" s="31"/>
      <c r="C364" s="11" t="s">
        <v>836</v>
      </c>
      <c r="V364"/>
      <c r="AP364" t="s">
        <v>930</v>
      </c>
      <c r="AQ364">
        <v>182</v>
      </c>
      <c r="AR364">
        <v>210</v>
      </c>
    </row>
    <row r="365" spans="1:44" x14ac:dyDescent="0.55000000000000004">
      <c r="A365" s="2" t="s">
        <v>713</v>
      </c>
      <c r="B365" s="31"/>
      <c r="C365" s="11" t="s">
        <v>836</v>
      </c>
      <c r="V365"/>
      <c r="AP365" t="s">
        <v>930</v>
      </c>
      <c r="AQ365">
        <v>127</v>
      </c>
      <c r="AR365">
        <v>151</v>
      </c>
    </row>
    <row r="366" spans="1:44" x14ac:dyDescent="0.55000000000000004">
      <c r="A366" s="2" t="s">
        <v>713</v>
      </c>
      <c r="B366" s="31"/>
      <c r="C366" s="11" t="s">
        <v>836</v>
      </c>
      <c r="V366"/>
      <c r="AP366" t="s">
        <v>930</v>
      </c>
      <c r="AQ366">
        <v>128</v>
      </c>
      <c r="AR366">
        <v>151</v>
      </c>
    </row>
    <row r="367" spans="1:44" x14ac:dyDescent="0.55000000000000004">
      <c r="A367" s="2" t="s">
        <v>467</v>
      </c>
      <c r="B367" s="31"/>
      <c r="C367" s="11" t="s">
        <v>837</v>
      </c>
      <c r="V367"/>
      <c r="AP367" t="s">
        <v>930</v>
      </c>
      <c r="AQ367">
        <v>153</v>
      </c>
      <c r="AR367">
        <v>174</v>
      </c>
    </row>
    <row r="368" spans="1:44" x14ac:dyDescent="0.55000000000000004">
      <c r="A368" s="2" t="s">
        <v>479</v>
      </c>
      <c r="B368" s="31"/>
      <c r="C368" s="11" t="s">
        <v>837</v>
      </c>
      <c r="V368"/>
      <c r="AP368" t="s">
        <v>930</v>
      </c>
      <c r="AQ368">
        <v>192</v>
      </c>
      <c r="AR368">
        <v>224</v>
      </c>
    </row>
    <row r="369" spans="1:44" x14ac:dyDescent="0.55000000000000004">
      <c r="A369" s="2" t="s">
        <v>488</v>
      </c>
      <c r="B369" s="31"/>
      <c r="C369" s="11" t="s">
        <v>837</v>
      </c>
      <c r="V369"/>
      <c r="AP369" t="s">
        <v>930</v>
      </c>
      <c r="AQ369">
        <v>166</v>
      </c>
      <c r="AR369">
        <v>192</v>
      </c>
    </row>
    <row r="370" spans="1:44" x14ac:dyDescent="0.55000000000000004">
      <c r="A370" s="2" t="s">
        <v>503</v>
      </c>
      <c r="B370" s="31"/>
      <c r="C370" s="11" t="s">
        <v>837</v>
      </c>
      <c r="V370"/>
      <c r="AP370" t="s">
        <v>930</v>
      </c>
      <c r="AQ370">
        <v>179</v>
      </c>
      <c r="AR370">
        <v>212</v>
      </c>
    </row>
    <row r="371" spans="1:44" x14ac:dyDescent="0.55000000000000004">
      <c r="A371" s="2" t="s">
        <v>511</v>
      </c>
      <c r="B371" s="31"/>
      <c r="C371" s="11" t="s">
        <v>837</v>
      </c>
      <c r="V371"/>
      <c r="AP371" t="s">
        <v>930</v>
      </c>
      <c r="AQ371">
        <v>130</v>
      </c>
      <c r="AR371">
        <v>151</v>
      </c>
    </row>
    <row r="372" spans="1:44" x14ac:dyDescent="0.55000000000000004">
      <c r="A372" s="2" t="s">
        <v>522</v>
      </c>
      <c r="B372" s="31"/>
      <c r="C372" s="11" t="s">
        <v>837</v>
      </c>
      <c r="V372"/>
      <c r="AP372" t="s">
        <v>930</v>
      </c>
      <c r="AQ372">
        <v>185</v>
      </c>
      <c r="AR372">
        <v>211</v>
      </c>
    </row>
    <row r="373" spans="1:44" x14ac:dyDescent="0.55000000000000004">
      <c r="A373" s="2" t="s">
        <v>531</v>
      </c>
      <c r="B373" s="31"/>
      <c r="C373" s="11" t="s">
        <v>837</v>
      </c>
      <c r="V373"/>
      <c r="AP373" t="s">
        <v>930</v>
      </c>
      <c r="AQ373">
        <v>148</v>
      </c>
      <c r="AR373">
        <v>171</v>
      </c>
    </row>
    <row r="374" spans="1:44" x14ac:dyDescent="0.55000000000000004">
      <c r="A374" s="2" t="s">
        <v>557</v>
      </c>
      <c r="B374" s="31"/>
      <c r="C374" s="11" t="s">
        <v>838</v>
      </c>
      <c r="V374"/>
      <c r="AP374" t="s">
        <v>930</v>
      </c>
      <c r="AQ374">
        <v>183</v>
      </c>
      <c r="AR374">
        <v>226</v>
      </c>
    </row>
    <row r="375" spans="1:44" x14ac:dyDescent="0.55000000000000004">
      <c r="A375" s="2" t="s">
        <v>575</v>
      </c>
      <c r="B375" s="31"/>
      <c r="C375" s="11" t="s">
        <v>838</v>
      </c>
      <c r="V375"/>
      <c r="AP375" t="s">
        <v>930</v>
      </c>
      <c r="AQ375">
        <v>151</v>
      </c>
      <c r="AR375">
        <v>174</v>
      </c>
    </row>
    <row r="376" spans="1:44" x14ac:dyDescent="0.55000000000000004">
      <c r="A376" s="2" t="s">
        <v>592</v>
      </c>
      <c r="B376" s="31"/>
      <c r="C376" s="11" t="s">
        <v>838</v>
      </c>
      <c r="V376"/>
      <c r="AP376" t="s">
        <v>930</v>
      </c>
      <c r="AQ376">
        <v>87</v>
      </c>
      <c r="AR376">
        <v>109</v>
      </c>
    </row>
    <row r="377" spans="1:44" x14ac:dyDescent="0.55000000000000004">
      <c r="A377" s="2" t="s">
        <v>609</v>
      </c>
      <c r="B377" s="31"/>
      <c r="C377" s="11" t="s">
        <v>838</v>
      </c>
      <c r="V377"/>
      <c r="AP377" t="s">
        <v>930</v>
      </c>
      <c r="AQ377">
        <v>193</v>
      </c>
      <c r="AR377">
        <v>222</v>
      </c>
    </row>
    <row r="378" spans="1:44" x14ac:dyDescent="0.55000000000000004">
      <c r="A378" s="2" t="s">
        <v>626</v>
      </c>
      <c r="B378" s="31"/>
      <c r="C378" s="11" t="s">
        <v>838</v>
      </c>
      <c r="V378"/>
      <c r="AP378" t="s">
        <v>930</v>
      </c>
      <c r="AQ378">
        <v>124</v>
      </c>
      <c r="AR378">
        <v>142</v>
      </c>
    </row>
    <row r="379" spans="1:44" x14ac:dyDescent="0.55000000000000004">
      <c r="A379" s="2" t="s">
        <v>639</v>
      </c>
      <c r="B379" s="31"/>
      <c r="C379" s="11" t="s">
        <v>838</v>
      </c>
      <c r="V379"/>
      <c r="AP379" t="s">
        <v>930</v>
      </c>
      <c r="AQ379">
        <v>60</v>
      </c>
      <c r="AR379">
        <v>75</v>
      </c>
    </row>
    <row r="380" spans="1:44" x14ac:dyDescent="0.55000000000000004">
      <c r="A380" s="2" t="s">
        <v>652</v>
      </c>
      <c r="B380" s="31"/>
      <c r="C380" s="11" t="s">
        <v>838</v>
      </c>
      <c r="V380"/>
      <c r="AP380" t="s">
        <v>930</v>
      </c>
      <c r="AQ380">
        <v>49</v>
      </c>
      <c r="AR380">
        <v>59</v>
      </c>
    </row>
    <row r="381" spans="1:44" x14ac:dyDescent="0.55000000000000004">
      <c r="A381" s="2" t="s">
        <v>668</v>
      </c>
      <c r="B381" s="31"/>
      <c r="C381" s="11" t="s">
        <v>838</v>
      </c>
      <c r="V381"/>
      <c r="AP381" t="s">
        <v>930</v>
      </c>
      <c r="AQ381">
        <v>186</v>
      </c>
      <c r="AR381">
        <v>219</v>
      </c>
    </row>
    <row r="382" spans="1:44" x14ac:dyDescent="0.55000000000000004">
      <c r="A382" s="2" t="s">
        <v>684</v>
      </c>
      <c r="B382" s="31"/>
      <c r="C382" s="11" t="s">
        <v>838</v>
      </c>
      <c r="V382"/>
      <c r="AP382" t="s">
        <v>930</v>
      </c>
      <c r="AQ382">
        <v>172</v>
      </c>
      <c r="AR382">
        <v>196</v>
      </c>
    </row>
    <row r="383" spans="1:44" x14ac:dyDescent="0.55000000000000004">
      <c r="A383" s="2" t="s">
        <v>698</v>
      </c>
      <c r="B383" s="31"/>
      <c r="C383" s="11" t="s">
        <v>838</v>
      </c>
      <c r="V383"/>
      <c r="AP383" t="s">
        <v>930</v>
      </c>
      <c r="AQ383">
        <v>76</v>
      </c>
      <c r="AR383">
        <v>95</v>
      </c>
    </row>
    <row r="384" spans="1:44" x14ac:dyDescent="0.55000000000000004">
      <c r="A384" s="2" t="s">
        <v>712</v>
      </c>
      <c r="B384" s="31"/>
      <c r="C384" s="11" t="s">
        <v>838</v>
      </c>
      <c r="V384"/>
      <c r="AP384" t="s">
        <v>930</v>
      </c>
      <c r="AQ384">
        <v>187</v>
      </c>
      <c r="AR384">
        <v>218</v>
      </c>
    </row>
    <row r="385" spans="1:44" x14ac:dyDescent="0.55000000000000004">
      <c r="A385" s="2" t="s">
        <v>726</v>
      </c>
      <c r="B385" s="31"/>
      <c r="C385" s="11" t="s">
        <v>838</v>
      </c>
      <c r="V385"/>
      <c r="AP385" t="s">
        <v>930</v>
      </c>
      <c r="AQ385">
        <v>133</v>
      </c>
      <c r="AR385">
        <v>157</v>
      </c>
    </row>
    <row r="386" spans="1:44" x14ac:dyDescent="0.55000000000000004">
      <c r="A386" s="2" t="s">
        <v>737</v>
      </c>
      <c r="B386" s="31"/>
      <c r="C386" s="11" t="s">
        <v>838</v>
      </c>
      <c r="V386"/>
      <c r="AP386" t="s">
        <v>930</v>
      </c>
      <c r="AQ386">
        <v>70</v>
      </c>
      <c r="AR386">
        <v>85</v>
      </c>
    </row>
    <row r="387" spans="1:44" x14ac:dyDescent="0.55000000000000004">
      <c r="A387" s="2" t="s">
        <v>556</v>
      </c>
      <c r="B387" s="31"/>
      <c r="C387" s="11" t="s">
        <v>839</v>
      </c>
      <c r="V387"/>
      <c r="AP387" t="s">
        <v>930</v>
      </c>
      <c r="AQ387">
        <v>198</v>
      </c>
      <c r="AR387">
        <v>236</v>
      </c>
    </row>
    <row r="388" spans="1:44" x14ac:dyDescent="0.55000000000000004">
      <c r="A388" s="2" t="s">
        <v>574</v>
      </c>
      <c r="B388" s="31"/>
      <c r="C388" s="11" t="s">
        <v>839</v>
      </c>
      <c r="V388"/>
      <c r="AP388" t="s">
        <v>930</v>
      </c>
      <c r="AQ388">
        <v>152</v>
      </c>
      <c r="AR388">
        <v>174</v>
      </c>
    </row>
    <row r="389" spans="1:44" x14ac:dyDescent="0.55000000000000004">
      <c r="A389" s="2" t="s">
        <v>591</v>
      </c>
      <c r="B389" s="31"/>
      <c r="C389" s="11" t="s">
        <v>839</v>
      </c>
      <c r="V389"/>
      <c r="AP389" t="s">
        <v>930</v>
      </c>
      <c r="AQ389">
        <v>92</v>
      </c>
      <c r="AR389">
        <v>113</v>
      </c>
    </row>
    <row r="390" spans="1:44" x14ac:dyDescent="0.55000000000000004">
      <c r="A390" s="2" t="s">
        <v>608</v>
      </c>
      <c r="B390" s="31"/>
      <c r="C390" s="11" t="s">
        <v>839</v>
      </c>
      <c r="V390"/>
      <c r="AP390" t="s">
        <v>930</v>
      </c>
      <c r="AQ390">
        <v>202</v>
      </c>
      <c r="AR390">
        <v>227</v>
      </c>
    </row>
    <row r="391" spans="1:44" x14ac:dyDescent="0.55000000000000004">
      <c r="A391" s="2" t="s">
        <v>625</v>
      </c>
      <c r="B391" s="31"/>
      <c r="C391" s="11" t="s">
        <v>839</v>
      </c>
      <c r="V391"/>
      <c r="AP391" t="s">
        <v>930</v>
      </c>
      <c r="AQ391">
        <v>124</v>
      </c>
      <c r="AR391">
        <v>142</v>
      </c>
    </row>
    <row r="392" spans="1:44" x14ac:dyDescent="0.55000000000000004">
      <c r="A392" s="2" t="s">
        <v>667</v>
      </c>
      <c r="B392" s="31"/>
      <c r="C392" s="11" t="s">
        <v>839</v>
      </c>
      <c r="V392"/>
      <c r="AP392" t="s">
        <v>930</v>
      </c>
      <c r="AQ392">
        <v>195</v>
      </c>
      <c r="AR392">
        <v>224</v>
      </c>
    </row>
    <row r="393" spans="1:44" x14ac:dyDescent="0.55000000000000004">
      <c r="A393" s="2" t="s">
        <v>683</v>
      </c>
      <c r="B393" s="31"/>
      <c r="C393" s="11" t="s">
        <v>839</v>
      </c>
      <c r="V393"/>
      <c r="AP393" t="s">
        <v>930</v>
      </c>
      <c r="AQ393">
        <v>174</v>
      </c>
      <c r="AR393">
        <v>197</v>
      </c>
    </row>
    <row r="394" spans="1:44" x14ac:dyDescent="0.55000000000000004">
      <c r="A394" s="2" t="s">
        <v>697</v>
      </c>
      <c r="B394" s="31"/>
      <c r="C394" s="11" t="s">
        <v>839</v>
      </c>
      <c r="V394"/>
      <c r="AP394" t="s">
        <v>930</v>
      </c>
      <c r="AQ394">
        <v>84</v>
      </c>
      <c r="AR394">
        <v>102</v>
      </c>
    </row>
    <row r="395" spans="1:44" x14ac:dyDescent="0.55000000000000004">
      <c r="A395" s="2" t="s">
        <v>711</v>
      </c>
      <c r="B395" s="31"/>
      <c r="C395" s="11" t="s">
        <v>839</v>
      </c>
      <c r="V395"/>
      <c r="AP395" t="s">
        <v>930</v>
      </c>
      <c r="AQ395">
        <v>196</v>
      </c>
      <c r="AR395">
        <v>225</v>
      </c>
    </row>
    <row r="396" spans="1:44" x14ac:dyDescent="0.55000000000000004">
      <c r="A396" s="2" t="s">
        <v>725</v>
      </c>
      <c r="B396" s="31"/>
      <c r="C396" s="11" t="s">
        <v>839</v>
      </c>
      <c r="V396"/>
      <c r="AP396" t="s">
        <v>930</v>
      </c>
      <c r="AQ396">
        <v>135</v>
      </c>
      <c r="AR396">
        <v>158</v>
      </c>
    </row>
    <row r="397" spans="1:44" x14ac:dyDescent="0.55000000000000004">
      <c r="A397" s="2" t="s">
        <v>736</v>
      </c>
      <c r="B397" s="31"/>
      <c r="C397" s="11" t="s">
        <v>839</v>
      </c>
      <c r="V397"/>
      <c r="AP397" t="s">
        <v>930</v>
      </c>
      <c r="AQ397">
        <v>81</v>
      </c>
    </row>
    <row r="398" spans="1:44" x14ac:dyDescent="0.55000000000000004">
      <c r="A398" s="2" t="s">
        <v>320</v>
      </c>
      <c r="B398" s="31"/>
      <c r="C398" s="11" t="s">
        <v>840</v>
      </c>
      <c r="V398"/>
      <c r="AP398" t="s">
        <v>930</v>
      </c>
      <c r="AQ398">
        <v>220</v>
      </c>
      <c r="AR398">
        <v>253</v>
      </c>
    </row>
    <row r="399" spans="1:44" x14ac:dyDescent="0.55000000000000004">
      <c r="A399" s="2" t="s">
        <v>323</v>
      </c>
      <c r="B399" s="31"/>
      <c r="C399" s="11" t="s">
        <v>840</v>
      </c>
      <c r="V399"/>
      <c r="AP399" t="s">
        <v>930</v>
      </c>
      <c r="AQ399">
        <v>175</v>
      </c>
      <c r="AR399">
        <v>203</v>
      </c>
    </row>
    <row r="400" spans="1:44" x14ac:dyDescent="0.55000000000000004">
      <c r="A400" s="2" t="s">
        <v>336</v>
      </c>
      <c r="B400" s="31"/>
      <c r="C400" s="11" t="s">
        <v>840</v>
      </c>
      <c r="V400"/>
      <c r="AP400" t="s">
        <v>930</v>
      </c>
      <c r="AQ400">
        <v>194</v>
      </c>
      <c r="AR400">
        <v>220</v>
      </c>
    </row>
    <row r="401" spans="1:44" x14ac:dyDescent="0.55000000000000004">
      <c r="A401" s="2" t="s">
        <v>345</v>
      </c>
      <c r="B401" s="31"/>
      <c r="C401" s="11" t="s">
        <v>840</v>
      </c>
      <c r="V401"/>
      <c r="AP401" t="s">
        <v>930</v>
      </c>
      <c r="AQ401">
        <v>147</v>
      </c>
      <c r="AR401">
        <v>169</v>
      </c>
    </row>
    <row r="402" spans="1:44" x14ac:dyDescent="0.55000000000000004">
      <c r="A402" s="2" t="s">
        <v>356</v>
      </c>
      <c r="B402" s="31"/>
      <c r="C402" s="11" t="s">
        <v>840</v>
      </c>
      <c r="V402"/>
      <c r="AP402" t="s">
        <v>930</v>
      </c>
      <c r="AQ402">
        <v>218</v>
      </c>
      <c r="AR402">
        <v>248</v>
      </c>
    </row>
    <row r="403" spans="1:44" x14ac:dyDescent="0.55000000000000004">
      <c r="A403" s="2" t="s">
        <v>365</v>
      </c>
      <c r="B403" s="31"/>
      <c r="C403" s="11" t="s">
        <v>840</v>
      </c>
      <c r="V403"/>
      <c r="AP403" t="s">
        <v>930</v>
      </c>
      <c r="AQ403">
        <v>173</v>
      </c>
      <c r="AR403">
        <v>197</v>
      </c>
    </row>
    <row r="404" spans="1:44" x14ac:dyDescent="0.55000000000000004">
      <c r="A404" s="2" t="s">
        <v>383</v>
      </c>
      <c r="B404" s="31"/>
      <c r="C404" s="11" t="s">
        <v>840</v>
      </c>
      <c r="V404"/>
      <c r="AP404" t="s">
        <v>930</v>
      </c>
      <c r="AQ404">
        <v>214</v>
      </c>
      <c r="AR404">
        <v>240</v>
      </c>
    </row>
    <row r="405" spans="1:44" x14ac:dyDescent="0.55000000000000004">
      <c r="A405" s="2" t="s">
        <v>394</v>
      </c>
      <c r="B405" s="31"/>
      <c r="C405" s="11" t="s">
        <v>840</v>
      </c>
      <c r="V405"/>
      <c r="AP405" t="s">
        <v>930</v>
      </c>
      <c r="AQ405">
        <v>170</v>
      </c>
      <c r="AR405">
        <v>191</v>
      </c>
    </row>
    <row r="406" spans="1:44" x14ac:dyDescent="0.55000000000000004">
      <c r="A406" s="2" t="s">
        <v>414</v>
      </c>
      <c r="B406" s="31"/>
      <c r="C406" s="11" t="s">
        <v>840</v>
      </c>
      <c r="V406"/>
      <c r="AP406" t="s">
        <v>930</v>
      </c>
      <c r="AQ406">
        <v>213</v>
      </c>
      <c r="AR406">
        <v>233</v>
      </c>
    </row>
    <row r="407" spans="1:44" x14ac:dyDescent="0.55000000000000004">
      <c r="A407" s="2" t="s">
        <v>427</v>
      </c>
      <c r="B407" s="31"/>
      <c r="C407" s="11" t="s">
        <v>840</v>
      </c>
      <c r="V407"/>
      <c r="AP407" t="s">
        <v>930</v>
      </c>
      <c r="AQ407">
        <v>163</v>
      </c>
      <c r="AR407">
        <v>181</v>
      </c>
    </row>
    <row r="408" spans="1:44" x14ac:dyDescent="0.55000000000000004">
      <c r="A408" s="2" t="s">
        <v>322</v>
      </c>
      <c r="B408" s="31"/>
      <c r="C408" s="11" t="s">
        <v>841</v>
      </c>
      <c r="V408"/>
      <c r="AP408" t="s">
        <v>930</v>
      </c>
      <c r="AQ408">
        <v>221</v>
      </c>
      <c r="AR408">
        <v>256</v>
      </c>
    </row>
    <row r="409" spans="1:44" x14ac:dyDescent="0.55000000000000004">
      <c r="A409" s="2" t="s">
        <v>325</v>
      </c>
      <c r="B409" s="31"/>
      <c r="C409" s="11" t="s">
        <v>841</v>
      </c>
      <c r="V409"/>
      <c r="AP409" t="s">
        <v>930</v>
      </c>
      <c r="AQ409">
        <v>177</v>
      </c>
      <c r="AR409">
        <v>204</v>
      </c>
    </row>
    <row r="410" spans="1:44" x14ac:dyDescent="0.55000000000000004">
      <c r="A410" s="2" t="s">
        <v>334</v>
      </c>
      <c r="B410" s="31"/>
      <c r="C410" s="11" t="s">
        <v>841</v>
      </c>
      <c r="V410"/>
      <c r="AP410" t="s">
        <v>930</v>
      </c>
      <c r="AQ410">
        <v>194</v>
      </c>
      <c r="AR410">
        <v>221</v>
      </c>
    </row>
    <row r="411" spans="1:44" x14ac:dyDescent="0.55000000000000004">
      <c r="A411" s="2" t="s">
        <v>343</v>
      </c>
      <c r="B411" s="31"/>
      <c r="C411" s="11" t="s">
        <v>841</v>
      </c>
      <c r="V411"/>
      <c r="AP411" t="s">
        <v>930</v>
      </c>
      <c r="AQ411">
        <v>147</v>
      </c>
      <c r="AR411">
        <v>169</v>
      </c>
    </row>
    <row r="412" spans="1:44" x14ac:dyDescent="0.55000000000000004">
      <c r="A412" s="2" t="s">
        <v>351</v>
      </c>
      <c r="B412" s="31"/>
      <c r="C412" s="11" t="s">
        <v>841</v>
      </c>
      <c r="V412"/>
      <c r="AP412" t="s">
        <v>930</v>
      </c>
      <c r="AQ412">
        <v>103</v>
      </c>
      <c r="AR412">
        <v>122</v>
      </c>
    </row>
    <row r="413" spans="1:44" x14ac:dyDescent="0.55000000000000004">
      <c r="A413" s="2" t="s">
        <v>354</v>
      </c>
      <c r="B413" s="31"/>
      <c r="C413" s="11" t="s">
        <v>841</v>
      </c>
      <c r="V413"/>
      <c r="AP413" t="s">
        <v>930</v>
      </c>
      <c r="AQ413">
        <v>212</v>
      </c>
      <c r="AR413">
        <v>243</v>
      </c>
    </row>
    <row r="414" spans="1:44" x14ac:dyDescent="0.55000000000000004">
      <c r="A414" s="2" t="s">
        <v>363</v>
      </c>
      <c r="B414" s="31"/>
      <c r="C414" s="11" t="s">
        <v>841</v>
      </c>
      <c r="V414"/>
      <c r="AP414" t="s">
        <v>930</v>
      </c>
      <c r="AQ414">
        <v>175</v>
      </c>
      <c r="AR414">
        <v>199</v>
      </c>
    </row>
    <row r="415" spans="1:44" x14ac:dyDescent="0.55000000000000004">
      <c r="A415" s="2" t="s">
        <v>375</v>
      </c>
      <c r="B415" s="31"/>
      <c r="C415" s="11" t="s">
        <v>841</v>
      </c>
      <c r="V415"/>
      <c r="AP415" t="s">
        <v>930</v>
      </c>
      <c r="AQ415">
        <v>93</v>
      </c>
      <c r="AR415">
        <v>110</v>
      </c>
    </row>
    <row r="416" spans="1:44" x14ac:dyDescent="0.55000000000000004">
      <c r="A416" s="2" t="s">
        <v>381</v>
      </c>
      <c r="B416" s="31"/>
      <c r="C416" s="11" t="s">
        <v>841</v>
      </c>
      <c r="V416"/>
      <c r="AP416" t="s">
        <v>930</v>
      </c>
      <c r="AQ416">
        <v>214</v>
      </c>
      <c r="AR416">
        <v>241</v>
      </c>
    </row>
    <row r="417" spans="1:44" x14ac:dyDescent="0.55000000000000004">
      <c r="A417" s="2" t="s">
        <v>392</v>
      </c>
      <c r="B417" s="31"/>
      <c r="C417" s="11" t="s">
        <v>841</v>
      </c>
      <c r="V417"/>
      <c r="AP417" t="s">
        <v>930</v>
      </c>
      <c r="AQ417">
        <v>171</v>
      </c>
      <c r="AR417">
        <v>192</v>
      </c>
    </row>
    <row r="418" spans="1:44" x14ac:dyDescent="0.55000000000000004">
      <c r="A418" s="2" t="s">
        <v>406</v>
      </c>
      <c r="B418" s="31"/>
      <c r="C418" s="11" t="s">
        <v>841</v>
      </c>
      <c r="V418"/>
      <c r="AP418" t="s">
        <v>930</v>
      </c>
      <c r="AQ418">
        <v>95</v>
      </c>
      <c r="AR418">
        <v>113</v>
      </c>
    </row>
    <row r="419" spans="1:44" x14ac:dyDescent="0.55000000000000004">
      <c r="A419" s="2" t="s">
        <v>412</v>
      </c>
      <c r="B419" s="31"/>
      <c r="C419" s="11" t="s">
        <v>841</v>
      </c>
      <c r="V419"/>
      <c r="AP419" t="s">
        <v>930</v>
      </c>
      <c r="AQ419">
        <v>212</v>
      </c>
      <c r="AR419">
        <v>233</v>
      </c>
    </row>
    <row r="420" spans="1:44" x14ac:dyDescent="0.55000000000000004">
      <c r="A420" s="2" t="s">
        <v>425</v>
      </c>
      <c r="B420" s="31"/>
      <c r="C420" s="11" t="s">
        <v>841</v>
      </c>
      <c r="V420"/>
      <c r="AP420" t="s">
        <v>930</v>
      </c>
      <c r="AQ420">
        <v>163</v>
      </c>
      <c r="AR420">
        <v>183</v>
      </c>
    </row>
    <row r="421" spans="1:44" x14ac:dyDescent="0.55000000000000004">
      <c r="A421" s="2" t="s">
        <v>440</v>
      </c>
      <c r="B421" s="31"/>
      <c r="C421" s="11" t="s">
        <v>841</v>
      </c>
      <c r="V421"/>
      <c r="AP421" t="s">
        <v>930</v>
      </c>
      <c r="AQ421">
        <v>92</v>
      </c>
      <c r="AR421">
        <v>115</v>
      </c>
    </row>
    <row r="422" spans="1:44" x14ac:dyDescent="0.55000000000000004">
      <c r="A422" s="2" t="s">
        <v>447</v>
      </c>
      <c r="B422" s="31"/>
      <c r="C422" s="11" t="s">
        <v>841</v>
      </c>
      <c r="V422"/>
      <c r="AP422" t="s">
        <v>930</v>
      </c>
      <c r="AQ422">
        <v>207</v>
      </c>
      <c r="AR422">
        <v>226</v>
      </c>
    </row>
    <row r="423" spans="1:44" x14ac:dyDescent="0.55000000000000004">
      <c r="A423" s="2" t="s">
        <v>457</v>
      </c>
      <c r="B423" s="31"/>
      <c r="C423" s="11" t="s">
        <v>841</v>
      </c>
      <c r="V423"/>
      <c r="AP423" t="s">
        <v>930</v>
      </c>
      <c r="AQ423">
        <v>160</v>
      </c>
      <c r="AR423">
        <v>179</v>
      </c>
    </row>
    <row r="424" spans="1:44" x14ac:dyDescent="0.55000000000000004">
      <c r="A424" s="2" t="s">
        <v>469</v>
      </c>
      <c r="B424" s="31"/>
      <c r="C424" s="11" t="s">
        <v>841</v>
      </c>
      <c r="V424"/>
      <c r="AP424" t="s">
        <v>930</v>
      </c>
      <c r="AQ424">
        <v>92</v>
      </c>
      <c r="AR424">
        <v>108</v>
      </c>
    </row>
    <row r="425" spans="1:44" x14ac:dyDescent="0.55000000000000004">
      <c r="A425" s="2" t="s">
        <v>476</v>
      </c>
      <c r="B425" s="31"/>
      <c r="C425" s="11" t="s">
        <v>841</v>
      </c>
      <c r="V425"/>
      <c r="AP425" t="s">
        <v>930</v>
      </c>
      <c r="AQ425">
        <v>210</v>
      </c>
      <c r="AR425">
        <v>241</v>
      </c>
    </row>
    <row r="426" spans="1:44" x14ac:dyDescent="0.55000000000000004">
      <c r="A426" s="2" t="s">
        <v>484</v>
      </c>
      <c r="B426" s="31"/>
      <c r="C426" s="11" t="s">
        <v>841</v>
      </c>
      <c r="V426"/>
      <c r="AP426" t="s">
        <v>930</v>
      </c>
      <c r="AQ426">
        <v>179</v>
      </c>
      <c r="AR426">
        <v>201</v>
      </c>
    </row>
    <row r="427" spans="1:44" x14ac:dyDescent="0.55000000000000004">
      <c r="A427" s="2" t="s">
        <v>497</v>
      </c>
      <c r="B427" s="31"/>
      <c r="C427" s="11" t="s">
        <v>841</v>
      </c>
      <c r="V427"/>
      <c r="AP427" t="s">
        <v>930</v>
      </c>
      <c r="AQ427">
        <v>191</v>
      </c>
      <c r="AR427">
        <v>216</v>
      </c>
    </row>
    <row r="428" spans="1:44" x14ac:dyDescent="0.55000000000000004">
      <c r="A428" s="2" t="s">
        <v>505</v>
      </c>
      <c r="B428" s="31"/>
      <c r="C428" s="11" t="s">
        <v>841</v>
      </c>
      <c r="V428"/>
      <c r="AP428" t="s">
        <v>930</v>
      </c>
      <c r="AQ428">
        <v>135</v>
      </c>
      <c r="AR428">
        <v>155</v>
      </c>
    </row>
    <row r="429" spans="1:44" x14ac:dyDescent="0.55000000000000004">
      <c r="A429" s="2" t="s">
        <v>512</v>
      </c>
      <c r="B429" s="31"/>
      <c r="C429" s="11" t="s">
        <v>841</v>
      </c>
      <c r="V429"/>
      <c r="AP429" t="s">
        <v>930</v>
      </c>
      <c r="AQ429">
        <v>82</v>
      </c>
      <c r="AR429">
        <v>99</v>
      </c>
    </row>
    <row r="430" spans="1:44" x14ac:dyDescent="0.55000000000000004">
      <c r="A430" s="2" t="s">
        <v>518</v>
      </c>
      <c r="B430" s="31"/>
      <c r="C430" s="11" t="s">
        <v>841</v>
      </c>
      <c r="V430"/>
      <c r="AP430" t="s">
        <v>930</v>
      </c>
      <c r="AQ430">
        <v>197</v>
      </c>
      <c r="AR430">
        <v>220</v>
      </c>
    </row>
    <row r="431" spans="1:44" x14ac:dyDescent="0.55000000000000004">
      <c r="A431" s="2" t="s">
        <v>527</v>
      </c>
      <c r="B431" s="31"/>
      <c r="C431" s="11" t="s">
        <v>841</v>
      </c>
      <c r="V431"/>
      <c r="AP431" t="s">
        <v>930</v>
      </c>
      <c r="AQ431">
        <v>156</v>
      </c>
      <c r="AR431">
        <v>174</v>
      </c>
    </row>
    <row r="432" spans="1:44" x14ac:dyDescent="0.55000000000000004">
      <c r="A432" s="2" t="s">
        <v>535</v>
      </c>
      <c r="B432" s="31"/>
      <c r="C432" s="11" t="s">
        <v>841</v>
      </c>
      <c r="V432"/>
      <c r="AP432" t="s">
        <v>930</v>
      </c>
      <c r="AQ432">
        <v>80</v>
      </c>
      <c r="AR432">
        <v>98</v>
      </c>
    </row>
    <row r="433" spans="1:44" x14ac:dyDescent="0.55000000000000004">
      <c r="A433" s="2" t="s">
        <v>541</v>
      </c>
      <c r="B433" s="31"/>
      <c r="C433" s="11" t="s">
        <v>841</v>
      </c>
      <c r="V433"/>
      <c r="AP433" t="s">
        <v>930</v>
      </c>
      <c r="AQ433">
        <v>209</v>
      </c>
      <c r="AR433">
        <v>240</v>
      </c>
    </row>
    <row r="434" spans="1:44" x14ac:dyDescent="0.55000000000000004">
      <c r="A434" s="2" t="s">
        <v>559</v>
      </c>
      <c r="B434" s="31"/>
      <c r="C434" s="11" t="s">
        <v>841</v>
      </c>
      <c r="V434"/>
      <c r="AP434" t="s">
        <v>930</v>
      </c>
      <c r="AQ434">
        <v>164</v>
      </c>
      <c r="AR434">
        <v>187</v>
      </c>
    </row>
    <row r="435" spans="1:44" x14ac:dyDescent="0.55000000000000004">
      <c r="A435" s="2" t="s">
        <v>577</v>
      </c>
      <c r="B435" s="31"/>
      <c r="C435" s="11" t="s">
        <v>841</v>
      </c>
      <c r="V435"/>
      <c r="AP435" t="s">
        <v>930</v>
      </c>
      <c r="AQ435">
        <v>101</v>
      </c>
      <c r="AR435">
        <v>121</v>
      </c>
    </row>
    <row r="436" spans="1:44" x14ac:dyDescent="0.55000000000000004">
      <c r="A436" s="2" t="s">
        <v>594</v>
      </c>
      <c r="B436" s="31"/>
      <c r="C436" s="11" t="s">
        <v>841</v>
      </c>
      <c r="V436"/>
      <c r="AP436" t="s">
        <v>930</v>
      </c>
      <c r="AQ436">
        <v>206</v>
      </c>
      <c r="AR436">
        <v>231</v>
      </c>
    </row>
    <row r="437" spans="1:44" x14ac:dyDescent="0.55000000000000004">
      <c r="A437" s="2" t="s">
        <v>594</v>
      </c>
      <c r="B437" s="31"/>
      <c r="C437" s="11" t="s">
        <v>841</v>
      </c>
      <c r="V437"/>
      <c r="AP437" t="s">
        <v>930</v>
      </c>
      <c r="AQ437">
        <v>208</v>
      </c>
      <c r="AR437">
        <v>229</v>
      </c>
    </row>
    <row r="438" spans="1:44" x14ac:dyDescent="0.55000000000000004">
      <c r="A438" s="2" t="s">
        <v>611</v>
      </c>
      <c r="B438" s="31"/>
      <c r="C438" s="11" t="s">
        <v>841</v>
      </c>
      <c r="V438"/>
      <c r="AP438" t="s">
        <v>930</v>
      </c>
      <c r="AQ438">
        <v>131</v>
      </c>
      <c r="AR438">
        <v>148</v>
      </c>
    </row>
    <row r="439" spans="1:44" x14ac:dyDescent="0.55000000000000004">
      <c r="A439" s="2" t="s">
        <v>611</v>
      </c>
      <c r="B439" s="31"/>
      <c r="C439" s="11" t="s">
        <v>841</v>
      </c>
      <c r="V439"/>
      <c r="AP439" t="s">
        <v>930</v>
      </c>
      <c r="AQ439">
        <v>131</v>
      </c>
      <c r="AR439">
        <v>148</v>
      </c>
    </row>
    <row r="440" spans="1:44" x14ac:dyDescent="0.55000000000000004">
      <c r="A440" s="2" t="s">
        <v>654</v>
      </c>
      <c r="B440" s="31"/>
      <c r="C440" s="11" t="s">
        <v>841</v>
      </c>
      <c r="V440"/>
      <c r="AP440" t="s">
        <v>930</v>
      </c>
      <c r="AQ440">
        <v>207</v>
      </c>
      <c r="AR440">
        <v>234</v>
      </c>
    </row>
    <row r="441" spans="1:44" x14ac:dyDescent="0.55000000000000004">
      <c r="A441" s="2" t="s">
        <v>670</v>
      </c>
      <c r="B441" s="31"/>
      <c r="C441" s="11" t="s">
        <v>841</v>
      </c>
      <c r="V441"/>
      <c r="AP441" t="s">
        <v>930</v>
      </c>
      <c r="AQ441">
        <v>183</v>
      </c>
      <c r="AR441">
        <v>203</v>
      </c>
    </row>
    <row r="442" spans="1:44" x14ac:dyDescent="0.55000000000000004">
      <c r="A442" s="2" t="s">
        <v>685</v>
      </c>
      <c r="B442" s="31"/>
      <c r="C442" s="11" t="s">
        <v>841</v>
      </c>
      <c r="V442"/>
      <c r="AP442" t="s">
        <v>930</v>
      </c>
      <c r="AQ442">
        <v>88</v>
      </c>
      <c r="AR442">
        <v>108</v>
      </c>
    </row>
    <row r="443" spans="1:44" x14ac:dyDescent="0.55000000000000004">
      <c r="A443" s="2" t="s">
        <v>700</v>
      </c>
      <c r="B443" s="31"/>
      <c r="C443" s="11" t="s">
        <v>841</v>
      </c>
      <c r="V443"/>
      <c r="AP443" t="s">
        <v>930</v>
      </c>
      <c r="AQ443">
        <v>204</v>
      </c>
      <c r="AR443">
        <v>232</v>
      </c>
    </row>
    <row r="444" spans="1:44" x14ac:dyDescent="0.55000000000000004">
      <c r="A444" s="2" t="s">
        <v>714</v>
      </c>
      <c r="B444" s="31"/>
      <c r="C444" s="11" t="s">
        <v>841</v>
      </c>
      <c r="V444"/>
      <c r="AP444" t="s">
        <v>930</v>
      </c>
      <c r="AQ444">
        <v>142</v>
      </c>
      <c r="AR444">
        <v>163</v>
      </c>
    </row>
    <row r="445" spans="1:44" x14ac:dyDescent="0.55000000000000004">
      <c r="A445" s="2" t="s">
        <v>439</v>
      </c>
      <c r="B445" s="31"/>
      <c r="C445" s="11" t="s">
        <v>842</v>
      </c>
      <c r="V445"/>
      <c r="AP445" t="s">
        <v>930</v>
      </c>
      <c r="AQ445">
        <v>158</v>
      </c>
      <c r="AR445">
        <v>174</v>
      </c>
    </row>
    <row r="446" spans="1:44" x14ac:dyDescent="0.55000000000000004">
      <c r="A446" s="2" t="s">
        <v>445</v>
      </c>
      <c r="B446" s="31"/>
      <c r="C446" s="11" t="s">
        <v>842</v>
      </c>
      <c r="V446"/>
      <c r="AP446" t="s">
        <v>930</v>
      </c>
      <c r="AQ446">
        <v>72</v>
      </c>
      <c r="AR446">
        <v>92</v>
      </c>
    </row>
    <row r="447" spans="1:44" x14ac:dyDescent="0.55000000000000004">
      <c r="A447" s="2" t="s">
        <v>466</v>
      </c>
      <c r="B447" s="31"/>
      <c r="C447" s="11" t="s">
        <v>842</v>
      </c>
      <c r="V447"/>
      <c r="AP447" t="s">
        <v>930</v>
      </c>
      <c r="AQ447">
        <v>154</v>
      </c>
      <c r="AR447">
        <v>175</v>
      </c>
    </row>
    <row r="448" spans="1:44" x14ac:dyDescent="0.55000000000000004">
      <c r="A448" s="2" t="s">
        <v>473</v>
      </c>
      <c r="B448" s="31"/>
      <c r="C448" s="11" t="s">
        <v>842</v>
      </c>
      <c r="V448"/>
      <c r="AP448" t="s">
        <v>930</v>
      </c>
      <c r="AQ448">
        <v>72</v>
      </c>
      <c r="AR448">
        <v>93</v>
      </c>
    </row>
    <row r="449" spans="1:44" x14ac:dyDescent="0.55000000000000004">
      <c r="A449" s="2" t="s">
        <v>492</v>
      </c>
      <c r="B449" s="31"/>
      <c r="C449" s="11" t="s">
        <v>842</v>
      </c>
      <c r="V449"/>
      <c r="AP449" t="s">
        <v>930</v>
      </c>
      <c r="AQ449">
        <v>165</v>
      </c>
      <c r="AR449">
        <v>190</v>
      </c>
    </row>
    <row r="450" spans="1:44" x14ac:dyDescent="0.55000000000000004">
      <c r="A450" s="2" t="s">
        <v>494</v>
      </c>
      <c r="B450" s="31"/>
      <c r="C450" s="11" t="s">
        <v>842</v>
      </c>
      <c r="V450"/>
      <c r="AP450" t="s">
        <v>930</v>
      </c>
      <c r="AQ450">
        <v>57</v>
      </c>
      <c r="AR450">
        <v>80</v>
      </c>
    </row>
    <row r="451" spans="1:44" x14ac:dyDescent="0.55000000000000004">
      <c r="A451" s="2" t="s">
        <v>502</v>
      </c>
      <c r="B451" s="31"/>
      <c r="C451" s="11" t="s">
        <v>842</v>
      </c>
      <c r="V451"/>
      <c r="AP451" t="s">
        <v>930</v>
      </c>
      <c r="AQ451">
        <v>177</v>
      </c>
      <c r="AR451">
        <v>207</v>
      </c>
    </row>
    <row r="452" spans="1:44" x14ac:dyDescent="0.55000000000000004">
      <c r="A452" s="2" t="s">
        <v>510</v>
      </c>
      <c r="B452" s="31"/>
      <c r="C452" s="11" t="s">
        <v>842</v>
      </c>
      <c r="V452"/>
      <c r="AP452" t="s">
        <v>930</v>
      </c>
      <c r="AQ452">
        <v>128</v>
      </c>
      <c r="AR452">
        <v>148</v>
      </c>
    </row>
    <row r="453" spans="1:44" x14ac:dyDescent="0.55000000000000004">
      <c r="A453" s="2" t="s">
        <v>515</v>
      </c>
      <c r="B453" s="31"/>
      <c r="C453" s="11" t="s">
        <v>842</v>
      </c>
      <c r="V453"/>
      <c r="AP453" t="s">
        <v>930</v>
      </c>
      <c r="AQ453">
        <v>70</v>
      </c>
      <c r="AR453">
        <v>89</v>
      </c>
    </row>
    <row r="454" spans="1:44" x14ac:dyDescent="0.55000000000000004">
      <c r="A454" s="2" t="s">
        <v>523</v>
      </c>
      <c r="B454" s="31"/>
      <c r="C454" s="11" t="s">
        <v>842</v>
      </c>
      <c r="V454"/>
      <c r="AP454" t="s">
        <v>930</v>
      </c>
      <c r="AQ454">
        <v>186</v>
      </c>
      <c r="AR454">
        <v>213</v>
      </c>
    </row>
    <row r="455" spans="1:44" x14ac:dyDescent="0.55000000000000004">
      <c r="A455" s="2" t="s">
        <v>532</v>
      </c>
      <c r="B455" s="31"/>
      <c r="C455" s="11" t="s">
        <v>842</v>
      </c>
      <c r="V455"/>
      <c r="AP455" t="s">
        <v>930</v>
      </c>
      <c r="AQ455">
        <v>147</v>
      </c>
      <c r="AR455">
        <v>169</v>
      </c>
    </row>
    <row r="456" spans="1:44" x14ac:dyDescent="0.55000000000000004">
      <c r="A456" s="2" t="s">
        <v>538</v>
      </c>
      <c r="B456" s="31"/>
      <c r="C456" s="11" t="s">
        <v>842</v>
      </c>
      <c r="V456"/>
      <c r="AP456" t="s">
        <v>930</v>
      </c>
      <c r="AQ456">
        <v>68</v>
      </c>
      <c r="AR456">
        <v>84</v>
      </c>
    </row>
    <row r="457" spans="1:44" x14ac:dyDescent="0.55000000000000004">
      <c r="A457" s="2" t="s">
        <v>328</v>
      </c>
      <c r="B457" s="31"/>
      <c r="C457" s="11" t="s">
        <v>843</v>
      </c>
      <c r="V457"/>
      <c r="AP457" t="s">
        <v>930</v>
      </c>
      <c r="AQ457">
        <v>175</v>
      </c>
      <c r="AR457">
        <v>204</v>
      </c>
    </row>
    <row r="458" spans="1:44" x14ac:dyDescent="0.55000000000000004">
      <c r="A458" s="2" t="s">
        <v>341</v>
      </c>
      <c r="B458" s="31"/>
      <c r="C458" s="11" t="s">
        <v>843</v>
      </c>
      <c r="V458"/>
      <c r="AP458" t="s">
        <v>930</v>
      </c>
      <c r="AQ458">
        <v>198</v>
      </c>
      <c r="AR458">
        <v>223</v>
      </c>
    </row>
    <row r="459" spans="1:44" x14ac:dyDescent="0.55000000000000004">
      <c r="A459" s="2" t="s">
        <v>350</v>
      </c>
      <c r="B459" s="31"/>
      <c r="C459" s="11" t="s">
        <v>843</v>
      </c>
      <c r="V459"/>
      <c r="AP459" t="s">
        <v>930</v>
      </c>
      <c r="AQ459">
        <v>150</v>
      </c>
      <c r="AR459">
        <v>170</v>
      </c>
    </row>
    <row r="460" spans="1:44" x14ac:dyDescent="0.55000000000000004">
      <c r="A460" s="2" t="s">
        <v>361</v>
      </c>
      <c r="B460" s="31"/>
      <c r="C460" s="11" t="s">
        <v>843</v>
      </c>
      <c r="V460"/>
      <c r="AP460" t="s">
        <v>930</v>
      </c>
      <c r="AQ460">
        <v>225</v>
      </c>
      <c r="AR460">
        <v>251</v>
      </c>
    </row>
    <row r="461" spans="1:44" x14ac:dyDescent="0.55000000000000004">
      <c r="A461" s="2" t="s">
        <v>370</v>
      </c>
      <c r="B461" s="31"/>
      <c r="C461" s="11" t="s">
        <v>843</v>
      </c>
      <c r="V461"/>
      <c r="AP461" t="s">
        <v>930</v>
      </c>
      <c r="AQ461">
        <v>178</v>
      </c>
      <c r="AR461">
        <v>200</v>
      </c>
    </row>
    <row r="462" spans="1:44" x14ac:dyDescent="0.55000000000000004">
      <c r="A462" s="2" t="s">
        <v>388</v>
      </c>
      <c r="B462" s="31"/>
      <c r="C462" s="11" t="s">
        <v>843</v>
      </c>
      <c r="V462"/>
      <c r="AP462" t="s">
        <v>930</v>
      </c>
      <c r="AQ462">
        <v>218</v>
      </c>
      <c r="AR462">
        <v>243</v>
      </c>
    </row>
    <row r="463" spans="1:44" x14ac:dyDescent="0.55000000000000004">
      <c r="A463" s="2" t="s">
        <v>399</v>
      </c>
      <c r="B463" s="31"/>
      <c r="C463" s="11" t="s">
        <v>843</v>
      </c>
      <c r="V463"/>
      <c r="AP463" t="s">
        <v>930</v>
      </c>
      <c r="AQ463">
        <v>174</v>
      </c>
      <c r="AR463">
        <v>193</v>
      </c>
    </row>
    <row r="464" spans="1:44" x14ac:dyDescent="0.55000000000000004">
      <c r="A464" s="2" t="s">
        <v>423</v>
      </c>
      <c r="B464" s="31"/>
      <c r="C464" s="11" t="s">
        <v>844</v>
      </c>
      <c r="V464"/>
      <c r="AP464" t="s">
        <v>930</v>
      </c>
      <c r="AQ464">
        <v>203</v>
      </c>
      <c r="AR464">
        <v>228</v>
      </c>
    </row>
    <row r="465" spans="1:44" x14ac:dyDescent="0.55000000000000004">
      <c r="A465" s="2" t="s">
        <v>437</v>
      </c>
      <c r="B465" s="31"/>
      <c r="C465" s="11" t="s">
        <v>844</v>
      </c>
      <c r="V465"/>
      <c r="AP465" t="s">
        <v>930</v>
      </c>
      <c r="AQ465">
        <v>162</v>
      </c>
      <c r="AR465">
        <v>178</v>
      </c>
    </row>
    <row r="466" spans="1:44" x14ac:dyDescent="0.55000000000000004">
      <c r="A466" s="2" t="s">
        <v>453</v>
      </c>
      <c r="B466" s="31"/>
      <c r="C466" s="11" t="s">
        <v>844</v>
      </c>
      <c r="V466"/>
      <c r="AP466" t="s">
        <v>930</v>
      </c>
      <c r="AQ466">
        <v>194</v>
      </c>
      <c r="AR466">
        <v>218</v>
      </c>
    </row>
    <row r="467" spans="1:44" x14ac:dyDescent="0.55000000000000004">
      <c r="A467" s="2" t="s">
        <v>463</v>
      </c>
      <c r="B467" s="31"/>
      <c r="C467" s="11" t="s">
        <v>844</v>
      </c>
      <c r="V467"/>
      <c r="AP467" t="s">
        <v>930</v>
      </c>
      <c r="AQ467">
        <v>160</v>
      </c>
      <c r="AR467">
        <v>178</v>
      </c>
    </row>
    <row r="468" spans="1:44" x14ac:dyDescent="0.55000000000000004">
      <c r="A468" s="2" t="s">
        <v>480</v>
      </c>
      <c r="B468" s="31"/>
      <c r="C468" s="11" t="s">
        <v>844</v>
      </c>
      <c r="V468"/>
      <c r="AP468" t="s">
        <v>930</v>
      </c>
      <c r="AQ468">
        <v>207</v>
      </c>
      <c r="AR468">
        <v>232</v>
      </c>
    </row>
    <row r="469" spans="1:44" x14ac:dyDescent="0.55000000000000004">
      <c r="A469" s="2" t="s">
        <v>489</v>
      </c>
      <c r="B469" s="31"/>
      <c r="C469" s="11" t="s">
        <v>844</v>
      </c>
      <c r="V469"/>
      <c r="AP469" t="s">
        <v>930</v>
      </c>
      <c r="AQ469">
        <v>177</v>
      </c>
      <c r="AR469">
        <v>197</v>
      </c>
    </row>
    <row r="470" spans="1:44" x14ac:dyDescent="0.55000000000000004">
      <c r="A470" s="2" t="s">
        <v>329</v>
      </c>
      <c r="B470" s="31"/>
      <c r="C470" s="11" t="s">
        <v>845</v>
      </c>
      <c r="V470"/>
      <c r="AP470" t="s">
        <v>930</v>
      </c>
      <c r="AQ470">
        <v>175</v>
      </c>
      <c r="AR470">
        <v>204</v>
      </c>
    </row>
    <row r="471" spans="1:44" x14ac:dyDescent="0.55000000000000004">
      <c r="A471" s="2" t="s">
        <v>340</v>
      </c>
      <c r="B471" s="31"/>
      <c r="C471" s="11" t="s">
        <v>845</v>
      </c>
      <c r="V471"/>
      <c r="AP471" t="s">
        <v>930</v>
      </c>
      <c r="AQ471">
        <v>195</v>
      </c>
      <c r="AR471">
        <v>220</v>
      </c>
    </row>
    <row r="472" spans="1:44" x14ac:dyDescent="0.55000000000000004">
      <c r="A472" s="2" t="s">
        <v>349</v>
      </c>
      <c r="B472" s="31"/>
      <c r="C472" s="11" t="s">
        <v>845</v>
      </c>
      <c r="V472"/>
      <c r="AP472" t="s">
        <v>930</v>
      </c>
      <c r="AQ472">
        <v>148</v>
      </c>
      <c r="AR472">
        <v>169</v>
      </c>
    </row>
    <row r="473" spans="1:44" x14ac:dyDescent="0.55000000000000004">
      <c r="A473" s="2" t="s">
        <v>360</v>
      </c>
      <c r="B473" s="31"/>
      <c r="C473" s="11" t="s">
        <v>845</v>
      </c>
      <c r="V473"/>
      <c r="AP473" t="s">
        <v>930</v>
      </c>
      <c r="AQ473">
        <v>218</v>
      </c>
      <c r="AR473">
        <v>246</v>
      </c>
    </row>
    <row r="474" spans="1:44" x14ac:dyDescent="0.55000000000000004">
      <c r="A474" s="2" t="s">
        <v>369</v>
      </c>
      <c r="B474" s="31"/>
      <c r="C474" s="11" t="s">
        <v>845</v>
      </c>
      <c r="V474"/>
      <c r="AP474" t="s">
        <v>930</v>
      </c>
      <c r="AQ474">
        <v>174</v>
      </c>
      <c r="AR474">
        <v>198</v>
      </c>
    </row>
    <row r="475" spans="1:44" x14ac:dyDescent="0.55000000000000004">
      <c r="A475" s="2" t="s">
        <v>387</v>
      </c>
      <c r="B475" s="31"/>
      <c r="C475" s="11" t="s">
        <v>845</v>
      </c>
      <c r="V475"/>
      <c r="AP475" t="s">
        <v>930</v>
      </c>
      <c r="AQ475">
        <v>213</v>
      </c>
      <c r="AR475">
        <v>239</v>
      </c>
    </row>
    <row r="476" spans="1:44" x14ac:dyDescent="0.55000000000000004">
      <c r="A476" s="2" t="s">
        <v>398</v>
      </c>
      <c r="B476" s="31"/>
      <c r="C476" s="11" t="s">
        <v>845</v>
      </c>
      <c r="V476"/>
      <c r="AP476" t="s">
        <v>930</v>
      </c>
      <c r="AQ476">
        <v>171</v>
      </c>
      <c r="AR476">
        <v>192</v>
      </c>
    </row>
    <row r="477" spans="1:44" x14ac:dyDescent="0.55000000000000004">
      <c r="A477" s="2" t="s">
        <v>418</v>
      </c>
      <c r="B477" s="31"/>
      <c r="C477" s="11" t="s">
        <v>845</v>
      </c>
      <c r="V477"/>
      <c r="AP477" t="s">
        <v>930</v>
      </c>
      <c r="AQ477">
        <v>209</v>
      </c>
      <c r="AR477">
        <v>231</v>
      </c>
    </row>
    <row r="478" spans="1:44" x14ac:dyDescent="0.55000000000000004">
      <c r="A478" s="2" t="s">
        <v>431</v>
      </c>
      <c r="B478" s="31"/>
      <c r="C478" s="11" t="s">
        <v>845</v>
      </c>
      <c r="V478"/>
      <c r="AP478" t="s">
        <v>930</v>
      </c>
      <c r="AQ478">
        <v>163</v>
      </c>
      <c r="AR478">
        <v>181</v>
      </c>
    </row>
    <row r="479" spans="1:44" x14ac:dyDescent="0.55000000000000004">
      <c r="A479" s="2" t="s">
        <v>455</v>
      </c>
      <c r="B479" s="31"/>
      <c r="C479" s="11" t="s">
        <v>846</v>
      </c>
      <c r="V479"/>
      <c r="AP479" t="s">
        <v>930</v>
      </c>
      <c r="AQ479">
        <v>194</v>
      </c>
      <c r="AR479">
        <v>218</v>
      </c>
    </row>
    <row r="480" spans="1:44" x14ac:dyDescent="0.55000000000000004">
      <c r="A480" s="2" t="s">
        <v>465</v>
      </c>
      <c r="B480" s="31"/>
      <c r="C480" s="11" t="s">
        <v>846</v>
      </c>
      <c r="V480"/>
      <c r="AP480" t="s">
        <v>930</v>
      </c>
      <c r="AQ480">
        <v>157</v>
      </c>
      <c r="AR480">
        <v>175</v>
      </c>
    </row>
    <row r="481" spans="1:44" x14ac:dyDescent="0.55000000000000004">
      <c r="A481" s="2" t="s">
        <v>482</v>
      </c>
      <c r="B481" s="31"/>
      <c r="C481" s="11" t="s">
        <v>846</v>
      </c>
      <c r="V481"/>
      <c r="AP481" t="s">
        <v>930</v>
      </c>
      <c r="AQ481">
        <v>208</v>
      </c>
      <c r="AR481">
        <v>234</v>
      </c>
    </row>
    <row r="482" spans="1:44" x14ac:dyDescent="0.55000000000000004">
      <c r="A482" s="2" t="s">
        <v>491</v>
      </c>
      <c r="B482" s="31"/>
      <c r="C482" s="11" t="s">
        <v>846</v>
      </c>
      <c r="V482"/>
      <c r="AP482" t="s">
        <v>930</v>
      </c>
      <c r="AQ482">
        <v>173</v>
      </c>
      <c r="AR482">
        <v>196</v>
      </c>
    </row>
    <row r="483" spans="1:44" x14ac:dyDescent="0.55000000000000004">
      <c r="A483" s="2" t="s">
        <v>499</v>
      </c>
      <c r="B483" s="31"/>
      <c r="C483" s="11" t="s">
        <v>846</v>
      </c>
      <c r="V483"/>
      <c r="AP483" t="s">
        <v>930</v>
      </c>
      <c r="AQ483">
        <v>182</v>
      </c>
      <c r="AR483">
        <v>212</v>
      </c>
    </row>
    <row r="484" spans="1:44" x14ac:dyDescent="0.55000000000000004">
      <c r="A484" s="2" t="s">
        <v>507</v>
      </c>
      <c r="B484" s="31"/>
      <c r="C484" s="11" t="s">
        <v>846</v>
      </c>
      <c r="V484"/>
      <c r="AP484" t="s">
        <v>930</v>
      </c>
      <c r="AQ484">
        <v>134</v>
      </c>
      <c r="AR484">
        <v>153</v>
      </c>
    </row>
    <row r="485" spans="1:44" x14ac:dyDescent="0.55000000000000004">
      <c r="A485" s="2" t="s">
        <v>554</v>
      </c>
      <c r="B485" s="31"/>
      <c r="C485" s="11" t="s">
        <v>847</v>
      </c>
      <c r="V485"/>
      <c r="AP485" t="s">
        <v>930</v>
      </c>
      <c r="AQ485">
        <v>154</v>
      </c>
      <c r="AR485">
        <v>200</v>
      </c>
    </row>
    <row r="486" spans="1:44" x14ac:dyDescent="0.55000000000000004">
      <c r="A486" s="2" t="s">
        <v>572</v>
      </c>
      <c r="B486" s="31"/>
      <c r="C486" s="11" t="s">
        <v>847</v>
      </c>
      <c r="V486"/>
      <c r="AP486" t="s">
        <v>930</v>
      </c>
      <c r="AQ486">
        <v>134</v>
      </c>
      <c r="AR486">
        <v>165</v>
      </c>
    </row>
    <row r="487" spans="1:44" x14ac:dyDescent="0.55000000000000004">
      <c r="A487" s="2" t="s">
        <v>589</v>
      </c>
      <c r="B487" s="31"/>
      <c r="C487" s="11" t="s">
        <v>847</v>
      </c>
      <c r="V487"/>
      <c r="AP487" t="s">
        <v>930</v>
      </c>
      <c r="AQ487">
        <v>79</v>
      </c>
      <c r="AR487">
        <v>102</v>
      </c>
    </row>
    <row r="488" spans="1:44" x14ac:dyDescent="0.55000000000000004">
      <c r="A488" s="2" t="s">
        <v>606</v>
      </c>
      <c r="B488" s="31"/>
      <c r="C488" s="11" t="s">
        <v>847</v>
      </c>
      <c r="V488"/>
      <c r="AP488" t="s">
        <v>930</v>
      </c>
      <c r="AQ488">
        <v>133</v>
      </c>
      <c r="AR488">
        <v>205</v>
      </c>
    </row>
    <row r="489" spans="1:44" x14ac:dyDescent="0.55000000000000004">
      <c r="A489" s="2" t="s">
        <v>623</v>
      </c>
      <c r="B489" s="31"/>
      <c r="C489" s="11" t="s">
        <v>847</v>
      </c>
      <c r="V489"/>
      <c r="AP489" t="s">
        <v>930</v>
      </c>
      <c r="AQ489">
        <v>106</v>
      </c>
      <c r="AR489">
        <v>131</v>
      </c>
    </row>
    <row r="490" spans="1:44" x14ac:dyDescent="0.55000000000000004">
      <c r="A490" s="2" t="s">
        <v>637</v>
      </c>
      <c r="B490" s="31"/>
      <c r="C490" s="11" t="s">
        <v>847</v>
      </c>
      <c r="V490"/>
      <c r="AP490" t="s">
        <v>930</v>
      </c>
      <c r="AQ490">
        <v>50</v>
      </c>
      <c r="AR490">
        <v>68</v>
      </c>
    </row>
    <row r="491" spans="1:44" x14ac:dyDescent="0.55000000000000004">
      <c r="A491" s="2" t="s">
        <v>650</v>
      </c>
      <c r="B491" s="31"/>
      <c r="C491" s="11" t="s">
        <v>847</v>
      </c>
      <c r="V491"/>
      <c r="AP491" t="s">
        <v>930</v>
      </c>
      <c r="AQ491">
        <v>49</v>
      </c>
      <c r="AR491">
        <v>59</v>
      </c>
    </row>
    <row r="492" spans="1:44" x14ac:dyDescent="0.55000000000000004">
      <c r="A492" s="2" t="s">
        <v>665</v>
      </c>
      <c r="B492" s="31"/>
      <c r="C492" s="11" t="s">
        <v>847</v>
      </c>
      <c r="V492"/>
      <c r="AP492" t="s">
        <v>930</v>
      </c>
      <c r="AQ492">
        <v>119</v>
      </c>
    </row>
    <row r="493" spans="1:44" x14ac:dyDescent="0.55000000000000004">
      <c r="A493" s="2" t="s">
        <v>681</v>
      </c>
      <c r="B493" s="31"/>
      <c r="C493" s="11" t="s">
        <v>847</v>
      </c>
      <c r="V493"/>
      <c r="AP493" t="s">
        <v>930</v>
      </c>
      <c r="AQ493">
        <v>146</v>
      </c>
      <c r="AR493">
        <v>177</v>
      </c>
    </row>
    <row r="494" spans="1:44" x14ac:dyDescent="0.55000000000000004">
      <c r="A494" s="2" t="s">
        <v>695</v>
      </c>
      <c r="B494" s="31"/>
      <c r="C494" s="11" t="s">
        <v>847</v>
      </c>
      <c r="V494"/>
      <c r="AP494" t="s">
        <v>930</v>
      </c>
      <c r="AQ494">
        <v>64</v>
      </c>
      <c r="AR494">
        <v>85</v>
      </c>
    </row>
    <row r="495" spans="1:44" x14ac:dyDescent="0.55000000000000004">
      <c r="A495" s="2" t="s">
        <v>709</v>
      </c>
      <c r="B495" s="31"/>
      <c r="C495" s="11" t="s">
        <v>847</v>
      </c>
      <c r="V495"/>
      <c r="AP495" t="s">
        <v>930</v>
      </c>
      <c r="AQ495">
        <v>148</v>
      </c>
      <c r="AR495">
        <v>189</v>
      </c>
    </row>
    <row r="496" spans="1:44" x14ac:dyDescent="0.55000000000000004">
      <c r="A496" s="2" t="s">
        <v>723</v>
      </c>
      <c r="B496" s="31"/>
      <c r="C496" s="11" t="s">
        <v>847</v>
      </c>
      <c r="V496"/>
      <c r="AP496" t="s">
        <v>930</v>
      </c>
      <c r="AQ496">
        <v>109</v>
      </c>
      <c r="AR496">
        <v>137</v>
      </c>
    </row>
    <row r="497" spans="1:44" x14ac:dyDescent="0.55000000000000004">
      <c r="A497" s="2" t="s">
        <v>734</v>
      </c>
      <c r="B497" s="31"/>
      <c r="C497" s="11" t="s">
        <v>847</v>
      </c>
      <c r="V497"/>
      <c r="AP497" t="s">
        <v>930</v>
      </c>
      <c r="AQ497">
        <v>58</v>
      </c>
      <c r="AR497">
        <v>78</v>
      </c>
    </row>
    <row r="498" spans="1:44" x14ac:dyDescent="0.55000000000000004">
      <c r="A498" s="2" t="s">
        <v>551</v>
      </c>
      <c r="B498" s="31"/>
      <c r="C498" s="11" t="s">
        <v>848</v>
      </c>
      <c r="V498"/>
      <c r="AP498" t="s">
        <v>930</v>
      </c>
      <c r="AQ498">
        <v>154</v>
      </c>
      <c r="AR498">
        <v>200</v>
      </c>
    </row>
    <row r="499" spans="1:44" x14ac:dyDescent="0.55000000000000004">
      <c r="A499" s="2" t="s">
        <v>569</v>
      </c>
      <c r="B499" s="31"/>
      <c r="C499" s="11" t="s">
        <v>848</v>
      </c>
      <c r="V499"/>
      <c r="AP499" t="s">
        <v>930</v>
      </c>
      <c r="AQ499">
        <v>135</v>
      </c>
      <c r="AR499">
        <v>165</v>
      </c>
    </row>
    <row r="500" spans="1:44" x14ac:dyDescent="0.55000000000000004">
      <c r="A500" s="2" t="s">
        <v>586</v>
      </c>
      <c r="B500" s="31"/>
      <c r="C500" s="11" t="s">
        <v>848</v>
      </c>
      <c r="V500"/>
      <c r="AP500" t="s">
        <v>930</v>
      </c>
      <c r="AQ500">
        <v>79</v>
      </c>
      <c r="AR500">
        <v>103</v>
      </c>
    </row>
    <row r="501" spans="1:44" x14ac:dyDescent="0.55000000000000004">
      <c r="A501" s="2" t="s">
        <v>603</v>
      </c>
      <c r="B501" s="31"/>
      <c r="C501" s="11" t="s">
        <v>848</v>
      </c>
      <c r="V501"/>
      <c r="AP501" t="s">
        <v>930</v>
      </c>
      <c r="AQ501">
        <v>135</v>
      </c>
      <c r="AR501">
        <v>192</v>
      </c>
    </row>
    <row r="502" spans="1:44" x14ac:dyDescent="0.55000000000000004">
      <c r="A502" s="2" t="s">
        <v>620</v>
      </c>
      <c r="B502" s="31"/>
      <c r="C502" s="11" t="s">
        <v>848</v>
      </c>
      <c r="V502"/>
      <c r="AP502" t="s">
        <v>930</v>
      </c>
      <c r="AQ502">
        <v>108</v>
      </c>
      <c r="AR502">
        <v>131</v>
      </c>
    </row>
    <row r="503" spans="1:44" x14ac:dyDescent="0.55000000000000004">
      <c r="A503" s="2" t="s">
        <v>634</v>
      </c>
      <c r="B503" s="31"/>
      <c r="C503" s="11" t="s">
        <v>848</v>
      </c>
      <c r="V503"/>
      <c r="AP503" t="s">
        <v>930</v>
      </c>
      <c r="AQ503">
        <v>52</v>
      </c>
      <c r="AR503">
        <v>70</v>
      </c>
    </row>
    <row r="504" spans="1:44" x14ac:dyDescent="0.55000000000000004">
      <c r="A504" s="2" t="s">
        <v>647</v>
      </c>
      <c r="B504" s="31"/>
      <c r="C504" s="11" t="s">
        <v>848</v>
      </c>
      <c r="V504"/>
      <c r="AP504" t="s">
        <v>930</v>
      </c>
      <c r="AQ504">
        <v>49</v>
      </c>
      <c r="AR504">
        <v>59</v>
      </c>
    </row>
    <row r="505" spans="1:44" x14ac:dyDescent="0.55000000000000004">
      <c r="A505" s="2" t="s">
        <v>662</v>
      </c>
      <c r="B505" s="31"/>
      <c r="C505" s="11" t="s">
        <v>848</v>
      </c>
      <c r="V505"/>
      <c r="AP505" t="s">
        <v>930</v>
      </c>
      <c r="AQ505">
        <v>124</v>
      </c>
    </row>
    <row r="506" spans="1:44" x14ac:dyDescent="0.55000000000000004">
      <c r="A506" s="2" t="s">
        <v>678</v>
      </c>
      <c r="B506" s="31"/>
      <c r="C506" s="11" t="s">
        <v>848</v>
      </c>
      <c r="V506"/>
      <c r="AP506" t="s">
        <v>930</v>
      </c>
      <c r="AQ506">
        <v>155</v>
      </c>
      <c r="AR506">
        <v>180</v>
      </c>
    </row>
    <row r="507" spans="1:44" x14ac:dyDescent="0.55000000000000004">
      <c r="A507" s="2" t="s">
        <v>692</v>
      </c>
      <c r="B507" s="31"/>
      <c r="C507" s="11" t="s">
        <v>848</v>
      </c>
      <c r="V507"/>
      <c r="AP507" t="s">
        <v>930</v>
      </c>
      <c r="AQ507">
        <v>67</v>
      </c>
      <c r="AR507">
        <v>85</v>
      </c>
    </row>
    <row r="508" spans="1:44" x14ac:dyDescent="0.55000000000000004">
      <c r="A508" s="2" t="s">
        <v>706</v>
      </c>
      <c r="B508" s="31"/>
      <c r="C508" s="11" t="s">
        <v>848</v>
      </c>
      <c r="V508"/>
      <c r="AP508" t="s">
        <v>930</v>
      </c>
      <c r="AQ508">
        <v>151</v>
      </c>
      <c r="AR508">
        <v>188</v>
      </c>
    </row>
    <row r="509" spans="1:44" x14ac:dyDescent="0.55000000000000004">
      <c r="A509" s="2" t="s">
        <v>720</v>
      </c>
      <c r="B509" s="31"/>
      <c r="C509" s="11" t="s">
        <v>848</v>
      </c>
      <c r="V509"/>
      <c r="AP509" t="s">
        <v>930</v>
      </c>
      <c r="AQ509">
        <v>112</v>
      </c>
      <c r="AR509">
        <v>139</v>
      </c>
    </row>
    <row r="510" spans="1:44" x14ac:dyDescent="0.55000000000000004">
      <c r="A510" s="2" t="s">
        <v>731</v>
      </c>
      <c r="B510" s="31"/>
      <c r="C510" s="11" t="s">
        <v>848</v>
      </c>
      <c r="V510"/>
      <c r="AP510" t="s">
        <v>930</v>
      </c>
      <c r="AQ510">
        <v>63</v>
      </c>
      <c r="AR510">
        <v>81</v>
      </c>
    </row>
    <row r="511" spans="1:44" x14ac:dyDescent="0.55000000000000004">
      <c r="A511" s="2" t="s">
        <v>555</v>
      </c>
      <c r="B511" s="31"/>
      <c r="C511" s="11" t="s">
        <v>849</v>
      </c>
      <c r="V511"/>
      <c r="AP511" t="s">
        <v>930</v>
      </c>
      <c r="AQ511">
        <v>152</v>
      </c>
      <c r="AR511">
        <v>195</v>
      </c>
    </row>
    <row r="512" spans="1:44" x14ac:dyDescent="0.55000000000000004">
      <c r="A512" s="2" t="s">
        <v>573</v>
      </c>
      <c r="B512" s="31"/>
      <c r="C512" s="11" t="s">
        <v>849</v>
      </c>
      <c r="V512"/>
      <c r="AP512" t="s">
        <v>930</v>
      </c>
      <c r="AQ512">
        <v>141</v>
      </c>
      <c r="AR512">
        <v>167</v>
      </c>
    </row>
    <row r="513" spans="1:44" x14ac:dyDescent="0.55000000000000004">
      <c r="A513" s="2" t="s">
        <v>590</v>
      </c>
      <c r="B513" s="31"/>
      <c r="C513" s="11" t="s">
        <v>849</v>
      </c>
      <c r="V513"/>
      <c r="AP513" t="s">
        <v>930</v>
      </c>
      <c r="AQ513">
        <v>81</v>
      </c>
      <c r="AR513">
        <v>104</v>
      </c>
    </row>
    <row r="514" spans="1:44" x14ac:dyDescent="0.55000000000000004">
      <c r="A514" s="2" t="s">
        <v>607</v>
      </c>
      <c r="B514" s="31"/>
      <c r="C514" s="11" t="s">
        <v>849</v>
      </c>
      <c r="V514"/>
      <c r="AP514" t="s">
        <v>930</v>
      </c>
      <c r="AQ514">
        <v>143</v>
      </c>
      <c r="AR514">
        <v>198</v>
      </c>
    </row>
    <row r="515" spans="1:44" x14ac:dyDescent="0.55000000000000004">
      <c r="A515" s="2" t="s">
        <v>624</v>
      </c>
      <c r="B515" s="31"/>
      <c r="C515" s="11" t="s">
        <v>849</v>
      </c>
      <c r="V515"/>
      <c r="AP515" t="s">
        <v>930</v>
      </c>
      <c r="AQ515">
        <v>111</v>
      </c>
      <c r="AR515">
        <v>134</v>
      </c>
    </row>
    <row r="516" spans="1:44" x14ac:dyDescent="0.55000000000000004">
      <c r="A516" s="2" t="s">
        <v>638</v>
      </c>
      <c r="B516" s="31"/>
      <c r="C516" s="11" t="s">
        <v>849</v>
      </c>
      <c r="V516"/>
      <c r="AP516" t="s">
        <v>930</v>
      </c>
      <c r="AQ516">
        <v>55</v>
      </c>
      <c r="AR516">
        <v>72</v>
      </c>
    </row>
    <row r="517" spans="1:44" x14ac:dyDescent="0.55000000000000004">
      <c r="A517" s="2" t="s">
        <v>651</v>
      </c>
      <c r="B517" s="31"/>
      <c r="C517" s="11" t="s">
        <v>849</v>
      </c>
      <c r="V517"/>
      <c r="AP517" t="s">
        <v>930</v>
      </c>
      <c r="AQ517">
        <v>49</v>
      </c>
      <c r="AR517">
        <v>59</v>
      </c>
    </row>
    <row r="518" spans="1:44" x14ac:dyDescent="0.55000000000000004">
      <c r="A518" s="2" t="s">
        <v>666</v>
      </c>
      <c r="B518" s="31"/>
      <c r="C518" s="11" t="s">
        <v>849</v>
      </c>
      <c r="V518"/>
      <c r="AP518" t="s">
        <v>930</v>
      </c>
      <c r="AQ518">
        <v>140</v>
      </c>
    </row>
    <row r="519" spans="1:44" x14ac:dyDescent="0.55000000000000004">
      <c r="A519" s="2" t="s">
        <v>682</v>
      </c>
      <c r="B519" s="31"/>
      <c r="C519" s="11" t="s">
        <v>849</v>
      </c>
      <c r="V519"/>
      <c r="AP519" t="s">
        <v>930</v>
      </c>
      <c r="AQ519">
        <v>163</v>
      </c>
      <c r="AR519">
        <v>184</v>
      </c>
    </row>
    <row r="520" spans="1:44" x14ac:dyDescent="0.55000000000000004">
      <c r="A520" s="2" t="s">
        <v>696</v>
      </c>
      <c r="B520" s="31"/>
      <c r="C520" s="11" t="s">
        <v>849</v>
      </c>
      <c r="V520"/>
      <c r="AP520" t="s">
        <v>930</v>
      </c>
      <c r="AQ520">
        <v>71</v>
      </c>
      <c r="AR520">
        <v>88</v>
      </c>
    </row>
    <row r="521" spans="1:44" x14ac:dyDescent="0.55000000000000004">
      <c r="A521" s="2" t="s">
        <v>710</v>
      </c>
      <c r="B521" s="31"/>
      <c r="C521" s="11" t="s">
        <v>849</v>
      </c>
      <c r="V521"/>
      <c r="AP521" t="s">
        <v>930</v>
      </c>
      <c r="AQ521">
        <v>155</v>
      </c>
      <c r="AR521">
        <v>191</v>
      </c>
    </row>
    <row r="522" spans="1:44" x14ac:dyDescent="0.55000000000000004">
      <c r="A522" s="2" t="s">
        <v>724</v>
      </c>
      <c r="B522" s="31"/>
      <c r="C522" s="11" t="s">
        <v>849</v>
      </c>
      <c r="V522"/>
      <c r="AP522" t="s">
        <v>930</v>
      </c>
      <c r="AQ522">
        <v>116</v>
      </c>
      <c r="AR522">
        <v>141</v>
      </c>
    </row>
    <row r="523" spans="1:44" x14ac:dyDescent="0.55000000000000004">
      <c r="A523" s="2" t="s">
        <v>735</v>
      </c>
      <c r="B523" s="31"/>
      <c r="C523" s="11" t="s">
        <v>849</v>
      </c>
      <c r="V523"/>
      <c r="AP523" t="s">
        <v>930</v>
      </c>
      <c r="AQ523">
        <v>67</v>
      </c>
      <c r="AR523">
        <v>84</v>
      </c>
    </row>
    <row r="524" spans="1:44" x14ac:dyDescent="0.55000000000000004">
      <c r="A524" s="2" t="s">
        <v>547</v>
      </c>
      <c r="B524" s="31"/>
      <c r="C524" s="11" t="s">
        <v>850</v>
      </c>
      <c r="V524"/>
      <c r="AP524" t="s">
        <v>930</v>
      </c>
      <c r="AQ524">
        <v>180</v>
      </c>
      <c r="AR524">
        <v>222</v>
      </c>
    </row>
    <row r="525" spans="1:44" x14ac:dyDescent="0.55000000000000004">
      <c r="A525" s="2" t="s">
        <v>565</v>
      </c>
      <c r="B525" s="31"/>
      <c r="C525" s="11" t="s">
        <v>850</v>
      </c>
      <c r="V525"/>
      <c r="AP525" t="s">
        <v>930</v>
      </c>
      <c r="AQ525">
        <v>143</v>
      </c>
      <c r="AR525">
        <v>169</v>
      </c>
    </row>
    <row r="526" spans="1:44" x14ac:dyDescent="0.55000000000000004">
      <c r="A526" s="2" t="s">
        <v>582</v>
      </c>
      <c r="B526" s="31"/>
      <c r="C526" s="11" t="s">
        <v>850</v>
      </c>
      <c r="V526"/>
      <c r="AP526" t="s">
        <v>930</v>
      </c>
      <c r="AQ526">
        <v>106</v>
      </c>
      <c r="AR526">
        <v>125</v>
      </c>
    </row>
    <row r="527" spans="1:44" x14ac:dyDescent="0.55000000000000004">
      <c r="A527" s="2" t="s">
        <v>599</v>
      </c>
      <c r="B527" s="31"/>
      <c r="C527" s="11" t="s">
        <v>850</v>
      </c>
      <c r="V527"/>
      <c r="AP527" t="s">
        <v>930</v>
      </c>
      <c r="AQ527">
        <v>194</v>
      </c>
      <c r="AR527">
        <v>223</v>
      </c>
    </row>
    <row r="528" spans="1:44" x14ac:dyDescent="0.55000000000000004">
      <c r="A528" s="2" t="s">
        <v>616</v>
      </c>
      <c r="B528" s="31"/>
      <c r="C528" s="11" t="s">
        <v>850</v>
      </c>
      <c r="V528"/>
      <c r="AP528" t="s">
        <v>930</v>
      </c>
      <c r="AQ528">
        <v>120</v>
      </c>
      <c r="AR528">
        <v>139</v>
      </c>
    </row>
    <row r="529" spans="1:44" x14ac:dyDescent="0.55000000000000004">
      <c r="A529" s="2" t="s">
        <v>658</v>
      </c>
      <c r="B529" s="31"/>
      <c r="C529" s="11" t="s">
        <v>850</v>
      </c>
      <c r="V529"/>
      <c r="AP529" t="s">
        <v>930</v>
      </c>
      <c r="AQ529">
        <v>188</v>
      </c>
      <c r="AR529">
        <v>220</v>
      </c>
    </row>
    <row r="530" spans="1:44" x14ac:dyDescent="0.55000000000000004">
      <c r="A530" s="2" t="s">
        <v>674</v>
      </c>
      <c r="B530" s="31"/>
      <c r="C530" s="11" t="s">
        <v>850</v>
      </c>
      <c r="V530"/>
      <c r="AP530" t="s">
        <v>930</v>
      </c>
      <c r="AQ530">
        <v>166</v>
      </c>
      <c r="AR530">
        <v>192</v>
      </c>
    </row>
    <row r="531" spans="1:44" x14ac:dyDescent="0.55000000000000004">
      <c r="A531" s="2" t="s">
        <v>702</v>
      </c>
      <c r="B531" s="31"/>
      <c r="C531" s="11" t="s">
        <v>850</v>
      </c>
      <c r="V531"/>
      <c r="AP531" t="s">
        <v>930</v>
      </c>
      <c r="AQ531">
        <v>176</v>
      </c>
      <c r="AR531">
        <v>209</v>
      </c>
    </row>
    <row r="532" spans="1:44" x14ac:dyDescent="0.55000000000000004">
      <c r="A532" s="2" t="s">
        <v>716</v>
      </c>
      <c r="B532" s="31"/>
      <c r="C532" s="11" t="s">
        <v>850</v>
      </c>
      <c r="V532"/>
      <c r="AP532" t="s">
        <v>930</v>
      </c>
      <c r="AQ532">
        <v>126</v>
      </c>
      <c r="AR532">
        <v>153</v>
      </c>
    </row>
    <row r="533" spans="1:44" x14ac:dyDescent="0.55000000000000004">
      <c r="A533" s="2" t="s">
        <v>546</v>
      </c>
      <c r="B533" s="31"/>
      <c r="C533" s="11" t="s">
        <v>851</v>
      </c>
      <c r="V533"/>
      <c r="AP533" t="s">
        <v>930</v>
      </c>
      <c r="AQ533">
        <v>213</v>
      </c>
      <c r="AR533">
        <v>245</v>
      </c>
    </row>
    <row r="534" spans="1:44" x14ac:dyDescent="0.55000000000000004">
      <c r="A534" s="2" t="s">
        <v>564</v>
      </c>
      <c r="B534" s="31"/>
      <c r="C534" s="11" t="s">
        <v>851</v>
      </c>
      <c r="V534"/>
      <c r="AP534" t="s">
        <v>930</v>
      </c>
      <c r="AQ534">
        <v>162</v>
      </c>
      <c r="AR534">
        <v>183</v>
      </c>
    </row>
    <row r="535" spans="1:44" x14ac:dyDescent="0.55000000000000004">
      <c r="A535" s="2" t="s">
        <v>581</v>
      </c>
      <c r="B535" s="31"/>
      <c r="C535" s="11" t="s">
        <v>851</v>
      </c>
      <c r="V535"/>
      <c r="AP535" t="s">
        <v>930</v>
      </c>
      <c r="AQ535">
        <v>93</v>
      </c>
      <c r="AR535">
        <v>113</v>
      </c>
    </row>
    <row r="536" spans="1:44" x14ac:dyDescent="0.55000000000000004">
      <c r="A536" s="2" t="s">
        <v>598</v>
      </c>
      <c r="B536" s="31"/>
      <c r="C536" s="11" t="s">
        <v>851</v>
      </c>
      <c r="V536"/>
      <c r="AP536" t="s">
        <v>930</v>
      </c>
      <c r="AQ536">
        <v>207</v>
      </c>
      <c r="AR536">
        <v>229</v>
      </c>
    </row>
    <row r="537" spans="1:44" x14ac:dyDescent="0.55000000000000004">
      <c r="A537" s="2" t="s">
        <v>615</v>
      </c>
      <c r="B537" s="31"/>
      <c r="C537" s="11" t="s">
        <v>851</v>
      </c>
      <c r="V537"/>
      <c r="AP537" t="s">
        <v>930</v>
      </c>
      <c r="AQ537">
        <v>129</v>
      </c>
      <c r="AR537">
        <v>145</v>
      </c>
    </row>
    <row r="538" spans="1:44" x14ac:dyDescent="0.55000000000000004">
      <c r="A538" s="2" t="s">
        <v>630</v>
      </c>
      <c r="B538" s="31"/>
      <c r="C538" s="11" t="s">
        <v>851</v>
      </c>
      <c r="V538"/>
      <c r="AP538" t="s">
        <v>930</v>
      </c>
      <c r="AQ538">
        <v>67</v>
      </c>
      <c r="AR538">
        <v>81</v>
      </c>
    </row>
    <row r="539" spans="1:44" x14ac:dyDescent="0.55000000000000004">
      <c r="A539" s="2" t="s">
        <v>643</v>
      </c>
      <c r="B539" s="31"/>
      <c r="C539" s="11" t="s">
        <v>851</v>
      </c>
      <c r="V539"/>
      <c r="AP539" t="s">
        <v>930</v>
      </c>
      <c r="AQ539">
        <v>46</v>
      </c>
      <c r="AR539">
        <v>56</v>
      </c>
    </row>
    <row r="540" spans="1:44" x14ac:dyDescent="0.55000000000000004">
      <c r="A540" s="2" t="s">
        <v>657</v>
      </c>
      <c r="B540" s="31"/>
      <c r="C540" s="11" t="s">
        <v>851</v>
      </c>
      <c r="V540"/>
      <c r="AP540" t="s">
        <v>930</v>
      </c>
      <c r="AQ540">
        <v>207</v>
      </c>
      <c r="AR540">
        <v>231</v>
      </c>
    </row>
    <row r="541" spans="1:44" x14ac:dyDescent="0.55000000000000004">
      <c r="A541" s="2" t="s">
        <v>673</v>
      </c>
      <c r="B541" s="31"/>
      <c r="C541" s="11" t="s">
        <v>851</v>
      </c>
      <c r="V541"/>
      <c r="AP541" t="s">
        <v>930</v>
      </c>
      <c r="AQ541">
        <v>179</v>
      </c>
      <c r="AR541">
        <v>200</v>
      </c>
    </row>
    <row r="542" spans="1:44" x14ac:dyDescent="0.55000000000000004">
      <c r="A542" s="2" t="s">
        <v>688</v>
      </c>
      <c r="B542" s="31"/>
      <c r="C542" s="11" t="s">
        <v>851</v>
      </c>
      <c r="V542"/>
      <c r="AP542" t="s">
        <v>930</v>
      </c>
      <c r="AQ542">
        <v>83</v>
      </c>
      <c r="AR542">
        <v>101</v>
      </c>
    </row>
    <row r="543" spans="1:44" x14ac:dyDescent="0.55000000000000004">
      <c r="A543" s="2" t="s">
        <v>548</v>
      </c>
      <c r="B543" s="31"/>
      <c r="C543" s="11" t="s">
        <v>852</v>
      </c>
      <c r="V543"/>
      <c r="AP543" t="s">
        <v>930</v>
      </c>
      <c r="AQ543">
        <v>178</v>
      </c>
      <c r="AR543">
        <v>220</v>
      </c>
    </row>
    <row r="544" spans="1:44" x14ac:dyDescent="0.55000000000000004">
      <c r="A544" s="2" t="s">
        <v>566</v>
      </c>
      <c r="B544" s="31"/>
      <c r="C544" s="11" t="s">
        <v>852</v>
      </c>
      <c r="V544"/>
      <c r="AP544" t="s">
        <v>930</v>
      </c>
      <c r="AQ544">
        <v>147</v>
      </c>
      <c r="AR544">
        <v>172</v>
      </c>
    </row>
    <row r="545" spans="1:44" x14ac:dyDescent="0.55000000000000004">
      <c r="A545" s="2" t="s">
        <v>583</v>
      </c>
      <c r="B545" s="31"/>
      <c r="C545" s="11" t="s">
        <v>852</v>
      </c>
      <c r="V545"/>
      <c r="AP545" t="s">
        <v>930</v>
      </c>
      <c r="AQ545">
        <v>84</v>
      </c>
      <c r="AR545">
        <v>107</v>
      </c>
    </row>
    <row r="546" spans="1:44" x14ac:dyDescent="0.55000000000000004">
      <c r="A546" s="2" t="s">
        <v>600</v>
      </c>
      <c r="B546" s="31"/>
      <c r="C546" s="11" t="s">
        <v>852</v>
      </c>
      <c r="V546"/>
      <c r="AP546" t="s">
        <v>930</v>
      </c>
      <c r="AQ546">
        <v>183</v>
      </c>
      <c r="AR546">
        <v>214</v>
      </c>
    </row>
    <row r="547" spans="1:44" x14ac:dyDescent="0.55000000000000004">
      <c r="A547" s="2" t="s">
        <v>617</v>
      </c>
      <c r="B547" s="31"/>
      <c r="C547" s="11" t="s">
        <v>852</v>
      </c>
      <c r="V547"/>
      <c r="AP547" t="s">
        <v>930</v>
      </c>
      <c r="AQ547">
        <v>118</v>
      </c>
      <c r="AR547">
        <v>138</v>
      </c>
    </row>
    <row r="548" spans="1:44" x14ac:dyDescent="0.55000000000000004">
      <c r="A548" s="2" t="s">
        <v>631</v>
      </c>
      <c r="B548" s="31"/>
      <c r="C548" s="11" t="s">
        <v>852</v>
      </c>
      <c r="V548"/>
      <c r="AP548" t="s">
        <v>930</v>
      </c>
      <c r="AQ548">
        <v>55</v>
      </c>
      <c r="AR548">
        <v>73</v>
      </c>
    </row>
    <row r="549" spans="1:44" x14ac:dyDescent="0.55000000000000004">
      <c r="A549" s="2" t="s">
        <v>644</v>
      </c>
      <c r="B549" s="31"/>
      <c r="C549" s="11" t="s">
        <v>852</v>
      </c>
      <c r="V549"/>
      <c r="AP549" t="s">
        <v>930</v>
      </c>
      <c r="AQ549">
        <v>49</v>
      </c>
      <c r="AR549">
        <v>59</v>
      </c>
    </row>
    <row r="550" spans="1:44" x14ac:dyDescent="0.55000000000000004">
      <c r="A550" s="2" t="s">
        <v>659</v>
      </c>
      <c r="B550" s="31"/>
      <c r="C550" s="11" t="s">
        <v>852</v>
      </c>
      <c r="V550"/>
      <c r="AP550" t="s">
        <v>930</v>
      </c>
      <c r="AQ550">
        <v>187</v>
      </c>
      <c r="AR550">
        <v>216</v>
      </c>
    </row>
    <row r="551" spans="1:44" x14ac:dyDescent="0.55000000000000004">
      <c r="A551" s="2" t="s">
        <v>675</v>
      </c>
      <c r="B551" s="31"/>
      <c r="C551" s="11" t="s">
        <v>852</v>
      </c>
      <c r="V551"/>
      <c r="AP551" t="s">
        <v>930</v>
      </c>
      <c r="AQ551">
        <v>164</v>
      </c>
      <c r="AR551">
        <v>186</v>
      </c>
    </row>
    <row r="552" spans="1:44" x14ac:dyDescent="0.55000000000000004">
      <c r="A552" s="2" t="s">
        <v>689</v>
      </c>
      <c r="B552" s="31"/>
      <c r="C552" s="11" t="s">
        <v>852</v>
      </c>
      <c r="V552"/>
      <c r="AP552" t="s">
        <v>930</v>
      </c>
      <c r="AQ552">
        <v>74</v>
      </c>
      <c r="AR552">
        <v>92</v>
      </c>
    </row>
    <row r="553" spans="1:44" x14ac:dyDescent="0.55000000000000004">
      <c r="A553" s="2" t="s">
        <v>703</v>
      </c>
      <c r="B553" s="31"/>
      <c r="C553" s="11" t="s">
        <v>852</v>
      </c>
      <c r="V553"/>
      <c r="AP553" t="s">
        <v>930</v>
      </c>
      <c r="AQ553">
        <v>176</v>
      </c>
      <c r="AR553">
        <v>209</v>
      </c>
    </row>
    <row r="554" spans="1:44" x14ac:dyDescent="0.55000000000000004">
      <c r="A554" s="2" t="s">
        <v>717</v>
      </c>
      <c r="B554" s="31"/>
      <c r="C554" s="11" t="s">
        <v>852</v>
      </c>
      <c r="V554"/>
      <c r="AP554" t="s">
        <v>930</v>
      </c>
      <c r="AQ554">
        <v>129</v>
      </c>
      <c r="AR554">
        <v>154</v>
      </c>
    </row>
    <row r="555" spans="1:44" x14ac:dyDescent="0.55000000000000004">
      <c r="A555" s="2" t="s">
        <v>728</v>
      </c>
      <c r="B555" s="31"/>
      <c r="C555" s="11" t="s">
        <v>852</v>
      </c>
      <c r="V555"/>
      <c r="AP555" t="s">
        <v>930</v>
      </c>
      <c r="AQ555">
        <v>71</v>
      </c>
      <c r="AR555">
        <v>86</v>
      </c>
    </row>
    <row r="556" spans="1:44" x14ac:dyDescent="0.55000000000000004">
      <c r="A556" s="2" t="s">
        <v>373</v>
      </c>
      <c r="B556" s="31"/>
      <c r="C556" s="11" t="s">
        <v>853</v>
      </c>
      <c r="V556"/>
      <c r="AP556" t="s">
        <v>930</v>
      </c>
      <c r="AQ556">
        <v>171</v>
      </c>
      <c r="AR556">
        <v>196</v>
      </c>
    </row>
    <row r="557" spans="1:44" x14ac:dyDescent="0.55000000000000004">
      <c r="A557" s="2" t="s">
        <v>378</v>
      </c>
      <c r="B557" s="31"/>
      <c r="C557" s="11" t="s">
        <v>853</v>
      </c>
      <c r="V557"/>
      <c r="AP557" t="s">
        <v>930</v>
      </c>
      <c r="AQ557">
        <v>92</v>
      </c>
      <c r="AR557">
        <v>108</v>
      </c>
    </row>
    <row r="558" spans="1:44" x14ac:dyDescent="0.55000000000000004">
      <c r="A558" s="2" t="s">
        <v>390</v>
      </c>
      <c r="B558" s="31"/>
      <c r="C558" s="11" t="s">
        <v>853</v>
      </c>
      <c r="V558"/>
      <c r="AP558" t="s">
        <v>930</v>
      </c>
      <c r="AQ558">
        <v>209</v>
      </c>
      <c r="AR558">
        <v>238</v>
      </c>
    </row>
    <row r="559" spans="1:44" x14ac:dyDescent="0.55000000000000004">
      <c r="A559" s="2" t="s">
        <v>402</v>
      </c>
      <c r="B559" s="31"/>
      <c r="C559" s="11" t="s">
        <v>853</v>
      </c>
      <c r="V559"/>
      <c r="AP559" t="s">
        <v>930</v>
      </c>
      <c r="AQ559">
        <v>170</v>
      </c>
      <c r="AR559">
        <v>191</v>
      </c>
    </row>
    <row r="560" spans="1:44" x14ac:dyDescent="0.55000000000000004">
      <c r="A560" s="2" t="s">
        <v>409</v>
      </c>
      <c r="B560" s="31"/>
      <c r="C560" s="11" t="s">
        <v>853</v>
      </c>
      <c r="V560"/>
      <c r="AP560" t="s">
        <v>930</v>
      </c>
      <c r="AQ560">
        <v>93</v>
      </c>
      <c r="AR560">
        <v>113</v>
      </c>
    </row>
    <row r="561" spans="1:44" x14ac:dyDescent="0.55000000000000004">
      <c r="A561" s="2" t="s">
        <v>420</v>
      </c>
      <c r="B561" s="31"/>
      <c r="C561" s="11" t="s">
        <v>853</v>
      </c>
      <c r="V561"/>
      <c r="AP561" t="s">
        <v>930</v>
      </c>
      <c r="AQ561">
        <v>203</v>
      </c>
      <c r="AR561">
        <v>228</v>
      </c>
    </row>
    <row r="562" spans="1:44" x14ac:dyDescent="0.55000000000000004">
      <c r="A562" s="2" t="s">
        <v>433</v>
      </c>
      <c r="B562" s="31"/>
      <c r="C562" s="11" t="s">
        <v>853</v>
      </c>
      <c r="V562"/>
      <c r="AP562" t="s">
        <v>930</v>
      </c>
      <c r="AQ562">
        <v>163</v>
      </c>
      <c r="AR562">
        <v>180</v>
      </c>
    </row>
    <row r="563" spans="1:44" x14ac:dyDescent="0.55000000000000004">
      <c r="A563" s="2" t="s">
        <v>442</v>
      </c>
      <c r="B563" s="31"/>
      <c r="C563" s="11" t="s">
        <v>853</v>
      </c>
      <c r="V563"/>
      <c r="AP563" t="s">
        <v>930</v>
      </c>
      <c r="AQ563">
        <v>92</v>
      </c>
      <c r="AR563">
        <v>115</v>
      </c>
    </row>
    <row r="564" spans="1:44" x14ac:dyDescent="0.55000000000000004">
      <c r="A564" s="2" t="s">
        <v>449</v>
      </c>
      <c r="B564" s="31"/>
      <c r="C564" s="11" t="s">
        <v>853</v>
      </c>
      <c r="V564"/>
      <c r="AP564" t="s">
        <v>930</v>
      </c>
      <c r="AQ564">
        <v>196</v>
      </c>
      <c r="AR564">
        <v>222</v>
      </c>
    </row>
    <row r="565" spans="1:44" x14ac:dyDescent="0.55000000000000004">
      <c r="A565" s="2" t="s">
        <v>459</v>
      </c>
      <c r="B565" s="31"/>
      <c r="C565" s="11" t="s">
        <v>853</v>
      </c>
      <c r="V565"/>
      <c r="AP565" t="s">
        <v>930</v>
      </c>
      <c r="AQ565">
        <v>159</v>
      </c>
      <c r="AR565">
        <v>178</v>
      </c>
    </row>
    <row r="566" spans="1:44" x14ac:dyDescent="0.55000000000000004">
      <c r="A566" s="2" t="s">
        <v>471</v>
      </c>
      <c r="B566" s="31"/>
      <c r="C566" s="11" t="s">
        <v>853</v>
      </c>
      <c r="V566"/>
      <c r="AP566" t="s">
        <v>930</v>
      </c>
      <c r="AQ566">
        <v>87</v>
      </c>
      <c r="AR566">
        <v>104</v>
      </c>
    </row>
    <row r="567" spans="1:44" x14ac:dyDescent="0.55000000000000004">
      <c r="A567" s="2" t="s">
        <v>331</v>
      </c>
      <c r="B567" s="31"/>
      <c r="C567" s="11" t="s">
        <v>854</v>
      </c>
      <c r="V567"/>
      <c r="AP567" t="s">
        <v>930</v>
      </c>
      <c r="AQ567">
        <v>147</v>
      </c>
      <c r="AR567">
        <v>169</v>
      </c>
    </row>
    <row r="568" spans="1:44" x14ac:dyDescent="0.55000000000000004">
      <c r="A568" s="2" t="s">
        <v>332</v>
      </c>
      <c r="B568" s="31"/>
      <c r="C568" s="11" t="s">
        <v>854</v>
      </c>
      <c r="V568"/>
      <c r="AP568" t="s">
        <v>930</v>
      </c>
      <c r="AQ568">
        <v>62</v>
      </c>
      <c r="AR568">
        <v>80</v>
      </c>
    </row>
    <row r="569" spans="1:44" x14ac:dyDescent="0.55000000000000004">
      <c r="A569" s="2" t="s">
        <v>371</v>
      </c>
      <c r="B569" s="31"/>
      <c r="C569" s="11" t="s">
        <v>854</v>
      </c>
      <c r="V569"/>
      <c r="AP569" t="s">
        <v>930</v>
      </c>
      <c r="AQ569">
        <v>140</v>
      </c>
      <c r="AR569">
        <v>170</v>
      </c>
    </row>
    <row r="570" spans="1:44" x14ac:dyDescent="0.55000000000000004">
      <c r="A570" s="2" t="s">
        <v>376</v>
      </c>
      <c r="B570" s="31"/>
      <c r="C570" s="11" t="s">
        <v>854</v>
      </c>
      <c r="V570"/>
      <c r="AP570" t="s">
        <v>930</v>
      </c>
      <c r="AQ570">
        <v>71</v>
      </c>
      <c r="AR570">
        <v>89</v>
      </c>
    </row>
    <row r="571" spans="1:44" x14ac:dyDescent="0.55000000000000004">
      <c r="A571" s="2" t="s">
        <v>400</v>
      </c>
      <c r="B571" s="31"/>
      <c r="C571" s="11" t="s">
        <v>854</v>
      </c>
      <c r="V571"/>
      <c r="AP571" t="s">
        <v>930</v>
      </c>
      <c r="AQ571">
        <v>144</v>
      </c>
      <c r="AR571">
        <v>166</v>
      </c>
    </row>
    <row r="572" spans="1:44" x14ac:dyDescent="0.55000000000000004">
      <c r="A572" s="2" t="s">
        <v>407</v>
      </c>
      <c r="B572" s="31"/>
      <c r="C572" s="11" t="s">
        <v>854</v>
      </c>
      <c r="V572"/>
      <c r="AP572" t="s">
        <v>930</v>
      </c>
      <c r="AQ572">
        <v>70</v>
      </c>
      <c r="AR572">
        <v>93</v>
      </c>
    </row>
    <row r="573" spans="1:44" x14ac:dyDescent="0.55000000000000004">
      <c r="A573" s="2" t="s">
        <v>436</v>
      </c>
      <c r="B573" s="31"/>
      <c r="C573" s="11" t="s">
        <v>854</v>
      </c>
      <c r="V573"/>
      <c r="AP573" t="s">
        <v>930</v>
      </c>
      <c r="AQ573">
        <v>145</v>
      </c>
      <c r="AR573">
        <v>165</v>
      </c>
    </row>
    <row r="574" spans="1:44" x14ac:dyDescent="0.55000000000000004">
      <c r="A574" s="2" t="s">
        <v>443</v>
      </c>
      <c r="B574" s="31"/>
      <c r="C574" s="11" t="s">
        <v>854</v>
      </c>
      <c r="V574"/>
      <c r="AP574" t="s">
        <v>930</v>
      </c>
      <c r="AQ574">
        <v>67</v>
      </c>
      <c r="AR574">
        <v>86</v>
      </c>
    </row>
    <row r="575" spans="1:44" x14ac:dyDescent="0.55000000000000004">
      <c r="A575" s="2" t="s">
        <v>448</v>
      </c>
      <c r="B575" s="31"/>
      <c r="C575" s="11" t="s">
        <v>854</v>
      </c>
      <c r="V575"/>
      <c r="AP575" t="s">
        <v>930</v>
      </c>
      <c r="AQ575">
        <v>141</v>
      </c>
      <c r="AR575">
        <v>180</v>
      </c>
    </row>
    <row r="576" spans="1:44" x14ac:dyDescent="0.55000000000000004">
      <c r="A576" s="2" t="s">
        <v>458</v>
      </c>
      <c r="B576" s="31"/>
      <c r="C576" s="11" t="s">
        <v>854</v>
      </c>
      <c r="V576"/>
      <c r="AP576" t="s">
        <v>930</v>
      </c>
      <c r="AQ576">
        <v>132</v>
      </c>
      <c r="AR576">
        <v>161</v>
      </c>
    </row>
    <row r="577" spans="1:44" x14ac:dyDescent="0.55000000000000004">
      <c r="A577" s="2" t="s">
        <v>470</v>
      </c>
      <c r="B577" s="31"/>
      <c r="C577" s="11" t="s">
        <v>854</v>
      </c>
      <c r="V577"/>
      <c r="AP577" t="s">
        <v>930</v>
      </c>
      <c r="AQ577">
        <v>65</v>
      </c>
      <c r="AR577">
        <v>88</v>
      </c>
    </row>
    <row r="578" spans="1:44" x14ac:dyDescent="0.55000000000000004">
      <c r="A578" s="2" t="s">
        <v>485</v>
      </c>
      <c r="B578" s="31"/>
      <c r="C578" s="11" t="s">
        <v>854</v>
      </c>
      <c r="V578"/>
      <c r="AP578" t="s">
        <v>930</v>
      </c>
      <c r="AQ578">
        <v>145</v>
      </c>
      <c r="AR578">
        <v>172</v>
      </c>
    </row>
    <row r="579" spans="1:44" x14ac:dyDescent="0.55000000000000004">
      <c r="A579" s="2" t="s">
        <v>493</v>
      </c>
      <c r="B579" s="31"/>
      <c r="C579" s="11" t="s">
        <v>854</v>
      </c>
      <c r="V579"/>
      <c r="AP579" t="s">
        <v>930</v>
      </c>
      <c r="AQ579">
        <v>55</v>
      </c>
      <c r="AR579">
        <v>77</v>
      </c>
    </row>
    <row r="580" spans="1:44" x14ac:dyDescent="0.55000000000000004">
      <c r="A580" s="2" t="s">
        <v>498</v>
      </c>
      <c r="B580" s="31"/>
      <c r="C580" s="11" t="s">
        <v>854</v>
      </c>
      <c r="V580"/>
      <c r="AP580" t="s">
        <v>930</v>
      </c>
      <c r="AQ580">
        <v>145</v>
      </c>
      <c r="AR580">
        <v>187</v>
      </c>
    </row>
    <row r="581" spans="1:44" x14ac:dyDescent="0.55000000000000004">
      <c r="A581" s="2" t="s">
        <v>506</v>
      </c>
      <c r="B581" s="31"/>
      <c r="C581" s="11" t="s">
        <v>854</v>
      </c>
      <c r="V581"/>
      <c r="AP581" t="s">
        <v>930</v>
      </c>
      <c r="AQ581">
        <v>112</v>
      </c>
      <c r="AR581">
        <v>138</v>
      </c>
    </row>
    <row r="582" spans="1:44" x14ac:dyDescent="0.55000000000000004">
      <c r="A582" s="2" t="s">
        <v>513</v>
      </c>
      <c r="B582" s="31"/>
      <c r="C582" s="11" t="s">
        <v>854</v>
      </c>
      <c r="V582"/>
      <c r="AP582" t="s">
        <v>930</v>
      </c>
      <c r="AQ582">
        <v>64</v>
      </c>
      <c r="AR582">
        <v>83</v>
      </c>
    </row>
    <row r="583" spans="1:44" x14ac:dyDescent="0.55000000000000004">
      <c r="A583" s="2" t="s">
        <v>519</v>
      </c>
      <c r="B583" s="31"/>
      <c r="C583" s="11" t="s">
        <v>854</v>
      </c>
      <c r="V583"/>
      <c r="AP583" t="s">
        <v>930</v>
      </c>
      <c r="AQ583">
        <v>159</v>
      </c>
      <c r="AR583">
        <v>192</v>
      </c>
    </row>
    <row r="584" spans="1:44" x14ac:dyDescent="0.55000000000000004">
      <c r="A584" s="2" t="s">
        <v>528</v>
      </c>
      <c r="B584" s="31"/>
      <c r="C584" s="11" t="s">
        <v>854</v>
      </c>
      <c r="V584"/>
      <c r="AP584" t="s">
        <v>930</v>
      </c>
      <c r="AQ584">
        <v>130</v>
      </c>
      <c r="AR584">
        <v>159</v>
      </c>
    </row>
    <row r="585" spans="1:44" x14ac:dyDescent="0.55000000000000004">
      <c r="A585" s="2" t="s">
        <v>536</v>
      </c>
      <c r="B585" s="31"/>
      <c r="C585" s="11" t="s">
        <v>854</v>
      </c>
      <c r="V585"/>
      <c r="AP585" t="s">
        <v>930</v>
      </c>
      <c r="AQ585">
        <v>64</v>
      </c>
      <c r="AR585">
        <v>81</v>
      </c>
    </row>
    <row r="586" spans="1:44" x14ac:dyDescent="0.55000000000000004">
      <c r="A586" s="2" t="s">
        <v>542</v>
      </c>
      <c r="B586" s="31"/>
      <c r="C586" s="11" t="s">
        <v>854</v>
      </c>
      <c r="V586"/>
      <c r="AP586" t="s">
        <v>930</v>
      </c>
      <c r="AQ586">
        <v>153</v>
      </c>
      <c r="AR586">
        <v>196</v>
      </c>
    </row>
    <row r="587" spans="1:44" x14ac:dyDescent="0.55000000000000004">
      <c r="A587" s="2" t="s">
        <v>560</v>
      </c>
      <c r="B587" s="31"/>
      <c r="C587" s="11" t="s">
        <v>854</v>
      </c>
      <c r="V587"/>
      <c r="AP587" t="s">
        <v>930</v>
      </c>
      <c r="AQ587">
        <v>140</v>
      </c>
      <c r="AR587">
        <v>168</v>
      </c>
    </row>
    <row r="588" spans="1:44" x14ac:dyDescent="0.55000000000000004">
      <c r="A588" s="2" t="s">
        <v>578</v>
      </c>
      <c r="B588" s="31"/>
      <c r="C588" s="11" t="s">
        <v>854</v>
      </c>
      <c r="V588"/>
      <c r="AP588" t="s">
        <v>930</v>
      </c>
      <c r="AQ588">
        <v>80</v>
      </c>
      <c r="AR588">
        <v>104</v>
      </c>
    </row>
    <row r="589" spans="1:44" x14ac:dyDescent="0.55000000000000004">
      <c r="A589" s="2" t="s">
        <v>595</v>
      </c>
      <c r="B589" s="31"/>
      <c r="C589" s="11" t="s">
        <v>854</v>
      </c>
      <c r="V589"/>
      <c r="AP589" t="s">
        <v>930</v>
      </c>
      <c r="AQ589">
        <v>135</v>
      </c>
      <c r="AR589">
        <v>192</v>
      </c>
    </row>
    <row r="590" spans="1:44" x14ac:dyDescent="0.55000000000000004">
      <c r="A590" s="2" t="s">
        <v>612</v>
      </c>
      <c r="B590" s="31"/>
      <c r="C590" s="11" t="s">
        <v>854</v>
      </c>
      <c r="V590"/>
      <c r="AP590" t="s">
        <v>930</v>
      </c>
      <c r="AQ590">
        <v>108</v>
      </c>
      <c r="AR590">
        <v>131</v>
      </c>
    </row>
    <row r="591" spans="1:44" x14ac:dyDescent="0.55000000000000004">
      <c r="A591" s="2" t="s">
        <v>627</v>
      </c>
      <c r="B591" s="31"/>
      <c r="C591" s="11" t="s">
        <v>854</v>
      </c>
      <c r="V591"/>
      <c r="AP591" t="s">
        <v>930</v>
      </c>
      <c r="AQ591">
        <v>52</v>
      </c>
      <c r="AR591">
        <v>70</v>
      </c>
    </row>
    <row r="592" spans="1:44" x14ac:dyDescent="0.55000000000000004">
      <c r="A592" s="2" t="s">
        <v>640</v>
      </c>
      <c r="B592" s="31"/>
      <c r="C592" s="11" t="s">
        <v>854</v>
      </c>
      <c r="V592"/>
      <c r="AP592" t="s">
        <v>930</v>
      </c>
      <c r="AQ592">
        <v>49</v>
      </c>
      <c r="AR592">
        <v>59</v>
      </c>
    </row>
    <row r="593" spans="1:44" x14ac:dyDescent="0.55000000000000004">
      <c r="A593" s="2" t="s">
        <v>655</v>
      </c>
      <c r="B593" s="31"/>
      <c r="C593" s="11" t="s">
        <v>854</v>
      </c>
      <c r="V593"/>
      <c r="AP593" t="s">
        <v>930</v>
      </c>
      <c r="AQ593">
        <v>152</v>
      </c>
      <c r="AR593">
        <v>209</v>
      </c>
    </row>
    <row r="594" spans="1:44" x14ac:dyDescent="0.55000000000000004">
      <c r="A594" s="2" t="s">
        <v>671</v>
      </c>
      <c r="B594" s="31"/>
      <c r="C594" s="11" t="s">
        <v>854</v>
      </c>
      <c r="V594"/>
      <c r="AP594" t="s">
        <v>930</v>
      </c>
      <c r="AQ594">
        <v>159</v>
      </c>
      <c r="AR594">
        <v>185</v>
      </c>
    </row>
    <row r="595" spans="1:44" x14ac:dyDescent="0.55000000000000004">
      <c r="A595" s="2" t="s">
        <v>686</v>
      </c>
      <c r="B595" s="31"/>
      <c r="C595" s="11" t="s">
        <v>854</v>
      </c>
      <c r="V595"/>
      <c r="AP595" t="s">
        <v>930</v>
      </c>
      <c r="AQ595">
        <v>70</v>
      </c>
      <c r="AR595">
        <v>87</v>
      </c>
    </row>
    <row r="596" spans="1:44" x14ac:dyDescent="0.55000000000000004">
      <c r="A596" s="2" t="s">
        <v>701</v>
      </c>
      <c r="B596" s="31"/>
      <c r="C596" s="11" t="s">
        <v>854</v>
      </c>
      <c r="V596"/>
      <c r="AP596" t="s">
        <v>930</v>
      </c>
      <c r="AQ596">
        <v>148</v>
      </c>
      <c r="AR596">
        <v>188</v>
      </c>
    </row>
    <row r="597" spans="1:44" x14ac:dyDescent="0.55000000000000004">
      <c r="A597" s="2" t="s">
        <v>715</v>
      </c>
      <c r="B597" s="31"/>
      <c r="C597" s="11" t="s">
        <v>854</v>
      </c>
      <c r="V597"/>
      <c r="AP597" t="s">
        <v>930</v>
      </c>
      <c r="AQ597">
        <v>115</v>
      </c>
      <c r="AR597">
        <v>140</v>
      </c>
    </row>
    <row r="598" spans="1:44" x14ac:dyDescent="0.55000000000000004">
      <c r="A598" s="2" t="s">
        <v>727</v>
      </c>
      <c r="B598" s="31"/>
      <c r="C598" s="11" t="s">
        <v>854</v>
      </c>
      <c r="V598"/>
      <c r="AP598" t="s">
        <v>930</v>
      </c>
      <c r="AQ598">
        <v>66</v>
      </c>
      <c r="AR598">
        <v>83</v>
      </c>
    </row>
    <row r="599" spans="1:44" x14ac:dyDescent="0.55000000000000004">
      <c r="A599" s="2" t="s">
        <v>404</v>
      </c>
      <c r="B599" s="31"/>
      <c r="C599" s="11" t="s">
        <v>855</v>
      </c>
      <c r="V599"/>
      <c r="AP599" t="s">
        <v>930</v>
      </c>
      <c r="AQ599">
        <v>168</v>
      </c>
      <c r="AR599">
        <v>186</v>
      </c>
    </row>
    <row r="600" spans="1:44" x14ac:dyDescent="0.55000000000000004">
      <c r="A600" s="2" t="s">
        <v>421</v>
      </c>
      <c r="B600" s="31"/>
      <c r="C600" s="11" t="s">
        <v>855</v>
      </c>
      <c r="V600"/>
      <c r="AP600" t="s">
        <v>930</v>
      </c>
      <c r="AQ600">
        <v>207</v>
      </c>
      <c r="AR600">
        <v>231</v>
      </c>
    </row>
    <row r="601" spans="1:44" x14ac:dyDescent="0.55000000000000004">
      <c r="A601" s="2" t="s">
        <v>434</v>
      </c>
      <c r="B601" s="31"/>
      <c r="C601" s="11" t="s">
        <v>855</v>
      </c>
      <c r="V601"/>
      <c r="AP601" t="s">
        <v>930</v>
      </c>
      <c r="AQ601">
        <v>162</v>
      </c>
      <c r="AR601">
        <v>180</v>
      </c>
    </row>
    <row r="602" spans="1:44" x14ac:dyDescent="0.55000000000000004">
      <c r="A602" s="2" t="s">
        <v>451</v>
      </c>
      <c r="B602" s="31"/>
      <c r="C602" s="11" t="s">
        <v>855</v>
      </c>
      <c r="V602"/>
      <c r="AP602" t="s">
        <v>930</v>
      </c>
      <c r="AQ602">
        <v>202</v>
      </c>
      <c r="AR602">
        <v>224</v>
      </c>
    </row>
    <row r="603" spans="1:44" x14ac:dyDescent="0.55000000000000004">
      <c r="A603" s="2" t="s">
        <v>461</v>
      </c>
      <c r="B603" s="31"/>
      <c r="C603" s="11" t="s">
        <v>855</v>
      </c>
      <c r="V603"/>
      <c r="AP603" t="s">
        <v>930</v>
      </c>
      <c r="AQ603">
        <v>159</v>
      </c>
      <c r="AR603">
        <v>178</v>
      </c>
    </row>
    <row r="604" spans="1:44" x14ac:dyDescent="0.55000000000000004">
      <c r="A604" s="2" t="s">
        <v>477</v>
      </c>
      <c r="B604" s="31"/>
      <c r="C604" s="11" t="s">
        <v>855</v>
      </c>
      <c r="V604"/>
      <c r="AP604" t="s">
        <v>930</v>
      </c>
      <c r="AQ604">
        <v>206</v>
      </c>
      <c r="AR604">
        <v>235</v>
      </c>
    </row>
    <row r="605" spans="1:44" x14ac:dyDescent="0.55000000000000004">
      <c r="A605" s="2" t="s">
        <v>486</v>
      </c>
      <c r="B605" s="31"/>
      <c r="C605" s="11" t="s">
        <v>855</v>
      </c>
      <c r="V605"/>
      <c r="AP605" t="s">
        <v>930</v>
      </c>
      <c r="AQ605">
        <v>178</v>
      </c>
      <c r="AR605">
        <v>199</v>
      </c>
    </row>
    <row r="606" spans="1:44" x14ac:dyDescent="0.55000000000000004">
      <c r="A606" s="2" t="s">
        <v>324</v>
      </c>
      <c r="B606" s="31"/>
      <c r="C606" s="11" t="s">
        <v>856</v>
      </c>
      <c r="V606"/>
      <c r="AP606" t="s">
        <v>930</v>
      </c>
      <c r="AQ606">
        <v>171</v>
      </c>
      <c r="AR606">
        <v>199</v>
      </c>
    </row>
    <row r="607" spans="1:44" x14ac:dyDescent="0.55000000000000004">
      <c r="A607" s="2" t="s">
        <v>337</v>
      </c>
      <c r="B607" s="31"/>
      <c r="C607" s="11" t="s">
        <v>856</v>
      </c>
      <c r="V607"/>
      <c r="AP607" t="s">
        <v>930</v>
      </c>
      <c r="AQ607">
        <v>191</v>
      </c>
      <c r="AR607">
        <v>218</v>
      </c>
    </row>
    <row r="608" spans="1:44" x14ac:dyDescent="0.55000000000000004">
      <c r="A608" s="2" t="s">
        <v>346</v>
      </c>
      <c r="B608" s="31"/>
      <c r="C608" s="11" t="s">
        <v>856</v>
      </c>
      <c r="V608"/>
      <c r="AP608" t="s">
        <v>930</v>
      </c>
      <c r="AQ608">
        <v>144</v>
      </c>
      <c r="AR608">
        <v>166</v>
      </c>
    </row>
    <row r="609" spans="1:44" x14ac:dyDescent="0.55000000000000004">
      <c r="A609" s="2" t="s">
        <v>352</v>
      </c>
      <c r="B609" s="31"/>
      <c r="C609" s="11" t="s">
        <v>856</v>
      </c>
      <c r="V609"/>
      <c r="AP609" t="s">
        <v>930</v>
      </c>
      <c r="AQ609">
        <v>108</v>
      </c>
      <c r="AR609">
        <v>125</v>
      </c>
    </row>
    <row r="610" spans="1:44" x14ac:dyDescent="0.55000000000000004">
      <c r="A610" s="2" t="s">
        <v>357</v>
      </c>
      <c r="B610" s="31"/>
      <c r="C610" s="11" t="s">
        <v>856</v>
      </c>
      <c r="V610"/>
      <c r="AP610" t="s">
        <v>930</v>
      </c>
      <c r="AQ610">
        <v>218</v>
      </c>
      <c r="AR610">
        <v>248</v>
      </c>
    </row>
    <row r="611" spans="1:44" x14ac:dyDescent="0.55000000000000004">
      <c r="A611" s="2" t="s">
        <v>366</v>
      </c>
      <c r="B611" s="31"/>
      <c r="C611" s="11" t="s">
        <v>856</v>
      </c>
      <c r="V611"/>
      <c r="AP611" t="s">
        <v>930</v>
      </c>
      <c r="AQ611">
        <v>169</v>
      </c>
      <c r="AR611">
        <v>196</v>
      </c>
    </row>
    <row r="612" spans="1:44" x14ac:dyDescent="0.55000000000000004">
      <c r="A612" s="2" t="s">
        <v>384</v>
      </c>
      <c r="B612" s="31"/>
      <c r="C612" s="11" t="s">
        <v>856</v>
      </c>
      <c r="V612"/>
      <c r="AP612" t="s">
        <v>930</v>
      </c>
      <c r="AQ612">
        <v>209</v>
      </c>
      <c r="AR612">
        <v>239</v>
      </c>
    </row>
    <row r="613" spans="1:44" x14ac:dyDescent="0.55000000000000004">
      <c r="A613" s="2" t="s">
        <v>395</v>
      </c>
      <c r="B613" s="31"/>
      <c r="C613" s="11" t="s">
        <v>856</v>
      </c>
      <c r="V613"/>
      <c r="AP613" t="s">
        <v>930</v>
      </c>
      <c r="AQ613">
        <v>168</v>
      </c>
      <c r="AR613">
        <v>186</v>
      </c>
    </row>
    <row r="614" spans="1:44" x14ac:dyDescent="0.55000000000000004">
      <c r="A614" s="2" t="s">
        <v>415</v>
      </c>
      <c r="B614" s="31"/>
      <c r="C614" s="11" t="s">
        <v>856</v>
      </c>
      <c r="V614"/>
      <c r="AP614" t="s">
        <v>930</v>
      </c>
      <c r="AQ614">
        <v>212</v>
      </c>
      <c r="AR614">
        <v>233</v>
      </c>
    </row>
    <row r="615" spans="1:44" x14ac:dyDescent="0.55000000000000004">
      <c r="A615" s="2" t="s">
        <v>428</v>
      </c>
      <c r="B615" s="31"/>
      <c r="C615" s="11" t="s">
        <v>856</v>
      </c>
      <c r="V615"/>
      <c r="AP615" t="s">
        <v>930</v>
      </c>
      <c r="AQ615">
        <v>161</v>
      </c>
      <c r="AR615">
        <v>179</v>
      </c>
    </row>
    <row r="616" spans="1:44" x14ac:dyDescent="0.55000000000000004">
      <c r="A616" s="2" t="s">
        <v>319</v>
      </c>
      <c r="B616" s="31"/>
      <c r="C616" s="11" t="s">
        <v>856</v>
      </c>
      <c r="V616"/>
      <c r="AP616" t="s">
        <v>930</v>
      </c>
      <c r="AQ616">
        <v>220</v>
      </c>
      <c r="AR616">
        <v>253</v>
      </c>
    </row>
    <row r="617" spans="1:44" x14ac:dyDescent="0.55000000000000004">
      <c r="A617" s="2" t="s">
        <v>501</v>
      </c>
      <c r="B617" s="31"/>
      <c r="C617" s="11" t="s">
        <v>857</v>
      </c>
      <c r="V617"/>
      <c r="AP617" t="s">
        <v>930</v>
      </c>
      <c r="AQ617">
        <v>192</v>
      </c>
      <c r="AR617">
        <v>220</v>
      </c>
    </row>
    <row r="618" spans="1:44" x14ac:dyDescent="0.55000000000000004">
      <c r="A618" s="2" t="s">
        <v>509</v>
      </c>
      <c r="B618" s="31"/>
      <c r="C618" s="11" t="s">
        <v>857</v>
      </c>
      <c r="V618"/>
      <c r="AP618" t="s">
        <v>930</v>
      </c>
      <c r="AQ618">
        <v>140</v>
      </c>
      <c r="AR618">
        <v>160</v>
      </c>
    </row>
    <row r="619" spans="1:44" x14ac:dyDescent="0.55000000000000004">
      <c r="A619" s="2" t="s">
        <v>521</v>
      </c>
      <c r="B619" s="31"/>
      <c r="C619" s="11" t="s">
        <v>857</v>
      </c>
      <c r="V619"/>
      <c r="AP619" t="s">
        <v>930</v>
      </c>
      <c r="AQ619">
        <v>198</v>
      </c>
      <c r="AR619">
        <v>221</v>
      </c>
    </row>
    <row r="620" spans="1:44" x14ac:dyDescent="0.55000000000000004">
      <c r="A620" s="2" t="s">
        <v>530</v>
      </c>
      <c r="B620" s="31"/>
      <c r="C620" s="11" t="s">
        <v>857</v>
      </c>
      <c r="V620"/>
      <c r="AP620" t="s">
        <v>930</v>
      </c>
      <c r="AQ620">
        <v>158</v>
      </c>
      <c r="AR620">
        <v>176</v>
      </c>
    </row>
    <row r="621" spans="1:44" x14ac:dyDescent="0.55000000000000004">
      <c r="A621" s="2" t="s">
        <v>544</v>
      </c>
      <c r="B621" s="31"/>
      <c r="C621" s="11" t="s">
        <v>857</v>
      </c>
      <c r="V621"/>
      <c r="AP621" t="s">
        <v>930</v>
      </c>
      <c r="AQ621">
        <v>208</v>
      </c>
      <c r="AR621">
        <v>242</v>
      </c>
    </row>
    <row r="622" spans="1:44" x14ac:dyDescent="0.55000000000000004">
      <c r="A622" s="2" t="s">
        <v>562</v>
      </c>
      <c r="B622" s="31"/>
      <c r="C622" s="11" t="s">
        <v>857</v>
      </c>
      <c r="V622"/>
      <c r="AP622" t="s">
        <v>930</v>
      </c>
      <c r="AQ622">
        <v>166</v>
      </c>
      <c r="AR622">
        <v>189</v>
      </c>
    </row>
    <row r="623" spans="1:44" x14ac:dyDescent="0.55000000000000004">
      <c r="A623" s="2" t="s">
        <v>500</v>
      </c>
      <c r="B623" s="31"/>
      <c r="C623" s="11" t="s">
        <v>858</v>
      </c>
      <c r="V623"/>
      <c r="AP623" t="s">
        <v>930</v>
      </c>
      <c r="AQ623">
        <v>193</v>
      </c>
      <c r="AR623">
        <v>219</v>
      </c>
    </row>
    <row r="624" spans="1:44" x14ac:dyDescent="0.55000000000000004">
      <c r="A624" s="2" t="s">
        <v>508</v>
      </c>
      <c r="B624" s="31"/>
      <c r="C624" s="11" t="s">
        <v>858</v>
      </c>
      <c r="V624"/>
      <c r="AP624" t="s">
        <v>930</v>
      </c>
      <c r="AQ624">
        <v>136</v>
      </c>
      <c r="AR624">
        <v>156</v>
      </c>
    </row>
    <row r="625" spans="1:44" x14ac:dyDescent="0.55000000000000004">
      <c r="A625" s="2" t="s">
        <v>514</v>
      </c>
      <c r="B625" s="31"/>
      <c r="C625" s="11" t="s">
        <v>858</v>
      </c>
      <c r="V625"/>
      <c r="AP625" t="s">
        <v>930</v>
      </c>
      <c r="AQ625">
        <v>84</v>
      </c>
      <c r="AR625">
        <v>102</v>
      </c>
    </row>
    <row r="626" spans="1:44" x14ac:dyDescent="0.55000000000000004">
      <c r="A626" s="2" t="s">
        <v>520</v>
      </c>
      <c r="B626" s="31"/>
      <c r="C626" s="11" t="s">
        <v>858</v>
      </c>
      <c r="V626"/>
      <c r="AP626" t="s">
        <v>930</v>
      </c>
      <c r="AQ626">
        <v>198</v>
      </c>
      <c r="AR626">
        <v>221</v>
      </c>
    </row>
    <row r="627" spans="1:44" x14ac:dyDescent="0.55000000000000004">
      <c r="A627" s="2" t="s">
        <v>529</v>
      </c>
      <c r="B627" s="31"/>
      <c r="C627" s="11" t="s">
        <v>858</v>
      </c>
      <c r="V627"/>
      <c r="AP627" t="s">
        <v>930</v>
      </c>
      <c r="AQ627">
        <v>157</v>
      </c>
      <c r="AR627">
        <v>175</v>
      </c>
    </row>
    <row r="628" spans="1:44" x14ac:dyDescent="0.55000000000000004">
      <c r="A628" s="2" t="s">
        <v>537</v>
      </c>
      <c r="B628" s="31"/>
      <c r="C628" s="11" t="s">
        <v>858</v>
      </c>
      <c r="V628"/>
      <c r="AP628" t="s">
        <v>930</v>
      </c>
      <c r="AQ628">
        <v>82</v>
      </c>
      <c r="AR628">
        <v>100</v>
      </c>
    </row>
    <row r="629" spans="1:44" x14ac:dyDescent="0.55000000000000004">
      <c r="A629" s="2" t="s">
        <v>543</v>
      </c>
      <c r="B629" s="31"/>
      <c r="C629" s="11" t="s">
        <v>858</v>
      </c>
      <c r="V629"/>
      <c r="AP629" t="s">
        <v>930</v>
      </c>
      <c r="AQ629">
        <v>210</v>
      </c>
      <c r="AR629">
        <v>243</v>
      </c>
    </row>
    <row r="630" spans="1:44" x14ac:dyDescent="0.55000000000000004">
      <c r="A630" s="2" t="s">
        <v>561</v>
      </c>
      <c r="B630" s="31"/>
      <c r="C630" s="11" t="s">
        <v>858</v>
      </c>
      <c r="V630"/>
      <c r="AP630" t="s">
        <v>930</v>
      </c>
      <c r="AQ630">
        <v>164</v>
      </c>
      <c r="AR630">
        <v>188</v>
      </c>
    </row>
    <row r="631" spans="1:44" x14ac:dyDescent="0.55000000000000004">
      <c r="A631" s="2" t="s">
        <v>579</v>
      </c>
      <c r="B631" s="31"/>
      <c r="C631" s="11" t="s">
        <v>858</v>
      </c>
      <c r="V631"/>
      <c r="AP631" t="s">
        <v>930</v>
      </c>
      <c r="AQ631">
        <v>100</v>
      </c>
      <c r="AR631">
        <v>121</v>
      </c>
    </row>
    <row r="632" spans="1:44" x14ac:dyDescent="0.55000000000000004">
      <c r="A632" s="2" t="s">
        <v>550</v>
      </c>
      <c r="B632" s="31"/>
      <c r="C632" s="11" t="s">
        <v>859</v>
      </c>
      <c r="V632"/>
      <c r="AP632" t="s">
        <v>930</v>
      </c>
      <c r="AQ632">
        <v>161</v>
      </c>
      <c r="AR632">
        <v>208</v>
      </c>
    </row>
    <row r="633" spans="1:44" x14ac:dyDescent="0.55000000000000004">
      <c r="A633" s="2" t="s">
        <v>568</v>
      </c>
      <c r="B633" s="31"/>
      <c r="C633" s="11" t="s">
        <v>859</v>
      </c>
      <c r="V633"/>
      <c r="AP633" t="s">
        <v>930</v>
      </c>
      <c r="AQ633">
        <v>139</v>
      </c>
      <c r="AR633">
        <v>167</v>
      </c>
    </row>
    <row r="634" spans="1:44" x14ac:dyDescent="0.55000000000000004">
      <c r="A634" s="2" t="s">
        <v>585</v>
      </c>
      <c r="B634" s="31"/>
      <c r="C634" s="11" t="s">
        <v>859</v>
      </c>
      <c r="V634"/>
      <c r="AP634" t="s">
        <v>930</v>
      </c>
      <c r="AQ634">
        <v>80</v>
      </c>
      <c r="AR634">
        <v>104</v>
      </c>
    </row>
    <row r="635" spans="1:44" x14ac:dyDescent="0.55000000000000004">
      <c r="A635" s="2" t="s">
        <v>602</v>
      </c>
      <c r="B635" s="31"/>
      <c r="C635" s="11" t="s">
        <v>859</v>
      </c>
      <c r="V635"/>
      <c r="AP635" t="s">
        <v>930</v>
      </c>
      <c r="AQ635">
        <v>129</v>
      </c>
      <c r="AR635">
        <v>186</v>
      </c>
    </row>
    <row r="636" spans="1:44" x14ac:dyDescent="0.55000000000000004">
      <c r="A636" s="2" t="s">
        <v>619</v>
      </c>
      <c r="B636" s="31"/>
      <c r="C636" s="11" t="s">
        <v>859</v>
      </c>
      <c r="V636"/>
      <c r="AP636" t="s">
        <v>930</v>
      </c>
      <c r="AQ636">
        <v>108</v>
      </c>
      <c r="AR636">
        <v>131</v>
      </c>
    </row>
    <row r="637" spans="1:44" x14ac:dyDescent="0.55000000000000004">
      <c r="A637" s="2" t="s">
        <v>633</v>
      </c>
      <c r="B637" s="31"/>
      <c r="C637" s="11" t="s">
        <v>859</v>
      </c>
      <c r="V637"/>
      <c r="AP637" t="s">
        <v>930</v>
      </c>
      <c r="AQ637">
        <v>52</v>
      </c>
      <c r="AR637">
        <v>69</v>
      </c>
    </row>
    <row r="638" spans="1:44" x14ac:dyDescent="0.55000000000000004">
      <c r="A638" s="2" t="s">
        <v>646</v>
      </c>
      <c r="B638" s="31"/>
      <c r="C638" s="11" t="s">
        <v>859</v>
      </c>
      <c r="V638"/>
      <c r="AP638" t="s">
        <v>930</v>
      </c>
      <c r="AQ638">
        <v>49</v>
      </c>
      <c r="AR638">
        <v>59</v>
      </c>
    </row>
    <row r="639" spans="1:44" x14ac:dyDescent="0.55000000000000004">
      <c r="A639" s="2" t="s">
        <v>661</v>
      </c>
      <c r="B639" s="31"/>
      <c r="C639" s="11" t="s">
        <v>859</v>
      </c>
      <c r="V639"/>
      <c r="AP639" t="s">
        <v>930</v>
      </c>
      <c r="AQ639">
        <v>132</v>
      </c>
    </row>
    <row r="640" spans="1:44" x14ac:dyDescent="0.55000000000000004">
      <c r="A640" s="2" t="s">
        <v>677</v>
      </c>
      <c r="B640" s="31"/>
      <c r="C640" s="11" t="s">
        <v>859</v>
      </c>
      <c r="V640"/>
      <c r="AP640" t="s">
        <v>930</v>
      </c>
      <c r="AQ640">
        <v>154</v>
      </c>
      <c r="AR640">
        <v>179</v>
      </c>
    </row>
    <row r="641" spans="1:44" x14ac:dyDescent="0.55000000000000004">
      <c r="A641" s="2" t="s">
        <v>691</v>
      </c>
      <c r="B641" s="31"/>
      <c r="C641" s="11" t="s">
        <v>859</v>
      </c>
      <c r="V641"/>
      <c r="AP641" t="s">
        <v>930</v>
      </c>
      <c r="AQ641">
        <v>69</v>
      </c>
      <c r="AR641">
        <v>86</v>
      </c>
    </row>
    <row r="642" spans="1:44" x14ac:dyDescent="0.55000000000000004">
      <c r="A642" s="2" t="s">
        <v>705</v>
      </c>
      <c r="B642" s="31"/>
      <c r="C642" s="11" t="s">
        <v>859</v>
      </c>
      <c r="V642"/>
      <c r="AP642" t="s">
        <v>930</v>
      </c>
      <c r="AQ642">
        <v>147</v>
      </c>
      <c r="AR642">
        <v>183</v>
      </c>
    </row>
    <row r="643" spans="1:44" x14ac:dyDescent="0.55000000000000004">
      <c r="A643" s="2" t="s">
        <v>719</v>
      </c>
      <c r="B643" s="31"/>
      <c r="C643" s="11" t="s">
        <v>859</v>
      </c>
      <c r="V643"/>
      <c r="AP643" t="s">
        <v>930</v>
      </c>
      <c r="AQ643">
        <v>115</v>
      </c>
      <c r="AR643">
        <v>140</v>
      </c>
    </row>
    <row r="644" spans="1:44" x14ac:dyDescent="0.55000000000000004">
      <c r="A644" s="2" t="s">
        <v>730</v>
      </c>
      <c r="B644" s="31"/>
      <c r="C644" s="11" t="s">
        <v>859</v>
      </c>
      <c r="V644"/>
      <c r="AP644" t="s">
        <v>930</v>
      </c>
      <c r="AQ644">
        <v>64</v>
      </c>
      <c r="AR644">
        <v>82</v>
      </c>
    </row>
    <row r="645" spans="1:44" x14ac:dyDescent="0.55000000000000004">
      <c r="A645" s="2" t="s">
        <v>468</v>
      </c>
      <c r="B645" s="31"/>
      <c r="C645" s="11" t="s">
        <v>860</v>
      </c>
      <c r="V645"/>
      <c r="AP645" t="s">
        <v>930</v>
      </c>
      <c r="AQ645">
        <v>158</v>
      </c>
      <c r="AR645">
        <v>177</v>
      </c>
    </row>
    <row r="646" spans="1:44" x14ac:dyDescent="0.55000000000000004">
      <c r="A646" s="2" t="s">
        <v>474</v>
      </c>
      <c r="B646" s="31"/>
      <c r="C646" s="11" t="s">
        <v>860</v>
      </c>
      <c r="V646"/>
      <c r="AP646" t="s">
        <v>930</v>
      </c>
      <c r="AQ646">
        <v>75</v>
      </c>
      <c r="AR646">
        <v>94</v>
      </c>
    </row>
    <row r="647" spans="1:44" x14ac:dyDescent="0.55000000000000004">
      <c r="A647" s="2" t="s">
        <v>495</v>
      </c>
      <c r="B647" s="31"/>
      <c r="C647" s="11" t="s">
        <v>860</v>
      </c>
      <c r="V647"/>
      <c r="AP647" t="s">
        <v>930</v>
      </c>
      <c r="AQ647">
        <v>62</v>
      </c>
      <c r="AR647">
        <v>85</v>
      </c>
    </row>
    <row r="648" spans="1:44" x14ac:dyDescent="0.55000000000000004">
      <c r="A648" s="2" t="s">
        <v>516</v>
      </c>
      <c r="B648" s="31"/>
      <c r="C648" s="11" t="s">
        <v>860</v>
      </c>
      <c r="V648"/>
      <c r="AP648" t="s">
        <v>930</v>
      </c>
      <c r="AQ648">
        <v>73</v>
      </c>
      <c r="AR648">
        <v>91</v>
      </c>
    </row>
    <row r="649" spans="1:44" x14ac:dyDescent="0.55000000000000004">
      <c r="A649" s="2" t="s">
        <v>596</v>
      </c>
      <c r="B649" s="31"/>
      <c r="C649" s="11" t="s">
        <v>860</v>
      </c>
      <c r="V649"/>
      <c r="AP649" t="s">
        <v>930</v>
      </c>
      <c r="AQ649">
        <v>201</v>
      </c>
      <c r="AR649">
        <v>225</v>
      </c>
    </row>
    <row r="650" spans="1:44" x14ac:dyDescent="0.55000000000000004">
      <c r="A650" s="2" t="s">
        <v>613</v>
      </c>
      <c r="B650" s="31"/>
      <c r="C650" s="11" t="s">
        <v>860</v>
      </c>
      <c r="V650"/>
      <c r="AP650" t="s">
        <v>930</v>
      </c>
      <c r="AQ650">
        <v>126</v>
      </c>
      <c r="AR650">
        <v>144</v>
      </c>
    </row>
    <row r="651" spans="1:44" x14ac:dyDescent="0.55000000000000004">
      <c r="A651" s="2" t="s">
        <v>628</v>
      </c>
      <c r="B651" s="31"/>
      <c r="C651" s="11" t="s">
        <v>860</v>
      </c>
      <c r="V651"/>
      <c r="AP651" t="s">
        <v>930</v>
      </c>
      <c r="AQ651">
        <v>62</v>
      </c>
      <c r="AR651">
        <v>78</v>
      </c>
    </row>
    <row r="652" spans="1:44" x14ac:dyDescent="0.55000000000000004">
      <c r="A652" s="2" t="s">
        <v>641</v>
      </c>
      <c r="B652" s="31"/>
      <c r="C652" s="11" t="s">
        <v>860</v>
      </c>
      <c r="V652"/>
      <c r="AP652" t="s">
        <v>930</v>
      </c>
      <c r="AQ652">
        <v>49</v>
      </c>
      <c r="AR652">
        <v>59</v>
      </c>
    </row>
    <row r="653" spans="1:44" x14ac:dyDescent="0.55000000000000004">
      <c r="A653" s="2" t="s">
        <v>656</v>
      </c>
      <c r="B653" s="31"/>
      <c r="C653" s="11" t="s">
        <v>860</v>
      </c>
      <c r="V653"/>
      <c r="AP653" t="s">
        <v>930</v>
      </c>
      <c r="AQ653">
        <v>199</v>
      </c>
      <c r="AR653">
        <v>225</v>
      </c>
    </row>
    <row r="654" spans="1:44" x14ac:dyDescent="0.55000000000000004">
      <c r="A654" s="2" t="s">
        <v>672</v>
      </c>
      <c r="B654" s="31"/>
      <c r="C654" s="11" t="s">
        <v>860</v>
      </c>
      <c r="V654"/>
      <c r="AP654" t="s">
        <v>930</v>
      </c>
      <c r="AQ654">
        <v>174</v>
      </c>
      <c r="AR654">
        <v>199</v>
      </c>
    </row>
    <row r="655" spans="1:44" x14ac:dyDescent="0.55000000000000004">
      <c r="A655" s="2" t="s">
        <v>687</v>
      </c>
      <c r="B655" s="31"/>
      <c r="C655" s="11" t="s">
        <v>860</v>
      </c>
      <c r="V655"/>
      <c r="AP655" t="s">
        <v>930</v>
      </c>
      <c r="AQ655">
        <v>82</v>
      </c>
      <c r="AR655">
        <v>99</v>
      </c>
    </row>
    <row r="656" spans="1:44" x14ac:dyDescent="0.55000000000000004">
      <c r="A656" s="2" t="s">
        <v>524</v>
      </c>
      <c r="B656" s="31"/>
      <c r="C656" s="11" t="s">
        <v>861</v>
      </c>
      <c r="V656"/>
      <c r="AP656" t="s">
        <v>930</v>
      </c>
      <c r="AQ656">
        <v>189</v>
      </c>
      <c r="AR656">
        <v>216</v>
      </c>
    </row>
    <row r="657" spans="1:44" x14ac:dyDescent="0.55000000000000004">
      <c r="A657" s="2" t="s">
        <v>533</v>
      </c>
      <c r="B657" s="31"/>
      <c r="C657" s="11" t="s">
        <v>861</v>
      </c>
      <c r="V657"/>
      <c r="AP657" t="s">
        <v>930</v>
      </c>
      <c r="AQ657">
        <v>153</v>
      </c>
      <c r="AR657">
        <v>170</v>
      </c>
    </row>
    <row r="658" spans="1:44" x14ac:dyDescent="0.55000000000000004">
      <c r="A658" s="2" t="s">
        <v>539</v>
      </c>
      <c r="B658" s="31"/>
      <c r="C658" s="11" t="s">
        <v>861</v>
      </c>
      <c r="V658"/>
      <c r="AP658" t="s">
        <v>930</v>
      </c>
      <c r="AQ658">
        <v>74</v>
      </c>
      <c r="AR658">
        <v>87</v>
      </c>
    </row>
    <row r="659" spans="1:44" x14ac:dyDescent="0.55000000000000004">
      <c r="A659" s="2" t="s">
        <v>545</v>
      </c>
      <c r="B659" s="31"/>
      <c r="C659" s="11" t="s">
        <v>861</v>
      </c>
      <c r="V659"/>
      <c r="AP659" t="s">
        <v>930</v>
      </c>
      <c r="AQ659">
        <v>188</v>
      </c>
      <c r="AR659">
        <v>225</v>
      </c>
    </row>
    <row r="660" spans="1:44" x14ac:dyDescent="0.55000000000000004">
      <c r="A660" s="2" t="s">
        <v>563</v>
      </c>
      <c r="B660" s="31"/>
      <c r="C660" s="11" t="s">
        <v>861</v>
      </c>
      <c r="V660"/>
      <c r="AP660" t="s">
        <v>930</v>
      </c>
      <c r="AQ660">
        <v>159</v>
      </c>
      <c r="AR660">
        <v>182</v>
      </c>
    </row>
    <row r="661" spans="1:44" x14ac:dyDescent="0.55000000000000004">
      <c r="A661" s="2" t="s">
        <v>580</v>
      </c>
      <c r="B661" s="31"/>
      <c r="C661" s="11" t="s">
        <v>861</v>
      </c>
      <c r="V661"/>
      <c r="AP661" t="s">
        <v>930</v>
      </c>
      <c r="AQ661">
        <v>94</v>
      </c>
      <c r="AR661">
        <v>115</v>
      </c>
    </row>
    <row r="662" spans="1:44" x14ac:dyDescent="0.55000000000000004">
      <c r="A662" s="2" t="s">
        <v>597</v>
      </c>
      <c r="B662" s="31"/>
      <c r="C662" s="11" t="s">
        <v>861</v>
      </c>
      <c r="V662"/>
      <c r="AP662" t="s">
        <v>930</v>
      </c>
      <c r="AQ662">
        <v>199</v>
      </c>
      <c r="AR662">
        <v>224</v>
      </c>
    </row>
    <row r="663" spans="1:44" x14ac:dyDescent="0.55000000000000004">
      <c r="A663" s="2" t="s">
        <v>614</v>
      </c>
      <c r="B663" s="31"/>
      <c r="C663" s="11" t="s">
        <v>861</v>
      </c>
      <c r="V663"/>
      <c r="AP663" t="s">
        <v>930</v>
      </c>
      <c r="AQ663">
        <v>129</v>
      </c>
      <c r="AR663">
        <v>145</v>
      </c>
    </row>
    <row r="664" spans="1:44" x14ac:dyDescent="0.55000000000000004">
      <c r="A664" s="2" t="s">
        <v>629</v>
      </c>
      <c r="B664" s="31"/>
      <c r="C664" s="11" t="s">
        <v>861</v>
      </c>
      <c r="V664"/>
      <c r="AP664" t="s">
        <v>930</v>
      </c>
      <c r="AQ664">
        <v>71</v>
      </c>
      <c r="AR664">
        <v>85</v>
      </c>
    </row>
    <row r="665" spans="1:44" x14ac:dyDescent="0.55000000000000004">
      <c r="A665" s="2" t="s">
        <v>642</v>
      </c>
      <c r="B665" s="31"/>
      <c r="C665" s="11" t="s">
        <v>861</v>
      </c>
      <c r="V665"/>
      <c r="AP665" t="s">
        <v>930</v>
      </c>
      <c r="AQ665">
        <v>73</v>
      </c>
      <c r="AR665">
        <v>83</v>
      </c>
    </row>
    <row r="666" spans="1:44" x14ac:dyDescent="0.55000000000000004">
      <c r="A666" s="2" t="s">
        <v>330</v>
      </c>
      <c r="B666" s="31"/>
      <c r="C666" s="11" t="s">
        <v>862</v>
      </c>
      <c r="V666"/>
      <c r="AP666" t="s">
        <v>930</v>
      </c>
      <c r="AQ666">
        <v>176</v>
      </c>
      <c r="AR666">
        <v>203</v>
      </c>
    </row>
    <row r="667" spans="1:44" x14ac:dyDescent="0.55000000000000004">
      <c r="A667" s="2" t="s">
        <v>339</v>
      </c>
      <c r="B667" s="31"/>
      <c r="C667" s="11" t="s">
        <v>862</v>
      </c>
      <c r="V667"/>
      <c r="AP667" t="s">
        <v>930</v>
      </c>
      <c r="AQ667">
        <v>196</v>
      </c>
      <c r="AR667">
        <v>220</v>
      </c>
    </row>
    <row r="668" spans="1:44" x14ac:dyDescent="0.55000000000000004">
      <c r="A668" s="2" t="s">
        <v>348</v>
      </c>
      <c r="B668" s="31"/>
      <c r="C668" s="11" t="s">
        <v>862</v>
      </c>
      <c r="V668"/>
      <c r="AP668" t="s">
        <v>930</v>
      </c>
      <c r="AQ668">
        <v>149</v>
      </c>
      <c r="AR668">
        <v>169</v>
      </c>
    </row>
    <row r="669" spans="1:44" x14ac:dyDescent="0.55000000000000004">
      <c r="A669" s="2" t="s">
        <v>359</v>
      </c>
      <c r="B669" s="31"/>
      <c r="C669" s="11" t="s">
        <v>862</v>
      </c>
      <c r="V669"/>
      <c r="AP669" t="s">
        <v>930</v>
      </c>
      <c r="AQ669">
        <v>218</v>
      </c>
      <c r="AR669">
        <v>247</v>
      </c>
    </row>
    <row r="670" spans="1:44" x14ac:dyDescent="0.55000000000000004">
      <c r="A670" s="2" t="s">
        <v>368</v>
      </c>
      <c r="B670" s="31"/>
      <c r="C670" s="11" t="s">
        <v>862</v>
      </c>
      <c r="V670"/>
      <c r="AP670" t="s">
        <v>930</v>
      </c>
      <c r="AQ670">
        <v>178</v>
      </c>
      <c r="AR670">
        <v>200</v>
      </c>
    </row>
    <row r="671" spans="1:44" x14ac:dyDescent="0.55000000000000004">
      <c r="A671" s="2" t="s">
        <v>386</v>
      </c>
      <c r="B671" s="31"/>
      <c r="C671" s="11" t="s">
        <v>862</v>
      </c>
      <c r="V671"/>
      <c r="AP671" t="s">
        <v>930</v>
      </c>
      <c r="AQ671">
        <v>216</v>
      </c>
      <c r="AR671">
        <v>242</v>
      </c>
    </row>
    <row r="672" spans="1:44" x14ac:dyDescent="0.55000000000000004">
      <c r="A672" s="2" t="s">
        <v>397</v>
      </c>
      <c r="B672" s="31"/>
      <c r="C672" s="11" t="s">
        <v>862</v>
      </c>
      <c r="V672"/>
      <c r="AP672" t="s">
        <v>930</v>
      </c>
      <c r="AQ672">
        <v>171</v>
      </c>
      <c r="AR672">
        <v>192</v>
      </c>
    </row>
    <row r="673" spans="1:44" x14ac:dyDescent="0.55000000000000004">
      <c r="A673" s="2" t="s">
        <v>417</v>
      </c>
      <c r="B673" s="31"/>
      <c r="C673" s="11" t="s">
        <v>862</v>
      </c>
      <c r="V673"/>
      <c r="AP673" t="s">
        <v>930</v>
      </c>
      <c r="AQ673">
        <v>212</v>
      </c>
      <c r="AR673">
        <v>232</v>
      </c>
    </row>
    <row r="674" spans="1:44" x14ac:dyDescent="0.55000000000000004">
      <c r="A674" s="2" t="s">
        <v>430</v>
      </c>
      <c r="B674" s="31"/>
      <c r="C674" s="11" t="s">
        <v>862</v>
      </c>
      <c r="V674"/>
      <c r="AP674" t="s">
        <v>930</v>
      </c>
      <c r="AQ674">
        <v>163</v>
      </c>
      <c r="AR674">
        <v>183</v>
      </c>
    </row>
    <row r="675" spans="1:44" x14ac:dyDescent="0.55000000000000004">
      <c r="A675" s="2" t="s">
        <v>403</v>
      </c>
      <c r="B675" s="31"/>
      <c r="C675" s="11" t="s">
        <v>863</v>
      </c>
      <c r="V675"/>
      <c r="AP675" t="s">
        <v>930</v>
      </c>
      <c r="AQ675">
        <v>168</v>
      </c>
      <c r="AR675">
        <v>186</v>
      </c>
    </row>
    <row r="676" spans="1:44" x14ac:dyDescent="0.55000000000000004">
      <c r="A676" s="2" t="s">
        <v>422</v>
      </c>
      <c r="B676" s="31"/>
      <c r="C676" s="11" t="s">
        <v>863</v>
      </c>
      <c r="V676"/>
      <c r="AP676" t="s">
        <v>930</v>
      </c>
      <c r="AQ676">
        <v>207</v>
      </c>
      <c r="AR676">
        <v>229</v>
      </c>
    </row>
    <row r="677" spans="1:44" x14ac:dyDescent="0.55000000000000004">
      <c r="A677" s="2" t="s">
        <v>435</v>
      </c>
      <c r="B677" s="31"/>
      <c r="C677" s="11" t="s">
        <v>863</v>
      </c>
      <c r="V677"/>
      <c r="AP677" t="s">
        <v>930</v>
      </c>
      <c r="AQ677">
        <v>163</v>
      </c>
      <c r="AR677">
        <v>181</v>
      </c>
    </row>
    <row r="678" spans="1:44" x14ac:dyDescent="0.55000000000000004">
      <c r="A678" s="2" t="s">
        <v>452</v>
      </c>
      <c r="B678" s="31"/>
      <c r="C678" s="11" t="s">
        <v>863</v>
      </c>
      <c r="V678"/>
      <c r="AP678" t="s">
        <v>930</v>
      </c>
      <c r="AQ678">
        <v>195</v>
      </c>
      <c r="AR678">
        <v>222</v>
      </c>
    </row>
    <row r="679" spans="1:44" x14ac:dyDescent="0.55000000000000004">
      <c r="A679" s="2" t="s">
        <v>462</v>
      </c>
      <c r="B679" s="31"/>
      <c r="C679" s="11" t="s">
        <v>863</v>
      </c>
      <c r="V679"/>
      <c r="AP679" t="s">
        <v>930</v>
      </c>
      <c r="AQ679">
        <v>159</v>
      </c>
      <c r="AR679">
        <v>177</v>
      </c>
    </row>
    <row r="680" spans="1:44" x14ac:dyDescent="0.55000000000000004">
      <c r="A680" s="2" t="s">
        <v>478</v>
      </c>
      <c r="B680" s="31"/>
      <c r="C680" s="11" t="s">
        <v>863</v>
      </c>
      <c r="V680"/>
      <c r="AP680" t="s">
        <v>930</v>
      </c>
      <c r="AQ680">
        <v>200</v>
      </c>
      <c r="AR680">
        <v>229</v>
      </c>
    </row>
    <row r="681" spans="1:44" x14ac:dyDescent="0.55000000000000004">
      <c r="A681" s="2" t="s">
        <v>487</v>
      </c>
      <c r="B681" s="31"/>
      <c r="C681" s="11" t="s">
        <v>863</v>
      </c>
      <c r="V681"/>
      <c r="AP681" t="s">
        <v>930</v>
      </c>
      <c r="AQ681">
        <v>177</v>
      </c>
      <c r="AR681">
        <v>198</v>
      </c>
    </row>
    <row r="682" spans="1:44" x14ac:dyDescent="0.55000000000000004">
      <c r="A682" s="2" t="s">
        <v>553</v>
      </c>
      <c r="B682" s="31"/>
      <c r="C682" s="11" t="s">
        <v>864</v>
      </c>
      <c r="V682"/>
      <c r="AP682" t="s">
        <v>930</v>
      </c>
      <c r="AQ682">
        <v>154</v>
      </c>
      <c r="AR682">
        <v>200</v>
      </c>
    </row>
    <row r="683" spans="1:44" x14ac:dyDescent="0.55000000000000004">
      <c r="A683" s="2" t="s">
        <v>571</v>
      </c>
      <c r="B683" s="31"/>
      <c r="C683" s="11" t="s">
        <v>864</v>
      </c>
      <c r="V683"/>
      <c r="AP683" t="s">
        <v>930</v>
      </c>
      <c r="AQ683">
        <v>140</v>
      </c>
      <c r="AR683">
        <v>167</v>
      </c>
    </row>
    <row r="684" spans="1:44" x14ac:dyDescent="0.55000000000000004">
      <c r="A684" s="2" t="s">
        <v>588</v>
      </c>
      <c r="B684" s="31"/>
      <c r="C684" s="11" t="s">
        <v>864</v>
      </c>
      <c r="V684"/>
      <c r="AP684" t="s">
        <v>930</v>
      </c>
      <c r="AQ684">
        <v>81</v>
      </c>
      <c r="AR684">
        <v>104</v>
      </c>
    </row>
    <row r="685" spans="1:44" x14ac:dyDescent="0.55000000000000004">
      <c r="A685" s="2" t="s">
        <v>605</v>
      </c>
      <c r="B685" s="31"/>
      <c r="C685" s="11" t="s">
        <v>864</v>
      </c>
      <c r="V685"/>
      <c r="AP685" t="s">
        <v>930</v>
      </c>
      <c r="AQ685">
        <v>146</v>
      </c>
      <c r="AR685">
        <v>196</v>
      </c>
    </row>
    <row r="686" spans="1:44" x14ac:dyDescent="0.55000000000000004">
      <c r="A686" s="2" t="s">
        <v>622</v>
      </c>
      <c r="B686" s="31"/>
      <c r="C686" s="11" t="s">
        <v>864</v>
      </c>
      <c r="V686"/>
      <c r="AP686" t="s">
        <v>930</v>
      </c>
      <c r="AQ686">
        <v>109</v>
      </c>
      <c r="AR686">
        <v>132</v>
      </c>
    </row>
    <row r="687" spans="1:44" x14ac:dyDescent="0.55000000000000004">
      <c r="A687" s="2" t="s">
        <v>636</v>
      </c>
      <c r="B687" s="31"/>
      <c r="C687" s="11" t="s">
        <v>864</v>
      </c>
      <c r="V687"/>
      <c r="AP687" t="s">
        <v>930</v>
      </c>
      <c r="AQ687">
        <v>54</v>
      </c>
      <c r="AR687">
        <v>72</v>
      </c>
    </row>
    <row r="688" spans="1:44" x14ac:dyDescent="0.55000000000000004">
      <c r="A688" s="2" t="s">
        <v>649</v>
      </c>
      <c r="B688" s="31"/>
      <c r="C688" s="11" t="s">
        <v>864</v>
      </c>
      <c r="V688"/>
      <c r="AP688" t="s">
        <v>930</v>
      </c>
      <c r="AQ688">
        <v>49</v>
      </c>
      <c r="AR688">
        <v>59</v>
      </c>
    </row>
    <row r="689" spans="1:44" x14ac:dyDescent="0.55000000000000004">
      <c r="A689" s="2" t="s">
        <v>664</v>
      </c>
      <c r="B689" s="31"/>
      <c r="C689" s="11" t="s">
        <v>864</v>
      </c>
      <c r="V689"/>
      <c r="AP689" t="s">
        <v>930</v>
      </c>
      <c r="AQ689">
        <v>124</v>
      </c>
    </row>
    <row r="690" spans="1:44" x14ac:dyDescent="0.55000000000000004">
      <c r="A690" s="2" t="s">
        <v>680</v>
      </c>
      <c r="B690" s="31"/>
      <c r="C690" s="11" t="s">
        <v>864</v>
      </c>
      <c r="V690"/>
      <c r="AP690" t="s">
        <v>930</v>
      </c>
      <c r="AQ690">
        <v>158</v>
      </c>
      <c r="AR690">
        <v>183</v>
      </c>
    </row>
    <row r="691" spans="1:44" x14ac:dyDescent="0.55000000000000004">
      <c r="A691" s="2" t="s">
        <v>694</v>
      </c>
      <c r="B691" s="31"/>
      <c r="C691" s="11" t="s">
        <v>864</v>
      </c>
      <c r="V691"/>
      <c r="AP691" t="s">
        <v>930</v>
      </c>
      <c r="AQ691">
        <v>69</v>
      </c>
      <c r="AR691">
        <v>86</v>
      </c>
    </row>
    <row r="692" spans="1:44" x14ac:dyDescent="0.55000000000000004">
      <c r="A692" s="2" t="s">
        <v>708</v>
      </c>
      <c r="B692" s="31"/>
      <c r="C692" s="11" t="s">
        <v>864</v>
      </c>
      <c r="V692"/>
      <c r="AP692" t="s">
        <v>930</v>
      </c>
      <c r="AQ692">
        <v>152</v>
      </c>
      <c r="AR692">
        <v>189</v>
      </c>
    </row>
    <row r="693" spans="1:44" x14ac:dyDescent="0.55000000000000004">
      <c r="A693" s="2" t="s">
        <v>722</v>
      </c>
      <c r="B693" s="31"/>
      <c r="C693" s="11" t="s">
        <v>864</v>
      </c>
      <c r="V693"/>
      <c r="AP693" t="s">
        <v>930</v>
      </c>
      <c r="AQ693">
        <v>111</v>
      </c>
      <c r="AR693">
        <v>138</v>
      </c>
    </row>
    <row r="694" spans="1:44" x14ac:dyDescent="0.55000000000000004">
      <c r="A694" s="2" t="s">
        <v>733</v>
      </c>
      <c r="B694" s="31"/>
      <c r="C694" s="11" t="s">
        <v>864</v>
      </c>
      <c r="V694"/>
      <c r="AP694" t="s">
        <v>930</v>
      </c>
      <c r="AQ694">
        <v>66</v>
      </c>
      <c r="AR694">
        <v>83</v>
      </c>
    </row>
    <row r="695" spans="1:44" x14ac:dyDescent="0.55000000000000004">
      <c r="A695" s="2" t="s">
        <v>326</v>
      </c>
      <c r="B695" s="31"/>
      <c r="C695" s="11" t="s">
        <v>865</v>
      </c>
      <c r="V695"/>
      <c r="AP695" t="s">
        <v>930</v>
      </c>
      <c r="AQ695">
        <v>174</v>
      </c>
      <c r="AR695">
        <v>201</v>
      </c>
    </row>
    <row r="696" spans="1:44" x14ac:dyDescent="0.55000000000000004">
      <c r="A696" s="2" t="s">
        <v>335</v>
      </c>
      <c r="B696" s="31"/>
      <c r="C696" s="11" t="s">
        <v>865</v>
      </c>
      <c r="V696"/>
      <c r="AP696" t="s">
        <v>930</v>
      </c>
      <c r="AQ696">
        <v>195</v>
      </c>
      <c r="AR696">
        <v>220</v>
      </c>
    </row>
    <row r="697" spans="1:44" x14ac:dyDescent="0.55000000000000004">
      <c r="A697" s="2" t="s">
        <v>344</v>
      </c>
      <c r="B697" s="31"/>
      <c r="C697" s="11" t="s">
        <v>865</v>
      </c>
      <c r="V697"/>
      <c r="AP697" t="s">
        <v>930</v>
      </c>
      <c r="AQ697">
        <v>147</v>
      </c>
      <c r="AR697">
        <v>168</v>
      </c>
    </row>
    <row r="698" spans="1:44" x14ac:dyDescent="0.55000000000000004">
      <c r="A698" s="2" t="s">
        <v>355</v>
      </c>
      <c r="B698" s="31"/>
      <c r="C698" s="11" t="s">
        <v>865</v>
      </c>
      <c r="V698"/>
      <c r="AP698" t="s">
        <v>930</v>
      </c>
      <c r="AQ698">
        <v>222</v>
      </c>
      <c r="AR698">
        <v>250</v>
      </c>
    </row>
    <row r="699" spans="1:44" x14ac:dyDescent="0.55000000000000004">
      <c r="A699" s="2" t="s">
        <v>364</v>
      </c>
      <c r="B699" s="31"/>
      <c r="C699" s="11" t="s">
        <v>865</v>
      </c>
      <c r="V699"/>
      <c r="AP699" t="s">
        <v>930</v>
      </c>
      <c r="AQ699">
        <v>177</v>
      </c>
      <c r="AR699">
        <v>199</v>
      </c>
    </row>
    <row r="700" spans="1:44" x14ac:dyDescent="0.55000000000000004">
      <c r="A700" s="2" t="s">
        <v>382</v>
      </c>
      <c r="B700" s="31"/>
      <c r="C700" s="11" t="s">
        <v>865</v>
      </c>
      <c r="V700"/>
      <c r="AP700" t="s">
        <v>930</v>
      </c>
      <c r="AQ700">
        <v>215</v>
      </c>
      <c r="AR700">
        <v>241</v>
      </c>
    </row>
    <row r="701" spans="1:44" x14ac:dyDescent="0.55000000000000004">
      <c r="A701" s="2" t="s">
        <v>393</v>
      </c>
      <c r="B701" s="31"/>
      <c r="C701" s="11" t="s">
        <v>865</v>
      </c>
      <c r="V701"/>
      <c r="AP701" t="s">
        <v>930</v>
      </c>
      <c r="AQ701">
        <v>171</v>
      </c>
      <c r="AR701">
        <v>193</v>
      </c>
    </row>
    <row r="702" spans="1:44" x14ac:dyDescent="0.55000000000000004">
      <c r="A702" s="2" t="s">
        <v>413</v>
      </c>
      <c r="B702" s="31"/>
      <c r="C702" s="11" t="s">
        <v>865</v>
      </c>
      <c r="V702"/>
      <c r="AP702" t="s">
        <v>930</v>
      </c>
      <c r="AQ702">
        <v>212</v>
      </c>
      <c r="AR702">
        <v>233</v>
      </c>
    </row>
    <row r="703" spans="1:44" x14ac:dyDescent="0.55000000000000004">
      <c r="A703" s="2" t="s">
        <v>426</v>
      </c>
      <c r="B703" s="31"/>
      <c r="C703" s="11" t="s">
        <v>865</v>
      </c>
      <c r="V703"/>
      <c r="AP703" t="s">
        <v>930</v>
      </c>
      <c r="AQ703">
        <v>164</v>
      </c>
      <c r="AR703">
        <v>183</v>
      </c>
    </row>
    <row r="704" spans="1:44" x14ac:dyDescent="0.55000000000000004">
      <c r="A704" s="2" t="s">
        <v>374</v>
      </c>
      <c r="B704" s="31"/>
      <c r="C704" s="11" t="s">
        <v>866</v>
      </c>
      <c r="V704"/>
      <c r="AP704" t="s">
        <v>930</v>
      </c>
      <c r="AQ704">
        <v>159</v>
      </c>
      <c r="AR704">
        <v>184</v>
      </c>
    </row>
    <row r="705" spans="1:44" x14ac:dyDescent="0.55000000000000004">
      <c r="A705" s="2" t="s">
        <v>379</v>
      </c>
      <c r="B705" s="31"/>
      <c r="C705" s="11" t="s">
        <v>866</v>
      </c>
      <c r="V705"/>
      <c r="AP705" t="s">
        <v>930</v>
      </c>
      <c r="AQ705">
        <v>79</v>
      </c>
      <c r="AR705">
        <v>97</v>
      </c>
    </row>
    <row r="706" spans="1:44" x14ac:dyDescent="0.55000000000000004">
      <c r="A706" s="2" t="s">
        <v>405</v>
      </c>
      <c r="B706" s="31"/>
      <c r="C706" s="11" t="s">
        <v>866</v>
      </c>
      <c r="V706"/>
      <c r="AP706" t="s">
        <v>930</v>
      </c>
      <c r="AQ706">
        <v>154</v>
      </c>
      <c r="AR706">
        <v>176</v>
      </c>
    </row>
    <row r="707" spans="1:44" x14ac:dyDescent="0.55000000000000004">
      <c r="A707" s="2" t="s">
        <v>410</v>
      </c>
      <c r="B707" s="31"/>
      <c r="C707" s="11" t="s">
        <v>866</v>
      </c>
      <c r="V707"/>
      <c r="AP707" t="s">
        <v>930</v>
      </c>
      <c r="AQ707">
        <v>76</v>
      </c>
      <c r="AR707">
        <v>99</v>
      </c>
    </row>
    <row r="708" spans="1:44" x14ac:dyDescent="0.55000000000000004">
      <c r="A708" s="2" t="s">
        <v>438</v>
      </c>
      <c r="B708" s="31"/>
      <c r="C708" s="11" t="s">
        <v>866</v>
      </c>
      <c r="V708"/>
      <c r="AP708" t="s">
        <v>930</v>
      </c>
      <c r="AQ708">
        <v>156</v>
      </c>
      <c r="AR708">
        <v>172</v>
      </c>
    </row>
    <row r="709" spans="1:44" x14ac:dyDescent="0.55000000000000004">
      <c r="A709" s="2" t="s">
        <v>444</v>
      </c>
      <c r="B709" s="31"/>
      <c r="C709" s="11" t="s">
        <v>866</v>
      </c>
      <c r="V709"/>
      <c r="AP709" t="s">
        <v>930</v>
      </c>
      <c r="AQ709">
        <v>71</v>
      </c>
      <c r="AR709">
        <v>92</v>
      </c>
    </row>
    <row r="710" spans="1:44" x14ac:dyDescent="0.55000000000000004">
      <c r="A710" s="2" t="s">
        <v>549</v>
      </c>
      <c r="B710" s="31"/>
      <c r="C710" s="11" t="s">
        <v>866</v>
      </c>
      <c r="V710"/>
      <c r="AP710" t="s">
        <v>930</v>
      </c>
      <c r="AQ710">
        <v>168</v>
      </c>
      <c r="AR710">
        <v>211</v>
      </c>
    </row>
    <row r="711" spans="1:44" x14ac:dyDescent="0.55000000000000004">
      <c r="A711" s="2" t="s">
        <v>567</v>
      </c>
      <c r="B711" s="31"/>
      <c r="C711" s="11" t="s">
        <v>866</v>
      </c>
      <c r="V711"/>
      <c r="AP711" t="s">
        <v>930</v>
      </c>
      <c r="AQ711">
        <v>146</v>
      </c>
      <c r="AR711">
        <v>172</v>
      </c>
    </row>
    <row r="712" spans="1:44" x14ac:dyDescent="0.55000000000000004">
      <c r="A712" s="2" t="s">
        <v>584</v>
      </c>
      <c r="B712" s="31"/>
      <c r="C712" s="11" t="s">
        <v>866</v>
      </c>
      <c r="V712"/>
      <c r="AP712" t="s">
        <v>930</v>
      </c>
      <c r="AQ712">
        <v>92</v>
      </c>
      <c r="AR712">
        <v>112</v>
      </c>
    </row>
    <row r="713" spans="1:44" x14ac:dyDescent="0.55000000000000004">
      <c r="A713" s="2" t="s">
        <v>601</v>
      </c>
      <c r="B713" s="31"/>
      <c r="C713" s="11" t="s">
        <v>866</v>
      </c>
      <c r="V713"/>
      <c r="AP713" t="s">
        <v>930</v>
      </c>
      <c r="AQ713">
        <v>162</v>
      </c>
      <c r="AR713">
        <v>216</v>
      </c>
    </row>
    <row r="714" spans="1:44" x14ac:dyDescent="0.55000000000000004">
      <c r="A714" s="2" t="s">
        <v>618</v>
      </c>
      <c r="B714" s="31"/>
      <c r="C714" s="11" t="s">
        <v>866</v>
      </c>
      <c r="V714"/>
      <c r="AP714" t="s">
        <v>930</v>
      </c>
      <c r="AQ714">
        <v>119</v>
      </c>
      <c r="AR714">
        <v>139</v>
      </c>
    </row>
    <row r="715" spans="1:44" x14ac:dyDescent="0.55000000000000004">
      <c r="A715" s="2" t="s">
        <v>632</v>
      </c>
      <c r="B715" s="31"/>
      <c r="C715" s="11" t="s">
        <v>866</v>
      </c>
      <c r="V715"/>
      <c r="AP715" t="s">
        <v>930</v>
      </c>
      <c r="AQ715">
        <v>62</v>
      </c>
      <c r="AR715">
        <v>77</v>
      </c>
    </row>
    <row r="716" spans="1:44" x14ac:dyDescent="0.55000000000000004">
      <c r="A716" s="2" t="s">
        <v>645</v>
      </c>
      <c r="B716" s="31"/>
      <c r="C716" s="11" t="s">
        <v>866</v>
      </c>
      <c r="V716"/>
      <c r="AP716" t="s">
        <v>930</v>
      </c>
      <c r="AQ716">
        <v>49</v>
      </c>
      <c r="AR716">
        <v>59</v>
      </c>
    </row>
    <row r="717" spans="1:44" x14ac:dyDescent="0.55000000000000004">
      <c r="A717" s="2" t="s">
        <v>660</v>
      </c>
      <c r="B717" s="31"/>
      <c r="C717" s="11" t="s">
        <v>866</v>
      </c>
      <c r="V717"/>
      <c r="AP717" t="s">
        <v>930</v>
      </c>
      <c r="AQ717">
        <v>158</v>
      </c>
      <c r="AR717">
        <v>216</v>
      </c>
    </row>
    <row r="718" spans="1:44" x14ac:dyDescent="0.55000000000000004">
      <c r="A718" s="2" t="s">
        <v>676</v>
      </c>
      <c r="B718" s="31"/>
      <c r="C718" s="11" t="s">
        <v>866</v>
      </c>
      <c r="V718"/>
      <c r="AP718" t="s">
        <v>930</v>
      </c>
      <c r="AQ718">
        <v>165</v>
      </c>
      <c r="AR718">
        <v>192</v>
      </c>
    </row>
    <row r="719" spans="1:44" x14ac:dyDescent="0.55000000000000004">
      <c r="A719" s="2" t="s">
        <v>690</v>
      </c>
      <c r="B719" s="31"/>
      <c r="C719" s="11" t="s">
        <v>866</v>
      </c>
      <c r="V719"/>
      <c r="AP719" t="s">
        <v>930</v>
      </c>
      <c r="AQ719">
        <v>75</v>
      </c>
      <c r="AR719">
        <v>92</v>
      </c>
    </row>
    <row r="720" spans="1:44" x14ac:dyDescent="0.55000000000000004">
      <c r="A720" s="2" t="s">
        <v>704</v>
      </c>
      <c r="B720" s="31"/>
      <c r="C720" s="11" t="s">
        <v>866</v>
      </c>
      <c r="V720"/>
      <c r="AP720" t="s">
        <v>930</v>
      </c>
      <c r="AQ720">
        <v>172</v>
      </c>
      <c r="AR720">
        <v>205</v>
      </c>
    </row>
    <row r="721" spans="1:44" x14ac:dyDescent="0.55000000000000004">
      <c r="A721" s="2" t="s">
        <v>718</v>
      </c>
      <c r="B721" s="31"/>
      <c r="C721" s="11" t="s">
        <v>866</v>
      </c>
      <c r="V721"/>
      <c r="AP721" t="s">
        <v>930</v>
      </c>
      <c r="AQ721">
        <v>129</v>
      </c>
      <c r="AR721">
        <v>154</v>
      </c>
    </row>
    <row r="722" spans="1:44" x14ac:dyDescent="0.55000000000000004">
      <c r="A722" s="2" t="s">
        <v>729</v>
      </c>
      <c r="B722" s="31"/>
      <c r="C722" s="11" t="s">
        <v>866</v>
      </c>
      <c r="V722"/>
      <c r="AP722" t="s">
        <v>930</v>
      </c>
      <c r="AQ722">
        <v>73</v>
      </c>
      <c r="AR722">
        <v>89</v>
      </c>
    </row>
    <row r="723" spans="1:44" x14ac:dyDescent="0.55000000000000004">
      <c r="A723" s="2" t="s">
        <v>454</v>
      </c>
      <c r="B723" s="31"/>
      <c r="C723" s="11" t="s">
        <v>834</v>
      </c>
      <c r="V723"/>
      <c r="AP723" t="s">
        <v>930</v>
      </c>
      <c r="AQ723">
        <v>197</v>
      </c>
      <c r="AR723">
        <v>223</v>
      </c>
    </row>
    <row r="724" spans="1:44" x14ac:dyDescent="0.55000000000000004">
      <c r="A724" s="2" t="s">
        <v>464</v>
      </c>
      <c r="B724" s="31"/>
      <c r="C724" s="11" t="s">
        <v>834</v>
      </c>
      <c r="V724"/>
      <c r="AP724" t="s">
        <v>930</v>
      </c>
      <c r="AQ724">
        <v>162</v>
      </c>
      <c r="AR724">
        <v>182</v>
      </c>
    </row>
    <row r="725" spans="1:44" x14ac:dyDescent="0.55000000000000004">
      <c r="A725" s="2" t="s">
        <v>481</v>
      </c>
      <c r="B725" s="31"/>
      <c r="C725" s="11" t="s">
        <v>834</v>
      </c>
      <c r="V725"/>
      <c r="AP725" t="s">
        <v>930</v>
      </c>
      <c r="AQ725">
        <v>207</v>
      </c>
      <c r="AR725">
        <v>239</v>
      </c>
    </row>
    <row r="726" spans="1:44" x14ac:dyDescent="0.55000000000000004">
      <c r="A726" s="2" t="s">
        <v>490</v>
      </c>
      <c r="B726" s="31"/>
      <c r="C726" s="11" t="s">
        <v>834</v>
      </c>
      <c r="V726"/>
      <c r="AP726" t="s">
        <v>930</v>
      </c>
      <c r="AQ726">
        <v>180</v>
      </c>
      <c r="AR726">
        <v>201</v>
      </c>
    </row>
    <row r="727" spans="1:44" x14ac:dyDescent="0.55000000000000004">
      <c r="A727" s="2" t="s">
        <v>525</v>
      </c>
      <c r="B727" s="31"/>
      <c r="C727" s="11" t="s">
        <v>834</v>
      </c>
      <c r="V727"/>
      <c r="AP727" t="s">
        <v>930</v>
      </c>
      <c r="AQ727">
        <v>199</v>
      </c>
      <c r="AR727">
        <v>222</v>
      </c>
    </row>
    <row r="728" spans="1:44" x14ac:dyDescent="0.55000000000000004">
      <c r="A728" s="2" t="s">
        <v>534</v>
      </c>
      <c r="B728" s="31"/>
      <c r="C728" s="11" t="s">
        <v>834</v>
      </c>
      <c r="V728"/>
      <c r="AP728" t="s">
        <v>930</v>
      </c>
      <c r="AQ728">
        <v>157</v>
      </c>
      <c r="AR728">
        <v>175</v>
      </c>
    </row>
    <row r="729" spans="1:44" x14ac:dyDescent="0.55000000000000004">
      <c r="A729" s="2" t="s">
        <v>321</v>
      </c>
      <c r="B729" s="31"/>
      <c r="C729" s="11" t="s">
        <v>867</v>
      </c>
      <c r="V729"/>
      <c r="AP729" t="s">
        <v>930</v>
      </c>
      <c r="AQ729">
        <v>219</v>
      </c>
      <c r="AR729">
        <v>253</v>
      </c>
    </row>
    <row r="730" spans="1:44" x14ac:dyDescent="0.55000000000000004">
      <c r="A730" s="2" t="s">
        <v>327</v>
      </c>
      <c r="B730" s="31"/>
      <c r="C730" s="11" t="s">
        <v>867</v>
      </c>
      <c r="V730"/>
      <c r="AP730" t="s">
        <v>930</v>
      </c>
      <c r="AQ730">
        <v>173</v>
      </c>
      <c r="AR730">
        <v>201</v>
      </c>
    </row>
    <row r="731" spans="1:44" x14ac:dyDescent="0.55000000000000004">
      <c r="A731" s="2" t="s">
        <v>338</v>
      </c>
      <c r="B731" s="31"/>
      <c r="C731" s="11" t="s">
        <v>867</v>
      </c>
      <c r="V731"/>
      <c r="AP731" t="s">
        <v>930</v>
      </c>
      <c r="AQ731">
        <v>192</v>
      </c>
      <c r="AR731">
        <v>217</v>
      </c>
    </row>
    <row r="732" spans="1:44" x14ac:dyDescent="0.55000000000000004">
      <c r="A732" s="2" t="s">
        <v>347</v>
      </c>
      <c r="B732" s="31"/>
      <c r="C732" s="11" t="s">
        <v>867</v>
      </c>
      <c r="V732"/>
      <c r="AP732" t="s">
        <v>930</v>
      </c>
      <c r="AQ732">
        <v>146</v>
      </c>
      <c r="AR732">
        <v>167</v>
      </c>
    </row>
    <row r="733" spans="1:44" x14ac:dyDescent="0.55000000000000004">
      <c r="A733" s="2" t="s">
        <v>358</v>
      </c>
      <c r="B733" s="31"/>
      <c r="C733" s="11" t="s">
        <v>867</v>
      </c>
      <c r="V733"/>
      <c r="AP733" t="s">
        <v>930</v>
      </c>
      <c r="AQ733">
        <v>217</v>
      </c>
      <c r="AR733">
        <v>246</v>
      </c>
    </row>
    <row r="734" spans="1:44" x14ac:dyDescent="0.55000000000000004">
      <c r="A734" s="2" t="s">
        <v>367</v>
      </c>
      <c r="B734" s="31"/>
      <c r="C734" s="11" t="s">
        <v>867</v>
      </c>
      <c r="V734"/>
      <c r="AP734" t="s">
        <v>930</v>
      </c>
      <c r="AQ734">
        <v>175</v>
      </c>
      <c r="AR734">
        <v>198</v>
      </c>
    </row>
    <row r="735" spans="1:44" x14ac:dyDescent="0.55000000000000004">
      <c r="A735" s="2" t="s">
        <v>385</v>
      </c>
      <c r="B735" s="31"/>
      <c r="C735" s="11" t="s">
        <v>867</v>
      </c>
      <c r="V735"/>
      <c r="AP735" t="s">
        <v>930</v>
      </c>
      <c r="AQ735">
        <v>213</v>
      </c>
      <c r="AR735">
        <v>239</v>
      </c>
    </row>
    <row r="736" spans="1:44" x14ac:dyDescent="0.55000000000000004">
      <c r="A736" s="2" t="s">
        <v>396</v>
      </c>
      <c r="B736" s="31"/>
      <c r="C736" s="11" t="s">
        <v>867</v>
      </c>
      <c r="V736"/>
      <c r="AP736" t="s">
        <v>930</v>
      </c>
      <c r="AQ736">
        <v>169</v>
      </c>
      <c r="AR736">
        <v>188</v>
      </c>
    </row>
    <row r="737" spans="1:46" x14ac:dyDescent="0.55000000000000004">
      <c r="A737" s="2" t="s">
        <v>416</v>
      </c>
      <c r="B737" s="31"/>
      <c r="C737" s="11" t="s">
        <v>867</v>
      </c>
      <c r="V737"/>
      <c r="AP737" t="s">
        <v>930</v>
      </c>
      <c r="AQ737">
        <v>211</v>
      </c>
      <c r="AR737">
        <v>232</v>
      </c>
    </row>
    <row r="738" spans="1:46" x14ac:dyDescent="0.55000000000000004">
      <c r="A738" s="2" t="s">
        <v>429</v>
      </c>
      <c r="B738" s="31"/>
      <c r="C738" s="11" t="s">
        <v>867</v>
      </c>
      <c r="V738"/>
      <c r="AP738" t="s">
        <v>930</v>
      </c>
      <c r="AQ738">
        <v>161</v>
      </c>
      <c r="AR738">
        <v>178</v>
      </c>
    </row>
    <row r="739" spans="1:46" x14ac:dyDescent="0.55000000000000004">
      <c r="A739" s="2" t="s">
        <v>552</v>
      </c>
      <c r="B739" s="31"/>
      <c r="C739" s="11" t="s">
        <v>868</v>
      </c>
      <c r="V739"/>
      <c r="AP739" t="s">
        <v>930</v>
      </c>
      <c r="AQ739">
        <v>158</v>
      </c>
      <c r="AR739">
        <v>202</v>
      </c>
    </row>
    <row r="740" spans="1:46" x14ac:dyDescent="0.55000000000000004">
      <c r="A740" s="2" t="s">
        <v>570</v>
      </c>
      <c r="B740" s="31"/>
      <c r="C740" s="11" t="s">
        <v>868</v>
      </c>
      <c r="V740"/>
      <c r="AP740" t="s">
        <v>930</v>
      </c>
      <c r="AQ740">
        <v>137</v>
      </c>
      <c r="AR740">
        <v>166</v>
      </c>
    </row>
    <row r="741" spans="1:46" x14ac:dyDescent="0.55000000000000004">
      <c r="A741" s="2" t="s">
        <v>587</v>
      </c>
      <c r="B741" s="31"/>
      <c r="C741" s="11" t="s">
        <v>868</v>
      </c>
      <c r="V741"/>
      <c r="AP741" t="s">
        <v>930</v>
      </c>
      <c r="AQ741">
        <v>79</v>
      </c>
      <c r="AR741">
        <v>103</v>
      </c>
    </row>
    <row r="742" spans="1:46" x14ac:dyDescent="0.55000000000000004">
      <c r="A742" s="2" t="s">
        <v>604</v>
      </c>
      <c r="B742" s="31"/>
      <c r="C742" s="11" t="s">
        <v>868</v>
      </c>
      <c r="V742"/>
      <c r="AP742" t="s">
        <v>930</v>
      </c>
      <c r="AQ742">
        <v>165</v>
      </c>
      <c r="AR742">
        <v>208</v>
      </c>
    </row>
    <row r="743" spans="1:46" x14ac:dyDescent="0.55000000000000004">
      <c r="A743" s="2" t="s">
        <v>621</v>
      </c>
      <c r="B743" s="31"/>
      <c r="C743" s="11" t="s">
        <v>868</v>
      </c>
      <c r="V743"/>
      <c r="AP743" t="s">
        <v>930</v>
      </c>
      <c r="AQ743">
        <v>113</v>
      </c>
      <c r="AR743">
        <v>135</v>
      </c>
    </row>
    <row r="744" spans="1:46" x14ac:dyDescent="0.55000000000000004">
      <c r="A744" s="2" t="s">
        <v>635</v>
      </c>
      <c r="B744" s="31"/>
      <c r="C744" s="11" t="s">
        <v>868</v>
      </c>
      <c r="V744"/>
      <c r="AP744" t="s">
        <v>930</v>
      </c>
      <c r="AQ744">
        <v>54</v>
      </c>
      <c r="AR744">
        <v>72</v>
      </c>
    </row>
    <row r="745" spans="1:46" x14ac:dyDescent="0.55000000000000004">
      <c r="A745" s="2" t="s">
        <v>648</v>
      </c>
      <c r="B745" s="31"/>
      <c r="C745" s="11" t="s">
        <v>868</v>
      </c>
      <c r="V745"/>
      <c r="AP745" t="s">
        <v>930</v>
      </c>
      <c r="AQ745">
        <v>49</v>
      </c>
      <c r="AR745">
        <v>59</v>
      </c>
    </row>
    <row r="746" spans="1:46" x14ac:dyDescent="0.55000000000000004">
      <c r="A746" s="2" t="s">
        <v>663</v>
      </c>
      <c r="B746" s="31"/>
      <c r="C746" s="11" t="s">
        <v>868</v>
      </c>
      <c r="V746"/>
      <c r="AP746" t="s">
        <v>930</v>
      </c>
      <c r="AQ746">
        <v>174</v>
      </c>
      <c r="AR746">
        <v>212</v>
      </c>
    </row>
    <row r="747" spans="1:46" x14ac:dyDescent="0.55000000000000004">
      <c r="A747" s="2" t="s">
        <v>679</v>
      </c>
      <c r="B747" s="31"/>
      <c r="C747" s="11" t="s">
        <v>868</v>
      </c>
      <c r="V747"/>
      <c r="AP747" t="s">
        <v>930</v>
      </c>
      <c r="AQ747">
        <v>160</v>
      </c>
      <c r="AR747">
        <v>184</v>
      </c>
    </row>
    <row r="748" spans="1:46" x14ac:dyDescent="0.55000000000000004">
      <c r="A748" s="2" t="s">
        <v>693</v>
      </c>
      <c r="B748" s="31"/>
      <c r="C748" s="11" t="s">
        <v>868</v>
      </c>
      <c r="V748"/>
      <c r="AP748" t="s">
        <v>930</v>
      </c>
      <c r="AQ748">
        <v>73</v>
      </c>
      <c r="AR748">
        <v>92</v>
      </c>
    </row>
    <row r="749" spans="1:46" x14ac:dyDescent="0.55000000000000004">
      <c r="A749" s="2" t="s">
        <v>707</v>
      </c>
      <c r="B749" s="31"/>
      <c r="C749" s="11" t="s">
        <v>868</v>
      </c>
      <c r="V749"/>
      <c r="AP749" t="s">
        <v>930</v>
      </c>
      <c r="AQ749">
        <v>162</v>
      </c>
      <c r="AR749">
        <v>198</v>
      </c>
    </row>
    <row r="750" spans="1:46" x14ac:dyDescent="0.55000000000000004">
      <c r="A750" s="2" t="s">
        <v>721</v>
      </c>
      <c r="B750" s="31"/>
      <c r="C750" s="11" t="s">
        <v>868</v>
      </c>
      <c r="V750"/>
      <c r="AP750" t="s">
        <v>930</v>
      </c>
      <c r="AQ750">
        <v>120</v>
      </c>
      <c r="AR750">
        <v>145</v>
      </c>
    </row>
    <row r="751" spans="1:46" x14ac:dyDescent="0.55000000000000004">
      <c r="A751" s="2" t="s">
        <v>732</v>
      </c>
      <c r="B751" s="31"/>
      <c r="C751" s="11" t="s">
        <v>868</v>
      </c>
      <c r="V751"/>
      <c r="AP751" t="s">
        <v>930</v>
      </c>
      <c r="AQ751">
        <v>67</v>
      </c>
      <c r="AR751">
        <v>84</v>
      </c>
    </row>
    <row r="752" spans="1:46" x14ac:dyDescent="0.55000000000000004">
      <c r="A752" s="2" t="s">
        <v>102</v>
      </c>
      <c r="B752" s="31"/>
      <c r="C752" s="11"/>
      <c r="R752">
        <v>391.7</v>
      </c>
      <c r="V752">
        <v>3.2800000000000003E-2</v>
      </c>
      <c r="W752">
        <v>26</v>
      </c>
      <c r="X752">
        <v>2.89</v>
      </c>
      <c r="Y752">
        <v>3419</v>
      </c>
      <c r="Z752">
        <v>18.7</v>
      </c>
      <c r="AA752">
        <v>88</v>
      </c>
      <c r="AP752" t="s">
        <v>930</v>
      </c>
      <c r="AT752">
        <v>90</v>
      </c>
    </row>
    <row r="753" spans="1:46" x14ac:dyDescent="0.55000000000000004">
      <c r="A753" s="2" t="s">
        <v>101</v>
      </c>
      <c r="B753" s="31"/>
      <c r="C753" s="11"/>
      <c r="R753">
        <v>623.1</v>
      </c>
      <c r="V753">
        <v>1.8200000000000001E-2</v>
      </c>
      <c r="W753">
        <v>31</v>
      </c>
      <c r="X753">
        <v>4.25</v>
      </c>
      <c r="Y753">
        <v>7550</v>
      </c>
      <c r="Z753">
        <v>10.4</v>
      </c>
      <c r="AA753">
        <v>233</v>
      </c>
      <c r="AP753" t="s">
        <v>930</v>
      </c>
      <c r="AT753">
        <v>90</v>
      </c>
    </row>
    <row r="754" spans="1:46" x14ac:dyDescent="0.55000000000000004">
      <c r="A754" s="2" t="s">
        <v>118</v>
      </c>
      <c r="B754" s="31"/>
      <c r="C754" s="11"/>
      <c r="R754">
        <v>796.1</v>
      </c>
      <c r="V754">
        <v>1.2500000000000001E-2</v>
      </c>
      <c r="W754">
        <v>45</v>
      </c>
      <c r="X754">
        <v>4.2699999999999996</v>
      </c>
      <c r="Y754">
        <v>7562</v>
      </c>
      <c r="Z754">
        <v>7.1</v>
      </c>
      <c r="AA754">
        <v>343</v>
      </c>
      <c r="AP754" t="s">
        <v>930</v>
      </c>
      <c r="AT754">
        <v>90</v>
      </c>
    </row>
    <row r="755" spans="1:46" x14ac:dyDescent="0.55000000000000004">
      <c r="A755" s="2" t="s">
        <v>97</v>
      </c>
      <c r="B755" s="31"/>
      <c r="C755" s="11"/>
      <c r="R755">
        <v>602</v>
      </c>
      <c r="V755">
        <v>2.12E-2</v>
      </c>
      <c r="W755">
        <v>28</v>
      </c>
      <c r="X755">
        <v>4.5199999999999996</v>
      </c>
      <c r="Y755">
        <v>7618</v>
      </c>
      <c r="Z755">
        <v>12.1</v>
      </c>
      <c r="AA755">
        <v>213</v>
      </c>
      <c r="AP755" t="s">
        <v>930</v>
      </c>
      <c r="AT755">
        <v>90</v>
      </c>
    </row>
    <row r="756" spans="1:46" x14ac:dyDescent="0.55000000000000004">
      <c r="A756" s="2" t="s">
        <v>114</v>
      </c>
      <c r="B756" s="31"/>
      <c r="C756" s="11"/>
      <c r="R756">
        <v>830</v>
      </c>
      <c r="V756">
        <v>1.7899999999999999E-2</v>
      </c>
      <c r="W756">
        <v>42</v>
      </c>
      <c r="X756">
        <v>6.66</v>
      </c>
      <c r="Y756">
        <v>8815</v>
      </c>
      <c r="Z756">
        <v>10.199999999999999</v>
      </c>
      <c r="AA756">
        <v>372</v>
      </c>
      <c r="AP756" t="s">
        <v>930</v>
      </c>
      <c r="AT756">
        <v>90</v>
      </c>
    </row>
    <row r="757" spans="1:46" x14ac:dyDescent="0.55000000000000004">
      <c r="A757" s="2" t="s">
        <v>110</v>
      </c>
      <c r="B757" s="31"/>
      <c r="C757" s="11"/>
      <c r="R757">
        <v>700.4</v>
      </c>
      <c r="V757">
        <v>2.4E-2</v>
      </c>
      <c r="W757">
        <v>26</v>
      </c>
      <c r="X757">
        <v>5.55</v>
      </c>
      <c r="Y757">
        <v>8813</v>
      </c>
      <c r="Z757">
        <v>13.7</v>
      </c>
      <c r="AA757">
        <v>231</v>
      </c>
      <c r="AP757" t="s">
        <v>930</v>
      </c>
      <c r="AT757">
        <v>90</v>
      </c>
    </row>
    <row r="758" spans="1:46" x14ac:dyDescent="0.55000000000000004">
      <c r="A758" s="2" t="s">
        <v>127</v>
      </c>
      <c r="B758" s="31"/>
      <c r="C758" s="11"/>
      <c r="R758">
        <v>950.8</v>
      </c>
      <c r="V758">
        <v>1.6799999999999999E-2</v>
      </c>
      <c r="W758">
        <v>42</v>
      </c>
      <c r="X758">
        <v>6.7</v>
      </c>
      <c r="Y758">
        <v>9582</v>
      </c>
      <c r="Z758">
        <v>9.6</v>
      </c>
      <c r="AA758">
        <v>398</v>
      </c>
      <c r="AP758" t="s">
        <v>930</v>
      </c>
      <c r="AT758">
        <v>90</v>
      </c>
    </row>
    <row r="759" spans="1:46" x14ac:dyDescent="0.55000000000000004">
      <c r="A759" s="2" t="s">
        <v>106</v>
      </c>
      <c r="B759" s="31"/>
      <c r="C759" s="11"/>
      <c r="R759">
        <v>741</v>
      </c>
      <c r="V759">
        <v>2.9600000000000001E-2</v>
      </c>
      <c r="W759">
        <v>24</v>
      </c>
      <c r="X759">
        <v>6.64</v>
      </c>
      <c r="Y759">
        <v>9399</v>
      </c>
      <c r="Z759">
        <v>16.899999999999999</v>
      </c>
      <c r="AA759">
        <v>224</v>
      </c>
      <c r="AP759" t="s">
        <v>930</v>
      </c>
      <c r="AT759">
        <v>90</v>
      </c>
    </row>
    <row r="760" spans="1:46" x14ac:dyDescent="0.55000000000000004">
      <c r="A760" s="2" t="s">
        <v>123</v>
      </c>
      <c r="B760" s="31"/>
      <c r="C760" s="11"/>
      <c r="R760">
        <v>1055</v>
      </c>
      <c r="V760">
        <v>2.1100000000000001E-2</v>
      </c>
      <c r="W760">
        <v>39</v>
      </c>
      <c r="X760">
        <v>9.24</v>
      </c>
      <c r="Y760">
        <v>11354</v>
      </c>
      <c r="Z760">
        <v>12</v>
      </c>
      <c r="AA760">
        <v>439</v>
      </c>
      <c r="AP760" t="s">
        <v>930</v>
      </c>
      <c r="AT760">
        <v>90</v>
      </c>
    </row>
    <row r="761" spans="1:46" x14ac:dyDescent="0.55000000000000004">
      <c r="A761" s="2" t="s">
        <v>119</v>
      </c>
      <c r="B761" s="31"/>
      <c r="C761" s="11"/>
      <c r="R761">
        <v>704.2</v>
      </c>
      <c r="V761">
        <v>1.8100000000000002E-2</v>
      </c>
      <c r="W761">
        <v>33.4</v>
      </c>
      <c r="X761">
        <v>4.72</v>
      </c>
      <c r="Y761">
        <v>7802</v>
      </c>
      <c r="Z761">
        <v>10.3</v>
      </c>
      <c r="AA761">
        <v>261</v>
      </c>
      <c r="AP761" t="s">
        <v>930</v>
      </c>
      <c r="AT761">
        <v>90</v>
      </c>
    </row>
    <row r="762" spans="1:46" x14ac:dyDescent="0.55000000000000004">
      <c r="A762" s="2" t="s">
        <v>98</v>
      </c>
      <c r="B762" s="31"/>
      <c r="C762" s="11"/>
      <c r="R762">
        <v>383</v>
      </c>
      <c r="V762">
        <v>2.98E-2</v>
      </c>
      <c r="W762">
        <v>27</v>
      </c>
      <c r="X762">
        <v>3.52</v>
      </c>
      <c r="Y762">
        <v>4381</v>
      </c>
      <c r="Z762">
        <v>17</v>
      </c>
      <c r="AA762">
        <v>118</v>
      </c>
      <c r="AP762" t="s">
        <v>930</v>
      </c>
      <c r="AT762">
        <v>90</v>
      </c>
    </row>
    <row r="763" spans="1:46" x14ac:dyDescent="0.55000000000000004">
      <c r="A763" s="2" t="s">
        <v>115</v>
      </c>
      <c r="B763" s="31"/>
      <c r="C763" s="11"/>
      <c r="R763">
        <v>846</v>
      </c>
      <c r="V763">
        <v>2.3300000000000001E-2</v>
      </c>
      <c r="W763">
        <v>33.4</v>
      </c>
      <c r="X763">
        <v>6.42</v>
      </c>
      <c r="Y763">
        <v>8758</v>
      </c>
      <c r="Z763">
        <v>13.3</v>
      </c>
      <c r="AA763">
        <v>275</v>
      </c>
      <c r="AP763" t="s">
        <v>930</v>
      </c>
      <c r="AT763">
        <v>90</v>
      </c>
    </row>
    <row r="764" spans="1:46" x14ac:dyDescent="0.55000000000000004">
      <c r="A764" s="2" t="s">
        <v>111</v>
      </c>
      <c r="B764" s="31"/>
      <c r="C764" s="11"/>
      <c r="R764">
        <v>440.6</v>
      </c>
      <c r="V764">
        <v>3.2500000000000001E-2</v>
      </c>
      <c r="W764">
        <v>24</v>
      </c>
      <c r="X764">
        <v>3.41</v>
      </c>
      <c r="Y764">
        <v>4375</v>
      </c>
      <c r="Z764">
        <v>18.5</v>
      </c>
      <c r="AA764">
        <v>105</v>
      </c>
      <c r="AP764" t="s">
        <v>930</v>
      </c>
      <c r="AT764">
        <v>90</v>
      </c>
    </row>
    <row r="765" spans="1:46" x14ac:dyDescent="0.55000000000000004">
      <c r="A765" s="2" t="s">
        <v>128</v>
      </c>
      <c r="B765" s="31"/>
      <c r="C765" s="11"/>
      <c r="R765">
        <v>700</v>
      </c>
      <c r="V765">
        <v>2.4E-2</v>
      </c>
      <c r="W765">
        <v>33.4</v>
      </c>
      <c r="X765">
        <v>5.7</v>
      </c>
      <c r="Y765">
        <v>7102</v>
      </c>
      <c r="Z765">
        <v>13.7</v>
      </c>
      <c r="AA765">
        <v>237</v>
      </c>
      <c r="AP765" t="s">
        <v>930</v>
      </c>
      <c r="AT765">
        <v>90</v>
      </c>
    </row>
    <row r="766" spans="1:46" x14ac:dyDescent="0.55000000000000004">
      <c r="A766" s="2" t="s">
        <v>107</v>
      </c>
      <c r="B766" s="31"/>
      <c r="C766" s="11"/>
      <c r="R766">
        <v>479</v>
      </c>
      <c r="V766">
        <v>3.0499999999999999E-2</v>
      </c>
      <c r="W766">
        <v>24</v>
      </c>
      <c r="X766">
        <v>4.67</v>
      </c>
      <c r="Y766">
        <v>6367</v>
      </c>
      <c r="Z766">
        <v>17.399999999999999</v>
      </c>
      <c r="AA766">
        <v>153</v>
      </c>
      <c r="AP766" t="s">
        <v>930</v>
      </c>
      <c r="AT766">
        <v>90</v>
      </c>
    </row>
    <row r="767" spans="1:46" x14ac:dyDescent="0.55000000000000004">
      <c r="A767" s="2" t="s">
        <v>124</v>
      </c>
      <c r="B767" s="31"/>
      <c r="C767" s="11"/>
      <c r="R767">
        <v>676</v>
      </c>
      <c r="V767">
        <v>3.0200000000000001E-2</v>
      </c>
      <c r="W767">
        <v>31.4</v>
      </c>
      <c r="X767">
        <v>7.18</v>
      </c>
      <c r="Y767">
        <v>7573</v>
      </c>
      <c r="Z767">
        <v>17.2</v>
      </c>
      <c r="AA767">
        <v>238</v>
      </c>
      <c r="AP767" t="s">
        <v>930</v>
      </c>
      <c r="AT767">
        <v>90</v>
      </c>
    </row>
    <row r="768" spans="1:46" x14ac:dyDescent="0.55000000000000004">
      <c r="A768" s="2" t="s">
        <v>103</v>
      </c>
      <c r="B768" s="31"/>
      <c r="C768" s="11"/>
      <c r="R768">
        <v>757.4</v>
      </c>
      <c r="V768">
        <v>1.89E-2</v>
      </c>
      <c r="W768">
        <v>41</v>
      </c>
      <c r="X768">
        <v>5.12</v>
      </c>
      <c r="Y768">
        <v>6634</v>
      </c>
      <c r="Z768">
        <v>10.8</v>
      </c>
      <c r="AA768">
        <v>270</v>
      </c>
      <c r="AP768" t="s">
        <v>930</v>
      </c>
      <c r="AT768">
        <v>90</v>
      </c>
    </row>
    <row r="769" spans="1:46" x14ac:dyDescent="0.55000000000000004">
      <c r="A769" s="2" t="s">
        <v>120</v>
      </c>
      <c r="B769" s="31"/>
      <c r="C769" s="11"/>
      <c r="R769">
        <v>786.9</v>
      </c>
      <c r="V769">
        <v>1.7500000000000002E-2</v>
      </c>
      <c r="W769">
        <v>53</v>
      </c>
      <c r="X769">
        <v>5.46</v>
      </c>
      <c r="Y769">
        <v>5911</v>
      </c>
      <c r="Z769">
        <v>10</v>
      </c>
      <c r="AA769">
        <v>311</v>
      </c>
      <c r="AP769" t="s">
        <v>930</v>
      </c>
      <c r="AT769">
        <v>90</v>
      </c>
    </row>
    <row r="770" spans="1:46" x14ac:dyDescent="0.55000000000000004">
      <c r="A770" s="2" t="s">
        <v>99</v>
      </c>
      <c r="B770" s="31"/>
      <c r="C770" s="11"/>
      <c r="R770">
        <v>624</v>
      </c>
      <c r="V770">
        <v>2.1899999999999999E-2</v>
      </c>
      <c r="W770">
        <v>38</v>
      </c>
      <c r="X770">
        <v>5.48</v>
      </c>
      <c r="Y770">
        <v>6505</v>
      </c>
      <c r="Z770">
        <v>12.5</v>
      </c>
      <c r="AA770">
        <v>250</v>
      </c>
      <c r="AP770" t="s">
        <v>930</v>
      </c>
      <c r="AT770">
        <v>90</v>
      </c>
    </row>
    <row r="771" spans="1:46" x14ac:dyDescent="0.55000000000000004">
      <c r="A771" s="2" t="s">
        <v>116</v>
      </c>
      <c r="B771" s="31"/>
      <c r="C771" s="11"/>
      <c r="R771">
        <v>782</v>
      </c>
      <c r="V771">
        <v>2.07E-2</v>
      </c>
      <c r="W771">
        <v>48</v>
      </c>
      <c r="X771">
        <v>7.1</v>
      </c>
      <c r="Y771">
        <v>7206</v>
      </c>
      <c r="Z771">
        <v>11.8</v>
      </c>
      <c r="AA771">
        <v>343</v>
      </c>
      <c r="AP771" t="s">
        <v>930</v>
      </c>
      <c r="AT771">
        <v>90</v>
      </c>
    </row>
    <row r="772" spans="1:46" x14ac:dyDescent="0.55000000000000004">
      <c r="A772" s="2" t="s">
        <v>112</v>
      </c>
      <c r="B772" s="31"/>
      <c r="C772" s="11"/>
      <c r="R772">
        <v>709.6</v>
      </c>
      <c r="V772">
        <v>2.5999999999999999E-2</v>
      </c>
      <c r="W772">
        <v>35</v>
      </c>
      <c r="X772">
        <v>6.7</v>
      </c>
      <c r="Y772">
        <v>7428</v>
      </c>
      <c r="Z772">
        <v>14.8</v>
      </c>
      <c r="AA772">
        <v>258</v>
      </c>
      <c r="AP772" t="s">
        <v>930</v>
      </c>
      <c r="AT772">
        <v>90</v>
      </c>
    </row>
    <row r="773" spans="1:46" x14ac:dyDescent="0.55000000000000004">
      <c r="A773" s="2" t="s">
        <v>129</v>
      </c>
      <c r="B773" s="31"/>
      <c r="C773" s="11"/>
      <c r="R773">
        <v>881.9</v>
      </c>
      <c r="V773">
        <v>2.0500000000000001E-2</v>
      </c>
      <c r="W773">
        <v>46</v>
      </c>
      <c r="X773">
        <v>6.81</v>
      </c>
      <c r="Y773">
        <v>7278</v>
      </c>
      <c r="Z773">
        <v>11.7</v>
      </c>
      <c r="AA773">
        <v>332</v>
      </c>
      <c r="AP773" t="s">
        <v>930</v>
      </c>
      <c r="AT773">
        <v>90</v>
      </c>
    </row>
    <row r="774" spans="1:46" x14ac:dyDescent="0.55000000000000004">
      <c r="A774" s="2" t="s">
        <v>108</v>
      </c>
      <c r="B774" s="31"/>
      <c r="C774" s="11"/>
      <c r="R774">
        <v>697</v>
      </c>
      <c r="V774">
        <v>2.46E-2</v>
      </c>
      <c r="W774">
        <v>35</v>
      </c>
      <c r="X774">
        <v>6.24</v>
      </c>
      <c r="Y774">
        <v>7187</v>
      </c>
      <c r="Z774">
        <v>14</v>
      </c>
      <c r="AA774">
        <v>254</v>
      </c>
      <c r="AP774" t="s">
        <v>930</v>
      </c>
      <c r="AT774">
        <v>90</v>
      </c>
    </row>
    <row r="775" spans="1:46" x14ac:dyDescent="0.55000000000000004">
      <c r="A775" s="2" t="s">
        <v>125</v>
      </c>
      <c r="B775" s="31"/>
      <c r="C775" s="11"/>
      <c r="R775">
        <v>906</v>
      </c>
      <c r="V775">
        <v>2.46E-2</v>
      </c>
      <c r="W775">
        <v>48</v>
      </c>
      <c r="X775">
        <v>8.82</v>
      </c>
      <c r="Y775">
        <v>7547</v>
      </c>
      <c r="Z775">
        <v>14</v>
      </c>
      <c r="AA775">
        <v>359</v>
      </c>
      <c r="AP775" t="s">
        <v>930</v>
      </c>
      <c r="AT775">
        <v>90</v>
      </c>
    </row>
    <row r="776" spans="1:46" x14ac:dyDescent="0.55000000000000004">
      <c r="A776" s="2" t="s">
        <v>104</v>
      </c>
      <c r="B776" s="31"/>
      <c r="C776" s="11"/>
      <c r="R776">
        <v>345.6</v>
      </c>
      <c r="V776">
        <v>3.0200000000000001E-2</v>
      </c>
      <c r="W776">
        <v>20</v>
      </c>
      <c r="X776">
        <v>3.35</v>
      </c>
      <c r="Y776">
        <v>3500</v>
      </c>
      <c r="Z776">
        <v>17.2</v>
      </c>
      <c r="AA776">
        <v>111</v>
      </c>
      <c r="AP776" t="s">
        <v>930</v>
      </c>
      <c r="AT776">
        <v>90</v>
      </c>
    </row>
    <row r="777" spans="1:46" x14ac:dyDescent="0.55000000000000004">
      <c r="A777" s="2" t="s">
        <v>121</v>
      </c>
      <c r="B777" s="31"/>
      <c r="C777" s="11"/>
      <c r="R777">
        <v>480.6</v>
      </c>
      <c r="V777">
        <v>2.12E-2</v>
      </c>
      <c r="W777">
        <v>39</v>
      </c>
      <c r="X777">
        <v>3.8</v>
      </c>
      <c r="Y777">
        <v>4600</v>
      </c>
      <c r="Z777">
        <v>12.1</v>
      </c>
      <c r="AA777">
        <v>179</v>
      </c>
      <c r="AP777" t="s">
        <v>930</v>
      </c>
      <c r="AT777">
        <v>90</v>
      </c>
    </row>
    <row r="778" spans="1:46" x14ac:dyDescent="0.55000000000000004">
      <c r="A778" s="2" t="s">
        <v>105</v>
      </c>
      <c r="B778" s="31"/>
      <c r="C778" s="11"/>
      <c r="R778">
        <v>488.1</v>
      </c>
      <c r="V778">
        <v>2.58E-2</v>
      </c>
      <c r="W778">
        <v>32</v>
      </c>
      <c r="X778">
        <v>4.28</v>
      </c>
      <c r="Y778">
        <v>5181</v>
      </c>
      <c r="Z778">
        <v>14.7</v>
      </c>
      <c r="AA778">
        <v>166</v>
      </c>
      <c r="AP778" t="s">
        <v>930</v>
      </c>
      <c r="AT778">
        <v>90</v>
      </c>
    </row>
    <row r="779" spans="1:46" x14ac:dyDescent="0.55000000000000004">
      <c r="A779" s="2" t="s">
        <v>122</v>
      </c>
      <c r="B779" s="31"/>
      <c r="C779" s="11"/>
      <c r="R779">
        <v>681.4</v>
      </c>
      <c r="V779">
        <v>2.12E-2</v>
      </c>
      <c r="W779">
        <v>39.9</v>
      </c>
      <c r="X779">
        <v>5.16</v>
      </c>
      <c r="Y779">
        <v>6105</v>
      </c>
      <c r="Z779">
        <v>12.1</v>
      </c>
      <c r="AA779">
        <v>243</v>
      </c>
      <c r="AP779" t="s">
        <v>930</v>
      </c>
      <c r="AT779">
        <v>90</v>
      </c>
    </row>
    <row r="780" spans="1:46" x14ac:dyDescent="0.55000000000000004">
      <c r="A780" s="2" t="s">
        <v>100</v>
      </c>
      <c r="B780" s="31"/>
      <c r="C780" s="11"/>
      <c r="R780">
        <v>443</v>
      </c>
      <c r="V780">
        <v>2.47E-2</v>
      </c>
      <c r="W780">
        <v>32</v>
      </c>
      <c r="X780">
        <v>3.78</v>
      </c>
      <c r="Y780">
        <v>4769</v>
      </c>
      <c r="Z780">
        <v>14.1</v>
      </c>
      <c r="AA780">
        <v>153</v>
      </c>
      <c r="AP780" t="s">
        <v>930</v>
      </c>
      <c r="AT780">
        <v>90</v>
      </c>
    </row>
    <row r="781" spans="1:46" x14ac:dyDescent="0.55000000000000004">
      <c r="A781" s="2" t="s">
        <v>117</v>
      </c>
      <c r="B781" s="31"/>
      <c r="C781" s="11"/>
      <c r="R781">
        <v>649</v>
      </c>
      <c r="V781">
        <v>2.4400000000000002E-2</v>
      </c>
      <c r="W781">
        <v>36.4</v>
      </c>
      <c r="X781">
        <v>5.78</v>
      </c>
      <c r="Y781">
        <v>6500</v>
      </c>
      <c r="Z781">
        <v>13.9</v>
      </c>
      <c r="AA781">
        <v>237</v>
      </c>
      <c r="AP781" t="s">
        <v>930</v>
      </c>
      <c r="AT781">
        <v>90</v>
      </c>
    </row>
    <row r="782" spans="1:46" x14ac:dyDescent="0.55000000000000004">
      <c r="A782" s="2" t="s">
        <v>113</v>
      </c>
      <c r="B782" s="31"/>
      <c r="C782" s="11"/>
      <c r="R782">
        <v>466.4</v>
      </c>
      <c r="V782">
        <v>3.2500000000000001E-2</v>
      </c>
      <c r="W782">
        <v>27</v>
      </c>
      <c r="X782">
        <v>3.6</v>
      </c>
      <c r="Y782">
        <v>4122</v>
      </c>
      <c r="Z782">
        <v>18.5</v>
      </c>
      <c r="AA782">
        <v>111</v>
      </c>
      <c r="AP782" t="s">
        <v>930</v>
      </c>
      <c r="AT782">
        <v>90</v>
      </c>
    </row>
    <row r="783" spans="1:46" x14ac:dyDescent="0.55000000000000004">
      <c r="A783" s="2" t="s">
        <v>130</v>
      </c>
      <c r="B783" s="31"/>
      <c r="C783" s="11"/>
      <c r="V783">
        <v>2.3900000000000001E-2</v>
      </c>
      <c r="Z783">
        <v>13.6</v>
      </c>
      <c r="AP783" t="s">
        <v>930</v>
      </c>
      <c r="AT783">
        <v>90</v>
      </c>
    </row>
    <row r="784" spans="1:46" x14ac:dyDescent="0.55000000000000004">
      <c r="A784" s="2" t="s">
        <v>109</v>
      </c>
      <c r="B784" s="31"/>
      <c r="C784" s="11"/>
      <c r="R784">
        <v>449</v>
      </c>
      <c r="V784">
        <v>3.09E-2</v>
      </c>
      <c r="W784">
        <v>27</v>
      </c>
      <c r="X784">
        <v>3.67</v>
      </c>
      <c r="Y784">
        <v>4404</v>
      </c>
      <c r="Z784">
        <v>17.600000000000001</v>
      </c>
      <c r="AA784">
        <v>119</v>
      </c>
      <c r="AP784" t="s">
        <v>930</v>
      </c>
      <c r="AT784">
        <v>90</v>
      </c>
    </row>
    <row r="785" spans="1:56" x14ac:dyDescent="0.55000000000000004">
      <c r="A785" s="2" t="s">
        <v>126</v>
      </c>
      <c r="B785" s="31"/>
      <c r="C785" s="11"/>
      <c r="R785">
        <v>642</v>
      </c>
      <c r="V785">
        <v>2.7699999999999999E-2</v>
      </c>
      <c r="W785">
        <v>38.9</v>
      </c>
      <c r="X785">
        <v>6.54</v>
      </c>
      <c r="Y785">
        <v>6057</v>
      </c>
      <c r="Z785">
        <v>15.8</v>
      </c>
      <c r="AA785">
        <v>236</v>
      </c>
      <c r="AP785" t="s">
        <v>930</v>
      </c>
      <c r="AT785">
        <v>90</v>
      </c>
    </row>
    <row r="786" spans="1:56" x14ac:dyDescent="0.55000000000000004">
      <c r="A786" s="2" t="s">
        <v>159</v>
      </c>
      <c r="B786" s="31">
        <v>39973</v>
      </c>
      <c r="C786" s="11" t="s">
        <v>901</v>
      </c>
      <c r="P786">
        <v>3.125</v>
      </c>
      <c r="V786"/>
      <c r="AT786">
        <v>23.125</v>
      </c>
      <c r="BD786">
        <v>5.875</v>
      </c>
    </row>
    <row r="787" spans="1:56" x14ac:dyDescent="0.55000000000000004">
      <c r="A787" s="2" t="s">
        <v>159</v>
      </c>
      <c r="B787" s="31">
        <v>40000</v>
      </c>
      <c r="C787" s="11" t="s">
        <v>901</v>
      </c>
      <c r="P787">
        <v>3.5</v>
      </c>
      <c r="V787"/>
      <c r="AT787">
        <v>23.5</v>
      </c>
      <c r="BD787">
        <v>8.6374999999999993</v>
      </c>
    </row>
    <row r="788" spans="1:56" x14ac:dyDescent="0.55000000000000004">
      <c r="A788" s="2" t="s">
        <v>159</v>
      </c>
      <c r="B788" s="31">
        <v>40031</v>
      </c>
      <c r="C788" s="11" t="s">
        <v>901</v>
      </c>
      <c r="V788"/>
      <c r="AT788">
        <v>56.125</v>
      </c>
      <c r="BD788">
        <v>9.4</v>
      </c>
    </row>
    <row r="789" spans="1:56" x14ac:dyDescent="0.55000000000000004">
      <c r="A789" s="2" t="s">
        <v>159</v>
      </c>
      <c r="B789" s="31">
        <v>40039</v>
      </c>
      <c r="C789" s="11" t="s">
        <v>901</v>
      </c>
      <c r="V789"/>
      <c r="AT789">
        <v>64.0625</v>
      </c>
      <c r="BD789">
        <v>9.6999999999999993</v>
      </c>
    </row>
    <row r="790" spans="1:56" x14ac:dyDescent="0.55000000000000004">
      <c r="A790" s="2" t="s">
        <v>159</v>
      </c>
      <c r="B790" s="31">
        <v>40049</v>
      </c>
      <c r="C790" s="11" t="s">
        <v>901</v>
      </c>
      <c r="V790"/>
      <c r="AT790">
        <v>74.0625</v>
      </c>
      <c r="BD790">
        <v>9.8000000000000007</v>
      </c>
    </row>
    <row r="791" spans="1:56" x14ac:dyDescent="0.55000000000000004">
      <c r="A791" s="2" t="s">
        <v>159</v>
      </c>
      <c r="B791" s="31">
        <v>40070</v>
      </c>
      <c r="C791" s="11" t="s">
        <v>901</v>
      </c>
      <c r="V791"/>
      <c r="AT791">
        <v>83.75</v>
      </c>
      <c r="BD791">
        <v>9.8333333333333304</v>
      </c>
    </row>
    <row r="792" spans="1:56" x14ac:dyDescent="0.55000000000000004">
      <c r="A792" s="2" t="s">
        <v>159</v>
      </c>
      <c r="B792" s="31">
        <v>40087</v>
      </c>
      <c r="C792" s="11" t="s">
        <v>901</v>
      </c>
      <c r="V792"/>
      <c r="AT792">
        <v>88.375</v>
      </c>
    </row>
    <row r="793" spans="1:56" x14ac:dyDescent="0.55000000000000004">
      <c r="A793" s="2" t="s">
        <v>162</v>
      </c>
      <c r="B793" s="31">
        <v>39973</v>
      </c>
      <c r="C793" s="11" t="s">
        <v>902</v>
      </c>
      <c r="P793">
        <v>3.5</v>
      </c>
      <c r="V793"/>
      <c r="AT793">
        <v>23.5</v>
      </c>
      <c r="BD793">
        <v>5.5</v>
      </c>
    </row>
    <row r="794" spans="1:56" x14ac:dyDescent="0.55000000000000004">
      <c r="A794" s="2" t="s">
        <v>162</v>
      </c>
      <c r="B794" s="31">
        <v>40000</v>
      </c>
      <c r="C794" s="11" t="s">
        <v>902</v>
      </c>
      <c r="P794">
        <v>4.625</v>
      </c>
      <c r="V794"/>
      <c r="AT794">
        <v>24.625</v>
      </c>
      <c r="BD794">
        <v>8</v>
      </c>
    </row>
    <row r="795" spans="1:56" x14ac:dyDescent="0.55000000000000004">
      <c r="A795" s="2" t="s">
        <v>162</v>
      </c>
      <c r="B795" s="31">
        <v>40031</v>
      </c>
      <c r="C795" s="11" t="s">
        <v>902</v>
      </c>
      <c r="V795"/>
      <c r="AT795">
        <v>63.625</v>
      </c>
      <c r="BD795">
        <v>8.3333333333333304</v>
      </c>
    </row>
    <row r="796" spans="1:56" x14ac:dyDescent="0.55000000000000004">
      <c r="A796" s="2" t="s">
        <v>162</v>
      </c>
      <c r="B796" s="31">
        <v>40039</v>
      </c>
      <c r="C796" s="11" t="s">
        <v>902</v>
      </c>
      <c r="V796"/>
      <c r="AT796">
        <v>68.125</v>
      </c>
      <c r="BD796">
        <v>8.5</v>
      </c>
    </row>
    <row r="797" spans="1:56" x14ac:dyDescent="0.55000000000000004">
      <c r="A797" s="2" t="s">
        <v>162</v>
      </c>
      <c r="B797" s="31">
        <v>40049</v>
      </c>
      <c r="C797" s="11" t="s">
        <v>902</v>
      </c>
      <c r="V797"/>
      <c r="AT797">
        <v>71.212500000000006</v>
      </c>
      <c r="BD797">
        <v>8.5</v>
      </c>
    </row>
    <row r="798" spans="1:56" x14ac:dyDescent="0.55000000000000004">
      <c r="A798" s="2" t="s">
        <v>162</v>
      </c>
      <c r="B798" s="31">
        <v>40070</v>
      </c>
      <c r="C798" s="11" t="s">
        <v>902</v>
      </c>
      <c r="P798">
        <v>8.5</v>
      </c>
      <c r="V798"/>
      <c r="AT798">
        <v>83.625</v>
      </c>
    </row>
    <row r="799" spans="1:56" x14ac:dyDescent="0.55000000000000004">
      <c r="A799" s="2" t="s">
        <v>162</v>
      </c>
      <c r="B799" s="31">
        <v>40087</v>
      </c>
      <c r="C799" s="11" t="s">
        <v>902</v>
      </c>
      <c r="V799"/>
      <c r="AT799">
        <v>90.25</v>
      </c>
    </row>
    <row r="800" spans="1:56" x14ac:dyDescent="0.55000000000000004">
      <c r="A800" s="2" t="s">
        <v>165</v>
      </c>
      <c r="B800" s="31">
        <v>39973</v>
      </c>
      <c r="C800" s="11" t="s">
        <v>900</v>
      </c>
      <c r="P800">
        <v>4.625</v>
      </c>
      <c r="V800"/>
      <c r="AT800">
        <v>24.625</v>
      </c>
      <c r="BD800">
        <v>5.625</v>
      </c>
    </row>
    <row r="801" spans="1:56" x14ac:dyDescent="0.55000000000000004">
      <c r="A801" s="2" t="s">
        <v>165</v>
      </c>
      <c r="B801" s="31">
        <v>40000</v>
      </c>
      <c r="C801" s="11" t="s">
        <v>900</v>
      </c>
      <c r="P801">
        <v>5.375</v>
      </c>
      <c r="V801"/>
      <c r="AT801">
        <v>25.375</v>
      </c>
      <c r="BD801">
        <v>8.8874999999999993</v>
      </c>
    </row>
    <row r="802" spans="1:56" x14ac:dyDescent="0.55000000000000004">
      <c r="A802" s="2" t="s">
        <v>165</v>
      </c>
      <c r="B802" s="31">
        <v>40031</v>
      </c>
      <c r="C802" s="11" t="s">
        <v>900</v>
      </c>
      <c r="V802"/>
      <c r="AT802">
        <v>46</v>
      </c>
      <c r="BD802">
        <v>10.862500000000001</v>
      </c>
    </row>
    <row r="803" spans="1:56" x14ac:dyDescent="0.55000000000000004">
      <c r="A803" s="2" t="s">
        <v>165</v>
      </c>
      <c r="B803" s="31">
        <v>40039</v>
      </c>
      <c r="C803" s="11" t="s">
        <v>900</v>
      </c>
      <c r="V803"/>
      <c r="AT803">
        <v>54</v>
      </c>
      <c r="BD803">
        <v>11.237500000000001</v>
      </c>
    </row>
    <row r="804" spans="1:56" x14ac:dyDescent="0.55000000000000004">
      <c r="A804" s="2" t="s">
        <v>165</v>
      </c>
      <c r="B804" s="31">
        <v>40049</v>
      </c>
      <c r="C804" s="11" t="s">
        <v>900</v>
      </c>
      <c r="V804"/>
      <c r="AT804">
        <v>65.375</v>
      </c>
      <c r="BD804">
        <v>11.375</v>
      </c>
    </row>
    <row r="805" spans="1:56" x14ac:dyDescent="0.55000000000000004">
      <c r="A805" s="2" t="s">
        <v>165</v>
      </c>
      <c r="B805" s="31">
        <v>40070</v>
      </c>
      <c r="C805" s="11" t="s">
        <v>900</v>
      </c>
      <c r="V805"/>
      <c r="AT805">
        <v>83.25</v>
      </c>
      <c r="BD805">
        <v>11.375</v>
      </c>
    </row>
    <row r="806" spans="1:56" x14ac:dyDescent="0.55000000000000004">
      <c r="A806" s="2" t="s">
        <v>165</v>
      </c>
      <c r="B806" s="31">
        <v>40087</v>
      </c>
      <c r="C806" s="11" t="s">
        <v>900</v>
      </c>
      <c r="V806"/>
      <c r="AT806">
        <v>88.875</v>
      </c>
    </row>
    <row r="807" spans="1:56" x14ac:dyDescent="0.55000000000000004">
      <c r="A807" s="2" t="s">
        <v>168</v>
      </c>
      <c r="B807" s="31">
        <v>39973</v>
      </c>
      <c r="C807" s="11" t="s">
        <v>903</v>
      </c>
      <c r="P807">
        <v>3.625</v>
      </c>
      <c r="V807"/>
      <c r="AT807">
        <v>23.75</v>
      </c>
      <c r="BD807">
        <v>6</v>
      </c>
    </row>
    <row r="808" spans="1:56" x14ac:dyDescent="0.55000000000000004">
      <c r="A808" s="2" t="s">
        <v>168</v>
      </c>
      <c r="B808" s="31">
        <v>40000</v>
      </c>
      <c r="C808" s="11" t="s">
        <v>903</v>
      </c>
      <c r="P808">
        <v>5</v>
      </c>
      <c r="V808"/>
      <c r="AT808">
        <v>25</v>
      </c>
      <c r="BD808">
        <v>7.8875000000000002</v>
      </c>
    </row>
    <row r="809" spans="1:56" x14ac:dyDescent="0.55000000000000004">
      <c r="A809" s="2" t="s">
        <v>168</v>
      </c>
      <c r="B809" s="31">
        <v>40031</v>
      </c>
      <c r="C809" s="11" t="s">
        <v>903</v>
      </c>
      <c r="V809"/>
      <c r="AT809">
        <v>62.024999999999999</v>
      </c>
      <c r="BD809">
        <v>8.25</v>
      </c>
    </row>
    <row r="810" spans="1:56" x14ac:dyDescent="0.55000000000000004">
      <c r="A810" s="2" t="s">
        <v>168</v>
      </c>
      <c r="B810" s="31">
        <v>40039</v>
      </c>
      <c r="C810" s="11" t="s">
        <v>903</v>
      </c>
      <c r="V810"/>
      <c r="AT810">
        <v>67.474999999999994</v>
      </c>
      <c r="BD810">
        <v>8.3333333333333304</v>
      </c>
    </row>
    <row r="811" spans="1:56" x14ac:dyDescent="0.55000000000000004">
      <c r="A811" s="2" t="s">
        <v>168</v>
      </c>
      <c r="B811" s="31">
        <v>40049</v>
      </c>
      <c r="C811" s="11" t="s">
        <v>903</v>
      </c>
      <c r="V811"/>
      <c r="AT811">
        <v>75.0625</v>
      </c>
      <c r="BD811">
        <v>8.3333333333333304</v>
      </c>
    </row>
    <row r="812" spans="1:56" x14ac:dyDescent="0.55000000000000004">
      <c r="A812" s="2" t="s">
        <v>168</v>
      </c>
      <c r="B812" s="31">
        <v>40070</v>
      </c>
      <c r="C812" s="11" t="s">
        <v>903</v>
      </c>
      <c r="V812"/>
      <c r="AT812">
        <v>84.375</v>
      </c>
      <c r="BD812">
        <v>8.6666666666666696</v>
      </c>
    </row>
    <row r="813" spans="1:56" x14ac:dyDescent="0.55000000000000004">
      <c r="A813" s="2" t="s">
        <v>168</v>
      </c>
      <c r="B813" s="31">
        <v>40087</v>
      </c>
      <c r="C813" s="11" t="s">
        <v>903</v>
      </c>
      <c r="V813"/>
      <c r="AT813">
        <v>89.125</v>
      </c>
    </row>
    <row r="814" spans="1:56" x14ac:dyDescent="0.55000000000000004">
      <c r="A814" s="2" t="s">
        <v>171</v>
      </c>
      <c r="B814" s="31">
        <v>39973</v>
      </c>
      <c r="C814" s="11" t="s">
        <v>869</v>
      </c>
      <c r="P814">
        <v>2.75</v>
      </c>
      <c r="V814"/>
      <c r="AT814">
        <v>22.75</v>
      </c>
      <c r="BD814">
        <v>6.625</v>
      </c>
    </row>
    <row r="815" spans="1:56" x14ac:dyDescent="0.55000000000000004">
      <c r="A815" s="2" t="s">
        <v>171</v>
      </c>
      <c r="B815" s="31">
        <v>40000</v>
      </c>
      <c r="C815" s="11" t="s">
        <v>869</v>
      </c>
      <c r="P815">
        <v>3</v>
      </c>
      <c r="V815"/>
      <c r="AT815">
        <v>23</v>
      </c>
      <c r="BD815">
        <v>8.125</v>
      </c>
    </row>
    <row r="816" spans="1:56" x14ac:dyDescent="0.55000000000000004">
      <c r="A816" s="2" t="s">
        <v>171</v>
      </c>
      <c r="B816" s="31">
        <v>40031</v>
      </c>
      <c r="C816" s="11" t="s">
        <v>869</v>
      </c>
      <c r="V816"/>
      <c r="AT816">
        <v>72.525000000000006</v>
      </c>
      <c r="BD816">
        <v>8.6666666666666696</v>
      </c>
    </row>
    <row r="817" spans="1:56" x14ac:dyDescent="0.55000000000000004">
      <c r="A817" s="2" t="s">
        <v>171</v>
      </c>
      <c r="B817" s="31">
        <v>40039</v>
      </c>
      <c r="C817" s="11" t="s">
        <v>869</v>
      </c>
      <c r="V817"/>
      <c r="AT817">
        <v>77.2</v>
      </c>
      <c r="BD817">
        <v>9</v>
      </c>
    </row>
    <row r="818" spans="1:56" x14ac:dyDescent="0.55000000000000004">
      <c r="A818" s="2" t="s">
        <v>171</v>
      </c>
      <c r="B818" s="31">
        <v>40049</v>
      </c>
      <c r="C818" s="11" t="s">
        <v>869</v>
      </c>
      <c r="V818"/>
      <c r="AT818">
        <v>84.75</v>
      </c>
      <c r="BD818">
        <v>9</v>
      </c>
    </row>
    <row r="819" spans="1:56" x14ac:dyDescent="0.55000000000000004">
      <c r="A819" s="2" t="s">
        <v>171</v>
      </c>
      <c r="B819" s="31">
        <v>40070</v>
      </c>
      <c r="C819" s="11" t="s">
        <v>869</v>
      </c>
      <c r="V819"/>
      <c r="AT819">
        <v>88.875</v>
      </c>
    </row>
    <row r="820" spans="1:56" x14ac:dyDescent="0.55000000000000004">
      <c r="A820" s="2" t="s">
        <v>171</v>
      </c>
      <c r="B820" s="31">
        <v>40087</v>
      </c>
      <c r="C820" s="11" t="s">
        <v>869</v>
      </c>
      <c r="V820"/>
      <c r="AT820">
        <v>92.3333333333333</v>
      </c>
    </row>
    <row r="821" spans="1:56" x14ac:dyDescent="0.55000000000000004">
      <c r="A821" s="2" t="s">
        <v>174</v>
      </c>
      <c r="B821" s="31">
        <v>39973</v>
      </c>
      <c r="C821" s="11" t="s">
        <v>904</v>
      </c>
      <c r="P821">
        <v>3.875</v>
      </c>
      <c r="V821"/>
      <c r="AT821">
        <v>23.875</v>
      </c>
      <c r="BD821">
        <v>5.875</v>
      </c>
    </row>
    <row r="822" spans="1:56" x14ac:dyDescent="0.55000000000000004">
      <c r="A822" s="2" t="s">
        <v>174</v>
      </c>
      <c r="B822" s="31">
        <v>40000</v>
      </c>
      <c r="C822" s="11" t="s">
        <v>904</v>
      </c>
      <c r="P822">
        <v>4.1666666666666696</v>
      </c>
      <c r="V822"/>
      <c r="AT822">
        <v>24.1666666666667</v>
      </c>
      <c r="BD822">
        <v>8.7833333333333297</v>
      </c>
    </row>
    <row r="823" spans="1:56" x14ac:dyDescent="0.55000000000000004">
      <c r="A823" s="2" t="s">
        <v>174</v>
      </c>
      <c r="B823" s="31">
        <v>40031</v>
      </c>
      <c r="C823" s="11" t="s">
        <v>904</v>
      </c>
      <c r="V823"/>
      <c r="AT823">
        <v>55</v>
      </c>
      <c r="BD823">
        <v>10</v>
      </c>
    </row>
    <row r="824" spans="1:56" x14ac:dyDescent="0.55000000000000004">
      <c r="A824" s="2" t="s">
        <v>174</v>
      </c>
      <c r="B824" s="31">
        <v>40039</v>
      </c>
      <c r="C824" s="11" t="s">
        <v>904</v>
      </c>
      <c r="V824"/>
      <c r="AT824">
        <v>64.875</v>
      </c>
      <c r="BD824">
        <v>10</v>
      </c>
    </row>
    <row r="825" spans="1:56" x14ac:dyDescent="0.55000000000000004">
      <c r="A825" s="2" t="s">
        <v>174</v>
      </c>
      <c r="B825" s="31">
        <v>40049</v>
      </c>
      <c r="C825" s="11" t="s">
        <v>904</v>
      </c>
      <c r="V825"/>
      <c r="AT825">
        <v>71.875</v>
      </c>
      <c r="BD825">
        <v>10</v>
      </c>
    </row>
    <row r="826" spans="1:56" x14ac:dyDescent="0.55000000000000004">
      <c r="A826" s="2" t="s">
        <v>174</v>
      </c>
      <c r="B826" s="31">
        <v>40070</v>
      </c>
      <c r="C826" s="11" t="s">
        <v>904</v>
      </c>
      <c r="P826">
        <v>9</v>
      </c>
      <c r="V826"/>
      <c r="AT826">
        <v>85.125</v>
      </c>
    </row>
    <row r="827" spans="1:56" x14ac:dyDescent="0.55000000000000004">
      <c r="A827" s="2" t="s">
        <v>174</v>
      </c>
      <c r="B827" s="31">
        <v>40087</v>
      </c>
      <c r="C827" s="11" t="s">
        <v>904</v>
      </c>
      <c r="V827"/>
      <c r="AT827">
        <v>89.1666666666667</v>
      </c>
    </row>
    <row r="828" spans="1:56" x14ac:dyDescent="0.55000000000000004">
      <c r="A828" s="2" t="s">
        <v>177</v>
      </c>
      <c r="B828" s="31">
        <v>39973</v>
      </c>
      <c r="C828" s="11" t="s">
        <v>848</v>
      </c>
      <c r="P828">
        <v>3.875</v>
      </c>
      <c r="V828"/>
      <c r="AT828">
        <v>23.875</v>
      </c>
      <c r="BD828">
        <v>5.9375</v>
      </c>
    </row>
    <row r="829" spans="1:56" x14ac:dyDescent="0.55000000000000004">
      <c r="A829" s="2" t="s">
        <v>177</v>
      </c>
      <c r="B829" s="31">
        <v>40000</v>
      </c>
      <c r="C829" s="11" t="s">
        <v>848</v>
      </c>
      <c r="P829">
        <v>4.5</v>
      </c>
      <c r="V829"/>
      <c r="AT829">
        <v>24.5</v>
      </c>
      <c r="BD829">
        <v>8.2375000000000007</v>
      </c>
    </row>
    <row r="830" spans="1:56" x14ac:dyDescent="0.55000000000000004">
      <c r="A830" s="2" t="s">
        <v>177</v>
      </c>
      <c r="B830" s="31">
        <v>40031</v>
      </c>
      <c r="C830" s="11" t="s">
        <v>848</v>
      </c>
      <c r="V830"/>
      <c r="AT830">
        <v>61.375</v>
      </c>
      <c r="BD830">
        <v>9</v>
      </c>
    </row>
    <row r="831" spans="1:56" x14ac:dyDescent="0.55000000000000004">
      <c r="A831" s="2" t="s">
        <v>177</v>
      </c>
      <c r="B831" s="31">
        <v>40039</v>
      </c>
      <c r="C831" s="11" t="s">
        <v>848</v>
      </c>
      <c r="V831"/>
      <c r="AT831">
        <v>67</v>
      </c>
      <c r="BD831">
        <v>9</v>
      </c>
    </row>
    <row r="832" spans="1:56" x14ac:dyDescent="0.55000000000000004">
      <c r="A832" s="2" t="s">
        <v>177</v>
      </c>
      <c r="B832" s="31">
        <v>40049</v>
      </c>
      <c r="C832" s="11" t="s">
        <v>848</v>
      </c>
      <c r="V832"/>
      <c r="AT832">
        <v>73.875</v>
      </c>
      <c r="BD832">
        <v>9</v>
      </c>
    </row>
    <row r="833" spans="1:56" x14ac:dyDescent="0.55000000000000004">
      <c r="A833" s="2" t="s">
        <v>177</v>
      </c>
      <c r="B833" s="31">
        <v>40070</v>
      </c>
      <c r="C833" s="11" t="s">
        <v>848</v>
      </c>
      <c r="V833"/>
      <c r="AT833">
        <v>84.25</v>
      </c>
      <c r="BD833">
        <v>9</v>
      </c>
    </row>
    <row r="834" spans="1:56" x14ac:dyDescent="0.55000000000000004">
      <c r="A834" s="2" t="s">
        <v>177</v>
      </c>
      <c r="B834" s="31">
        <v>40087</v>
      </c>
      <c r="C834" s="11" t="s">
        <v>848</v>
      </c>
      <c r="V834"/>
      <c r="AT834">
        <v>91.25</v>
      </c>
    </row>
    <row r="835" spans="1:56" x14ac:dyDescent="0.55000000000000004">
      <c r="A835" s="2" t="s">
        <v>180</v>
      </c>
      <c r="B835" s="31">
        <v>39973</v>
      </c>
      <c r="C835" s="11" t="s">
        <v>905</v>
      </c>
      <c r="P835">
        <v>2.875</v>
      </c>
      <c r="V835"/>
      <c r="AT835">
        <v>22.875</v>
      </c>
      <c r="BD835">
        <v>6</v>
      </c>
    </row>
    <row r="836" spans="1:56" x14ac:dyDescent="0.55000000000000004">
      <c r="A836" s="2" t="s">
        <v>180</v>
      </c>
      <c r="B836" s="31">
        <v>40000</v>
      </c>
      <c r="C836" s="11" t="s">
        <v>905</v>
      </c>
      <c r="P836">
        <v>4.625</v>
      </c>
      <c r="V836"/>
      <c r="AT836">
        <v>24.625</v>
      </c>
      <c r="BD836">
        <v>8.7750000000000004</v>
      </c>
    </row>
    <row r="837" spans="1:56" x14ac:dyDescent="0.55000000000000004">
      <c r="A837" s="2" t="s">
        <v>180</v>
      </c>
      <c r="B837" s="31">
        <v>40031</v>
      </c>
      <c r="C837" s="11" t="s">
        <v>905</v>
      </c>
      <c r="V837"/>
      <c r="AT837">
        <v>37.375</v>
      </c>
      <c r="BD837">
        <v>9.7874999999999996</v>
      </c>
    </row>
    <row r="838" spans="1:56" x14ac:dyDescent="0.55000000000000004">
      <c r="A838" s="2" t="s">
        <v>180</v>
      </c>
      <c r="B838" s="31">
        <v>40039</v>
      </c>
      <c r="C838" s="11" t="s">
        <v>905</v>
      </c>
      <c r="V838"/>
      <c r="AT838">
        <v>43.75</v>
      </c>
      <c r="BD838">
        <v>10.025</v>
      </c>
    </row>
    <row r="839" spans="1:56" x14ac:dyDescent="0.55000000000000004">
      <c r="A839" s="2" t="s">
        <v>180</v>
      </c>
      <c r="B839" s="31">
        <v>40049</v>
      </c>
      <c r="C839" s="11" t="s">
        <v>905</v>
      </c>
      <c r="V839"/>
      <c r="AT839">
        <v>53.5</v>
      </c>
      <c r="BD839">
        <v>10.25</v>
      </c>
    </row>
    <row r="840" spans="1:56" x14ac:dyDescent="0.55000000000000004">
      <c r="A840" s="2" t="s">
        <v>180</v>
      </c>
      <c r="B840" s="31">
        <v>40070</v>
      </c>
      <c r="C840" s="11" t="s">
        <v>905</v>
      </c>
      <c r="V840"/>
      <c r="AT840">
        <v>67.9375</v>
      </c>
      <c r="BD840">
        <v>10.5</v>
      </c>
    </row>
    <row r="841" spans="1:56" x14ac:dyDescent="0.55000000000000004">
      <c r="A841" s="2" t="s">
        <v>180</v>
      </c>
      <c r="B841" s="31">
        <v>40087</v>
      </c>
      <c r="C841" s="11" t="s">
        <v>905</v>
      </c>
      <c r="V841"/>
      <c r="AT841">
        <v>83.142857142857096</v>
      </c>
    </row>
    <row r="842" spans="1:56" x14ac:dyDescent="0.55000000000000004">
      <c r="A842" s="2" t="s">
        <v>185</v>
      </c>
      <c r="B842" s="31">
        <v>39973</v>
      </c>
      <c r="C842" s="11" t="s">
        <v>906</v>
      </c>
      <c r="P842">
        <v>5.5</v>
      </c>
      <c r="V842"/>
      <c r="AT842">
        <v>25.5</v>
      </c>
      <c r="BD842">
        <v>5.625</v>
      </c>
    </row>
    <row r="843" spans="1:56" x14ac:dyDescent="0.55000000000000004">
      <c r="A843" s="2" t="s">
        <v>185</v>
      </c>
      <c r="B843" s="31">
        <v>40000</v>
      </c>
      <c r="C843" s="11" t="s">
        <v>906</v>
      </c>
      <c r="P843">
        <v>5.8571428571428603</v>
      </c>
      <c r="V843"/>
      <c r="AT843">
        <v>25.8571428571429</v>
      </c>
      <c r="BD843">
        <v>7.6571428571428601</v>
      </c>
    </row>
    <row r="844" spans="1:56" x14ac:dyDescent="0.55000000000000004">
      <c r="A844" s="2" t="s">
        <v>185</v>
      </c>
      <c r="B844" s="31">
        <v>40031</v>
      </c>
      <c r="C844" s="11" t="s">
        <v>906</v>
      </c>
      <c r="V844"/>
      <c r="AT844">
        <v>30.5</v>
      </c>
      <c r="BD844">
        <v>10.64</v>
      </c>
    </row>
    <row r="845" spans="1:56" x14ac:dyDescent="0.55000000000000004">
      <c r="A845" s="2" t="s">
        <v>185</v>
      </c>
      <c r="B845" s="31">
        <v>40039</v>
      </c>
      <c r="C845" s="11" t="s">
        <v>906</v>
      </c>
      <c r="V845"/>
      <c r="AT845">
        <v>30.8333333333333</v>
      </c>
      <c r="BD845">
        <v>11.38</v>
      </c>
    </row>
    <row r="846" spans="1:56" x14ac:dyDescent="0.55000000000000004">
      <c r="A846" s="2" t="s">
        <v>185</v>
      </c>
      <c r="B846" s="31">
        <v>40049</v>
      </c>
      <c r="C846" s="11" t="s">
        <v>906</v>
      </c>
      <c r="V846"/>
      <c r="AT846">
        <v>31.571428571428601</v>
      </c>
      <c r="BD846">
        <v>12.175000000000001</v>
      </c>
    </row>
    <row r="847" spans="1:56" x14ac:dyDescent="0.55000000000000004">
      <c r="A847" s="2" t="s">
        <v>185</v>
      </c>
      <c r="B847" s="31">
        <v>40070</v>
      </c>
      <c r="C847" s="11" t="s">
        <v>906</v>
      </c>
      <c r="V847"/>
      <c r="AT847">
        <v>32.428571428571402</v>
      </c>
      <c r="BD847">
        <v>14.36</v>
      </c>
    </row>
    <row r="848" spans="1:56" x14ac:dyDescent="0.55000000000000004">
      <c r="A848" s="2" t="s">
        <v>185</v>
      </c>
      <c r="B848" s="31">
        <v>40087</v>
      </c>
      <c r="C848" s="11" t="s">
        <v>906</v>
      </c>
      <c r="V848"/>
      <c r="AT848">
        <v>39.571428571428598</v>
      </c>
    </row>
    <row r="849" spans="1:56" x14ac:dyDescent="0.55000000000000004">
      <c r="A849" s="2" t="s">
        <v>188</v>
      </c>
      <c r="B849" s="31">
        <v>39973</v>
      </c>
      <c r="C849" s="11" t="s">
        <v>907</v>
      </c>
      <c r="P849">
        <v>4.375</v>
      </c>
      <c r="V849"/>
      <c r="AT849">
        <v>24.375</v>
      </c>
      <c r="BD849">
        <v>6.25</v>
      </c>
    </row>
    <row r="850" spans="1:56" x14ac:dyDescent="0.55000000000000004">
      <c r="A850" s="2" t="s">
        <v>188</v>
      </c>
      <c r="B850" s="31">
        <v>40000</v>
      </c>
      <c r="C850" s="11" t="s">
        <v>907</v>
      </c>
      <c r="P850">
        <v>4.375</v>
      </c>
      <c r="V850"/>
      <c r="AT850">
        <v>24.375</v>
      </c>
      <c r="BD850">
        <v>9.0374999999999996</v>
      </c>
    </row>
    <row r="851" spans="1:56" x14ac:dyDescent="0.55000000000000004">
      <c r="A851" s="2" t="s">
        <v>188</v>
      </c>
      <c r="B851" s="31">
        <v>40031</v>
      </c>
      <c r="C851" s="11" t="s">
        <v>907</v>
      </c>
      <c r="V851"/>
      <c r="AT851">
        <v>66.3</v>
      </c>
      <c r="BD851">
        <v>9.5</v>
      </c>
    </row>
    <row r="852" spans="1:56" x14ac:dyDescent="0.55000000000000004">
      <c r="A852" s="2" t="s">
        <v>188</v>
      </c>
      <c r="B852" s="31">
        <v>40039</v>
      </c>
      <c r="C852" s="11" t="s">
        <v>907</v>
      </c>
      <c r="V852"/>
      <c r="AT852">
        <v>72.125</v>
      </c>
      <c r="BD852">
        <v>9.6666666666666696</v>
      </c>
    </row>
    <row r="853" spans="1:56" x14ac:dyDescent="0.55000000000000004">
      <c r="A853" s="2" t="s">
        <v>188</v>
      </c>
      <c r="B853" s="31">
        <v>40049</v>
      </c>
      <c r="C853" s="11" t="s">
        <v>907</v>
      </c>
      <c r="V853"/>
      <c r="AT853">
        <v>80.75</v>
      </c>
      <c r="BD853">
        <v>9.6666666666666696</v>
      </c>
    </row>
    <row r="854" spans="1:56" x14ac:dyDescent="0.55000000000000004">
      <c r="A854" s="2" t="s">
        <v>188</v>
      </c>
      <c r="B854" s="31">
        <v>40070</v>
      </c>
      <c r="C854" s="11" t="s">
        <v>907</v>
      </c>
      <c r="V854"/>
      <c r="AT854">
        <v>85.375</v>
      </c>
    </row>
    <row r="855" spans="1:56" x14ac:dyDescent="0.55000000000000004">
      <c r="A855" s="2" t="s">
        <v>188</v>
      </c>
      <c r="B855" s="31">
        <v>40087</v>
      </c>
      <c r="C855" s="11" t="s">
        <v>907</v>
      </c>
      <c r="V855"/>
      <c r="AT855">
        <v>92</v>
      </c>
    </row>
    <row r="856" spans="1:56" x14ac:dyDescent="0.55000000000000004">
      <c r="A856" s="2" t="s">
        <v>191</v>
      </c>
      <c r="B856" s="31">
        <v>39973</v>
      </c>
      <c r="C856" s="11" t="s">
        <v>908</v>
      </c>
      <c r="P856">
        <v>3</v>
      </c>
      <c r="V856"/>
      <c r="AT856">
        <v>23</v>
      </c>
      <c r="BD856">
        <v>6.4375</v>
      </c>
    </row>
    <row r="857" spans="1:56" x14ac:dyDescent="0.55000000000000004">
      <c r="A857" s="2" t="s">
        <v>191</v>
      </c>
      <c r="B857" s="31">
        <v>40000</v>
      </c>
      <c r="C857" s="11" t="s">
        <v>908</v>
      </c>
      <c r="P857">
        <v>3.625</v>
      </c>
      <c r="V857"/>
      <c r="AT857">
        <v>23.625</v>
      </c>
      <c r="BD857">
        <v>8.4250000000000007</v>
      </c>
    </row>
    <row r="858" spans="1:56" x14ac:dyDescent="0.55000000000000004">
      <c r="A858" s="2" t="s">
        <v>191</v>
      </c>
      <c r="B858" s="31">
        <v>40031</v>
      </c>
      <c r="C858" s="11" t="s">
        <v>908</v>
      </c>
      <c r="V858"/>
      <c r="AT858">
        <v>67.174999999999997</v>
      </c>
      <c r="BD858">
        <v>8.5</v>
      </c>
    </row>
    <row r="859" spans="1:56" x14ac:dyDescent="0.55000000000000004">
      <c r="A859" s="2" t="s">
        <v>191</v>
      </c>
      <c r="B859" s="31">
        <v>40039</v>
      </c>
      <c r="C859" s="11" t="s">
        <v>908</v>
      </c>
      <c r="V859"/>
      <c r="AT859">
        <v>71.7</v>
      </c>
      <c r="BD859">
        <v>8.5</v>
      </c>
    </row>
    <row r="860" spans="1:56" x14ac:dyDescent="0.55000000000000004">
      <c r="A860" s="2" t="s">
        <v>191</v>
      </c>
      <c r="B860" s="31">
        <v>40049</v>
      </c>
      <c r="C860" s="11" t="s">
        <v>908</v>
      </c>
      <c r="V860"/>
      <c r="AT860">
        <v>82.125</v>
      </c>
      <c r="BD860">
        <v>8.5</v>
      </c>
    </row>
    <row r="861" spans="1:56" x14ac:dyDescent="0.55000000000000004">
      <c r="A861" s="2" t="s">
        <v>191</v>
      </c>
      <c r="B861" s="31">
        <v>40070</v>
      </c>
      <c r="C861" s="11" t="s">
        <v>908</v>
      </c>
      <c r="V861"/>
      <c r="AT861">
        <v>86.25</v>
      </c>
      <c r="BD861">
        <v>8.8571428571428594</v>
      </c>
    </row>
    <row r="862" spans="1:56" x14ac:dyDescent="0.55000000000000004">
      <c r="A862" s="2" t="s">
        <v>191</v>
      </c>
      <c r="B862" s="31">
        <v>40087</v>
      </c>
      <c r="C862" s="11" t="s">
        <v>908</v>
      </c>
      <c r="V862"/>
      <c r="AT862">
        <v>92</v>
      </c>
    </row>
    <row r="863" spans="1:56" x14ac:dyDescent="0.55000000000000004">
      <c r="A863" s="2" t="s">
        <v>194</v>
      </c>
      <c r="B863" s="31">
        <v>39973</v>
      </c>
      <c r="C863" s="11" t="s">
        <v>909</v>
      </c>
      <c r="P863">
        <v>6.125</v>
      </c>
      <c r="V863"/>
      <c r="AT863">
        <v>25.428571428571399</v>
      </c>
      <c r="BD863">
        <v>5.5625</v>
      </c>
    </row>
    <row r="864" spans="1:56" x14ac:dyDescent="0.55000000000000004">
      <c r="A864" s="2" t="s">
        <v>194</v>
      </c>
      <c r="B864" s="31">
        <v>40000</v>
      </c>
      <c r="C864" s="11" t="s">
        <v>909</v>
      </c>
      <c r="P864">
        <v>4.5</v>
      </c>
      <c r="V864"/>
      <c r="AT864">
        <v>24.5</v>
      </c>
      <c r="BD864">
        <v>8.0749999999999993</v>
      </c>
    </row>
    <row r="865" spans="1:56" x14ac:dyDescent="0.55000000000000004">
      <c r="A865" s="2" t="s">
        <v>194</v>
      </c>
      <c r="B865" s="31">
        <v>40031</v>
      </c>
      <c r="C865" s="11" t="s">
        <v>909</v>
      </c>
      <c r="V865"/>
      <c r="AT865">
        <v>31.75</v>
      </c>
      <c r="BD865">
        <v>10.828571428571401</v>
      </c>
    </row>
    <row r="866" spans="1:56" x14ac:dyDescent="0.55000000000000004">
      <c r="A866" s="2" t="s">
        <v>194</v>
      </c>
      <c r="B866" s="31">
        <v>40039</v>
      </c>
      <c r="C866" s="11" t="s">
        <v>909</v>
      </c>
      <c r="V866"/>
      <c r="AT866">
        <v>33.375</v>
      </c>
      <c r="BD866">
        <v>11.775</v>
      </c>
    </row>
    <row r="867" spans="1:56" x14ac:dyDescent="0.55000000000000004">
      <c r="A867" s="2" t="s">
        <v>194</v>
      </c>
      <c r="B867" s="31">
        <v>40049</v>
      </c>
      <c r="C867" s="11" t="s">
        <v>909</v>
      </c>
      <c r="V867"/>
      <c r="AT867">
        <v>39.625</v>
      </c>
      <c r="BD867">
        <v>13</v>
      </c>
    </row>
    <row r="868" spans="1:56" x14ac:dyDescent="0.55000000000000004">
      <c r="A868" s="2" t="s">
        <v>194</v>
      </c>
      <c r="B868" s="31">
        <v>40070</v>
      </c>
      <c r="C868" s="11" t="s">
        <v>909</v>
      </c>
      <c r="V868"/>
      <c r="AT868">
        <v>63.866666666666703</v>
      </c>
      <c r="BD868">
        <v>14.1666666666667</v>
      </c>
    </row>
    <row r="869" spans="1:56" x14ac:dyDescent="0.55000000000000004">
      <c r="A869" s="2" t="s">
        <v>194</v>
      </c>
      <c r="B869" s="31">
        <v>40087</v>
      </c>
      <c r="C869" s="11" t="s">
        <v>909</v>
      </c>
      <c r="V869"/>
      <c r="AT869">
        <v>73</v>
      </c>
    </row>
    <row r="870" spans="1:56" x14ac:dyDescent="0.55000000000000004">
      <c r="A870" s="2" t="s">
        <v>197</v>
      </c>
      <c r="B870" s="31">
        <v>39973</v>
      </c>
      <c r="C870" s="11" t="s">
        <v>910</v>
      </c>
      <c r="P870">
        <v>5.875</v>
      </c>
      <c r="V870"/>
      <c r="AT870">
        <v>25.875</v>
      </c>
      <c r="BD870">
        <v>5.6875</v>
      </c>
    </row>
    <row r="871" spans="1:56" x14ac:dyDescent="0.55000000000000004">
      <c r="A871" s="2" t="s">
        <v>197</v>
      </c>
      <c r="B871" s="31">
        <v>40000</v>
      </c>
      <c r="C871" s="11" t="s">
        <v>910</v>
      </c>
      <c r="P871">
        <v>5.25</v>
      </c>
      <c r="V871"/>
      <c r="AT871">
        <v>25.25</v>
      </c>
      <c r="BD871">
        <v>7.9249999999999998</v>
      </c>
    </row>
    <row r="872" spans="1:56" x14ac:dyDescent="0.55000000000000004">
      <c r="A872" s="2" t="s">
        <v>197</v>
      </c>
      <c r="B872" s="31">
        <v>40031</v>
      </c>
      <c r="C872" s="11" t="s">
        <v>910</v>
      </c>
      <c r="V872"/>
      <c r="AT872">
        <v>55.5</v>
      </c>
      <c r="BD872">
        <v>8.8333333333333304</v>
      </c>
    </row>
    <row r="873" spans="1:56" x14ac:dyDescent="0.55000000000000004">
      <c r="A873" s="2" t="s">
        <v>197</v>
      </c>
      <c r="B873" s="31">
        <v>40039</v>
      </c>
      <c r="C873" s="11" t="s">
        <v>910</v>
      </c>
      <c r="V873"/>
      <c r="AT873">
        <v>65.875</v>
      </c>
      <c r="BD873">
        <v>8.8333333333333304</v>
      </c>
    </row>
    <row r="874" spans="1:56" x14ac:dyDescent="0.55000000000000004">
      <c r="A874" s="2" t="s">
        <v>197</v>
      </c>
      <c r="B874" s="31">
        <v>40049</v>
      </c>
      <c r="C874" s="11" t="s">
        <v>910</v>
      </c>
      <c r="V874"/>
      <c r="AT874">
        <v>73.962500000000006</v>
      </c>
      <c r="BD874">
        <v>9.1666666666666696</v>
      </c>
    </row>
    <row r="875" spans="1:56" x14ac:dyDescent="0.55000000000000004">
      <c r="A875" s="2" t="s">
        <v>197</v>
      </c>
      <c r="B875" s="31">
        <v>40070</v>
      </c>
      <c r="C875" s="11" t="s">
        <v>910</v>
      </c>
      <c r="V875"/>
      <c r="AT875">
        <v>86.285714285714306</v>
      </c>
      <c r="BD875">
        <v>9.75</v>
      </c>
    </row>
    <row r="876" spans="1:56" x14ac:dyDescent="0.55000000000000004">
      <c r="A876" s="2" t="s">
        <v>197</v>
      </c>
      <c r="B876" s="31">
        <v>40087</v>
      </c>
      <c r="C876" s="11" t="s">
        <v>910</v>
      </c>
      <c r="V876"/>
      <c r="AT876">
        <v>91.285714285714306</v>
      </c>
    </row>
    <row r="877" spans="1:56" x14ac:dyDescent="0.55000000000000004">
      <c r="A877" s="2" t="s">
        <v>200</v>
      </c>
      <c r="B877" s="31">
        <v>39973</v>
      </c>
      <c r="C877" s="11" t="s">
        <v>868</v>
      </c>
      <c r="P877">
        <v>5.375</v>
      </c>
      <c r="V877"/>
      <c r="AT877">
        <v>25.375</v>
      </c>
      <c r="BD877">
        <v>6</v>
      </c>
    </row>
    <row r="878" spans="1:56" x14ac:dyDescent="0.55000000000000004">
      <c r="A878" s="2" t="s">
        <v>200</v>
      </c>
      <c r="B878" s="31">
        <v>40000</v>
      </c>
      <c r="C878" s="11" t="s">
        <v>868</v>
      </c>
      <c r="P878">
        <v>5</v>
      </c>
      <c r="V878"/>
      <c r="AT878">
        <v>25</v>
      </c>
      <c r="BD878">
        <v>8.6875</v>
      </c>
    </row>
    <row r="879" spans="1:56" x14ac:dyDescent="0.55000000000000004">
      <c r="A879" s="2" t="s">
        <v>200</v>
      </c>
      <c r="B879" s="31">
        <v>40031</v>
      </c>
      <c r="C879" s="11" t="s">
        <v>868</v>
      </c>
      <c r="V879"/>
      <c r="AT879">
        <v>42.714285714285701</v>
      </c>
      <c r="BD879">
        <v>9.8571428571428594</v>
      </c>
    </row>
    <row r="880" spans="1:56" x14ac:dyDescent="0.55000000000000004">
      <c r="A880" s="2" t="s">
        <v>200</v>
      </c>
      <c r="B880" s="31">
        <v>40039</v>
      </c>
      <c r="C880" s="11" t="s">
        <v>868</v>
      </c>
      <c r="V880"/>
      <c r="AT880">
        <v>62</v>
      </c>
      <c r="BD880">
        <v>10.1428571428571</v>
      </c>
    </row>
    <row r="881" spans="1:56" x14ac:dyDescent="0.55000000000000004">
      <c r="A881" s="2" t="s">
        <v>200</v>
      </c>
      <c r="B881" s="31">
        <v>40049</v>
      </c>
      <c r="C881" s="11" t="s">
        <v>868</v>
      </c>
      <c r="V881"/>
      <c r="AT881">
        <v>68.674999999999997</v>
      </c>
      <c r="BD881">
        <v>10.285714285714301</v>
      </c>
    </row>
    <row r="882" spans="1:56" x14ac:dyDescent="0.55000000000000004">
      <c r="A882" s="2" t="s">
        <v>200</v>
      </c>
      <c r="B882" s="31">
        <v>40070</v>
      </c>
      <c r="C882" s="11" t="s">
        <v>868</v>
      </c>
      <c r="V882"/>
      <c r="AT882">
        <v>82.857142857142904</v>
      </c>
      <c r="BD882">
        <v>10.285714285714301</v>
      </c>
    </row>
    <row r="883" spans="1:56" x14ac:dyDescent="0.55000000000000004">
      <c r="A883" s="2" t="s">
        <v>200</v>
      </c>
      <c r="B883" s="31">
        <v>40087</v>
      </c>
      <c r="C883" s="11" t="s">
        <v>868</v>
      </c>
      <c r="V883"/>
      <c r="AT883">
        <v>88.75</v>
      </c>
    </row>
    <row r="884" spans="1:56" x14ac:dyDescent="0.55000000000000004">
      <c r="A884" s="2" t="s">
        <v>203</v>
      </c>
      <c r="B884" s="31">
        <v>39973</v>
      </c>
      <c r="C884" s="11" t="s">
        <v>911</v>
      </c>
      <c r="P884">
        <v>4</v>
      </c>
      <c r="V884"/>
      <c r="AT884">
        <v>24</v>
      </c>
      <c r="BD884">
        <v>6.3125</v>
      </c>
    </row>
    <row r="885" spans="1:56" x14ac:dyDescent="0.55000000000000004">
      <c r="A885" s="2" t="s">
        <v>203</v>
      </c>
      <c r="B885" s="31">
        <v>40000</v>
      </c>
      <c r="C885" s="11" t="s">
        <v>911</v>
      </c>
      <c r="P885">
        <v>4.25</v>
      </c>
      <c r="V885"/>
      <c r="AT885">
        <v>24.25</v>
      </c>
      <c r="BD885">
        <v>8.15</v>
      </c>
    </row>
    <row r="886" spans="1:56" x14ac:dyDescent="0.55000000000000004">
      <c r="A886" s="2" t="s">
        <v>203</v>
      </c>
      <c r="B886" s="31">
        <v>40031</v>
      </c>
      <c r="C886" s="11" t="s">
        <v>911</v>
      </c>
      <c r="V886"/>
      <c r="AT886">
        <v>66.3125</v>
      </c>
      <c r="BD886">
        <v>8.71428571428571</v>
      </c>
    </row>
    <row r="887" spans="1:56" x14ac:dyDescent="0.55000000000000004">
      <c r="A887" s="2" t="s">
        <v>203</v>
      </c>
      <c r="B887" s="31">
        <v>40039</v>
      </c>
      <c r="C887" s="11" t="s">
        <v>911</v>
      </c>
      <c r="V887"/>
      <c r="AT887">
        <v>71.5</v>
      </c>
      <c r="BD887">
        <v>9</v>
      </c>
    </row>
    <row r="888" spans="1:56" x14ac:dyDescent="0.55000000000000004">
      <c r="A888" s="2" t="s">
        <v>203</v>
      </c>
      <c r="B888" s="31">
        <v>40049</v>
      </c>
      <c r="C888" s="11" t="s">
        <v>911</v>
      </c>
      <c r="V888"/>
      <c r="AT888">
        <v>81.25</v>
      </c>
      <c r="BD888">
        <v>9</v>
      </c>
    </row>
    <row r="889" spans="1:56" x14ac:dyDescent="0.55000000000000004">
      <c r="A889" s="2" t="s">
        <v>203</v>
      </c>
      <c r="B889" s="31">
        <v>40070</v>
      </c>
      <c r="C889" s="11" t="s">
        <v>911</v>
      </c>
      <c r="V889"/>
      <c r="AT889">
        <v>87</v>
      </c>
      <c r="BD889">
        <v>9.1666666666666696</v>
      </c>
    </row>
    <row r="890" spans="1:56" x14ac:dyDescent="0.55000000000000004">
      <c r="A890" s="2" t="s">
        <v>203</v>
      </c>
      <c r="B890" s="31">
        <v>40087</v>
      </c>
      <c r="C890" s="11" t="s">
        <v>911</v>
      </c>
      <c r="V890"/>
      <c r="AT890">
        <v>91</v>
      </c>
    </row>
    <row r="891" spans="1:56" x14ac:dyDescent="0.55000000000000004">
      <c r="A891" s="2" t="s">
        <v>160</v>
      </c>
      <c r="B891" s="31">
        <v>40001</v>
      </c>
      <c r="C891" s="11" t="s">
        <v>901</v>
      </c>
      <c r="P891">
        <v>5.375</v>
      </c>
      <c r="V891"/>
      <c r="AT891">
        <v>25.375</v>
      </c>
      <c r="BD891">
        <v>4.3125</v>
      </c>
    </row>
    <row r="892" spans="1:56" x14ac:dyDescent="0.55000000000000004">
      <c r="A892" s="2" t="s">
        <v>160</v>
      </c>
      <c r="B892" s="31">
        <v>40018</v>
      </c>
      <c r="C892" s="11" t="s">
        <v>901</v>
      </c>
      <c r="V892"/>
      <c r="AT892">
        <v>30.125</v>
      </c>
      <c r="BD892">
        <v>5.4375</v>
      </c>
    </row>
    <row r="893" spans="1:56" x14ac:dyDescent="0.55000000000000004">
      <c r="A893" s="2" t="s">
        <v>160</v>
      </c>
      <c r="B893" s="31">
        <v>40031</v>
      </c>
      <c r="C893" s="11" t="s">
        <v>901</v>
      </c>
      <c r="V893"/>
      <c r="AT893">
        <v>31.875</v>
      </c>
      <c r="BD893">
        <v>7.2857142857142803</v>
      </c>
    </row>
    <row r="894" spans="1:56" x14ac:dyDescent="0.55000000000000004">
      <c r="A894" s="2" t="s">
        <v>160</v>
      </c>
      <c r="B894" s="31">
        <v>40049</v>
      </c>
      <c r="C894" s="11" t="s">
        <v>901</v>
      </c>
      <c r="V894"/>
      <c r="AT894">
        <v>45.375</v>
      </c>
      <c r="BD894">
        <v>8.21428571428571</v>
      </c>
    </row>
    <row r="895" spans="1:56" x14ac:dyDescent="0.55000000000000004">
      <c r="A895" s="2" t="s">
        <v>160</v>
      </c>
      <c r="B895" s="31">
        <v>40071</v>
      </c>
      <c r="C895" s="11" t="s">
        <v>901</v>
      </c>
      <c r="V895"/>
      <c r="AT895">
        <v>69.0625</v>
      </c>
      <c r="BD895">
        <v>8.4285714285714306</v>
      </c>
    </row>
    <row r="896" spans="1:56" x14ac:dyDescent="0.55000000000000004">
      <c r="A896" s="2" t="s">
        <v>160</v>
      </c>
      <c r="B896" s="31">
        <v>40087</v>
      </c>
      <c r="C896" s="11" t="s">
        <v>901</v>
      </c>
      <c r="V896"/>
      <c r="AT896">
        <v>81.1875</v>
      </c>
    </row>
    <row r="897" spans="1:56" x14ac:dyDescent="0.55000000000000004">
      <c r="A897" s="2" t="s">
        <v>160</v>
      </c>
      <c r="B897" s="31">
        <v>40106</v>
      </c>
      <c r="C897" s="11" t="s">
        <v>901</v>
      </c>
      <c r="V897"/>
      <c r="AT897">
        <v>92</v>
      </c>
    </row>
    <row r="898" spans="1:56" x14ac:dyDescent="0.55000000000000004">
      <c r="A898" s="2" t="s">
        <v>163</v>
      </c>
      <c r="B898" s="31">
        <v>40001</v>
      </c>
      <c r="C898" s="11" t="s">
        <v>902</v>
      </c>
      <c r="P898">
        <v>5.375</v>
      </c>
      <c r="V898"/>
      <c r="AT898">
        <v>25.375</v>
      </c>
      <c r="BD898">
        <v>4.7625000000000002</v>
      </c>
    </row>
    <row r="899" spans="1:56" x14ac:dyDescent="0.55000000000000004">
      <c r="A899" s="2" t="s">
        <v>163</v>
      </c>
      <c r="B899" s="31">
        <v>40018</v>
      </c>
      <c r="C899" s="11" t="s">
        <v>902</v>
      </c>
      <c r="V899"/>
      <c r="AT899">
        <v>30.5</v>
      </c>
      <c r="BD899">
        <v>6.2125000000000004</v>
      </c>
    </row>
    <row r="900" spans="1:56" x14ac:dyDescent="0.55000000000000004">
      <c r="A900" s="2" t="s">
        <v>163</v>
      </c>
      <c r="B900" s="31">
        <v>40031</v>
      </c>
      <c r="C900" s="11" t="s">
        <v>902</v>
      </c>
      <c r="V900"/>
      <c r="AT900">
        <v>32.375</v>
      </c>
      <c r="BD900">
        <v>7.7874999999999996</v>
      </c>
    </row>
    <row r="901" spans="1:56" x14ac:dyDescent="0.55000000000000004">
      <c r="A901" s="2" t="s">
        <v>163</v>
      </c>
      <c r="B901" s="31">
        <v>40049</v>
      </c>
      <c r="C901" s="11" t="s">
        <v>902</v>
      </c>
      <c r="V901"/>
      <c r="AT901">
        <v>60.125</v>
      </c>
      <c r="BD901">
        <v>7.875</v>
      </c>
    </row>
    <row r="902" spans="1:56" x14ac:dyDescent="0.55000000000000004">
      <c r="A902" s="2" t="s">
        <v>163</v>
      </c>
      <c r="B902" s="31">
        <v>40071</v>
      </c>
      <c r="C902" s="11" t="s">
        <v>902</v>
      </c>
      <c r="V902"/>
      <c r="AT902">
        <v>73.5</v>
      </c>
      <c r="BD902">
        <v>7.875</v>
      </c>
    </row>
    <row r="903" spans="1:56" x14ac:dyDescent="0.55000000000000004">
      <c r="A903" s="2" t="s">
        <v>163</v>
      </c>
      <c r="B903" s="31">
        <v>40087</v>
      </c>
      <c r="C903" s="11" t="s">
        <v>902</v>
      </c>
      <c r="V903"/>
      <c r="AT903">
        <v>81.75</v>
      </c>
    </row>
    <row r="904" spans="1:56" x14ac:dyDescent="0.55000000000000004">
      <c r="A904" s="2" t="s">
        <v>163</v>
      </c>
      <c r="B904" s="31">
        <v>40106</v>
      </c>
      <c r="C904" s="11" t="s">
        <v>902</v>
      </c>
      <c r="V904"/>
      <c r="AT904">
        <v>92</v>
      </c>
    </row>
    <row r="905" spans="1:56" x14ac:dyDescent="0.55000000000000004">
      <c r="A905" s="2" t="s">
        <v>166</v>
      </c>
      <c r="B905" s="31">
        <v>40001</v>
      </c>
      <c r="C905" s="11" t="s">
        <v>900</v>
      </c>
      <c r="P905">
        <v>5.625</v>
      </c>
      <c r="V905"/>
      <c r="AT905">
        <v>25.625</v>
      </c>
      <c r="BD905">
        <v>3.9375</v>
      </c>
    </row>
    <row r="906" spans="1:56" x14ac:dyDescent="0.55000000000000004">
      <c r="A906" s="2" t="s">
        <v>166</v>
      </c>
      <c r="B906" s="31">
        <v>40018</v>
      </c>
      <c r="C906" s="11" t="s">
        <v>900</v>
      </c>
      <c r="V906"/>
      <c r="AT906">
        <v>28.5</v>
      </c>
      <c r="BD906">
        <v>4.8875000000000002</v>
      </c>
    </row>
    <row r="907" spans="1:56" x14ac:dyDescent="0.55000000000000004">
      <c r="A907" s="2" t="s">
        <v>166</v>
      </c>
      <c r="B907" s="31">
        <v>40031</v>
      </c>
      <c r="C907" s="11" t="s">
        <v>900</v>
      </c>
      <c r="V907"/>
      <c r="AT907">
        <v>31.125</v>
      </c>
      <c r="BD907">
        <v>6.5875000000000004</v>
      </c>
    </row>
    <row r="908" spans="1:56" x14ac:dyDescent="0.55000000000000004">
      <c r="A908" s="2" t="s">
        <v>166</v>
      </c>
      <c r="B908" s="31">
        <v>40049</v>
      </c>
      <c r="C908" s="11" t="s">
        <v>900</v>
      </c>
      <c r="V908"/>
      <c r="AT908">
        <v>37.625</v>
      </c>
      <c r="BD908">
        <v>8.25</v>
      </c>
    </row>
    <row r="909" spans="1:56" x14ac:dyDescent="0.55000000000000004">
      <c r="A909" s="2" t="s">
        <v>166</v>
      </c>
      <c r="B909" s="31">
        <v>40071</v>
      </c>
      <c r="C909" s="11" t="s">
        <v>900</v>
      </c>
      <c r="V909"/>
      <c r="AT909">
        <v>68.0625</v>
      </c>
      <c r="BD909">
        <v>8.4285714285714306</v>
      </c>
    </row>
    <row r="910" spans="1:56" x14ac:dyDescent="0.55000000000000004">
      <c r="A910" s="2" t="s">
        <v>166</v>
      </c>
      <c r="B910" s="31">
        <v>40087</v>
      </c>
      <c r="C910" s="11" t="s">
        <v>900</v>
      </c>
      <c r="V910"/>
      <c r="AT910">
        <v>80.75</v>
      </c>
    </row>
    <row r="911" spans="1:56" x14ac:dyDescent="0.55000000000000004">
      <c r="A911" s="2" t="s">
        <v>166</v>
      </c>
      <c r="B911" s="31">
        <v>40106</v>
      </c>
      <c r="C911" s="11" t="s">
        <v>900</v>
      </c>
      <c r="V911"/>
      <c r="AT911">
        <v>92</v>
      </c>
    </row>
    <row r="912" spans="1:56" x14ac:dyDescent="0.55000000000000004">
      <c r="A912" s="2" t="s">
        <v>169</v>
      </c>
      <c r="B912" s="31">
        <v>40001</v>
      </c>
      <c r="C912" s="11" t="s">
        <v>903</v>
      </c>
      <c r="P912">
        <v>4.875</v>
      </c>
      <c r="V912"/>
      <c r="AT912">
        <v>24.875</v>
      </c>
      <c r="BD912">
        <v>4.9124999999999996</v>
      </c>
    </row>
    <row r="913" spans="1:56" x14ac:dyDescent="0.55000000000000004">
      <c r="A913" s="2" t="s">
        <v>169</v>
      </c>
      <c r="B913" s="31">
        <v>40018</v>
      </c>
      <c r="C913" s="11" t="s">
        <v>903</v>
      </c>
      <c r="V913"/>
      <c r="AT913">
        <v>30.875</v>
      </c>
      <c r="BD913">
        <v>5.9874999999999998</v>
      </c>
    </row>
    <row r="914" spans="1:56" x14ac:dyDescent="0.55000000000000004">
      <c r="A914" s="2" t="s">
        <v>169</v>
      </c>
      <c r="B914" s="31">
        <v>40031</v>
      </c>
      <c r="C914" s="11" t="s">
        <v>903</v>
      </c>
      <c r="V914"/>
      <c r="AT914">
        <v>32.125</v>
      </c>
      <c r="BD914">
        <v>7.6875</v>
      </c>
    </row>
    <row r="915" spans="1:56" x14ac:dyDescent="0.55000000000000004">
      <c r="A915" s="2" t="s">
        <v>169</v>
      </c>
      <c r="B915" s="31">
        <v>40049</v>
      </c>
      <c r="C915" s="11" t="s">
        <v>903</v>
      </c>
      <c r="V915"/>
      <c r="AT915">
        <v>54.5</v>
      </c>
      <c r="BD915">
        <v>8.25</v>
      </c>
    </row>
    <row r="916" spans="1:56" x14ac:dyDescent="0.55000000000000004">
      <c r="A916" s="2" t="s">
        <v>169</v>
      </c>
      <c r="B916" s="31">
        <v>40071</v>
      </c>
      <c r="C916" s="11" t="s">
        <v>903</v>
      </c>
      <c r="V916"/>
      <c r="AT916">
        <v>72.375</v>
      </c>
      <c r="BD916">
        <v>8.375</v>
      </c>
    </row>
    <row r="917" spans="1:56" x14ac:dyDescent="0.55000000000000004">
      <c r="A917" s="2" t="s">
        <v>169</v>
      </c>
      <c r="B917" s="31">
        <v>40087</v>
      </c>
      <c r="C917" s="11" t="s">
        <v>903</v>
      </c>
      <c r="V917"/>
      <c r="AT917">
        <v>84.5</v>
      </c>
    </row>
    <row r="918" spans="1:56" x14ac:dyDescent="0.55000000000000004">
      <c r="A918" s="2" t="s">
        <v>169</v>
      </c>
      <c r="B918" s="31">
        <v>40106</v>
      </c>
      <c r="C918" s="11" t="s">
        <v>903</v>
      </c>
      <c r="V918"/>
      <c r="AT918">
        <v>92</v>
      </c>
    </row>
    <row r="919" spans="1:56" x14ac:dyDescent="0.55000000000000004">
      <c r="A919" s="2" t="s">
        <v>172</v>
      </c>
      <c r="B919" s="31">
        <v>40001</v>
      </c>
      <c r="C919" s="11" t="s">
        <v>869</v>
      </c>
      <c r="P919">
        <v>4.875</v>
      </c>
      <c r="V919"/>
      <c r="AT919">
        <v>24.875</v>
      </c>
      <c r="BD919">
        <v>5.1875</v>
      </c>
    </row>
    <row r="920" spans="1:56" x14ac:dyDescent="0.55000000000000004">
      <c r="A920" s="2" t="s">
        <v>172</v>
      </c>
      <c r="B920" s="31">
        <v>40018</v>
      </c>
      <c r="C920" s="11" t="s">
        <v>869</v>
      </c>
      <c r="V920"/>
      <c r="AT920">
        <v>31.375</v>
      </c>
      <c r="BD920">
        <v>6.0875000000000004</v>
      </c>
    </row>
    <row r="921" spans="1:56" x14ac:dyDescent="0.55000000000000004">
      <c r="A921" s="2" t="s">
        <v>172</v>
      </c>
      <c r="B921" s="31">
        <v>40031</v>
      </c>
      <c r="C921" s="11" t="s">
        <v>869</v>
      </c>
      <c r="V921"/>
      <c r="AT921">
        <v>32</v>
      </c>
      <c r="BD921">
        <v>6.7714285714285696</v>
      </c>
    </row>
    <row r="922" spans="1:56" x14ac:dyDescent="0.55000000000000004">
      <c r="A922" s="2" t="s">
        <v>172</v>
      </c>
      <c r="B922" s="31">
        <v>40049</v>
      </c>
      <c r="C922" s="11" t="s">
        <v>869</v>
      </c>
      <c r="V922"/>
      <c r="AT922">
        <v>62</v>
      </c>
      <c r="BD922">
        <v>7.8333333333333304</v>
      </c>
    </row>
    <row r="923" spans="1:56" x14ac:dyDescent="0.55000000000000004">
      <c r="A923" s="2" t="s">
        <v>172</v>
      </c>
      <c r="B923" s="31">
        <v>40071</v>
      </c>
      <c r="C923" s="11" t="s">
        <v>869</v>
      </c>
      <c r="V923"/>
      <c r="AT923">
        <v>75.275000000000006</v>
      </c>
      <c r="BD923">
        <v>8.3333333333333304</v>
      </c>
    </row>
    <row r="924" spans="1:56" x14ac:dyDescent="0.55000000000000004">
      <c r="A924" s="2" t="s">
        <v>172</v>
      </c>
      <c r="B924" s="31">
        <v>40087</v>
      </c>
      <c r="C924" s="11" t="s">
        <v>869</v>
      </c>
      <c r="V924"/>
      <c r="AT924">
        <v>85.5</v>
      </c>
    </row>
    <row r="925" spans="1:56" x14ac:dyDescent="0.55000000000000004">
      <c r="A925" s="2" t="s">
        <v>172</v>
      </c>
      <c r="B925" s="31">
        <v>40106</v>
      </c>
      <c r="C925" s="11" t="s">
        <v>869</v>
      </c>
      <c r="V925"/>
      <c r="AT925">
        <v>92</v>
      </c>
    </row>
    <row r="926" spans="1:56" x14ac:dyDescent="0.55000000000000004">
      <c r="A926" s="2" t="s">
        <v>175</v>
      </c>
      <c r="B926" s="31">
        <v>40001</v>
      </c>
      <c r="C926" s="11" t="s">
        <v>904</v>
      </c>
      <c r="P926">
        <v>5.875</v>
      </c>
      <c r="V926"/>
      <c r="AT926">
        <v>25.875</v>
      </c>
      <c r="BD926">
        <v>4.3</v>
      </c>
    </row>
    <row r="927" spans="1:56" x14ac:dyDescent="0.55000000000000004">
      <c r="A927" s="2" t="s">
        <v>175</v>
      </c>
      <c r="B927" s="31">
        <v>40018</v>
      </c>
      <c r="C927" s="11" t="s">
        <v>904</v>
      </c>
      <c r="V927"/>
      <c r="AT927">
        <v>30.5</v>
      </c>
      <c r="BD927">
        <v>6.1375000000000002</v>
      </c>
    </row>
    <row r="928" spans="1:56" x14ac:dyDescent="0.55000000000000004">
      <c r="A928" s="2" t="s">
        <v>175</v>
      </c>
      <c r="B928" s="31">
        <v>40031</v>
      </c>
      <c r="C928" s="11" t="s">
        <v>904</v>
      </c>
      <c r="V928"/>
      <c r="AT928">
        <v>31.625</v>
      </c>
      <c r="BD928">
        <v>7.3624999999999998</v>
      </c>
    </row>
    <row r="929" spans="1:56" x14ac:dyDescent="0.55000000000000004">
      <c r="A929" s="2" t="s">
        <v>175</v>
      </c>
      <c r="B929" s="31">
        <v>40049</v>
      </c>
      <c r="C929" s="11" t="s">
        <v>904</v>
      </c>
      <c r="V929"/>
      <c r="AT929">
        <v>39</v>
      </c>
      <c r="BD929">
        <v>8.5500000000000007</v>
      </c>
    </row>
    <row r="930" spans="1:56" x14ac:dyDescent="0.55000000000000004">
      <c r="A930" s="2" t="s">
        <v>175</v>
      </c>
      <c r="B930" s="31">
        <v>40071</v>
      </c>
      <c r="C930" s="11" t="s">
        <v>904</v>
      </c>
      <c r="V930"/>
      <c r="AT930">
        <v>67.587500000000006</v>
      </c>
      <c r="BD930">
        <v>9.5</v>
      </c>
    </row>
    <row r="931" spans="1:56" x14ac:dyDescent="0.55000000000000004">
      <c r="A931" s="2" t="s">
        <v>175</v>
      </c>
      <c r="B931" s="31">
        <v>40087</v>
      </c>
      <c r="C931" s="11" t="s">
        <v>904</v>
      </c>
      <c r="V931"/>
      <c r="AT931">
        <v>82.375</v>
      </c>
    </row>
    <row r="932" spans="1:56" x14ac:dyDescent="0.55000000000000004">
      <c r="A932" s="2" t="s">
        <v>175</v>
      </c>
      <c r="B932" s="31">
        <v>40106</v>
      </c>
      <c r="C932" s="11" t="s">
        <v>904</v>
      </c>
      <c r="V932"/>
      <c r="AT932">
        <v>90.5</v>
      </c>
    </row>
    <row r="933" spans="1:56" x14ac:dyDescent="0.55000000000000004">
      <c r="A933" s="2" t="s">
        <v>178</v>
      </c>
      <c r="B933" s="31">
        <v>40001</v>
      </c>
      <c r="C933" s="11" t="s">
        <v>848</v>
      </c>
      <c r="P933">
        <v>5.25</v>
      </c>
      <c r="V933"/>
      <c r="AT933">
        <v>25.25</v>
      </c>
      <c r="BD933">
        <v>5.1749999999999998</v>
      </c>
    </row>
    <row r="934" spans="1:56" x14ac:dyDescent="0.55000000000000004">
      <c r="A934" s="2" t="s">
        <v>178</v>
      </c>
      <c r="B934" s="31">
        <v>40018</v>
      </c>
      <c r="C934" s="11" t="s">
        <v>848</v>
      </c>
      <c r="V934"/>
      <c r="AT934">
        <v>30.714285714285701</v>
      </c>
      <c r="BD934">
        <v>7.3714285714285701</v>
      </c>
    </row>
    <row r="935" spans="1:56" x14ac:dyDescent="0.55000000000000004">
      <c r="A935" s="2" t="s">
        <v>178</v>
      </c>
      <c r="B935" s="31">
        <v>40031</v>
      </c>
      <c r="C935" s="11" t="s">
        <v>848</v>
      </c>
      <c r="V935"/>
      <c r="AT935">
        <v>31.75</v>
      </c>
      <c r="BD935">
        <v>8.125</v>
      </c>
    </row>
    <row r="936" spans="1:56" x14ac:dyDescent="0.55000000000000004">
      <c r="A936" s="2" t="s">
        <v>178</v>
      </c>
      <c r="B936" s="31">
        <v>40049</v>
      </c>
      <c r="C936" s="11" t="s">
        <v>848</v>
      </c>
      <c r="V936"/>
      <c r="AT936">
        <v>51.375</v>
      </c>
      <c r="BD936">
        <v>9.3125</v>
      </c>
    </row>
    <row r="937" spans="1:56" x14ac:dyDescent="0.55000000000000004">
      <c r="A937" s="2" t="s">
        <v>178</v>
      </c>
      <c r="B937" s="31">
        <v>40071</v>
      </c>
      <c r="C937" s="11" t="s">
        <v>848</v>
      </c>
      <c r="V937"/>
      <c r="AT937">
        <v>71.962500000000006</v>
      </c>
      <c r="BD937">
        <v>9.5714285714285694</v>
      </c>
    </row>
    <row r="938" spans="1:56" x14ac:dyDescent="0.55000000000000004">
      <c r="A938" s="2" t="s">
        <v>178</v>
      </c>
      <c r="B938" s="31">
        <v>40087</v>
      </c>
      <c r="C938" s="11" t="s">
        <v>848</v>
      </c>
      <c r="V938"/>
      <c r="AT938">
        <v>82.75</v>
      </c>
    </row>
    <row r="939" spans="1:56" x14ac:dyDescent="0.55000000000000004">
      <c r="A939" s="2" t="s">
        <v>178</v>
      </c>
      <c r="B939" s="31">
        <v>40106</v>
      </c>
      <c r="C939" s="11" t="s">
        <v>848</v>
      </c>
      <c r="V939"/>
      <c r="AT939">
        <v>92</v>
      </c>
    </row>
    <row r="940" spans="1:56" x14ac:dyDescent="0.55000000000000004">
      <c r="A940" s="2" t="s">
        <v>181</v>
      </c>
      <c r="B940" s="31">
        <v>40001</v>
      </c>
      <c r="C940" s="11" t="s">
        <v>905</v>
      </c>
      <c r="P940">
        <v>4.625</v>
      </c>
      <c r="V940"/>
      <c r="AT940">
        <v>24.625</v>
      </c>
      <c r="BD940">
        <v>5.1624999999999996</v>
      </c>
    </row>
    <row r="941" spans="1:56" x14ac:dyDescent="0.55000000000000004">
      <c r="A941" s="2" t="s">
        <v>181</v>
      </c>
      <c r="B941" s="31">
        <v>40018</v>
      </c>
      <c r="C941" s="11" t="s">
        <v>905</v>
      </c>
      <c r="V941"/>
      <c r="AT941">
        <v>30.375</v>
      </c>
      <c r="BD941">
        <v>6.2125000000000004</v>
      </c>
    </row>
    <row r="942" spans="1:56" x14ac:dyDescent="0.55000000000000004">
      <c r="A942" s="2" t="s">
        <v>181</v>
      </c>
      <c r="B942" s="31">
        <v>40031</v>
      </c>
      <c r="C942" s="11" t="s">
        <v>905</v>
      </c>
      <c r="V942"/>
      <c r="AT942">
        <v>31.5</v>
      </c>
      <c r="BD942">
        <v>7.4749999999999996</v>
      </c>
    </row>
    <row r="943" spans="1:56" x14ac:dyDescent="0.55000000000000004">
      <c r="A943" s="2" t="s">
        <v>181</v>
      </c>
      <c r="B943" s="31">
        <v>40049</v>
      </c>
      <c r="C943" s="11" t="s">
        <v>905</v>
      </c>
      <c r="V943"/>
      <c r="AT943">
        <v>33.875</v>
      </c>
      <c r="BD943">
        <v>9.3571428571428594</v>
      </c>
    </row>
    <row r="944" spans="1:56" x14ac:dyDescent="0.55000000000000004">
      <c r="A944" s="2" t="s">
        <v>181</v>
      </c>
      <c r="B944" s="31">
        <v>40071</v>
      </c>
      <c r="C944" s="11" t="s">
        <v>905</v>
      </c>
      <c r="V944"/>
      <c r="AT944">
        <v>53.5</v>
      </c>
      <c r="BD944">
        <v>9.8571428571428594</v>
      </c>
    </row>
    <row r="945" spans="1:56" x14ac:dyDescent="0.55000000000000004">
      <c r="A945" s="2" t="s">
        <v>181</v>
      </c>
      <c r="B945" s="31">
        <v>40087</v>
      </c>
      <c r="C945" s="11" t="s">
        <v>905</v>
      </c>
      <c r="V945"/>
      <c r="AT945">
        <v>71.742857142857105</v>
      </c>
    </row>
    <row r="946" spans="1:56" x14ac:dyDescent="0.55000000000000004">
      <c r="A946" s="2" t="s">
        <v>181</v>
      </c>
      <c r="B946" s="31">
        <v>40106</v>
      </c>
      <c r="C946" s="11" t="s">
        <v>905</v>
      </c>
      <c r="V946"/>
      <c r="AT946">
        <v>84.6666666666667</v>
      </c>
    </row>
    <row r="947" spans="1:56" x14ac:dyDescent="0.55000000000000004">
      <c r="A947" s="2" t="s">
        <v>183</v>
      </c>
      <c r="B947" s="31">
        <v>40001</v>
      </c>
      <c r="C947" s="11" t="s">
        <v>912</v>
      </c>
      <c r="P947">
        <v>5.25</v>
      </c>
      <c r="V947"/>
      <c r="AT947">
        <v>25.25</v>
      </c>
      <c r="BD947">
        <v>4.5750000000000002</v>
      </c>
    </row>
    <row r="948" spans="1:56" x14ac:dyDescent="0.55000000000000004">
      <c r="A948" s="2" t="s">
        <v>183</v>
      </c>
      <c r="B948" s="31">
        <v>40018</v>
      </c>
      <c r="C948" s="11" t="s">
        <v>912</v>
      </c>
      <c r="V948"/>
      <c r="AT948">
        <v>30.625</v>
      </c>
      <c r="BD948">
        <v>6.6749999999999998</v>
      </c>
    </row>
    <row r="949" spans="1:56" x14ac:dyDescent="0.55000000000000004">
      <c r="A949" s="2" t="s">
        <v>183</v>
      </c>
      <c r="B949" s="31">
        <v>40031</v>
      </c>
      <c r="C949" s="11" t="s">
        <v>912</v>
      </c>
      <c r="V949"/>
      <c r="AT949">
        <v>32.375</v>
      </c>
      <c r="BD949">
        <v>7.875</v>
      </c>
    </row>
    <row r="950" spans="1:56" x14ac:dyDescent="0.55000000000000004">
      <c r="A950" s="2" t="s">
        <v>183</v>
      </c>
      <c r="B950" s="31">
        <v>40049</v>
      </c>
      <c r="C950" s="11" t="s">
        <v>912</v>
      </c>
      <c r="V950"/>
      <c r="AT950">
        <v>56.375</v>
      </c>
      <c r="BD950">
        <v>8.3333333333333304</v>
      </c>
    </row>
    <row r="951" spans="1:56" x14ac:dyDescent="0.55000000000000004">
      <c r="A951" s="2" t="s">
        <v>183</v>
      </c>
      <c r="B951" s="31">
        <v>40071</v>
      </c>
      <c r="C951" s="11" t="s">
        <v>912</v>
      </c>
      <c r="V951"/>
      <c r="AT951">
        <v>75.25</v>
      </c>
      <c r="BD951">
        <v>8.6</v>
      </c>
    </row>
    <row r="952" spans="1:56" x14ac:dyDescent="0.55000000000000004">
      <c r="A952" s="2" t="s">
        <v>183</v>
      </c>
      <c r="B952" s="31">
        <v>40087</v>
      </c>
      <c r="C952" s="11" t="s">
        <v>912</v>
      </c>
      <c r="V952"/>
      <c r="AT952">
        <v>80.25</v>
      </c>
    </row>
    <row r="953" spans="1:56" x14ac:dyDescent="0.55000000000000004">
      <c r="A953" s="2" t="s">
        <v>183</v>
      </c>
      <c r="B953" s="31">
        <v>40106</v>
      </c>
      <c r="C953" s="11" t="s">
        <v>912</v>
      </c>
      <c r="V953"/>
      <c r="AT953">
        <v>92</v>
      </c>
    </row>
    <row r="954" spans="1:56" x14ac:dyDescent="0.55000000000000004">
      <c r="A954" s="2" t="s">
        <v>186</v>
      </c>
      <c r="B954" s="31">
        <v>40001</v>
      </c>
      <c r="C954" s="11" t="s">
        <v>906</v>
      </c>
      <c r="P954">
        <v>6.375</v>
      </c>
      <c r="V954"/>
      <c r="AT954">
        <v>26.375</v>
      </c>
      <c r="BD954">
        <v>4.9124999999999996</v>
      </c>
    </row>
    <row r="955" spans="1:56" x14ac:dyDescent="0.55000000000000004">
      <c r="A955" s="2" t="s">
        <v>186</v>
      </c>
      <c r="B955" s="31">
        <v>40018</v>
      </c>
      <c r="C955" s="11" t="s">
        <v>906</v>
      </c>
      <c r="V955"/>
      <c r="AT955">
        <v>28.75</v>
      </c>
      <c r="BD955">
        <v>5.6875</v>
      </c>
    </row>
    <row r="956" spans="1:56" x14ac:dyDescent="0.55000000000000004">
      <c r="A956" s="2" t="s">
        <v>186</v>
      </c>
      <c r="B956" s="31">
        <v>40031</v>
      </c>
      <c r="C956" s="11" t="s">
        <v>906</v>
      </c>
      <c r="V956"/>
      <c r="AT956">
        <v>29.75</v>
      </c>
      <c r="BD956">
        <v>6.6142857142857103</v>
      </c>
    </row>
    <row r="957" spans="1:56" x14ac:dyDescent="0.55000000000000004">
      <c r="A957" s="2" t="s">
        <v>186</v>
      </c>
      <c r="B957" s="31">
        <v>40049</v>
      </c>
      <c r="C957" s="11" t="s">
        <v>906</v>
      </c>
      <c r="V957"/>
      <c r="AT957">
        <v>30.75</v>
      </c>
      <c r="BD957">
        <v>9</v>
      </c>
    </row>
    <row r="958" spans="1:56" x14ac:dyDescent="0.55000000000000004">
      <c r="A958" s="2" t="s">
        <v>186</v>
      </c>
      <c r="B958" s="31">
        <v>40071</v>
      </c>
      <c r="C958" s="11" t="s">
        <v>906</v>
      </c>
      <c r="V958"/>
      <c r="AT958">
        <v>31.5</v>
      </c>
      <c r="BD958">
        <v>10.8333333333333</v>
      </c>
    </row>
    <row r="959" spans="1:56" x14ac:dyDescent="0.55000000000000004">
      <c r="A959" s="2" t="s">
        <v>186</v>
      </c>
      <c r="B959" s="31">
        <v>40087</v>
      </c>
      <c r="C959" s="11" t="s">
        <v>906</v>
      </c>
      <c r="V959"/>
      <c r="AT959">
        <v>36.625</v>
      </c>
    </row>
    <row r="960" spans="1:56" x14ac:dyDescent="0.55000000000000004">
      <c r="A960" s="2" t="s">
        <v>186</v>
      </c>
      <c r="B960" s="31">
        <v>40106</v>
      </c>
      <c r="C960" s="11" t="s">
        <v>906</v>
      </c>
      <c r="V960"/>
      <c r="AT960">
        <v>53.4</v>
      </c>
    </row>
    <row r="961" spans="1:56" x14ac:dyDescent="0.55000000000000004">
      <c r="A961" s="2" t="s">
        <v>189</v>
      </c>
      <c r="B961" s="31">
        <v>40001</v>
      </c>
      <c r="C961" s="11" t="s">
        <v>907</v>
      </c>
      <c r="P961">
        <v>5</v>
      </c>
      <c r="V961"/>
      <c r="AT961">
        <v>25</v>
      </c>
      <c r="BD961">
        <v>5</v>
      </c>
    </row>
    <row r="962" spans="1:56" x14ac:dyDescent="0.55000000000000004">
      <c r="A962" s="2" t="s">
        <v>189</v>
      </c>
      <c r="B962" s="31">
        <v>40018</v>
      </c>
      <c r="C962" s="11" t="s">
        <v>907</v>
      </c>
      <c r="V962"/>
      <c r="AT962">
        <v>30.25</v>
      </c>
      <c r="BD962">
        <v>6.5750000000000002</v>
      </c>
    </row>
    <row r="963" spans="1:56" x14ac:dyDescent="0.55000000000000004">
      <c r="A963" s="2" t="s">
        <v>189</v>
      </c>
      <c r="B963" s="31">
        <v>40031</v>
      </c>
      <c r="C963" s="11" t="s">
        <v>907</v>
      </c>
      <c r="V963"/>
      <c r="AT963">
        <v>32</v>
      </c>
      <c r="BD963">
        <v>7.5250000000000004</v>
      </c>
    </row>
    <row r="964" spans="1:56" x14ac:dyDescent="0.55000000000000004">
      <c r="A964" s="2" t="s">
        <v>189</v>
      </c>
      <c r="B964" s="31">
        <v>40049</v>
      </c>
      <c r="C964" s="11" t="s">
        <v>907</v>
      </c>
      <c r="V964"/>
      <c r="AT964">
        <v>57</v>
      </c>
      <c r="BD964">
        <v>8.25</v>
      </c>
    </row>
    <row r="965" spans="1:56" x14ac:dyDescent="0.55000000000000004">
      <c r="A965" s="2" t="s">
        <v>189</v>
      </c>
      <c r="B965" s="31">
        <v>40071</v>
      </c>
      <c r="C965" s="11" t="s">
        <v>907</v>
      </c>
      <c r="V965"/>
      <c r="AT965">
        <v>77.75</v>
      </c>
      <c r="BD965">
        <v>8.25</v>
      </c>
    </row>
    <row r="966" spans="1:56" x14ac:dyDescent="0.55000000000000004">
      <c r="A966" s="2" t="s">
        <v>189</v>
      </c>
      <c r="B966" s="31">
        <v>40087</v>
      </c>
      <c r="C966" s="11" t="s">
        <v>907</v>
      </c>
      <c r="V966"/>
      <c r="AT966">
        <v>85.75</v>
      </c>
    </row>
    <row r="967" spans="1:56" x14ac:dyDescent="0.55000000000000004">
      <c r="A967" s="2" t="s">
        <v>189</v>
      </c>
      <c r="B967" s="31">
        <v>40106</v>
      </c>
      <c r="C967" s="11" t="s">
        <v>907</v>
      </c>
      <c r="V967"/>
      <c r="AT967">
        <v>92</v>
      </c>
    </row>
    <row r="968" spans="1:56" x14ac:dyDescent="0.55000000000000004">
      <c r="A968" s="2" t="s">
        <v>192</v>
      </c>
      <c r="B968" s="31">
        <v>40001</v>
      </c>
      <c r="C968" s="11" t="s">
        <v>908</v>
      </c>
      <c r="P968">
        <v>4.75</v>
      </c>
      <c r="V968"/>
      <c r="AT968">
        <v>24.75</v>
      </c>
      <c r="BD968">
        <v>4.4375</v>
      </c>
    </row>
    <row r="969" spans="1:56" x14ac:dyDescent="0.55000000000000004">
      <c r="A969" s="2" t="s">
        <v>192</v>
      </c>
      <c r="B969" s="31">
        <v>40018</v>
      </c>
      <c r="C969" s="11" t="s">
        <v>908</v>
      </c>
      <c r="V969"/>
      <c r="AT969">
        <v>31.375</v>
      </c>
      <c r="BD969">
        <v>6.2374999999999998</v>
      </c>
    </row>
    <row r="970" spans="1:56" x14ac:dyDescent="0.55000000000000004">
      <c r="A970" s="2" t="s">
        <v>192</v>
      </c>
      <c r="B970" s="31">
        <v>40031</v>
      </c>
      <c r="C970" s="11" t="s">
        <v>908</v>
      </c>
      <c r="V970"/>
      <c r="AT970">
        <v>32.375</v>
      </c>
      <c r="BD970">
        <v>7.2625000000000002</v>
      </c>
    </row>
    <row r="971" spans="1:56" x14ac:dyDescent="0.55000000000000004">
      <c r="A971" s="2" t="s">
        <v>192</v>
      </c>
      <c r="B971" s="31">
        <v>40049</v>
      </c>
      <c r="C971" s="11" t="s">
        <v>908</v>
      </c>
      <c r="V971"/>
      <c r="AT971">
        <v>54.875</v>
      </c>
      <c r="BD971">
        <v>7.75</v>
      </c>
    </row>
    <row r="972" spans="1:56" x14ac:dyDescent="0.55000000000000004">
      <c r="A972" s="2" t="s">
        <v>192</v>
      </c>
      <c r="B972" s="31">
        <v>40071</v>
      </c>
      <c r="C972" s="11" t="s">
        <v>908</v>
      </c>
      <c r="V972"/>
      <c r="AT972">
        <v>74.25</v>
      </c>
      <c r="BD972">
        <v>7.75</v>
      </c>
    </row>
    <row r="973" spans="1:56" x14ac:dyDescent="0.55000000000000004">
      <c r="A973" s="2" t="s">
        <v>192</v>
      </c>
      <c r="B973" s="31">
        <v>40087</v>
      </c>
      <c r="C973" s="11" t="s">
        <v>908</v>
      </c>
      <c r="V973"/>
      <c r="AT973">
        <v>82.3125</v>
      </c>
    </row>
    <row r="974" spans="1:56" x14ac:dyDescent="0.55000000000000004">
      <c r="A974" s="2" t="s">
        <v>192</v>
      </c>
      <c r="B974" s="31">
        <v>40106</v>
      </c>
      <c r="C974" s="11" t="s">
        <v>908</v>
      </c>
      <c r="V974"/>
      <c r="AT974">
        <v>92.142857142857096</v>
      </c>
    </row>
    <row r="975" spans="1:56" x14ac:dyDescent="0.55000000000000004">
      <c r="A975" s="2" t="s">
        <v>195</v>
      </c>
      <c r="B975" s="31">
        <v>40001</v>
      </c>
      <c r="C975" s="11" t="s">
        <v>909</v>
      </c>
      <c r="P975">
        <v>6.125</v>
      </c>
      <c r="V975"/>
      <c r="AT975">
        <v>26.125</v>
      </c>
      <c r="BD975">
        <v>4.5125000000000002</v>
      </c>
    </row>
    <row r="976" spans="1:56" x14ac:dyDescent="0.55000000000000004">
      <c r="A976" s="2" t="s">
        <v>195</v>
      </c>
      <c r="B976" s="31">
        <v>40018</v>
      </c>
      <c r="C976" s="11" t="s">
        <v>909</v>
      </c>
      <c r="V976"/>
      <c r="AT976">
        <v>28.75</v>
      </c>
      <c r="BD976">
        <v>5.5625</v>
      </c>
    </row>
    <row r="977" spans="1:56" x14ac:dyDescent="0.55000000000000004">
      <c r="A977" s="2" t="s">
        <v>195</v>
      </c>
      <c r="B977" s="31">
        <v>40031</v>
      </c>
      <c r="C977" s="11" t="s">
        <v>909</v>
      </c>
      <c r="V977"/>
      <c r="AT977">
        <v>30.125</v>
      </c>
      <c r="BD977">
        <v>7.1</v>
      </c>
    </row>
    <row r="978" spans="1:56" x14ac:dyDescent="0.55000000000000004">
      <c r="A978" s="2" t="s">
        <v>195</v>
      </c>
      <c r="B978" s="31">
        <v>40049</v>
      </c>
      <c r="C978" s="11" t="s">
        <v>909</v>
      </c>
      <c r="V978"/>
      <c r="AT978">
        <v>31.5</v>
      </c>
      <c r="BD978">
        <v>9.0142857142857107</v>
      </c>
    </row>
    <row r="979" spans="1:56" x14ac:dyDescent="0.55000000000000004">
      <c r="A979" s="2" t="s">
        <v>195</v>
      </c>
      <c r="B979" s="31">
        <v>40071</v>
      </c>
      <c r="C979" s="11" t="s">
        <v>909</v>
      </c>
      <c r="V979"/>
      <c r="AT979">
        <v>39.625</v>
      </c>
      <c r="BD979">
        <v>11.4166666666667</v>
      </c>
    </row>
    <row r="980" spans="1:56" x14ac:dyDescent="0.55000000000000004">
      <c r="A980" s="2" t="s">
        <v>195</v>
      </c>
      <c r="B980" s="31">
        <v>40087</v>
      </c>
      <c r="C980" s="11" t="s">
        <v>909</v>
      </c>
      <c r="V980"/>
      <c r="AT980">
        <v>80.75</v>
      </c>
    </row>
    <row r="981" spans="1:56" x14ac:dyDescent="0.55000000000000004">
      <c r="A981" s="2" t="s">
        <v>195</v>
      </c>
      <c r="B981" s="31">
        <v>40106</v>
      </c>
      <c r="C981" s="11" t="s">
        <v>909</v>
      </c>
      <c r="V981"/>
      <c r="AT981">
        <v>85</v>
      </c>
    </row>
    <row r="982" spans="1:56" x14ac:dyDescent="0.55000000000000004">
      <c r="A982" s="2" t="s">
        <v>198</v>
      </c>
      <c r="B982" s="31">
        <v>40001</v>
      </c>
      <c r="C982" s="11" t="s">
        <v>910</v>
      </c>
      <c r="P982">
        <v>5.5</v>
      </c>
      <c r="V982"/>
      <c r="AT982">
        <v>25.5</v>
      </c>
      <c r="BD982">
        <v>5</v>
      </c>
    </row>
    <row r="983" spans="1:56" x14ac:dyDescent="0.55000000000000004">
      <c r="A983" s="2" t="s">
        <v>198</v>
      </c>
      <c r="B983" s="31">
        <v>40018</v>
      </c>
      <c r="C983" s="11" t="s">
        <v>910</v>
      </c>
      <c r="V983"/>
      <c r="AT983">
        <v>30.571428571428601</v>
      </c>
      <c r="BD983">
        <v>5.9625000000000004</v>
      </c>
    </row>
    <row r="984" spans="1:56" x14ac:dyDescent="0.55000000000000004">
      <c r="A984" s="2" t="s">
        <v>198</v>
      </c>
      <c r="B984" s="31">
        <v>40031</v>
      </c>
      <c r="C984" s="11" t="s">
        <v>910</v>
      </c>
      <c r="V984"/>
      <c r="AT984">
        <v>33.5</v>
      </c>
      <c r="BD984">
        <v>7.1</v>
      </c>
    </row>
    <row r="985" spans="1:56" x14ac:dyDescent="0.55000000000000004">
      <c r="A985" s="2" t="s">
        <v>198</v>
      </c>
      <c r="B985" s="31">
        <v>40049</v>
      </c>
      <c r="C985" s="11" t="s">
        <v>910</v>
      </c>
      <c r="V985"/>
      <c r="AT985">
        <v>55.75</v>
      </c>
      <c r="BD985">
        <v>8</v>
      </c>
    </row>
    <row r="986" spans="1:56" x14ac:dyDescent="0.55000000000000004">
      <c r="A986" s="2" t="s">
        <v>198</v>
      </c>
      <c r="B986" s="31">
        <v>40071</v>
      </c>
      <c r="C986" s="11" t="s">
        <v>910</v>
      </c>
      <c r="V986"/>
      <c r="AT986">
        <v>71.75</v>
      </c>
      <c r="BD986">
        <v>8</v>
      </c>
    </row>
    <row r="987" spans="1:56" x14ac:dyDescent="0.55000000000000004">
      <c r="A987" s="2" t="s">
        <v>198</v>
      </c>
      <c r="B987" s="31">
        <v>40087</v>
      </c>
      <c r="C987" s="11" t="s">
        <v>910</v>
      </c>
      <c r="V987"/>
      <c r="AT987">
        <v>81.5</v>
      </c>
    </row>
    <row r="988" spans="1:56" x14ac:dyDescent="0.55000000000000004">
      <c r="A988" s="2" t="s">
        <v>198</v>
      </c>
      <c r="B988" s="31">
        <v>40106</v>
      </c>
      <c r="C988" s="11" t="s">
        <v>910</v>
      </c>
      <c r="V988"/>
      <c r="AT988">
        <v>92</v>
      </c>
    </row>
    <row r="989" spans="1:56" x14ac:dyDescent="0.55000000000000004">
      <c r="A989" s="2" t="s">
        <v>201</v>
      </c>
      <c r="B989" s="31">
        <v>40001</v>
      </c>
      <c r="C989" s="11" t="s">
        <v>868</v>
      </c>
      <c r="P989">
        <v>4.625</v>
      </c>
      <c r="V989"/>
      <c r="AT989">
        <v>24.625</v>
      </c>
      <c r="BD989">
        <v>4.4124999999999996</v>
      </c>
    </row>
    <row r="990" spans="1:56" x14ac:dyDescent="0.55000000000000004">
      <c r="A990" s="2" t="s">
        <v>201</v>
      </c>
      <c r="B990" s="31">
        <v>40018</v>
      </c>
      <c r="C990" s="11" t="s">
        <v>868</v>
      </c>
      <c r="V990"/>
      <c r="AT990">
        <v>30.5</v>
      </c>
      <c r="BD990">
        <v>5.7125000000000004</v>
      </c>
    </row>
    <row r="991" spans="1:56" x14ac:dyDescent="0.55000000000000004">
      <c r="A991" s="2" t="s">
        <v>201</v>
      </c>
      <c r="B991" s="31">
        <v>40031</v>
      </c>
      <c r="C991" s="11" t="s">
        <v>868</v>
      </c>
      <c r="V991"/>
      <c r="AT991">
        <v>31.5</v>
      </c>
      <c r="BD991">
        <v>7.2249999999999996</v>
      </c>
    </row>
    <row r="992" spans="1:56" x14ac:dyDescent="0.55000000000000004">
      <c r="A992" s="2" t="s">
        <v>201</v>
      </c>
      <c r="B992" s="31">
        <v>40049</v>
      </c>
      <c r="C992" s="11" t="s">
        <v>868</v>
      </c>
      <c r="V992"/>
      <c r="AT992">
        <v>36.75</v>
      </c>
      <c r="BD992">
        <v>9.25</v>
      </c>
    </row>
    <row r="993" spans="1:56" x14ac:dyDescent="0.55000000000000004">
      <c r="A993" s="2" t="s">
        <v>201</v>
      </c>
      <c r="B993" s="31">
        <v>40071</v>
      </c>
      <c r="C993" s="11" t="s">
        <v>868</v>
      </c>
      <c r="V993"/>
      <c r="AT993">
        <v>69.375</v>
      </c>
      <c r="BD993">
        <v>9.5</v>
      </c>
    </row>
    <row r="994" spans="1:56" x14ac:dyDescent="0.55000000000000004">
      <c r="A994" s="2" t="s">
        <v>201</v>
      </c>
      <c r="B994" s="31">
        <v>40087</v>
      </c>
      <c r="C994" s="11" t="s">
        <v>868</v>
      </c>
      <c r="V994"/>
      <c r="AT994">
        <v>80.5</v>
      </c>
    </row>
    <row r="995" spans="1:56" x14ac:dyDescent="0.55000000000000004">
      <c r="A995" s="2" t="s">
        <v>201</v>
      </c>
      <c r="B995" s="31">
        <v>40106</v>
      </c>
      <c r="C995" s="11" t="s">
        <v>868</v>
      </c>
      <c r="V995"/>
      <c r="AT995">
        <v>90.571428571428598</v>
      </c>
    </row>
    <row r="996" spans="1:56" x14ac:dyDescent="0.55000000000000004">
      <c r="A996" s="2" t="s">
        <v>204</v>
      </c>
      <c r="B996" s="31">
        <v>40001</v>
      </c>
      <c r="C996" s="11" t="s">
        <v>911</v>
      </c>
      <c r="P996">
        <v>5.5</v>
      </c>
      <c r="V996"/>
      <c r="AT996">
        <v>25.5</v>
      </c>
      <c r="BD996">
        <v>5.2374999999999998</v>
      </c>
    </row>
    <row r="997" spans="1:56" x14ac:dyDescent="0.55000000000000004">
      <c r="A997" s="2" t="s">
        <v>204</v>
      </c>
      <c r="B997" s="31">
        <v>40018</v>
      </c>
      <c r="C997" s="11" t="s">
        <v>911</v>
      </c>
      <c r="V997"/>
      <c r="AT997">
        <v>30.875</v>
      </c>
      <c r="BD997">
        <v>6.9749999999999996</v>
      </c>
    </row>
    <row r="998" spans="1:56" x14ac:dyDescent="0.55000000000000004">
      <c r="A998" s="2" t="s">
        <v>204</v>
      </c>
      <c r="B998" s="31">
        <v>40031</v>
      </c>
      <c r="C998" s="11" t="s">
        <v>911</v>
      </c>
      <c r="V998"/>
      <c r="AT998">
        <v>32.5</v>
      </c>
      <c r="BD998">
        <v>7.85</v>
      </c>
    </row>
    <row r="999" spans="1:56" x14ac:dyDescent="0.55000000000000004">
      <c r="A999" s="2" t="s">
        <v>204</v>
      </c>
      <c r="B999" s="31">
        <v>40049</v>
      </c>
      <c r="C999" s="11" t="s">
        <v>911</v>
      </c>
      <c r="V999"/>
      <c r="AT999">
        <v>61.75</v>
      </c>
      <c r="BD999">
        <v>8</v>
      </c>
    </row>
    <row r="1000" spans="1:56" x14ac:dyDescent="0.55000000000000004">
      <c r="A1000" s="2" t="s">
        <v>204</v>
      </c>
      <c r="B1000" s="31">
        <v>40071</v>
      </c>
      <c r="C1000" s="11" t="s">
        <v>911</v>
      </c>
      <c r="V1000"/>
      <c r="AT1000">
        <v>75.4375</v>
      </c>
      <c r="BD1000">
        <v>8.1666666666666696</v>
      </c>
    </row>
    <row r="1001" spans="1:56" x14ac:dyDescent="0.55000000000000004">
      <c r="A1001" s="2" t="s">
        <v>204</v>
      </c>
      <c r="B1001" s="31">
        <v>40087</v>
      </c>
      <c r="C1001" s="11" t="s">
        <v>911</v>
      </c>
      <c r="V1001"/>
      <c r="AT1001">
        <v>83</v>
      </c>
    </row>
    <row r="1002" spans="1:56" x14ac:dyDescent="0.55000000000000004">
      <c r="A1002" s="2" t="s">
        <v>204</v>
      </c>
      <c r="B1002" s="31">
        <v>40106</v>
      </c>
      <c r="C1002" s="11" t="s">
        <v>911</v>
      </c>
      <c r="V1002"/>
      <c r="AT1002">
        <v>92.625</v>
      </c>
    </row>
    <row r="1003" spans="1:56" x14ac:dyDescent="0.55000000000000004">
      <c r="A1003" s="2" t="s">
        <v>161</v>
      </c>
      <c r="B1003" s="31">
        <v>40070</v>
      </c>
      <c r="C1003" s="11" t="s">
        <v>901</v>
      </c>
      <c r="V1003"/>
      <c r="AT1003">
        <v>30.125</v>
      </c>
      <c r="BD1003">
        <v>6.4124999999999996</v>
      </c>
    </row>
    <row r="1004" spans="1:56" x14ac:dyDescent="0.55000000000000004">
      <c r="A1004" s="2" t="s">
        <v>161</v>
      </c>
      <c r="B1004" s="31">
        <v>40087</v>
      </c>
      <c r="C1004" s="11" t="s">
        <v>901</v>
      </c>
      <c r="V1004"/>
      <c r="AT1004">
        <v>41.75</v>
      </c>
      <c r="BD1004">
        <v>8</v>
      </c>
    </row>
    <row r="1005" spans="1:56" x14ac:dyDescent="0.55000000000000004">
      <c r="A1005" s="2" t="s">
        <v>161</v>
      </c>
      <c r="B1005" s="31">
        <v>40107</v>
      </c>
      <c r="C1005" s="11" t="s">
        <v>901</v>
      </c>
      <c r="V1005"/>
      <c r="AT1005">
        <v>77.285714285714306</v>
      </c>
      <c r="BD1005">
        <v>8</v>
      </c>
    </row>
    <row r="1006" spans="1:56" x14ac:dyDescent="0.55000000000000004">
      <c r="A1006" s="2" t="s">
        <v>161</v>
      </c>
      <c r="B1006" s="31">
        <v>40133</v>
      </c>
      <c r="C1006" s="11" t="s">
        <v>901</v>
      </c>
      <c r="V1006"/>
    </row>
    <row r="1007" spans="1:56" x14ac:dyDescent="0.55000000000000004">
      <c r="A1007" s="2" t="s">
        <v>164</v>
      </c>
      <c r="B1007" s="31">
        <v>40070</v>
      </c>
      <c r="C1007" s="11" t="s">
        <v>902</v>
      </c>
      <c r="V1007"/>
      <c r="AT1007">
        <v>31.25</v>
      </c>
      <c r="BD1007">
        <v>6.1124999999999998</v>
      </c>
    </row>
    <row r="1008" spans="1:56" x14ac:dyDescent="0.55000000000000004">
      <c r="A1008" s="2" t="s">
        <v>164</v>
      </c>
      <c r="B1008" s="31">
        <v>40087</v>
      </c>
      <c r="C1008" s="11" t="s">
        <v>902</v>
      </c>
      <c r="V1008"/>
      <c r="AT1008">
        <v>57.428571428571402</v>
      </c>
      <c r="BD1008">
        <v>7</v>
      </c>
    </row>
    <row r="1009" spans="1:56" x14ac:dyDescent="0.55000000000000004">
      <c r="A1009" s="2" t="s">
        <v>164</v>
      </c>
      <c r="B1009" s="31">
        <v>40107</v>
      </c>
      <c r="C1009" s="11" t="s">
        <v>902</v>
      </c>
      <c r="V1009"/>
      <c r="AT1009">
        <v>79.25</v>
      </c>
      <c r="BD1009">
        <v>7</v>
      </c>
    </row>
    <row r="1010" spans="1:56" x14ac:dyDescent="0.55000000000000004">
      <c r="A1010" s="2" t="s">
        <v>164</v>
      </c>
      <c r="B1010" s="31">
        <v>40133</v>
      </c>
      <c r="C1010" s="11" t="s">
        <v>902</v>
      </c>
      <c r="V1010"/>
    </row>
    <row r="1011" spans="1:56" x14ac:dyDescent="0.55000000000000004">
      <c r="A1011" s="2" t="s">
        <v>167</v>
      </c>
      <c r="B1011" s="31">
        <v>40070</v>
      </c>
      <c r="C1011" s="11" t="s">
        <v>900</v>
      </c>
      <c r="V1011"/>
      <c r="AT1011">
        <v>30.875</v>
      </c>
      <c r="BD1011">
        <v>6.2750000000000004</v>
      </c>
    </row>
    <row r="1012" spans="1:56" x14ac:dyDescent="0.55000000000000004">
      <c r="A1012" s="2" t="s">
        <v>167</v>
      </c>
      <c r="B1012" s="31">
        <v>40087</v>
      </c>
      <c r="C1012" s="11" t="s">
        <v>900</v>
      </c>
      <c r="V1012"/>
      <c r="AT1012">
        <v>44.125</v>
      </c>
      <c r="BD1012">
        <v>7.75</v>
      </c>
    </row>
    <row r="1013" spans="1:56" x14ac:dyDescent="0.55000000000000004">
      <c r="A1013" s="2" t="s">
        <v>167</v>
      </c>
      <c r="B1013" s="31">
        <v>40107</v>
      </c>
      <c r="C1013" s="11" t="s">
        <v>900</v>
      </c>
      <c r="V1013"/>
      <c r="AT1013">
        <v>80.75</v>
      </c>
      <c r="BD1013">
        <v>7.75</v>
      </c>
    </row>
    <row r="1014" spans="1:56" x14ac:dyDescent="0.55000000000000004">
      <c r="A1014" s="2" t="s">
        <v>167</v>
      </c>
      <c r="B1014" s="31">
        <v>40133</v>
      </c>
      <c r="C1014" s="11" t="s">
        <v>900</v>
      </c>
      <c r="V1014"/>
    </row>
    <row r="1015" spans="1:56" x14ac:dyDescent="0.55000000000000004">
      <c r="A1015" s="2" t="s">
        <v>170</v>
      </c>
      <c r="B1015" s="31">
        <v>40070</v>
      </c>
      <c r="C1015" s="11" t="s">
        <v>903</v>
      </c>
      <c r="V1015"/>
      <c r="AT1015">
        <v>31.5</v>
      </c>
      <c r="BD1015">
        <v>6.3624999999999998</v>
      </c>
    </row>
    <row r="1016" spans="1:56" x14ac:dyDescent="0.55000000000000004">
      <c r="A1016" s="2" t="s">
        <v>170</v>
      </c>
      <c r="B1016" s="31">
        <v>40087</v>
      </c>
      <c r="C1016" s="11" t="s">
        <v>903</v>
      </c>
      <c r="V1016"/>
      <c r="AT1016">
        <v>57.375</v>
      </c>
      <c r="BD1016">
        <v>7.125</v>
      </c>
    </row>
    <row r="1017" spans="1:56" x14ac:dyDescent="0.55000000000000004">
      <c r="A1017" s="2" t="s">
        <v>170</v>
      </c>
      <c r="B1017" s="31">
        <v>40107</v>
      </c>
      <c r="C1017" s="11" t="s">
        <v>903</v>
      </c>
      <c r="V1017"/>
      <c r="AT1017">
        <v>81.75</v>
      </c>
      <c r="BD1017">
        <v>7.125</v>
      </c>
    </row>
    <row r="1018" spans="1:56" x14ac:dyDescent="0.55000000000000004">
      <c r="A1018" s="2" t="s">
        <v>170</v>
      </c>
      <c r="B1018" s="31">
        <v>40133</v>
      </c>
      <c r="C1018" s="11" t="s">
        <v>903</v>
      </c>
      <c r="V1018"/>
      <c r="BD1018">
        <v>9</v>
      </c>
    </row>
    <row r="1019" spans="1:56" x14ac:dyDescent="0.55000000000000004">
      <c r="A1019" s="2" t="s">
        <v>173</v>
      </c>
      <c r="B1019" s="31">
        <v>40070</v>
      </c>
      <c r="C1019" s="11" t="s">
        <v>869</v>
      </c>
      <c r="V1019"/>
      <c r="AT1019">
        <v>31.875</v>
      </c>
      <c r="BD1019">
        <v>6.25</v>
      </c>
    </row>
    <row r="1020" spans="1:56" x14ac:dyDescent="0.55000000000000004">
      <c r="A1020" s="2" t="s">
        <v>173</v>
      </c>
      <c r="B1020" s="31">
        <v>40087</v>
      </c>
      <c r="C1020" s="11" t="s">
        <v>869</v>
      </c>
      <c r="V1020"/>
      <c r="AT1020">
        <v>63.875</v>
      </c>
      <c r="BD1020">
        <v>6.75</v>
      </c>
    </row>
    <row r="1021" spans="1:56" x14ac:dyDescent="0.55000000000000004">
      <c r="A1021" s="2" t="s">
        <v>173</v>
      </c>
      <c r="B1021" s="31">
        <v>40107</v>
      </c>
      <c r="C1021" s="11" t="s">
        <v>869</v>
      </c>
      <c r="V1021"/>
      <c r="AT1021">
        <v>84.5</v>
      </c>
      <c r="BD1021">
        <v>6.75</v>
      </c>
    </row>
    <row r="1022" spans="1:56" x14ac:dyDescent="0.55000000000000004">
      <c r="A1022" s="2" t="s">
        <v>173</v>
      </c>
      <c r="B1022" s="31">
        <v>40133</v>
      </c>
      <c r="C1022" s="11" t="s">
        <v>869</v>
      </c>
      <c r="V1022"/>
    </row>
    <row r="1023" spans="1:56" x14ac:dyDescent="0.55000000000000004">
      <c r="A1023" s="2" t="s">
        <v>176</v>
      </c>
      <c r="B1023" s="31">
        <v>40070</v>
      </c>
      <c r="C1023" s="11" t="s">
        <v>904</v>
      </c>
      <c r="V1023"/>
      <c r="AT1023">
        <v>31</v>
      </c>
      <c r="BD1023">
        <v>6.3624999999999998</v>
      </c>
    </row>
    <row r="1024" spans="1:56" x14ac:dyDescent="0.55000000000000004">
      <c r="A1024" s="2" t="s">
        <v>176</v>
      </c>
      <c r="B1024" s="31">
        <v>40087</v>
      </c>
      <c r="C1024" s="11" t="s">
        <v>904</v>
      </c>
      <c r="V1024"/>
      <c r="AT1024">
        <v>56.625</v>
      </c>
      <c r="BD1024">
        <v>7.5</v>
      </c>
    </row>
    <row r="1025" spans="1:56" x14ac:dyDescent="0.55000000000000004">
      <c r="A1025" s="2" t="s">
        <v>176</v>
      </c>
      <c r="B1025" s="31">
        <v>40107</v>
      </c>
      <c r="C1025" s="11" t="s">
        <v>904</v>
      </c>
      <c r="V1025"/>
      <c r="AT1025">
        <v>83.75</v>
      </c>
      <c r="BD1025">
        <v>7.5</v>
      </c>
    </row>
    <row r="1026" spans="1:56" x14ac:dyDescent="0.55000000000000004">
      <c r="A1026" s="2" t="s">
        <v>176</v>
      </c>
      <c r="B1026" s="31">
        <v>40133</v>
      </c>
      <c r="C1026" s="11" t="s">
        <v>904</v>
      </c>
      <c r="V1026"/>
    </row>
    <row r="1027" spans="1:56" x14ac:dyDescent="0.55000000000000004">
      <c r="A1027" s="2" t="s">
        <v>179</v>
      </c>
      <c r="B1027" s="31">
        <v>40070</v>
      </c>
      <c r="C1027" s="11" t="s">
        <v>848</v>
      </c>
      <c r="V1027"/>
      <c r="AT1027">
        <v>30.75</v>
      </c>
      <c r="BD1027">
        <v>6.2</v>
      </c>
    </row>
    <row r="1028" spans="1:56" x14ac:dyDescent="0.55000000000000004">
      <c r="A1028" s="2" t="s">
        <v>179</v>
      </c>
      <c r="B1028" s="31">
        <v>40087</v>
      </c>
      <c r="C1028" s="11" t="s">
        <v>848</v>
      </c>
      <c r="V1028"/>
      <c r="AT1028">
        <v>48.5</v>
      </c>
      <c r="BD1028">
        <v>8</v>
      </c>
    </row>
    <row r="1029" spans="1:56" x14ac:dyDescent="0.55000000000000004">
      <c r="A1029" s="2" t="s">
        <v>179</v>
      </c>
      <c r="B1029" s="31">
        <v>40107</v>
      </c>
      <c r="C1029" s="11" t="s">
        <v>848</v>
      </c>
      <c r="V1029"/>
      <c r="AT1029">
        <v>79.75</v>
      </c>
      <c r="BD1029">
        <v>8</v>
      </c>
    </row>
    <row r="1030" spans="1:56" x14ac:dyDescent="0.55000000000000004">
      <c r="A1030" s="2" t="s">
        <v>179</v>
      </c>
      <c r="B1030" s="31">
        <v>40133</v>
      </c>
      <c r="C1030" s="11" t="s">
        <v>848</v>
      </c>
      <c r="V1030"/>
    </row>
    <row r="1031" spans="1:56" x14ac:dyDescent="0.55000000000000004">
      <c r="A1031" s="2" t="s">
        <v>182</v>
      </c>
      <c r="B1031" s="31">
        <v>40070</v>
      </c>
      <c r="C1031" s="11" t="s">
        <v>905</v>
      </c>
      <c r="V1031"/>
      <c r="AT1031">
        <v>31.25</v>
      </c>
      <c r="BD1031">
        <v>6.3125</v>
      </c>
    </row>
    <row r="1032" spans="1:56" x14ac:dyDescent="0.55000000000000004">
      <c r="A1032" s="2" t="s">
        <v>182</v>
      </c>
      <c r="B1032" s="31">
        <v>40087</v>
      </c>
      <c r="C1032" s="11" t="s">
        <v>905</v>
      </c>
      <c r="V1032"/>
      <c r="AT1032">
        <v>34.375</v>
      </c>
      <c r="BD1032">
        <v>8</v>
      </c>
    </row>
    <row r="1033" spans="1:56" x14ac:dyDescent="0.55000000000000004">
      <c r="A1033" s="2" t="s">
        <v>182</v>
      </c>
      <c r="B1033" s="31">
        <v>40107</v>
      </c>
      <c r="C1033" s="11" t="s">
        <v>905</v>
      </c>
      <c r="V1033"/>
      <c r="AT1033">
        <v>71.75</v>
      </c>
      <c r="BD1033">
        <v>8.125</v>
      </c>
    </row>
    <row r="1034" spans="1:56" x14ac:dyDescent="0.55000000000000004">
      <c r="A1034" s="2" t="s">
        <v>182</v>
      </c>
      <c r="B1034" s="31">
        <v>40133</v>
      </c>
      <c r="C1034" s="11" t="s">
        <v>905</v>
      </c>
      <c r="V1034"/>
    </row>
    <row r="1035" spans="1:56" x14ac:dyDescent="0.55000000000000004">
      <c r="A1035" s="2" t="s">
        <v>184</v>
      </c>
      <c r="B1035" s="31">
        <v>40070</v>
      </c>
      <c r="C1035" s="11" t="s">
        <v>912</v>
      </c>
      <c r="V1035"/>
      <c r="AT1035">
        <v>31</v>
      </c>
      <c r="BD1035">
        <v>6.4375</v>
      </c>
    </row>
    <row r="1036" spans="1:56" x14ac:dyDescent="0.55000000000000004">
      <c r="A1036" s="2" t="s">
        <v>184</v>
      </c>
      <c r="B1036" s="31">
        <v>40087</v>
      </c>
      <c r="C1036" s="11" t="s">
        <v>912</v>
      </c>
      <c r="V1036"/>
      <c r="AT1036">
        <v>54.625</v>
      </c>
      <c r="BD1036">
        <v>7.375</v>
      </c>
    </row>
    <row r="1037" spans="1:56" x14ac:dyDescent="0.55000000000000004">
      <c r="A1037" s="2" t="s">
        <v>184</v>
      </c>
      <c r="B1037" s="31">
        <v>40107</v>
      </c>
      <c r="C1037" s="11" t="s">
        <v>912</v>
      </c>
      <c r="V1037"/>
      <c r="AT1037">
        <v>81.857142857142904</v>
      </c>
      <c r="BD1037">
        <v>7.375</v>
      </c>
    </row>
    <row r="1038" spans="1:56" x14ac:dyDescent="0.55000000000000004">
      <c r="A1038" s="2" t="s">
        <v>184</v>
      </c>
      <c r="B1038" s="31">
        <v>40133</v>
      </c>
      <c r="C1038" s="11" t="s">
        <v>912</v>
      </c>
      <c r="V1038"/>
    </row>
    <row r="1039" spans="1:56" x14ac:dyDescent="0.55000000000000004">
      <c r="A1039" s="2" t="s">
        <v>187</v>
      </c>
      <c r="B1039" s="31">
        <v>40070</v>
      </c>
      <c r="C1039" s="11" t="s">
        <v>906</v>
      </c>
      <c r="V1039"/>
      <c r="AT1039">
        <v>30</v>
      </c>
      <c r="BD1039">
        <v>5.4749999999999996</v>
      </c>
    </row>
    <row r="1040" spans="1:56" x14ac:dyDescent="0.55000000000000004">
      <c r="A1040" s="2" t="s">
        <v>187</v>
      </c>
      <c r="B1040" s="31">
        <v>40087</v>
      </c>
      <c r="C1040" s="11" t="s">
        <v>906</v>
      </c>
      <c r="V1040"/>
      <c r="AT1040">
        <v>30</v>
      </c>
      <c r="BD1040">
        <v>7.625</v>
      </c>
    </row>
    <row r="1041" spans="1:56" x14ac:dyDescent="0.55000000000000004">
      <c r="A1041" s="2" t="s">
        <v>187</v>
      </c>
      <c r="B1041" s="31">
        <v>40107</v>
      </c>
      <c r="C1041" s="11" t="s">
        <v>906</v>
      </c>
      <c r="V1041"/>
      <c r="AT1041">
        <v>30.375</v>
      </c>
      <c r="BD1041">
        <v>8.75</v>
      </c>
    </row>
    <row r="1042" spans="1:56" x14ac:dyDescent="0.55000000000000004">
      <c r="A1042" s="2" t="s">
        <v>187</v>
      </c>
      <c r="B1042" s="31">
        <v>40133</v>
      </c>
      <c r="C1042" s="11" t="s">
        <v>906</v>
      </c>
      <c r="V1042"/>
    </row>
    <row r="1043" spans="1:56" x14ac:dyDescent="0.55000000000000004">
      <c r="A1043" s="2" t="s">
        <v>190</v>
      </c>
      <c r="B1043" s="31">
        <v>40070</v>
      </c>
      <c r="C1043" s="11" t="s">
        <v>907</v>
      </c>
      <c r="V1043"/>
      <c r="AT1043">
        <v>31.875</v>
      </c>
      <c r="BD1043">
        <v>6.6749999999999998</v>
      </c>
    </row>
    <row r="1044" spans="1:56" x14ac:dyDescent="0.55000000000000004">
      <c r="A1044" s="2" t="s">
        <v>190</v>
      </c>
      <c r="B1044" s="31">
        <v>40087</v>
      </c>
      <c r="C1044" s="11" t="s">
        <v>907</v>
      </c>
      <c r="V1044"/>
      <c r="AT1044">
        <v>59.875</v>
      </c>
      <c r="BD1044">
        <v>7.5</v>
      </c>
    </row>
    <row r="1045" spans="1:56" x14ac:dyDescent="0.55000000000000004">
      <c r="A1045" s="2" t="s">
        <v>190</v>
      </c>
      <c r="B1045" s="31">
        <v>40107</v>
      </c>
      <c r="C1045" s="11" t="s">
        <v>907</v>
      </c>
      <c r="V1045"/>
      <c r="AT1045">
        <v>83.25</v>
      </c>
      <c r="BD1045">
        <v>7.5</v>
      </c>
    </row>
    <row r="1046" spans="1:56" x14ac:dyDescent="0.55000000000000004">
      <c r="A1046" s="2" t="s">
        <v>190</v>
      </c>
      <c r="B1046" s="31">
        <v>40133</v>
      </c>
      <c r="C1046" s="11" t="s">
        <v>907</v>
      </c>
      <c r="V1046"/>
    </row>
    <row r="1047" spans="1:56" x14ac:dyDescent="0.55000000000000004">
      <c r="A1047" s="2" t="s">
        <v>193</v>
      </c>
      <c r="B1047" s="31">
        <v>40070</v>
      </c>
      <c r="C1047" s="11" t="s">
        <v>908</v>
      </c>
      <c r="V1047"/>
      <c r="AT1047">
        <v>31.75</v>
      </c>
      <c r="BD1047">
        <v>6.75</v>
      </c>
    </row>
    <row r="1048" spans="1:56" x14ac:dyDescent="0.55000000000000004">
      <c r="A1048" s="2" t="s">
        <v>193</v>
      </c>
      <c r="B1048" s="31">
        <v>40087</v>
      </c>
      <c r="C1048" s="11" t="s">
        <v>908</v>
      </c>
      <c r="V1048"/>
      <c r="AT1048">
        <v>58.5</v>
      </c>
      <c r="BD1048">
        <v>7.5</v>
      </c>
    </row>
    <row r="1049" spans="1:56" x14ac:dyDescent="0.55000000000000004">
      <c r="A1049" s="2" t="s">
        <v>193</v>
      </c>
      <c r="B1049" s="31">
        <v>40107</v>
      </c>
      <c r="C1049" s="11" t="s">
        <v>908</v>
      </c>
      <c r="V1049"/>
      <c r="AT1049">
        <v>81</v>
      </c>
      <c r="BD1049">
        <v>7.5</v>
      </c>
    </row>
    <row r="1050" spans="1:56" x14ac:dyDescent="0.55000000000000004">
      <c r="A1050" s="2" t="s">
        <v>193</v>
      </c>
      <c r="B1050" s="31">
        <v>40133</v>
      </c>
      <c r="C1050" s="11" t="s">
        <v>908</v>
      </c>
      <c r="V1050"/>
    </row>
    <row r="1051" spans="1:56" x14ac:dyDescent="0.55000000000000004">
      <c r="A1051" s="2" t="s">
        <v>196</v>
      </c>
      <c r="B1051" s="31">
        <v>40070</v>
      </c>
      <c r="C1051" s="11" t="s">
        <v>909</v>
      </c>
      <c r="V1051"/>
      <c r="AT1051">
        <v>30</v>
      </c>
      <c r="BD1051">
        <v>5.7</v>
      </c>
    </row>
    <row r="1052" spans="1:56" x14ac:dyDescent="0.55000000000000004">
      <c r="A1052" s="2" t="s">
        <v>196</v>
      </c>
      <c r="B1052" s="31">
        <v>40087</v>
      </c>
      <c r="C1052" s="11" t="s">
        <v>909</v>
      </c>
      <c r="V1052"/>
      <c r="AT1052">
        <v>30.375</v>
      </c>
      <c r="BD1052">
        <v>7.4</v>
      </c>
    </row>
    <row r="1053" spans="1:56" x14ac:dyDescent="0.55000000000000004">
      <c r="A1053" s="2" t="s">
        <v>196</v>
      </c>
      <c r="B1053" s="31">
        <v>40107</v>
      </c>
      <c r="C1053" s="11" t="s">
        <v>909</v>
      </c>
      <c r="V1053"/>
      <c r="AT1053">
        <v>31.125</v>
      </c>
      <c r="BD1053">
        <v>8.375</v>
      </c>
    </row>
    <row r="1054" spans="1:56" x14ac:dyDescent="0.55000000000000004">
      <c r="A1054" s="2" t="s">
        <v>196</v>
      </c>
      <c r="B1054" s="31">
        <v>40133</v>
      </c>
      <c r="C1054" s="11" t="s">
        <v>909</v>
      </c>
      <c r="V1054"/>
    </row>
    <row r="1055" spans="1:56" x14ac:dyDescent="0.55000000000000004">
      <c r="A1055" s="2" t="s">
        <v>199</v>
      </c>
      <c r="B1055" s="31">
        <v>40070</v>
      </c>
      <c r="C1055" s="11" t="s">
        <v>910</v>
      </c>
      <c r="V1055"/>
      <c r="AT1055">
        <v>30.875</v>
      </c>
      <c r="BD1055">
        <v>6.75</v>
      </c>
    </row>
    <row r="1056" spans="1:56" x14ac:dyDescent="0.55000000000000004">
      <c r="A1056" s="2" t="s">
        <v>199</v>
      </c>
      <c r="B1056" s="31">
        <v>40087</v>
      </c>
      <c r="C1056" s="11" t="s">
        <v>910</v>
      </c>
      <c r="V1056"/>
      <c r="AT1056">
        <v>57.875</v>
      </c>
      <c r="BD1056">
        <v>7.75</v>
      </c>
    </row>
    <row r="1057" spans="1:56" x14ac:dyDescent="0.55000000000000004">
      <c r="A1057" s="2" t="s">
        <v>199</v>
      </c>
      <c r="B1057" s="31">
        <v>40107</v>
      </c>
      <c r="C1057" s="11" t="s">
        <v>910</v>
      </c>
      <c r="V1057"/>
      <c r="AT1057">
        <v>79.5</v>
      </c>
      <c r="BD1057">
        <v>7.75</v>
      </c>
    </row>
    <row r="1058" spans="1:56" x14ac:dyDescent="0.55000000000000004">
      <c r="A1058" s="2" t="s">
        <v>199</v>
      </c>
      <c r="B1058" s="31">
        <v>40133</v>
      </c>
      <c r="C1058" s="11" t="s">
        <v>910</v>
      </c>
      <c r="V1058"/>
    </row>
    <row r="1059" spans="1:56" x14ac:dyDescent="0.55000000000000004">
      <c r="A1059" s="2" t="s">
        <v>202</v>
      </c>
      <c r="B1059" s="31">
        <v>40070</v>
      </c>
      <c r="C1059" s="11" t="s">
        <v>868</v>
      </c>
      <c r="V1059"/>
      <c r="AT1059">
        <v>31.125</v>
      </c>
      <c r="BD1059">
        <v>5.8</v>
      </c>
    </row>
    <row r="1060" spans="1:56" x14ac:dyDescent="0.55000000000000004">
      <c r="A1060" s="2" t="s">
        <v>202</v>
      </c>
      <c r="B1060" s="31">
        <v>40087</v>
      </c>
      <c r="C1060" s="11" t="s">
        <v>868</v>
      </c>
      <c r="V1060"/>
      <c r="AT1060">
        <v>46</v>
      </c>
      <c r="BD1060">
        <v>8</v>
      </c>
    </row>
    <row r="1061" spans="1:56" x14ac:dyDescent="0.55000000000000004">
      <c r="A1061" s="2" t="s">
        <v>202</v>
      </c>
      <c r="B1061" s="31">
        <v>40107</v>
      </c>
      <c r="C1061" s="11" t="s">
        <v>868</v>
      </c>
      <c r="V1061"/>
      <c r="AT1061">
        <v>76.75</v>
      </c>
      <c r="BD1061">
        <v>8</v>
      </c>
    </row>
    <row r="1062" spans="1:56" x14ac:dyDescent="0.55000000000000004">
      <c r="A1062" s="2" t="s">
        <v>202</v>
      </c>
      <c r="B1062" s="31">
        <v>40133</v>
      </c>
      <c r="C1062" s="11" t="s">
        <v>868</v>
      </c>
      <c r="V1062"/>
    </row>
    <row r="1063" spans="1:56" x14ac:dyDescent="0.55000000000000004">
      <c r="A1063" s="2" t="s">
        <v>205</v>
      </c>
      <c r="B1063" s="31">
        <v>40070</v>
      </c>
      <c r="C1063" s="11" t="s">
        <v>911</v>
      </c>
      <c r="V1063"/>
      <c r="AT1063">
        <v>31.625</v>
      </c>
      <c r="BD1063">
        <v>6.5</v>
      </c>
    </row>
    <row r="1064" spans="1:56" x14ac:dyDescent="0.55000000000000004">
      <c r="A1064" s="2" t="s">
        <v>205</v>
      </c>
      <c r="B1064" s="31">
        <v>40087</v>
      </c>
      <c r="C1064" s="11" t="s">
        <v>911</v>
      </c>
      <c r="V1064"/>
      <c r="AT1064">
        <v>59.428571428571402</v>
      </c>
      <c r="BD1064">
        <v>7.125</v>
      </c>
    </row>
    <row r="1065" spans="1:56" x14ac:dyDescent="0.55000000000000004">
      <c r="A1065" s="2" t="s">
        <v>205</v>
      </c>
      <c r="B1065" s="31">
        <v>40107</v>
      </c>
      <c r="C1065" s="11" t="s">
        <v>911</v>
      </c>
      <c r="V1065"/>
      <c r="AT1065">
        <v>84.5</v>
      </c>
      <c r="BD1065">
        <v>7.125</v>
      </c>
    </row>
    <row r="1066" spans="1:56" x14ac:dyDescent="0.55000000000000004">
      <c r="A1066" s="2" t="s">
        <v>205</v>
      </c>
      <c r="B1066" s="31">
        <v>40133</v>
      </c>
      <c r="C1066" s="11" t="s">
        <v>911</v>
      </c>
      <c r="V1066"/>
    </row>
    <row r="1067" spans="1:56" x14ac:dyDescent="0.55000000000000004">
      <c r="A1067" s="2" t="s">
        <v>746</v>
      </c>
      <c r="B1067" s="31"/>
      <c r="C1067" s="11"/>
      <c r="V1067"/>
      <c r="AP1067" t="s">
        <v>930</v>
      </c>
      <c r="AR1067">
        <v>101</v>
      </c>
      <c r="AS1067">
        <v>151</v>
      </c>
    </row>
    <row r="1068" spans="1:56" x14ac:dyDescent="0.55000000000000004">
      <c r="A1068" s="2" t="s">
        <v>746</v>
      </c>
      <c r="B1068" s="31"/>
      <c r="C1068" s="11"/>
      <c r="V1068"/>
      <c r="AP1068" t="s">
        <v>930</v>
      </c>
      <c r="AR1068">
        <v>101</v>
      </c>
      <c r="AS1068">
        <v>151</v>
      </c>
    </row>
    <row r="1069" spans="1:56" x14ac:dyDescent="0.55000000000000004">
      <c r="A1069" s="2" t="s">
        <v>747</v>
      </c>
      <c r="B1069" s="31"/>
      <c r="C1069" s="11"/>
      <c r="V1069"/>
      <c r="AP1069" t="s">
        <v>930</v>
      </c>
      <c r="AR1069">
        <v>115</v>
      </c>
      <c r="AS1069">
        <v>158</v>
      </c>
    </row>
    <row r="1070" spans="1:56" x14ac:dyDescent="0.55000000000000004">
      <c r="A1070" s="2" t="s">
        <v>747</v>
      </c>
      <c r="B1070" s="31"/>
      <c r="C1070" s="11"/>
      <c r="V1070"/>
      <c r="AP1070" t="s">
        <v>930</v>
      </c>
      <c r="AR1070">
        <v>115</v>
      </c>
      <c r="AS1070">
        <v>158</v>
      </c>
    </row>
    <row r="1071" spans="1:56" x14ac:dyDescent="0.55000000000000004">
      <c r="A1071" s="2" t="s">
        <v>748</v>
      </c>
      <c r="B1071" s="31"/>
      <c r="C1071" s="11"/>
      <c r="V1071"/>
      <c r="AP1071" t="s">
        <v>930</v>
      </c>
      <c r="AR1071">
        <v>105</v>
      </c>
      <c r="AS1071">
        <v>139</v>
      </c>
    </row>
    <row r="1072" spans="1:56" x14ac:dyDescent="0.55000000000000004">
      <c r="A1072" s="2" t="s">
        <v>748</v>
      </c>
      <c r="B1072" s="31"/>
      <c r="C1072" s="11"/>
      <c r="V1072"/>
      <c r="AP1072" t="s">
        <v>930</v>
      </c>
      <c r="AR1072">
        <v>105</v>
      </c>
      <c r="AS1072">
        <v>139</v>
      </c>
    </row>
    <row r="1073" spans="1:56" x14ac:dyDescent="0.55000000000000004">
      <c r="A1073" s="2" t="s">
        <v>749</v>
      </c>
      <c r="B1073" s="31"/>
      <c r="C1073" s="11"/>
      <c r="V1073"/>
      <c r="AP1073" t="s">
        <v>930</v>
      </c>
      <c r="AR1073">
        <v>95</v>
      </c>
      <c r="AS1073">
        <v>128</v>
      </c>
    </row>
    <row r="1074" spans="1:56" x14ac:dyDescent="0.55000000000000004">
      <c r="A1074" s="2" t="s">
        <v>749</v>
      </c>
      <c r="B1074" s="31"/>
      <c r="C1074" s="11"/>
      <c r="V1074"/>
      <c r="AP1074" t="s">
        <v>930</v>
      </c>
      <c r="AR1074">
        <v>95</v>
      </c>
      <c r="AS1074">
        <v>128</v>
      </c>
    </row>
    <row r="1075" spans="1:56" x14ac:dyDescent="0.55000000000000004">
      <c r="A1075" s="2" t="s">
        <v>750</v>
      </c>
      <c r="B1075" s="31"/>
      <c r="C1075" s="11"/>
      <c r="V1075"/>
      <c r="AP1075" t="s">
        <v>930</v>
      </c>
      <c r="AR1075">
        <v>84</v>
      </c>
      <c r="AS1075">
        <v>114</v>
      </c>
    </row>
    <row r="1076" spans="1:56" x14ac:dyDescent="0.55000000000000004">
      <c r="A1076" s="2" t="s">
        <v>750</v>
      </c>
      <c r="B1076" s="31"/>
      <c r="C1076" s="11"/>
      <c r="V1076"/>
      <c r="AP1076" t="s">
        <v>930</v>
      </c>
      <c r="AR1076">
        <v>84</v>
      </c>
      <c r="AS1076">
        <v>114</v>
      </c>
    </row>
    <row r="1077" spans="1:56" x14ac:dyDescent="0.55000000000000004">
      <c r="A1077" s="2" t="s">
        <v>751</v>
      </c>
      <c r="B1077" s="31"/>
      <c r="C1077" s="11"/>
      <c r="V1077"/>
      <c r="AP1077" t="s">
        <v>930</v>
      </c>
      <c r="AR1077">
        <v>66</v>
      </c>
      <c r="AS1077">
        <v>107</v>
      </c>
    </row>
    <row r="1078" spans="1:56" x14ac:dyDescent="0.55000000000000004">
      <c r="A1078" s="2" t="s">
        <v>751</v>
      </c>
      <c r="B1078" s="31"/>
      <c r="C1078" s="11"/>
      <c r="V1078"/>
      <c r="AP1078" t="s">
        <v>930</v>
      </c>
      <c r="AR1078">
        <v>66</v>
      </c>
      <c r="AS1078">
        <v>107</v>
      </c>
    </row>
    <row r="1079" spans="1:56" x14ac:dyDescent="0.55000000000000004">
      <c r="A1079" s="2" t="s">
        <v>210</v>
      </c>
      <c r="B1079" s="31">
        <v>40745</v>
      </c>
      <c r="C1079" s="11"/>
      <c r="R1079">
        <v>25.9</v>
      </c>
      <c r="V1079"/>
      <c r="AI1079">
        <v>0.41818507199999999</v>
      </c>
      <c r="BC1079">
        <v>480</v>
      </c>
      <c r="BD1079">
        <v>4.1666666670000003</v>
      </c>
    </row>
    <row r="1080" spans="1:56" x14ac:dyDescent="0.55000000000000004">
      <c r="A1080" s="2" t="s">
        <v>210</v>
      </c>
      <c r="B1080" s="31">
        <v>40752</v>
      </c>
      <c r="C1080" s="11"/>
      <c r="R1080">
        <v>86</v>
      </c>
      <c r="V1080"/>
      <c r="AI1080">
        <v>1.45847481</v>
      </c>
      <c r="BC1080">
        <v>880</v>
      </c>
      <c r="BD1080">
        <v>5.4249999999999998</v>
      </c>
    </row>
    <row r="1081" spans="1:56" x14ac:dyDescent="0.55000000000000004">
      <c r="A1081" s="2" t="s">
        <v>210</v>
      </c>
      <c r="B1081" s="31">
        <v>40756</v>
      </c>
      <c r="C1081" s="11"/>
      <c r="R1081">
        <v>118.9</v>
      </c>
      <c r="V1081"/>
      <c r="AI1081">
        <v>2.0131426069999998</v>
      </c>
      <c r="AL1081">
        <v>92.4</v>
      </c>
      <c r="AO1081">
        <v>21787.257651515101</v>
      </c>
      <c r="BB1081">
        <v>26.5</v>
      </c>
      <c r="BC1081">
        <v>853.33333333333303</v>
      </c>
      <c r="BD1081">
        <v>5.9083333329999999</v>
      </c>
    </row>
    <row r="1082" spans="1:56" x14ac:dyDescent="0.55000000000000004">
      <c r="A1082" s="2" t="s">
        <v>210</v>
      </c>
      <c r="B1082" s="31">
        <v>40764</v>
      </c>
      <c r="C1082" s="11"/>
      <c r="R1082">
        <v>178.3</v>
      </c>
      <c r="V1082"/>
      <c r="AI1082">
        <v>2.9735134680000002</v>
      </c>
      <c r="AL1082">
        <v>126.4</v>
      </c>
      <c r="AO1082">
        <v>23524.631867088599</v>
      </c>
      <c r="BB1082">
        <v>51.8</v>
      </c>
      <c r="BC1082">
        <v>800</v>
      </c>
      <c r="BD1082">
        <v>6.5416666670000003</v>
      </c>
    </row>
    <row r="1083" spans="1:56" x14ac:dyDescent="0.55000000000000004">
      <c r="A1083" s="2" t="s">
        <v>210</v>
      </c>
      <c r="B1083" s="31">
        <v>40788</v>
      </c>
      <c r="C1083" s="11"/>
      <c r="R1083">
        <v>520.5</v>
      </c>
      <c r="V1083"/>
      <c r="AI1083">
        <v>6.1201040439999996</v>
      </c>
      <c r="AL1083">
        <v>276.39999999999998</v>
      </c>
      <c r="AO1083">
        <v>22142.199869754</v>
      </c>
      <c r="BB1083">
        <v>244.2</v>
      </c>
      <c r="BC1083">
        <v>773.33333333333303</v>
      </c>
      <c r="BD1083">
        <v>9.75</v>
      </c>
    </row>
    <row r="1084" spans="1:56" x14ac:dyDescent="0.55000000000000004">
      <c r="A1084" s="2" t="s">
        <v>210</v>
      </c>
      <c r="B1084" s="31">
        <v>40851</v>
      </c>
      <c r="C1084" s="11"/>
      <c r="R1084">
        <v>1675.3</v>
      </c>
      <c r="V1084"/>
      <c r="W1084">
        <v>37.799999999999997</v>
      </c>
      <c r="Y1084">
        <v>16885</v>
      </c>
      <c r="AA1084">
        <v>636.29999999999995</v>
      </c>
      <c r="AP1084" t="s">
        <v>930</v>
      </c>
      <c r="AT1084">
        <v>90</v>
      </c>
      <c r="BC1084">
        <v>492.24674144728198</v>
      </c>
    </row>
    <row r="1085" spans="1:56" x14ac:dyDescent="0.55000000000000004">
      <c r="A1085" s="2" t="s">
        <v>211</v>
      </c>
      <c r="B1085" s="31">
        <v>40745</v>
      </c>
      <c r="C1085" s="11"/>
      <c r="R1085">
        <v>16.7</v>
      </c>
      <c r="V1085"/>
      <c r="AI1085">
        <v>0.24753102699999999</v>
      </c>
      <c r="BC1085">
        <v>240</v>
      </c>
      <c r="BD1085">
        <v>4.1666666670000003</v>
      </c>
    </row>
    <row r="1086" spans="1:56" x14ac:dyDescent="0.55000000000000004">
      <c r="A1086" s="2" t="s">
        <v>211</v>
      </c>
      <c r="B1086" s="31">
        <v>40752</v>
      </c>
      <c r="C1086" s="11"/>
      <c r="R1086">
        <v>50</v>
      </c>
      <c r="V1086"/>
      <c r="AI1086">
        <v>0.846396072</v>
      </c>
      <c r="BC1086">
        <v>466.66666666666703</v>
      </c>
      <c r="BD1086">
        <v>5.2833333329999999</v>
      </c>
    </row>
    <row r="1087" spans="1:56" x14ac:dyDescent="0.55000000000000004">
      <c r="A1087" s="2" t="s">
        <v>211</v>
      </c>
      <c r="B1087" s="31">
        <v>40756</v>
      </c>
      <c r="C1087" s="11"/>
      <c r="R1087">
        <v>63.4</v>
      </c>
      <c r="V1087"/>
      <c r="AI1087">
        <v>1.0147118559999999</v>
      </c>
      <c r="AL1087">
        <v>50.1</v>
      </c>
      <c r="AO1087">
        <v>20253.7296606786</v>
      </c>
      <c r="BB1087">
        <v>13.2</v>
      </c>
      <c r="BC1087">
        <v>473.33333333333297</v>
      </c>
      <c r="BD1087">
        <v>5.8416666670000001</v>
      </c>
    </row>
    <row r="1088" spans="1:56" x14ac:dyDescent="0.55000000000000004">
      <c r="A1088" s="2" t="s">
        <v>211</v>
      </c>
      <c r="B1088" s="31">
        <v>40764</v>
      </c>
      <c r="C1088" s="11"/>
      <c r="R1088">
        <v>138.6</v>
      </c>
      <c r="V1088"/>
      <c r="AI1088">
        <v>2.2704393980000002</v>
      </c>
      <c r="AL1088">
        <v>100.2</v>
      </c>
      <c r="AO1088">
        <v>22659.075828343299</v>
      </c>
      <c r="BB1088">
        <v>38.4</v>
      </c>
      <c r="BC1088">
        <v>446.66666666666703</v>
      </c>
      <c r="BD1088">
        <v>6.7916666670000003</v>
      </c>
    </row>
    <row r="1089" spans="1:56" x14ac:dyDescent="0.55000000000000004">
      <c r="A1089" s="2" t="s">
        <v>211</v>
      </c>
      <c r="B1089" s="31">
        <v>40788</v>
      </c>
      <c r="C1089" s="11"/>
      <c r="R1089">
        <v>412</v>
      </c>
      <c r="V1089"/>
      <c r="AI1089">
        <v>4.9096734560000002</v>
      </c>
      <c r="AL1089">
        <v>221.8</v>
      </c>
      <c r="AO1089">
        <v>22135.5881695221</v>
      </c>
      <c r="BB1089">
        <v>190.3</v>
      </c>
      <c r="BC1089">
        <v>533.33333333333303</v>
      </c>
      <c r="BD1089">
        <v>10</v>
      </c>
    </row>
    <row r="1090" spans="1:56" x14ac:dyDescent="0.55000000000000004">
      <c r="A1090" s="2" t="s">
        <v>211</v>
      </c>
      <c r="B1090" s="31">
        <v>40851</v>
      </c>
      <c r="C1090" s="11"/>
      <c r="R1090">
        <v>1492.5</v>
      </c>
      <c r="V1090"/>
      <c r="W1090">
        <v>35.200000000000003</v>
      </c>
      <c r="Y1090">
        <v>15830</v>
      </c>
      <c r="AA1090">
        <v>554.25</v>
      </c>
      <c r="AP1090" t="s">
        <v>930</v>
      </c>
      <c r="AT1090">
        <v>90</v>
      </c>
      <c r="BC1090">
        <v>400.19794245747102</v>
      </c>
    </row>
    <row r="1091" spans="1:56" x14ac:dyDescent="0.55000000000000004">
      <c r="A1091" s="2" t="s">
        <v>212</v>
      </c>
      <c r="B1091" s="31">
        <v>40851</v>
      </c>
      <c r="C1091" s="11"/>
      <c r="R1091">
        <v>1238.7</v>
      </c>
      <c r="V1091"/>
      <c r="W1091">
        <v>37.9</v>
      </c>
      <c r="Y1091">
        <v>10025</v>
      </c>
      <c r="AA1091">
        <v>380</v>
      </c>
      <c r="AP1091" t="s">
        <v>930</v>
      </c>
      <c r="AT1091">
        <v>90</v>
      </c>
      <c r="BC1091">
        <v>389.11511579361002</v>
      </c>
    </row>
    <row r="1092" spans="1:56" x14ac:dyDescent="0.55000000000000004">
      <c r="A1092" s="2" t="s">
        <v>314</v>
      </c>
      <c r="B1092" s="31">
        <v>38762</v>
      </c>
      <c r="C1092" s="11"/>
      <c r="Q1092">
        <v>0.40613500000000002</v>
      </c>
      <c r="R1092">
        <v>12.993</v>
      </c>
      <c r="V1092"/>
      <c r="AI1092">
        <v>0.29147000000000001</v>
      </c>
    </row>
    <row r="1093" spans="1:56" x14ac:dyDescent="0.55000000000000004">
      <c r="A1093" s="2" t="s">
        <v>314</v>
      </c>
      <c r="B1093" s="31">
        <v>38772</v>
      </c>
      <c r="C1093" s="11"/>
      <c r="R1093">
        <v>29.234300000000001</v>
      </c>
      <c r="V1093"/>
      <c r="AI1093">
        <v>0.48391499999999998</v>
      </c>
    </row>
    <row r="1094" spans="1:56" x14ac:dyDescent="0.55000000000000004">
      <c r="A1094" s="2" t="s">
        <v>314</v>
      </c>
      <c r="B1094" s="31">
        <v>38781</v>
      </c>
      <c r="C1094" s="11"/>
      <c r="R1094">
        <v>68.213499999999996</v>
      </c>
      <c r="V1094"/>
      <c r="AI1094">
        <v>0.94015000000000004</v>
      </c>
    </row>
    <row r="1095" spans="1:56" x14ac:dyDescent="0.55000000000000004">
      <c r="A1095" s="2" t="s">
        <v>314</v>
      </c>
      <c r="B1095" s="31">
        <v>38793</v>
      </c>
      <c r="C1095" s="11"/>
      <c r="R1095">
        <v>139.67500000000001</v>
      </c>
      <c r="V1095"/>
      <c r="AI1095">
        <v>2.03186</v>
      </c>
    </row>
    <row r="1096" spans="1:56" x14ac:dyDescent="0.55000000000000004">
      <c r="A1096" s="2" t="s">
        <v>314</v>
      </c>
      <c r="B1096" s="31">
        <v>38802</v>
      </c>
      <c r="C1096" s="11"/>
      <c r="Q1096">
        <v>7.1623700000000001</v>
      </c>
      <c r="R1096">
        <v>292.34300000000002</v>
      </c>
      <c r="V1096"/>
      <c r="AI1096">
        <v>2.8837899999999999</v>
      </c>
    </row>
    <row r="1097" spans="1:56" x14ac:dyDescent="0.55000000000000004">
      <c r="A1097" s="2" t="s">
        <v>314</v>
      </c>
      <c r="B1097" s="31">
        <v>38812</v>
      </c>
      <c r="C1097" s="11"/>
      <c r="R1097">
        <v>470.99799999999999</v>
      </c>
      <c r="V1097"/>
      <c r="AI1097">
        <v>3.96353</v>
      </c>
    </row>
    <row r="1098" spans="1:56" x14ac:dyDescent="0.55000000000000004">
      <c r="A1098" s="2" t="s">
        <v>314</v>
      </c>
      <c r="B1098" s="31">
        <v>38822</v>
      </c>
      <c r="C1098" s="11"/>
      <c r="Q1098">
        <v>14.680099999999999</v>
      </c>
      <c r="R1098">
        <v>893.27099999999996</v>
      </c>
      <c r="V1098"/>
      <c r="AI1098">
        <v>4.2159300000000002</v>
      </c>
    </row>
    <row r="1099" spans="1:56" x14ac:dyDescent="0.55000000000000004">
      <c r="A1099" s="2" t="s">
        <v>314</v>
      </c>
      <c r="B1099" s="31">
        <v>38830</v>
      </c>
      <c r="C1099" s="11"/>
      <c r="R1099">
        <v>864.03700000000003</v>
      </c>
      <c r="V1099"/>
      <c r="AI1099">
        <v>4.4561700000000002</v>
      </c>
    </row>
    <row r="1100" spans="1:56" x14ac:dyDescent="0.55000000000000004">
      <c r="A1100" s="2" t="s">
        <v>314</v>
      </c>
      <c r="B1100" s="31">
        <v>38837</v>
      </c>
      <c r="C1100" s="11"/>
      <c r="R1100">
        <v>1075.17</v>
      </c>
      <c r="V1100"/>
      <c r="AA1100">
        <v>16.241299999999999</v>
      </c>
      <c r="AI1100">
        <v>2.7059899999999999</v>
      </c>
    </row>
    <row r="1101" spans="1:56" x14ac:dyDescent="0.55000000000000004">
      <c r="A1101" s="2" t="s">
        <v>314</v>
      </c>
      <c r="B1101" s="31">
        <v>38843</v>
      </c>
      <c r="C1101" s="11"/>
      <c r="R1101">
        <v>1289.56</v>
      </c>
      <c r="V1101"/>
      <c r="AA1101">
        <v>87.703000000000003</v>
      </c>
      <c r="AI1101">
        <v>1.2315700000000001</v>
      </c>
    </row>
    <row r="1102" spans="1:56" x14ac:dyDescent="0.55000000000000004">
      <c r="A1102" s="2" t="s">
        <v>314</v>
      </c>
      <c r="B1102" s="31">
        <v>38851</v>
      </c>
      <c r="C1102" s="11"/>
      <c r="R1102">
        <v>1188.8599999999999</v>
      </c>
      <c r="V1102"/>
      <c r="AA1102">
        <v>198.14400000000001</v>
      </c>
      <c r="AI1102">
        <v>0.98021999999999998</v>
      </c>
    </row>
    <row r="1103" spans="1:56" x14ac:dyDescent="0.55000000000000004">
      <c r="A1103" s="2" t="s">
        <v>314</v>
      </c>
      <c r="B1103" s="31">
        <v>38857</v>
      </c>
      <c r="C1103" s="11"/>
      <c r="R1103">
        <v>1344.78</v>
      </c>
      <c r="V1103"/>
      <c r="AA1103">
        <v>331.32299999999998</v>
      </c>
      <c r="AI1103">
        <v>0.29714800000000002</v>
      </c>
    </row>
    <row r="1104" spans="1:56" x14ac:dyDescent="0.55000000000000004">
      <c r="A1104" s="2" t="s">
        <v>314</v>
      </c>
      <c r="B1104" s="31">
        <v>38865</v>
      </c>
      <c r="C1104" s="11"/>
      <c r="R1104">
        <v>1192.1099999999999</v>
      </c>
      <c r="V1104"/>
      <c r="AA1104">
        <v>500.23200000000003</v>
      </c>
      <c r="AI1104">
        <v>9.8136300000000003E-3</v>
      </c>
    </row>
    <row r="1105" spans="1:55" x14ac:dyDescent="0.55000000000000004">
      <c r="A1105" s="2" t="s">
        <v>314</v>
      </c>
      <c r="B1105" s="31">
        <v>38871</v>
      </c>
      <c r="C1105" s="11"/>
      <c r="R1105">
        <v>1270.07</v>
      </c>
      <c r="V1105"/>
      <c r="AA1105">
        <v>539.21100000000001</v>
      </c>
      <c r="AP1105" t="s">
        <v>930</v>
      </c>
    </row>
    <row r="1106" spans="1:55" x14ac:dyDescent="0.55000000000000004">
      <c r="A1106" s="2" t="s">
        <v>315</v>
      </c>
      <c r="B1106" s="31">
        <f>B1114</f>
        <v>40867</v>
      </c>
      <c r="C1106" s="11"/>
      <c r="Q1106">
        <v>3.9</v>
      </c>
      <c r="R1106">
        <v>373.2</v>
      </c>
      <c r="V1106">
        <f>X1106/AA1106</f>
        <v>1.8294701986754966E-2</v>
      </c>
      <c r="W1106">
        <v>35.700000000000003</v>
      </c>
      <c r="X1106">
        <v>2.21</v>
      </c>
      <c r="Y1106">
        <v>3383.7535014005598</v>
      </c>
      <c r="AA1106">
        <v>120.8</v>
      </c>
      <c r="AP1106" t="s">
        <v>930</v>
      </c>
      <c r="BC1106">
        <v>215.52570072615001</v>
      </c>
    </row>
    <row r="1107" spans="1:55" x14ac:dyDescent="0.55000000000000004">
      <c r="A1107" s="2" t="s">
        <v>316</v>
      </c>
      <c r="B1107" s="31">
        <f>B1114</f>
        <v>40867</v>
      </c>
      <c r="C1107" s="11"/>
      <c r="Q1107">
        <v>6.52</v>
      </c>
      <c r="R1107">
        <v>530.4</v>
      </c>
      <c r="V1107">
        <f t="shared" ref="V1107:V1109" si="0">X1107/AA1107</f>
        <v>2.6157046281851275E-2</v>
      </c>
      <c r="W1107">
        <v>36.799999999999997</v>
      </c>
      <c r="X1107">
        <v>5.03</v>
      </c>
      <c r="Y1107">
        <v>5225.54347826087</v>
      </c>
      <c r="AA1107">
        <v>192.3</v>
      </c>
      <c r="AP1107" t="s">
        <v>930</v>
      </c>
      <c r="BC1107">
        <v>235.384841363102</v>
      </c>
    </row>
    <row r="1108" spans="1:55" x14ac:dyDescent="0.55000000000000004">
      <c r="A1108" s="2" t="s">
        <v>318</v>
      </c>
      <c r="B1108" s="31">
        <f>B1114</f>
        <v>40867</v>
      </c>
      <c r="C1108" s="11"/>
      <c r="Q1108">
        <v>8.14</v>
      </c>
      <c r="R1108">
        <v>709.8</v>
      </c>
      <c r="V1108">
        <f t="shared" si="0"/>
        <v>2.1278224263298888E-2</v>
      </c>
      <c r="W1108">
        <v>38.5</v>
      </c>
      <c r="X1108">
        <v>5.56</v>
      </c>
      <c r="Y1108">
        <v>6787.0129870129904</v>
      </c>
      <c r="AA1108">
        <v>261.3</v>
      </c>
      <c r="AP1108" t="s">
        <v>930</v>
      </c>
      <c r="BC1108">
        <v>236.48128874609699</v>
      </c>
    </row>
    <row r="1109" spans="1:55" x14ac:dyDescent="0.55000000000000004">
      <c r="A1109" s="2" t="s">
        <v>317</v>
      </c>
      <c r="B1109" s="31">
        <f>B1114</f>
        <v>40867</v>
      </c>
      <c r="C1109" s="11"/>
      <c r="Q1109">
        <v>8.4600000000000009</v>
      </c>
      <c r="R1109">
        <v>664.9</v>
      </c>
      <c r="V1109">
        <f t="shared" si="0"/>
        <v>2.7722377343438374E-2</v>
      </c>
      <c r="W1109">
        <v>38.9</v>
      </c>
      <c r="X1109">
        <v>6.95</v>
      </c>
      <c r="Y1109">
        <v>6444.7300771208202</v>
      </c>
      <c r="AA1109">
        <v>250.7</v>
      </c>
      <c r="AP1109" t="s">
        <v>930</v>
      </c>
      <c r="BC1109">
        <v>245.04677099318701</v>
      </c>
    </row>
    <row r="1110" spans="1:55" x14ac:dyDescent="0.55000000000000004">
      <c r="A1110" s="2" t="s">
        <v>931</v>
      </c>
      <c r="B1110" s="31">
        <v>40749</v>
      </c>
      <c r="C1110" s="11"/>
      <c r="V1110"/>
      <c r="AT1110">
        <v>0</v>
      </c>
    </row>
    <row r="1111" spans="1:55" x14ac:dyDescent="0.55000000000000004">
      <c r="A1111" s="2" t="s">
        <v>931</v>
      </c>
      <c r="B1111" s="31">
        <f>B1110+6</f>
        <v>40755</v>
      </c>
      <c r="C1111" s="11"/>
      <c r="V1111"/>
      <c r="AT1111">
        <v>10</v>
      </c>
    </row>
    <row r="1112" spans="1:55" x14ac:dyDescent="0.55000000000000004">
      <c r="A1112" s="2" t="s">
        <v>931</v>
      </c>
      <c r="B1112" s="31">
        <f>B1110+77</f>
        <v>40826</v>
      </c>
      <c r="C1112" s="11"/>
      <c r="V1112"/>
      <c r="AT1112">
        <v>58</v>
      </c>
    </row>
    <row r="1113" spans="1:55" x14ac:dyDescent="0.55000000000000004">
      <c r="A1113" s="2" t="s">
        <v>931</v>
      </c>
      <c r="B1113" s="31">
        <f>B1110+84</f>
        <v>40833</v>
      </c>
      <c r="C1113" s="11"/>
      <c r="V1113"/>
      <c r="AT1113">
        <v>65</v>
      </c>
    </row>
    <row r="1114" spans="1:55" x14ac:dyDescent="0.55000000000000004">
      <c r="A1114" s="2" t="s">
        <v>931</v>
      </c>
      <c r="B1114" s="31">
        <f>B1110+118</f>
        <v>40867</v>
      </c>
      <c r="C1114" s="11"/>
      <c r="Q1114">
        <v>10.78</v>
      </c>
      <c r="R1114">
        <v>851.5</v>
      </c>
      <c r="V1114">
        <f t="shared" ref="V1114" si="1">X1114/AA1114</f>
        <v>3.0006297229219138E-2</v>
      </c>
      <c r="W1114">
        <v>41.8</v>
      </c>
      <c r="X1114">
        <v>9.5299999999999994</v>
      </c>
      <c r="Y1114">
        <v>7598.0861244019197</v>
      </c>
      <c r="AA1114">
        <v>317.60000000000002</v>
      </c>
      <c r="AP1114" t="s">
        <v>930</v>
      </c>
      <c r="AT1114">
        <v>90</v>
      </c>
      <c r="BC1114">
        <v>228.17075448654401</v>
      </c>
    </row>
    <row r="1115" spans="1:55" x14ac:dyDescent="0.55000000000000004">
      <c r="A1115" s="2" t="s">
        <v>228</v>
      </c>
      <c r="B1115" s="31">
        <v>40277</v>
      </c>
      <c r="C1115" s="11"/>
      <c r="V1115"/>
      <c r="AT1115">
        <v>30</v>
      </c>
    </row>
    <row r="1116" spans="1:55" x14ac:dyDescent="0.55000000000000004">
      <c r="A1116" s="2" t="s">
        <v>228</v>
      </c>
      <c r="B1116" s="31">
        <v>40304</v>
      </c>
      <c r="C1116" s="11"/>
      <c r="V1116"/>
      <c r="AT1116">
        <v>55</v>
      </c>
    </row>
    <row r="1117" spans="1:55" x14ac:dyDescent="0.55000000000000004">
      <c r="A1117" s="2" t="s">
        <v>228</v>
      </c>
      <c r="B1117" s="31">
        <v>40324</v>
      </c>
      <c r="C1117" s="11"/>
      <c r="V1117"/>
      <c r="AT1117">
        <v>75</v>
      </c>
    </row>
    <row r="1118" spans="1:55" x14ac:dyDescent="0.55000000000000004">
      <c r="A1118" s="2" t="s">
        <v>228</v>
      </c>
      <c r="B1118" s="31">
        <v>40372</v>
      </c>
      <c r="C1118" s="11"/>
      <c r="R1118">
        <v>2094</v>
      </c>
      <c r="V1118">
        <v>2.29422066549912E-2</v>
      </c>
      <c r="W1118">
        <v>39.1</v>
      </c>
      <c r="X1118">
        <v>15.646584938704001</v>
      </c>
      <c r="Y1118">
        <v>17442.4552429668</v>
      </c>
      <c r="Z1118">
        <v>13.1</v>
      </c>
      <c r="AA1118">
        <v>682</v>
      </c>
      <c r="AP1118" t="s">
        <v>930</v>
      </c>
      <c r="AT1118">
        <v>90</v>
      </c>
    </row>
    <row r="1119" spans="1:55" x14ac:dyDescent="0.55000000000000004">
      <c r="A1119" s="2" t="s">
        <v>235</v>
      </c>
      <c r="B1119" s="31">
        <v>40372</v>
      </c>
      <c r="C1119" s="11"/>
      <c r="R1119">
        <v>2009</v>
      </c>
      <c r="V1119">
        <v>2.1716287215411599E-2</v>
      </c>
      <c r="W1119">
        <v>38.9</v>
      </c>
      <c r="X1119">
        <v>14.484763572679499</v>
      </c>
      <c r="Y1119">
        <v>17146.529562981999</v>
      </c>
      <c r="Z1119">
        <v>12.4</v>
      </c>
      <c r="AA1119">
        <v>667</v>
      </c>
      <c r="AP1119" t="s">
        <v>930</v>
      </c>
      <c r="AT1119">
        <v>90</v>
      </c>
    </row>
    <row r="1120" spans="1:55" x14ac:dyDescent="0.55000000000000004">
      <c r="A1120" s="2" t="s">
        <v>236</v>
      </c>
      <c r="B1120" s="31">
        <v>40372</v>
      </c>
      <c r="C1120" s="11"/>
      <c r="R1120">
        <v>1934</v>
      </c>
      <c r="V1120">
        <v>2.2241681260945698E-2</v>
      </c>
      <c r="W1120">
        <v>39.9</v>
      </c>
      <c r="X1120">
        <v>14.167950963222401</v>
      </c>
      <c r="Y1120">
        <v>15964.912280701799</v>
      </c>
      <c r="Z1120">
        <v>12.7</v>
      </c>
      <c r="AA1120">
        <v>637</v>
      </c>
      <c r="AP1120" t="s">
        <v>930</v>
      </c>
      <c r="AT1120">
        <v>90</v>
      </c>
    </row>
    <row r="1121" spans="1:46" x14ac:dyDescent="0.55000000000000004">
      <c r="A1121" s="2" t="s">
        <v>237</v>
      </c>
      <c r="B1121" s="31">
        <v>40372</v>
      </c>
      <c r="C1121" s="11"/>
      <c r="R1121">
        <v>1822</v>
      </c>
      <c r="V1121">
        <v>2.2241681260945698E-2</v>
      </c>
      <c r="W1121">
        <v>37.6</v>
      </c>
      <c r="X1121">
        <v>11.8548161120841</v>
      </c>
      <c r="Y1121">
        <v>14175.5319148936</v>
      </c>
      <c r="Z1121">
        <v>12.7</v>
      </c>
      <c r="AA1121">
        <v>533</v>
      </c>
      <c r="AP1121" t="s">
        <v>930</v>
      </c>
      <c r="AT1121">
        <v>90</v>
      </c>
    </row>
    <row r="1122" spans="1:46" x14ac:dyDescent="0.55000000000000004">
      <c r="A1122" s="2" t="s">
        <v>232</v>
      </c>
      <c r="B1122" s="31">
        <v>40372</v>
      </c>
      <c r="C1122" s="11"/>
      <c r="R1122">
        <v>1985</v>
      </c>
      <c r="V1122">
        <v>2.2241681260945698E-2</v>
      </c>
      <c r="W1122">
        <v>39.5</v>
      </c>
      <c r="X1122">
        <v>13.945534150613</v>
      </c>
      <c r="Y1122">
        <v>15873.417721518999</v>
      </c>
      <c r="Z1122">
        <v>12.7</v>
      </c>
      <c r="AA1122">
        <v>627</v>
      </c>
      <c r="AP1122" t="s">
        <v>930</v>
      </c>
      <c r="AT1122">
        <v>90</v>
      </c>
    </row>
    <row r="1123" spans="1:46" x14ac:dyDescent="0.55000000000000004">
      <c r="A1123" s="2" t="s">
        <v>238</v>
      </c>
      <c r="B1123" s="31">
        <v>40372</v>
      </c>
      <c r="C1123" s="11"/>
      <c r="R1123">
        <v>1801</v>
      </c>
      <c r="V1123">
        <v>2.2591943957968499E-2</v>
      </c>
      <c r="W1123">
        <v>39.299999999999997</v>
      </c>
      <c r="X1123">
        <v>12.741856392294199</v>
      </c>
      <c r="Y1123">
        <v>14351.145038167901</v>
      </c>
      <c r="Z1123">
        <v>12.9</v>
      </c>
      <c r="AA1123">
        <v>564</v>
      </c>
      <c r="AP1123" t="s">
        <v>930</v>
      </c>
      <c r="AT1123">
        <v>90</v>
      </c>
    </row>
    <row r="1124" spans="1:46" x14ac:dyDescent="0.55000000000000004">
      <c r="A1124" s="2" t="s">
        <v>233</v>
      </c>
      <c r="B1124" s="31">
        <v>40372</v>
      </c>
      <c r="C1124" s="11"/>
      <c r="R1124">
        <v>1759</v>
      </c>
      <c r="V1124">
        <v>2.2767075306479902E-2</v>
      </c>
      <c r="W1124">
        <v>37.1</v>
      </c>
      <c r="X1124">
        <v>12.544658493870401</v>
      </c>
      <c r="Y1124">
        <v>14851.752021563299</v>
      </c>
      <c r="Z1124">
        <v>13</v>
      </c>
      <c r="AA1124">
        <v>551</v>
      </c>
      <c r="AP1124" t="s">
        <v>930</v>
      </c>
      <c r="AT1124">
        <v>90</v>
      </c>
    </row>
    <row r="1125" spans="1:46" x14ac:dyDescent="0.55000000000000004">
      <c r="A1125" s="2" t="s">
        <v>239</v>
      </c>
      <c r="B1125" s="31">
        <v>40372</v>
      </c>
      <c r="C1125" s="11"/>
      <c r="R1125">
        <v>1759</v>
      </c>
      <c r="V1125">
        <v>2.20665499124343E-2</v>
      </c>
      <c r="W1125">
        <v>38.6</v>
      </c>
      <c r="X1125">
        <v>10.9670753064799</v>
      </c>
      <c r="Y1125">
        <v>12875.6476683938</v>
      </c>
      <c r="Z1125">
        <v>12.6</v>
      </c>
      <c r="AA1125">
        <v>497</v>
      </c>
      <c r="AP1125" t="s">
        <v>930</v>
      </c>
      <c r="AT1125">
        <v>90</v>
      </c>
    </row>
    <row r="1126" spans="1:46" x14ac:dyDescent="0.55000000000000004">
      <c r="A1126" s="2" t="s">
        <v>234</v>
      </c>
      <c r="B1126" s="31">
        <v>40372</v>
      </c>
      <c r="C1126" s="11"/>
      <c r="R1126">
        <v>1644</v>
      </c>
      <c r="V1126">
        <v>2.29422066549912E-2</v>
      </c>
      <c r="W1126">
        <v>35.9</v>
      </c>
      <c r="X1126">
        <v>10.1175131348511</v>
      </c>
      <c r="Y1126">
        <v>12284.1225626741</v>
      </c>
      <c r="Z1126">
        <v>13.1</v>
      </c>
      <c r="AA1126">
        <v>441</v>
      </c>
      <c r="AP1126" t="s">
        <v>930</v>
      </c>
      <c r="AT1126">
        <v>90</v>
      </c>
    </row>
    <row r="1127" spans="1:46" x14ac:dyDescent="0.55000000000000004">
      <c r="A1127" s="2" t="s">
        <v>240</v>
      </c>
      <c r="B1127" s="31">
        <v>40372</v>
      </c>
      <c r="C1127" s="11"/>
      <c r="R1127">
        <v>1492</v>
      </c>
      <c r="V1127">
        <v>2.3117338003502599E-2</v>
      </c>
      <c r="W1127">
        <v>32.9</v>
      </c>
      <c r="X1127">
        <v>9.5012259194395803</v>
      </c>
      <c r="Y1127">
        <v>12492.401215805499</v>
      </c>
      <c r="Z1127">
        <v>13.2</v>
      </c>
      <c r="AA1127">
        <v>411</v>
      </c>
      <c r="AP1127" t="s">
        <v>930</v>
      </c>
      <c r="AT1127">
        <v>90</v>
      </c>
    </row>
    <row r="1128" spans="1:46" x14ac:dyDescent="0.55000000000000004">
      <c r="A1128" s="2" t="s">
        <v>229</v>
      </c>
      <c r="B1128" s="31">
        <v>40372</v>
      </c>
      <c r="C1128" s="11"/>
      <c r="R1128">
        <v>2011</v>
      </c>
      <c r="V1128">
        <v>2.2591943957968499E-2</v>
      </c>
      <c r="W1128">
        <v>40</v>
      </c>
      <c r="X1128">
        <v>14.232924693520101</v>
      </c>
      <c r="Y1128">
        <v>15750</v>
      </c>
      <c r="Z1128">
        <v>12.9</v>
      </c>
      <c r="AA1128">
        <v>630</v>
      </c>
      <c r="AP1128" t="s">
        <v>930</v>
      </c>
      <c r="AT1128">
        <v>90</v>
      </c>
    </row>
    <row r="1129" spans="1:46" x14ac:dyDescent="0.55000000000000004">
      <c r="A1129" s="2" t="s">
        <v>241</v>
      </c>
      <c r="B1129" s="31">
        <v>40372</v>
      </c>
      <c r="C1129" s="11"/>
      <c r="R1129">
        <v>1847</v>
      </c>
      <c r="V1129">
        <v>2.2416812609457101E-2</v>
      </c>
      <c r="W1129">
        <v>38.299999999999997</v>
      </c>
      <c r="X1129">
        <v>13.4949211908932</v>
      </c>
      <c r="Y1129">
        <v>15718.0156657963</v>
      </c>
      <c r="Z1129">
        <v>12.8</v>
      </c>
      <c r="AA1129">
        <v>602</v>
      </c>
      <c r="AP1129" t="s">
        <v>930</v>
      </c>
      <c r="AT1129">
        <v>90</v>
      </c>
    </row>
    <row r="1130" spans="1:46" x14ac:dyDescent="0.55000000000000004">
      <c r="A1130" s="2" t="s">
        <v>244</v>
      </c>
      <c r="B1130" s="31">
        <v>40372</v>
      </c>
      <c r="C1130" s="11"/>
      <c r="R1130">
        <v>1814</v>
      </c>
      <c r="V1130">
        <v>2.2767075306479902E-2</v>
      </c>
      <c r="W1130">
        <v>39.200000000000003</v>
      </c>
      <c r="X1130">
        <v>12.4535901926445</v>
      </c>
      <c r="Y1130">
        <v>13954.0816326531</v>
      </c>
      <c r="Z1130">
        <v>13</v>
      </c>
      <c r="AA1130">
        <v>547</v>
      </c>
      <c r="AP1130" t="s">
        <v>930</v>
      </c>
      <c r="AT1130">
        <v>90</v>
      </c>
    </row>
    <row r="1131" spans="1:46" x14ac:dyDescent="0.55000000000000004">
      <c r="A1131" s="2" t="s">
        <v>247</v>
      </c>
      <c r="B1131" s="31">
        <v>40372</v>
      </c>
      <c r="C1131" s="11"/>
      <c r="R1131">
        <v>1707</v>
      </c>
      <c r="V1131">
        <v>2.20665499124343E-2</v>
      </c>
      <c r="W1131">
        <v>37.200000000000003</v>
      </c>
      <c r="X1131">
        <v>11.6952714535902</v>
      </c>
      <c r="Y1131">
        <v>14247.311827957001</v>
      </c>
      <c r="Z1131">
        <v>12.6</v>
      </c>
      <c r="AA1131">
        <v>530</v>
      </c>
      <c r="AP1131" t="s">
        <v>930</v>
      </c>
      <c r="AT1131">
        <v>90</v>
      </c>
    </row>
    <row r="1132" spans="1:46" x14ac:dyDescent="0.55000000000000004">
      <c r="A1132" s="2" t="s">
        <v>230</v>
      </c>
      <c r="B1132" s="31">
        <v>40372</v>
      </c>
      <c r="C1132" s="11"/>
      <c r="R1132">
        <v>1926</v>
      </c>
      <c r="V1132">
        <v>2.3642732049036799E-2</v>
      </c>
      <c r="W1132">
        <v>39.299999999999997</v>
      </c>
      <c r="X1132">
        <v>13.523642732049</v>
      </c>
      <c r="Y1132">
        <v>14554.707379134899</v>
      </c>
      <c r="Z1132">
        <v>13.5</v>
      </c>
      <c r="AA1132">
        <v>572</v>
      </c>
      <c r="AP1132" t="s">
        <v>930</v>
      </c>
      <c r="AT1132">
        <v>90</v>
      </c>
    </row>
    <row r="1133" spans="1:46" x14ac:dyDescent="0.55000000000000004">
      <c r="A1133" s="2" t="s">
        <v>242</v>
      </c>
      <c r="B1133" s="31">
        <v>40372</v>
      </c>
      <c r="C1133" s="11"/>
      <c r="R1133">
        <v>1649</v>
      </c>
      <c r="V1133">
        <v>2.3292469352014001E-2</v>
      </c>
      <c r="W1133">
        <v>38.1</v>
      </c>
      <c r="X1133">
        <v>12.135376532399301</v>
      </c>
      <c r="Y1133">
        <v>13674.540682414699</v>
      </c>
      <c r="Z1133">
        <v>13.3</v>
      </c>
      <c r="AA1133">
        <v>521</v>
      </c>
      <c r="AP1133" t="s">
        <v>930</v>
      </c>
      <c r="AT1133">
        <v>90</v>
      </c>
    </row>
    <row r="1134" spans="1:46" x14ac:dyDescent="0.55000000000000004">
      <c r="A1134" s="2" t="s">
        <v>245</v>
      </c>
      <c r="B1134" s="31">
        <v>40372</v>
      </c>
      <c r="C1134" s="11"/>
      <c r="R1134">
        <v>1731</v>
      </c>
      <c r="V1134">
        <v>2.3817863397548201E-2</v>
      </c>
      <c r="W1134">
        <v>37.6</v>
      </c>
      <c r="X1134">
        <v>11.575481611208399</v>
      </c>
      <c r="Y1134">
        <v>12925.5319148936</v>
      </c>
      <c r="Z1134">
        <v>13.6</v>
      </c>
      <c r="AA1134">
        <v>486</v>
      </c>
      <c r="AP1134" t="s">
        <v>930</v>
      </c>
      <c r="AT1134">
        <v>90</v>
      </c>
    </row>
    <row r="1135" spans="1:46" x14ac:dyDescent="0.55000000000000004">
      <c r="A1135" s="2" t="s">
        <v>248</v>
      </c>
      <c r="B1135" s="31">
        <v>40372</v>
      </c>
      <c r="C1135" s="11"/>
      <c r="R1135">
        <v>1589</v>
      </c>
      <c r="V1135">
        <v>2.3292469352014001E-2</v>
      </c>
      <c r="W1135">
        <v>37.5</v>
      </c>
      <c r="X1135">
        <v>9.5266199649737295</v>
      </c>
      <c r="Y1135">
        <v>10906.666666666701</v>
      </c>
      <c r="Z1135">
        <v>13.3</v>
      </c>
      <c r="AA1135">
        <v>409</v>
      </c>
      <c r="AP1135" t="s">
        <v>930</v>
      </c>
      <c r="AT1135">
        <v>90</v>
      </c>
    </row>
    <row r="1136" spans="1:46" x14ac:dyDescent="0.55000000000000004">
      <c r="A1136" s="2" t="s">
        <v>231</v>
      </c>
      <c r="B1136" s="31">
        <v>40372</v>
      </c>
      <c r="C1136" s="11"/>
      <c r="R1136">
        <v>1702</v>
      </c>
      <c r="V1136">
        <v>2.4693520140105101E-2</v>
      </c>
      <c r="W1136">
        <v>39.200000000000003</v>
      </c>
      <c r="X1136">
        <v>10.7416812609457</v>
      </c>
      <c r="Y1136">
        <v>11096.9387755102</v>
      </c>
      <c r="Z1136">
        <v>14.1</v>
      </c>
      <c r="AA1136">
        <v>435</v>
      </c>
      <c r="AP1136" t="s">
        <v>930</v>
      </c>
      <c r="AT1136">
        <v>90</v>
      </c>
    </row>
    <row r="1137" spans="1:46" x14ac:dyDescent="0.55000000000000004">
      <c r="A1137" s="2" t="s">
        <v>243</v>
      </c>
      <c r="B1137" s="31">
        <v>40372</v>
      </c>
      <c r="C1137" s="11"/>
      <c r="R1137">
        <v>1531</v>
      </c>
      <c r="V1137">
        <v>2.29422066549912E-2</v>
      </c>
      <c r="W1137">
        <v>37</v>
      </c>
      <c r="X1137">
        <v>10.415761821366001</v>
      </c>
      <c r="Y1137">
        <v>12270.270270270301</v>
      </c>
      <c r="Z1137">
        <v>13.1</v>
      </c>
      <c r="AA1137">
        <v>454</v>
      </c>
      <c r="AP1137" t="s">
        <v>930</v>
      </c>
      <c r="AT1137">
        <v>90</v>
      </c>
    </row>
    <row r="1138" spans="1:46" x14ac:dyDescent="0.55000000000000004">
      <c r="A1138" s="2" t="s">
        <v>246</v>
      </c>
      <c r="B1138" s="31">
        <v>40372</v>
      </c>
      <c r="C1138" s="11"/>
      <c r="R1138">
        <v>1432</v>
      </c>
      <c r="V1138">
        <v>2.5394045534150599E-2</v>
      </c>
      <c r="W1138">
        <v>34.5</v>
      </c>
      <c r="X1138">
        <v>9.0656742556917695</v>
      </c>
      <c r="Y1138">
        <v>10347.8260869565</v>
      </c>
      <c r="Z1138">
        <v>14.5</v>
      </c>
      <c r="AA1138">
        <v>357</v>
      </c>
      <c r="AP1138" t="s">
        <v>930</v>
      </c>
      <c r="AT1138">
        <v>90</v>
      </c>
    </row>
    <row r="1139" spans="1:46" x14ac:dyDescent="0.55000000000000004">
      <c r="A1139" s="2" t="s">
        <v>249</v>
      </c>
      <c r="B1139" s="31">
        <v>40372</v>
      </c>
      <c r="C1139" s="11"/>
      <c r="R1139">
        <v>1328</v>
      </c>
      <c r="V1139">
        <v>2.48686514886165E-2</v>
      </c>
      <c r="W1139">
        <v>33.9</v>
      </c>
      <c r="X1139">
        <v>7.1621716287215396</v>
      </c>
      <c r="Y1139">
        <v>8495.5752212389398</v>
      </c>
      <c r="Z1139">
        <v>14.2</v>
      </c>
      <c r="AA1139">
        <v>288</v>
      </c>
      <c r="AP1139" t="s">
        <v>930</v>
      </c>
      <c r="AT1139">
        <v>90</v>
      </c>
    </row>
    <row r="1140" spans="1:46" x14ac:dyDescent="0.55000000000000004">
      <c r="A1140" s="2" t="s">
        <v>271</v>
      </c>
      <c r="B1140" s="31">
        <v>41015</v>
      </c>
      <c r="C1140" s="11"/>
      <c r="V1140"/>
      <c r="AT1140">
        <v>30</v>
      </c>
    </row>
    <row r="1141" spans="1:46" x14ac:dyDescent="0.55000000000000004">
      <c r="A1141" s="2" t="s">
        <v>271</v>
      </c>
      <c r="B1141" s="31">
        <v>41050</v>
      </c>
      <c r="C1141" s="11"/>
      <c r="V1141"/>
      <c r="AT1141">
        <v>55</v>
      </c>
    </row>
    <row r="1142" spans="1:46" x14ac:dyDescent="0.55000000000000004">
      <c r="A1142" s="2" t="s">
        <v>271</v>
      </c>
      <c r="B1142" s="31">
        <v>41068</v>
      </c>
      <c r="C1142" s="11"/>
      <c r="V1142"/>
      <c r="AT1142">
        <v>75</v>
      </c>
    </row>
    <row r="1143" spans="1:46" x14ac:dyDescent="0.55000000000000004">
      <c r="A1143" s="2" t="s">
        <v>271</v>
      </c>
      <c r="B1143" s="31">
        <v>41105</v>
      </c>
      <c r="C1143" s="11"/>
      <c r="R1143">
        <v>1743</v>
      </c>
      <c r="V1143">
        <v>2.43432574430823E-2</v>
      </c>
      <c r="W1143">
        <v>49.5</v>
      </c>
      <c r="X1143">
        <v>15.750087565674299</v>
      </c>
      <c r="Y1143">
        <v>13070.7070707071</v>
      </c>
      <c r="Z1143">
        <v>13.9</v>
      </c>
      <c r="AA1143">
        <v>647</v>
      </c>
      <c r="AP1143" t="s">
        <v>930</v>
      </c>
      <c r="AT1143">
        <v>90</v>
      </c>
    </row>
    <row r="1144" spans="1:46" x14ac:dyDescent="0.55000000000000004">
      <c r="A1144" s="2" t="s">
        <v>256</v>
      </c>
      <c r="B1144" s="31">
        <v>41105</v>
      </c>
      <c r="C1144" s="11"/>
      <c r="R1144">
        <v>1775</v>
      </c>
      <c r="V1144">
        <v>2.4518388791593699E-2</v>
      </c>
      <c r="W1144">
        <v>50.6</v>
      </c>
      <c r="X1144">
        <v>15.323992994746099</v>
      </c>
      <c r="Y1144">
        <v>12351.7786561265</v>
      </c>
      <c r="Z1144">
        <v>14</v>
      </c>
      <c r="AA1144">
        <v>625</v>
      </c>
      <c r="AP1144" t="s">
        <v>930</v>
      </c>
      <c r="AT1144">
        <v>90</v>
      </c>
    </row>
    <row r="1145" spans="1:46" x14ac:dyDescent="0.55000000000000004">
      <c r="A1145" s="2" t="s">
        <v>257</v>
      </c>
      <c r="B1145" s="31">
        <v>41105</v>
      </c>
      <c r="C1145" s="11"/>
      <c r="R1145">
        <v>1664</v>
      </c>
      <c r="V1145">
        <v>2.3817863397548201E-2</v>
      </c>
      <c r="W1145">
        <v>45.6</v>
      </c>
      <c r="X1145">
        <v>14.0287215411559</v>
      </c>
      <c r="Y1145">
        <v>12916.666666666701</v>
      </c>
      <c r="Z1145">
        <v>13.6</v>
      </c>
      <c r="AA1145">
        <v>589</v>
      </c>
      <c r="AP1145" t="s">
        <v>930</v>
      </c>
      <c r="AT1145">
        <v>90</v>
      </c>
    </row>
    <row r="1146" spans="1:46" x14ac:dyDescent="0.55000000000000004">
      <c r="A1146" s="2" t="s">
        <v>258</v>
      </c>
      <c r="B1146" s="31">
        <v>41105</v>
      </c>
      <c r="C1146" s="11"/>
      <c r="R1146">
        <v>1547</v>
      </c>
      <c r="V1146">
        <v>2.34676007005254E-2</v>
      </c>
      <c r="W1146">
        <v>46.1</v>
      </c>
      <c r="X1146">
        <v>12.2735551663748</v>
      </c>
      <c r="Y1146">
        <v>11344.902386117101</v>
      </c>
      <c r="Z1146">
        <v>13.4</v>
      </c>
      <c r="AA1146">
        <v>523</v>
      </c>
      <c r="AP1146" t="s">
        <v>930</v>
      </c>
      <c r="AT1146">
        <v>90</v>
      </c>
    </row>
    <row r="1147" spans="1:46" x14ac:dyDescent="0.55000000000000004">
      <c r="A1147" s="2" t="s">
        <v>253</v>
      </c>
      <c r="B1147" s="31">
        <v>41105</v>
      </c>
      <c r="C1147" s="11"/>
      <c r="R1147">
        <v>1635</v>
      </c>
      <c r="V1147">
        <v>2.4693520140105101E-2</v>
      </c>
      <c r="W1147">
        <v>50.4</v>
      </c>
      <c r="X1147">
        <v>14.6926444833625</v>
      </c>
      <c r="Y1147">
        <v>11805.5555555556</v>
      </c>
      <c r="Z1147">
        <v>14.1</v>
      </c>
      <c r="AA1147">
        <v>595</v>
      </c>
      <c r="AP1147" t="s">
        <v>930</v>
      </c>
      <c r="AT1147">
        <v>90</v>
      </c>
    </row>
    <row r="1148" spans="1:46" x14ac:dyDescent="0.55000000000000004">
      <c r="A1148" s="2" t="s">
        <v>259</v>
      </c>
      <c r="B1148" s="31">
        <v>41105</v>
      </c>
      <c r="C1148" s="11"/>
      <c r="R1148">
        <v>1577</v>
      </c>
      <c r="V1148">
        <v>2.3642732049036799E-2</v>
      </c>
      <c r="W1148">
        <v>49.4</v>
      </c>
      <c r="X1148">
        <v>13.5</v>
      </c>
      <c r="Y1148">
        <v>11558.7044534413</v>
      </c>
      <c r="Z1148">
        <v>13.5</v>
      </c>
      <c r="AA1148">
        <v>571</v>
      </c>
      <c r="AP1148" t="s">
        <v>930</v>
      </c>
      <c r="AT1148">
        <v>90</v>
      </c>
    </row>
    <row r="1149" spans="1:46" x14ac:dyDescent="0.55000000000000004">
      <c r="A1149" s="2" t="s">
        <v>254</v>
      </c>
      <c r="B1149" s="31">
        <v>41105</v>
      </c>
      <c r="C1149" s="11"/>
      <c r="R1149">
        <v>1538</v>
      </c>
      <c r="V1149">
        <v>2.3642732049036799E-2</v>
      </c>
      <c r="W1149">
        <v>47.9</v>
      </c>
      <c r="X1149">
        <v>12.9798598949212</v>
      </c>
      <c r="Y1149">
        <v>11461.3778705637</v>
      </c>
      <c r="Z1149">
        <v>13.5</v>
      </c>
      <c r="AA1149">
        <v>549</v>
      </c>
      <c r="AP1149" t="s">
        <v>930</v>
      </c>
      <c r="AT1149">
        <v>90</v>
      </c>
    </row>
    <row r="1150" spans="1:46" x14ac:dyDescent="0.55000000000000004">
      <c r="A1150" s="2" t="s">
        <v>260</v>
      </c>
      <c r="B1150" s="31">
        <v>41105</v>
      </c>
      <c r="C1150" s="11"/>
      <c r="R1150">
        <v>1407</v>
      </c>
      <c r="V1150">
        <v>2.34676007005254E-2</v>
      </c>
      <c r="W1150">
        <v>46.7</v>
      </c>
      <c r="X1150">
        <v>12.250087565674299</v>
      </c>
      <c r="Y1150">
        <v>11177.7301927195</v>
      </c>
      <c r="Z1150">
        <v>13.4</v>
      </c>
      <c r="AA1150">
        <v>522</v>
      </c>
      <c r="AP1150" t="s">
        <v>930</v>
      </c>
      <c r="AT1150">
        <v>90</v>
      </c>
    </row>
    <row r="1151" spans="1:46" x14ac:dyDescent="0.55000000000000004">
      <c r="A1151" s="2" t="s">
        <v>255</v>
      </c>
      <c r="B1151" s="31">
        <v>41105</v>
      </c>
      <c r="C1151" s="11"/>
      <c r="R1151">
        <v>1474</v>
      </c>
      <c r="V1151">
        <v>2.3642732049036799E-2</v>
      </c>
      <c r="W1151">
        <v>42.9</v>
      </c>
      <c r="X1151">
        <v>10.6628721541156</v>
      </c>
      <c r="Y1151">
        <v>10512.820512820501</v>
      </c>
      <c r="Z1151">
        <v>13.5</v>
      </c>
      <c r="AA1151">
        <v>451</v>
      </c>
      <c r="AP1151" t="s">
        <v>930</v>
      </c>
      <c r="AT1151">
        <v>90</v>
      </c>
    </row>
    <row r="1152" spans="1:46" x14ac:dyDescent="0.55000000000000004">
      <c r="A1152" s="2" t="s">
        <v>261</v>
      </c>
      <c r="B1152" s="31">
        <v>41105</v>
      </c>
      <c r="C1152" s="11"/>
      <c r="R1152">
        <v>1241</v>
      </c>
      <c r="V1152">
        <v>2.3292469352014001E-2</v>
      </c>
      <c r="W1152">
        <v>37</v>
      </c>
      <c r="X1152">
        <v>9.2005253940455294</v>
      </c>
      <c r="Y1152">
        <v>10675.6756756757</v>
      </c>
      <c r="Z1152">
        <v>13.3</v>
      </c>
      <c r="AA1152">
        <v>395</v>
      </c>
      <c r="AP1152" t="s">
        <v>930</v>
      </c>
      <c r="AT1152">
        <v>90</v>
      </c>
    </row>
    <row r="1153" spans="1:55" x14ac:dyDescent="0.55000000000000004">
      <c r="A1153" s="2" t="s">
        <v>250</v>
      </c>
      <c r="B1153" s="31">
        <v>41105</v>
      </c>
      <c r="C1153" s="11"/>
      <c r="R1153">
        <v>1761</v>
      </c>
      <c r="V1153">
        <v>2.4693520140105101E-2</v>
      </c>
      <c r="W1153">
        <v>52.2</v>
      </c>
      <c r="X1153">
        <v>14.9148861646235</v>
      </c>
      <c r="Y1153">
        <v>11570.8812260536</v>
      </c>
      <c r="Z1153">
        <v>14.1</v>
      </c>
      <c r="AA1153">
        <v>604</v>
      </c>
      <c r="AP1153" t="s">
        <v>930</v>
      </c>
      <c r="AT1153">
        <v>90</v>
      </c>
    </row>
    <row r="1154" spans="1:55" x14ac:dyDescent="0.55000000000000004">
      <c r="A1154" s="2" t="s">
        <v>262</v>
      </c>
      <c r="B1154" s="31">
        <v>41105</v>
      </c>
      <c r="C1154" s="11"/>
      <c r="R1154">
        <v>1569</v>
      </c>
      <c r="V1154">
        <v>2.4693520140105101E-2</v>
      </c>
      <c r="W1154">
        <v>49.3</v>
      </c>
      <c r="X1154">
        <v>14.297548161120799</v>
      </c>
      <c r="Y1154">
        <v>11744.4219066937</v>
      </c>
      <c r="Z1154">
        <v>14.1</v>
      </c>
      <c r="AA1154">
        <v>579</v>
      </c>
      <c r="AP1154" t="s">
        <v>930</v>
      </c>
      <c r="AT1154">
        <v>90</v>
      </c>
    </row>
    <row r="1155" spans="1:55" x14ac:dyDescent="0.55000000000000004">
      <c r="A1155" s="2" t="s">
        <v>265</v>
      </c>
      <c r="B1155" s="31">
        <v>41105</v>
      </c>
      <c r="C1155" s="11"/>
      <c r="R1155">
        <v>1528</v>
      </c>
      <c r="V1155">
        <v>2.48686514886165E-2</v>
      </c>
      <c r="W1155">
        <v>51.6</v>
      </c>
      <c r="X1155">
        <v>13.3793345008757</v>
      </c>
      <c r="Y1155">
        <v>10426.356589147301</v>
      </c>
      <c r="Z1155">
        <v>14.2</v>
      </c>
      <c r="AA1155">
        <v>538</v>
      </c>
      <c r="AP1155" t="s">
        <v>930</v>
      </c>
      <c r="AT1155">
        <v>90</v>
      </c>
    </row>
    <row r="1156" spans="1:55" x14ac:dyDescent="0.55000000000000004">
      <c r="A1156" s="2" t="s">
        <v>268</v>
      </c>
      <c r="B1156" s="31">
        <v>41105</v>
      </c>
      <c r="C1156" s="11"/>
      <c r="R1156">
        <v>1478</v>
      </c>
      <c r="V1156">
        <v>2.4518388791593699E-2</v>
      </c>
      <c r="W1156">
        <v>50.9</v>
      </c>
      <c r="X1156">
        <v>12.577933450087601</v>
      </c>
      <c r="Y1156">
        <v>10078.585461689599</v>
      </c>
      <c r="Z1156">
        <v>14</v>
      </c>
      <c r="AA1156">
        <v>513</v>
      </c>
      <c r="AP1156" t="s">
        <v>930</v>
      </c>
      <c r="AT1156">
        <v>90</v>
      </c>
    </row>
    <row r="1157" spans="1:55" x14ac:dyDescent="0.55000000000000004">
      <c r="A1157" s="2" t="s">
        <v>251</v>
      </c>
      <c r="B1157" s="31">
        <v>41105</v>
      </c>
      <c r="C1157" s="11"/>
      <c r="R1157">
        <v>1607</v>
      </c>
      <c r="V1157">
        <v>2.4168126094570901E-2</v>
      </c>
      <c r="W1157">
        <v>50.2</v>
      </c>
      <c r="X1157">
        <v>13.5583187390543</v>
      </c>
      <c r="Y1157">
        <v>11175.298804780899</v>
      </c>
      <c r="Z1157">
        <v>13.8</v>
      </c>
      <c r="AA1157">
        <v>561</v>
      </c>
      <c r="AP1157" t="s">
        <v>930</v>
      </c>
      <c r="AT1157">
        <v>90</v>
      </c>
    </row>
    <row r="1158" spans="1:55" x14ac:dyDescent="0.55000000000000004">
      <c r="A1158" s="2" t="s">
        <v>263</v>
      </c>
      <c r="B1158" s="31">
        <v>41105</v>
      </c>
      <c r="C1158" s="11"/>
      <c r="R1158">
        <v>1459</v>
      </c>
      <c r="V1158">
        <v>2.4518388791593699E-2</v>
      </c>
      <c r="W1158">
        <v>48.1</v>
      </c>
      <c r="X1158">
        <v>13.1663747810858</v>
      </c>
      <c r="Y1158">
        <v>11164.241164241201</v>
      </c>
      <c r="Z1158">
        <v>14</v>
      </c>
      <c r="AA1158">
        <v>537</v>
      </c>
      <c r="AP1158" t="s">
        <v>930</v>
      </c>
      <c r="AT1158">
        <v>90</v>
      </c>
    </row>
    <row r="1159" spans="1:55" x14ac:dyDescent="0.55000000000000004">
      <c r="A1159" s="2" t="s">
        <v>266</v>
      </c>
      <c r="B1159" s="31">
        <v>41105</v>
      </c>
      <c r="C1159" s="11"/>
      <c r="R1159">
        <v>1361</v>
      </c>
      <c r="V1159">
        <v>2.4518388791593699E-2</v>
      </c>
      <c r="W1159">
        <v>45.7</v>
      </c>
      <c r="X1159">
        <v>11.180385288966701</v>
      </c>
      <c r="Y1159">
        <v>9978.1181619256004</v>
      </c>
      <c r="Z1159">
        <v>14</v>
      </c>
      <c r="AA1159">
        <v>456</v>
      </c>
      <c r="AP1159" t="s">
        <v>930</v>
      </c>
      <c r="AT1159">
        <v>90</v>
      </c>
    </row>
    <row r="1160" spans="1:55" x14ac:dyDescent="0.55000000000000004">
      <c r="A1160" s="2" t="s">
        <v>269</v>
      </c>
      <c r="B1160" s="31">
        <v>41105</v>
      </c>
      <c r="C1160" s="11"/>
      <c r="R1160">
        <v>1112</v>
      </c>
      <c r="V1160">
        <v>2.4168126094570901E-2</v>
      </c>
      <c r="W1160">
        <v>45.9</v>
      </c>
      <c r="X1160">
        <v>9.8364273204903707</v>
      </c>
      <c r="Y1160">
        <v>8867.1023965141594</v>
      </c>
      <c r="Z1160">
        <v>13.8</v>
      </c>
      <c r="AA1160">
        <v>407</v>
      </c>
      <c r="AP1160" t="s">
        <v>930</v>
      </c>
      <c r="AT1160">
        <v>90</v>
      </c>
    </row>
    <row r="1161" spans="1:55" x14ac:dyDescent="0.55000000000000004">
      <c r="A1161" s="2" t="s">
        <v>252</v>
      </c>
      <c r="B1161" s="31">
        <v>41105</v>
      </c>
      <c r="C1161" s="11"/>
      <c r="R1161">
        <v>1437</v>
      </c>
      <c r="V1161">
        <v>2.57443082311734E-2</v>
      </c>
      <c r="W1161">
        <v>49.1</v>
      </c>
      <c r="X1161">
        <v>12.022591943958</v>
      </c>
      <c r="Y1161">
        <v>9511.2016293278994</v>
      </c>
      <c r="Z1161">
        <v>14.7</v>
      </c>
      <c r="AA1161">
        <v>467</v>
      </c>
      <c r="AP1161" t="s">
        <v>930</v>
      </c>
      <c r="AT1161">
        <v>90</v>
      </c>
    </row>
    <row r="1162" spans="1:55" x14ac:dyDescent="0.55000000000000004">
      <c r="A1162" s="2" t="s">
        <v>264</v>
      </c>
      <c r="B1162" s="31">
        <v>41105</v>
      </c>
      <c r="C1162" s="11"/>
      <c r="R1162">
        <v>1256</v>
      </c>
      <c r="V1162">
        <v>2.4693520140105101E-2</v>
      </c>
      <c r="W1162">
        <v>44.8</v>
      </c>
      <c r="X1162">
        <v>10.173730297723299</v>
      </c>
      <c r="Y1162">
        <v>9196.4285714285706</v>
      </c>
      <c r="Z1162">
        <v>14.1</v>
      </c>
      <c r="AA1162">
        <v>412</v>
      </c>
      <c r="AP1162" t="s">
        <v>930</v>
      </c>
      <c r="AT1162">
        <v>90</v>
      </c>
    </row>
    <row r="1163" spans="1:55" x14ac:dyDescent="0.55000000000000004">
      <c r="A1163" s="2" t="s">
        <v>267</v>
      </c>
      <c r="B1163" s="31">
        <v>41105</v>
      </c>
      <c r="C1163" s="11"/>
      <c r="R1163">
        <v>1158</v>
      </c>
      <c r="V1163">
        <v>2.3817863397548201E-2</v>
      </c>
      <c r="W1163">
        <v>40.299999999999997</v>
      </c>
      <c r="X1163">
        <v>8.0028021015761794</v>
      </c>
      <c r="Y1163">
        <v>8337.4689826302692</v>
      </c>
      <c r="Z1163">
        <v>13.6</v>
      </c>
      <c r="AA1163">
        <v>336</v>
      </c>
      <c r="AP1163" t="s">
        <v>930</v>
      </c>
      <c r="AT1163">
        <v>90</v>
      </c>
    </row>
    <row r="1164" spans="1:55" x14ac:dyDescent="0.55000000000000004">
      <c r="A1164" s="2" t="s">
        <v>270</v>
      </c>
      <c r="B1164" s="31">
        <v>41105</v>
      </c>
      <c r="C1164" s="11"/>
      <c r="R1164">
        <v>1013</v>
      </c>
      <c r="V1164">
        <v>2.2767075306479902E-2</v>
      </c>
      <c r="W1164">
        <v>37.9</v>
      </c>
      <c r="X1164">
        <v>5.5323992994746103</v>
      </c>
      <c r="Y1164">
        <v>6411.6094986807402</v>
      </c>
      <c r="Z1164">
        <v>13</v>
      </c>
      <c r="AA1164">
        <v>243</v>
      </c>
      <c r="AP1164" t="s">
        <v>930</v>
      </c>
      <c r="AT1164">
        <v>90</v>
      </c>
    </row>
    <row r="1165" spans="1:55" x14ac:dyDescent="0.55000000000000004">
      <c r="A1165" s="2" t="s">
        <v>277</v>
      </c>
      <c r="B1165" s="31">
        <v>33884</v>
      </c>
      <c r="C1165" s="11"/>
      <c r="R1165" s="23"/>
      <c r="S1165" s="19"/>
      <c r="V1165"/>
      <c r="AC1165" s="23">
        <v>6.3869135708381153E-2</v>
      </c>
      <c r="AI1165" s="21">
        <v>0.14666666666666667</v>
      </c>
      <c r="BC1165" s="19"/>
    </row>
    <row r="1166" spans="1:55" x14ac:dyDescent="0.55000000000000004">
      <c r="A1166" s="2" t="s">
        <v>277</v>
      </c>
      <c r="B1166" s="31">
        <v>33897</v>
      </c>
      <c r="C1166" s="11"/>
      <c r="Q1166">
        <v>1.343</v>
      </c>
      <c r="R1166" s="24">
        <v>50.766666666666666</v>
      </c>
      <c r="S1166" s="20"/>
      <c r="V1166"/>
      <c r="AC1166" s="24">
        <v>0.12365900492062676</v>
      </c>
      <c r="AI1166" s="22">
        <v>0.29333333333333333</v>
      </c>
      <c r="AJ1166">
        <v>2.8000000000000001E-2</v>
      </c>
      <c r="AK1166">
        <v>0.81499999999999995</v>
      </c>
      <c r="AL1166">
        <v>29.093</v>
      </c>
      <c r="AY1166">
        <v>2.4E-2</v>
      </c>
      <c r="AZ1166">
        <v>0.52800000000000002</v>
      </c>
      <c r="BB1166">
        <v>21.673999999999999</v>
      </c>
      <c r="BC1166" s="26"/>
    </row>
    <row r="1167" spans="1:55" x14ac:dyDescent="0.55000000000000004">
      <c r="A1167" s="2" t="s">
        <v>277</v>
      </c>
      <c r="B1167" s="31">
        <v>33911</v>
      </c>
      <c r="C1167" s="11"/>
      <c r="Q1167">
        <v>2.3370000000000002</v>
      </c>
      <c r="R1167" s="24">
        <v>125.66666666666666</v>
      </c>
      <c r="S1167" s="20"/>
      <c r="V1167"/>
      <c r="AC1167" s="24">
        <v>0.45201096425561482</v>
      </c>
      <c r="AI1167" s="22">
        <v>1.3366666666666667</v>
      </c>
      <c r="AJ1167">
        <v>2.7E-2</v>
      </c>
      <c r="AK1167">
        <v>1.3839999999999999</v>
      </c>
      <c r="AL1167">
        <v>51.529000000000003</v>
      </c>
      <c r="AY1167">
        <v>1.4999999999999999E-2</v>
      </c>
      <c r="AZ1167">
        <v>0.95199999999999996</v>
      </c>
      <c r="BB1167">
        <v>62.683</v>
      </c>
      <c r="BC1167" s="14">
        <v>718.33333333333337</v>
      </c>
    </row>
    <row r="1168" spans="1:55" x14ac:dyDescent="0.55000000000000004">
      <c r="A1168" s="2" t="s">
        <v>277</v>
      </c>
      <c r="B1168" s="31">
        <v>33925</v>
      </c>
      <c r="C1168" s="11"/>
      <c r="Q1168">
        <v>3.1030000000000002</v>
      </c>
      <c r="R1168" s="24">
        <v>266.91666666666669</v>
      </c>
      <c r="S1168" s="20"/>
      <c r="V1168"/>
      <c r="AC1168" s="24">
        <v>0.60603767654288543</v>
      </c>
      <c r="AI1168" s="22">
        <v>2.0699999999999998</v>
      </c>
      <c r="AJ1168">
        <v>2.5999999999999999E-2</v>
      </c>
      <c r="AK1168">
        <v>1.881</v>
      </c>
      <c r="AL1168">
        <v>71.046000000000006</v>
      </c>
      <c r="AY1168">
        <v>8.0000000000000002E-3</v>
      </c>
      <c r="AZ1168">
        <v>1.222</v>
      </c>
      <c r="BB1168">
        <v>159.37700000000001</v>
      </c>
      <c r="BC1168" s="14">
        <v>705</v>
      </c>
    </row>
    <row r="1169" spans="1:55" x14ac:dyDescent="0.55000000000000004">
      <c r="A1169" s="2" t="s">
        <v>277</v>
      </c>
      <c r="B1169" s="31">
        <v>33932</v>
      </c>
      <c r="C1169" s="11"/>
      <c r="R1169" s="24"/>
      <c r="S1169" s="20"/>
      <c r="V1169"/>
      <c r="AC1169" s="24">
        <v>0.59220879988577368</v>
      </c>
      <c r="AI1169" s="22">
        <v>1.9933333333333332</v>
      </c>
      <c r="BC1169" s="14">
        <v>501.66666666666669</v>
      </c>
    </row>
    <row r="1170" spans="1:55" x14ac:dyDescent="0.55000000000000004">
      <c r="A1170" s="2" t="s">
        <v>277</v>
      </c>
      <c r="B1170" s="31">
        <v>33939</v>
      </c>
      <c r="C1170" s="11"/>
      <c r="Q1170">
        <v>3.1440000000000001</v>
      </c>
      <c r="R1170" s="24">
        <v>420.98333333333335</v>
      </c>
      <c r="S1170" s="20"/>
      <c r="V1170"/>
      <c r="AC1170" s="24">
        <v>0.56699240035912246</v>
      </c>
      <c r="AI1170" s="22">
        <v>1.86</v>
      </c>
      <c r="AJ1170">
        <v>2.5000000000000001E-2</v>
      </c>
      <c r="AK1170">
        <v>1.298</v>
      </c>
      <c r="AL1170">
        <v>52.265000000000001</v>
      </c>
      <c r="AY1170">
        <v>6.0000000000000001E-3</v>
      </c>
      <c r="AZ1170">
        <v>1.8460000000000001</v>
      </c>
      <c r="BB1170">
        <v>333.15899999999999</v>
      </c>
      <c r="BC1170" s="14"/>
    </row>
    <row r="1171" spans="1:55" x14ac:dyDescent="0.55000000000000004">
      <c r="A1171" s="2" t="s">
        <v>277</v>
      </c>
      <c r="B1171" s="31">
        <v>33946</v>
      </c>
      <c r="C1171" s="11"/>
      <c r="Q1171">
        <v>4.6950000000000003</v>
      </c>
      <c r="R1171" s="24">
        <v>555.1</v>
      </c>
      <c r="S1171" s="20">
        <v>87.833333333333329</v>
      </c>
      <c r="T1171">
        <v>1.4E-2</v>
      </c>
      <c r="U1171">
        <v>0.92200000000000004</v>
      </c>
      <c r="V1171"/>
      <c r="AC1171" s="24">
        <v>0.53326797113450009</v>
      </c>
      <c r="AI1171" s="22">
        <v>1.6933333333333334</v>
      </c>
      <c r="AJ1171">
        <v>2.5000000000000001E-2</v>
      </c>
      <c r="AK1171">
        <v>1.488</v>
      </c>
      <c r="AL1171">
        <v>59.238999999999997</v>
      </c>
      <c r="AY1171">
        <v>6.0000000000000001E-3</v>
      </c>
      <c r="AZ1171">
        <v>2.129</v>
      </c>
      <c r="BB1171">
        <v>379.31099999999998</v>
      </c>
      <c r="BC1171" s="14">
        <v>318.33333333333331</v>
      </c>
    </row>
    <row r="1172" spans="1:55" x14ac:dyDescent="0.55000000000000004">
      <c r="A1172" s="2" t="s">
        <v>277</v>
      </c>
      <c r="B1172" s="31">
        <v>33953</v>
      </c>
      <c r="C1172" s="11"/>
      <c r="Q1172">
        <v>6.3920000000000003</v>
      </c>
      <c r="R1172" s="24">
        <v>768.66666666666663</v>
      </c>
      <c r="S1172" s="20">
        <v>159.83333333333334</v>
      </c>
      <c r="T1172">
        <v>1.4999999999999999E-2</v>
      </c>
      <c r="U1172">
        <v>1.9159999999999999</v>
      </c>
      <c r="V1172"/>
      <c r="AC1172" s="24">
        <v>0.51688473021322201</v>
      </c>
      <c r="AI1172" s="22">
        <v>1.6166666666666667</v>
      </c>
      <c r="AJ1172">
        <v>2.7E-2</v>
      </c>
      <c r="AK1172">
        <v>1.593</v>
      </c>
      <c r="AL1172">
        <v>61.531999999999996</v>
      </c>
      <c r="AY1172">
        <v>5.0000000000000001E-3</v>
      </c>
      <c r="AZ1172">
        <v>2.593</v>
      </c>
      <c r="BB1172">
        <v>520.09699999999998</v>
      </c>
      <c r="BC1172" s="14">
        <v>380</v>
      </c>
    </row>
    <row r="1173" spans="1:55" x14ac:dyDescent="0.55000000000000004">
      <c r="A1173" s="2" t="s">
        <v>277</v>
      </c>
      <c r="B1173" s="31">
        <v>33959</v>
      </c>
      <c r="C1173" s="11"/>
      <c r="Q1173">
        <v>6.11</v>
      </c>
      <c r="R1173" s="24">
        <v>711.75</v>
      </c>
      <c r="S1173" s="20">
        <v>172.66666666666666</v>
      </c>
      <c r="T1173">
        <v>1.6E-2</v>
      </c>
      <c r="U1173">
        <v>2.165</v>
      </c>
      <c r="V1173"/>
      <c r="AC1173" s="24">
        <v>0.49691694337564929</v>
      </c>
      <c r="AI1173" s="22">
        <v>1.5266666666666666</v>
      </c>
      <c r="AJ1173">
        <v>2.4E-2</v>
      </c>
      <c r="AK1173">
        <v>1.302</v>
      </c>
      <c r="AL1173">
        <v>54.046999999999997</v>
      </c>
      <c r="AY1173">
        <v>5.0000000000000001E-3</v>
      </c>
      <c r="AZ1173">
        <v>2.3290000000000002</v>
      </c>
      <c r="BB1173">
        <v>447.68099999999998</v>
      </c>
      <c r="BC1173" s="14">
        <v>406.66666666666669</v>
      </c>
    </row>
    <row r="1174" spans="1:55" x14ac:dyDescent="0.55000000000000004">
      <c r="A1174" s="2" t="s">
        <v>277</v>
      </c>
      <c r="B1174" s="31">
        <v>33967</v>
      </c>
      <c r="C1174" s="11"/>
      <c r="Q1174">
        <v>5.1920000000000002</v>
      </c>
      <c r="R1174" s="24">
        <v>646.7833333333333</v>
      </c>
      <c r="S1174" s="20">
        <v>216.33333333333334</v>
      </c>
      <c r="T1174">
        <v>1.4999999999999999E-2</v>
      </c>
      <c r="U1174">
        <v>2.5649999999999999</v>
      </c>
      <c r="V1174"/>
      <c r="AC1174" s="24">
        <v>0.55112014025728295</v>
      </c>
      <c r="AI1174" s="22">
        <v>1.78</v>
      </c>
      <c r="AJ1174">
        <v>2.1999999999999999E-2</v>
      </c>
      <c r="AK1174">
        <v>0.73499999999999999</v>
      </c>
      <c r="AL1174">
        <v>31.327999999999999</v>
      </c>
      <c r="AY1174">
        <v>4.0000000000000001E-3</v>
      </c>
      <c r="AZ1174">
        <v>1.4990000000000001</v>
      </c>
      <c r="BB1174">
        <v>362.43900000000002</v>
      </c>
      <c r="BC1174" s="14">
        <v>335</v>
      </c>
    </row>
    <row r="1175" spans="1:55" x14ac:dyDescent="0.55000000000000004">
      <c r="A1175" s="2" t="s">
        <v>277</v>
      </c>
      <c r="B1175" s="31">
        <v>33974</v>
      </c>
      <c r="C1175" s="11"/>
      <c r="Q1175">
        <v>5.6890000000000001</v>
      </c>
      <c r="R1175" s="24">
        <v>670.93333333333339</v>
      </c>
      <c r="S1175" s="20">
        <v>268.83333333333331</v>
      </c>
      <c r="T1175">
        <v>1.6E-2</v>
      </c>
      <c r="U1175">
        <v>3.3</v>
      </c>
      <c r="V1175"/>
      <c r="AC1175" s="24">
        <v>0.60662817704197791</v>
      </c>
      <c r="AI1175" s="22">
        <v>2.0733333333333333</v>
      </c>
      <c r="AJ1175">
        <v>2.1000000000000001E-2</v>
      </c>
      <c r="AK1175">
        <v>0.63600000000000001</v>
      </c>
      <c r="AL1175">
        <v>29.001000000000001</v>
      </c>
      <c r="AY1175">
        <v>4.0000000000000001E-3</v>
      </c>
      <c r="AZ1175">
        <v>1.2649999999999999</v>
      </c>
      <c r="BB1175">
        <v>336.613</v>
      </c>
      <c r="BC1175" s="14">
        <v>331.66666666666669</v>
      </c>
    </row>
    <row r="1176" spans="1:55" x14ac:dyDescent="0.55000000000000004">
      <c r="A1176" s="2" t="s">
        <v>277</v>
      </c>
      <c r="B1176" s="31">
        <v>33981</v>
      </c>
      <c r="C1176" s="11"/>
      <c r="Q1176">
        <v>5.6660000000000004</v>
      </c>
      <c r="R1176" s="24">
        <v>756.35</v>
      </c>
      <c r="S1176" s="20">
        <v>354.5</v>
      </c>
      <c r="T1176">
        <v>1.4999999999999999E-2</v>
      </c>
      <c r="U1176">
        <v>4.0510000000000002</v>
      </c>
      <c r="V1176"/>
      <c r="AC1176" s="24">
        <v>0.47138769573400274</v>
      </c>
      <c r="AI1176" s="22">
        <v>1.4166666666666667</v>
      </c>
      <c r="AJ1176">
        <v>1.4E-2</v>
      </c>
      <c r="AK1176">
        <v>0.20499999999999999</v>
      </c>
      <c r="AL1176">
        <v>13.756</v>
      </c>
      <c r="AY1176">
        <v>3.0000000000000001E-3</v>
      </c>
      <c r="AZ1176">
        <v>0.83599999999999997</v>
      </c>
      <c r="BB1176">
        <v>333.15100000000001</v>
      </c>
      <c r="BC1176" s="14">
        <v>345</v>
      </c>
    </row>
    <row r="1177" spans="1:55" x14ac:dyDescent="0.55000000000000004">
      <c r="A1177" s="2" t="s">
        <v>277</v>
      </c>
      <c r="B1177" s="31">
        <v>33988</v>
      </c>
      <c r="C1177" s="11"/>
      <c r="Q1177">
        <v>5.6689999999999996</v>
      </c>
      <c r="R1177" s="24">
        <v>607.15</v>
      </c>
      <c r="S1177" s="20">
        <v>304.66666666666669</v>
      </c>
      <c r="T1177">
        <v>1.9E-2</v>
      </c>
      <c r="U1177">
        <v>4.4939999999999998</v>
      </c>
      <c r="V1177"/>
      <c r="AC1177" s="24"/>
      <c r="AI1177" s="22"/>
      <c r="AJ1177">
        <v>2.4E-2</v>
      </c>
      <c r="AK1177">
        <v>0.193</v>
      </c>
      <c r="AL1177">
        <v>8.1639999999999997</v>
      </c>
      <c r="AY1177">
        <v>2E-3</v>
      </c>
      <c r="AZ1177">
        <v>0.55800000000000005</v>
      </c>
      <c r="BB1177">
        <v>239.35900000000001</v>
      </c>
      <c r="BC1177" s="14">
        <v>336.66666666666669</v>
      </c>
    </row>
    <row r="1178" spans="1:55" x14ac:dyDescent="0.55000000000000004">
      <c r="A1178" s="2" t="s">
        <v>277</v>
      </c>
      <c r="B1178" s="31">
        <v>33996</v>
      </c>
      <c r="C1178" s="11"/>
      <c r="Q1178">
        <v>6.1050000000000004</v>
      </c>
      <c r="R1178" s="24">
        <v>855.5</v>
      </c>
      <c r="S1178" s="20">
        <v>439.83333333333337</v>
      </c>
      <c r="T1178">
        <v>1.9E-2</v>
      </c>
      <c r="U1178">
        <v>4.9989999999999997</v>
      </c>
      <c r="V1178"/>
      <c r="AC1178" s="24"/>
      <c r="AI1178" s="22"/>
      <c r="AY1178">
        <v>2E-3</v>
      </c>
      <c r="AZ1178">
        <v>0.49</v>
      </c>
      <c r="BB1178">
        <v>281.12599999999998</v>
      </c>
      <c r="BC1178" s="14">
        <v>340</v>
      </c>
    </row>
    <row r="1179" spans="1:55" x14ac:dyDescent="0.55000000000000004">
      <c r="A1179" s="2" t="s">
        <v>277</v>
      </c>
      <c r="B1179" s="31">
        <v>34003</v>
      </c>
      <c r="C1179" s="11"/>
      <c r="Q1179">
        <v>7.4379999999999997</v>
      </c>
      <c r="R1179" s="24">
        <v>705.19348402712603</v>
      </c>
      <c r="S1179" s="20">
        <v>430.60920688086452</v>
      </c>
      <c r="T1179">
        <v>1.7999999999999999E-2</v>
      </c>
      <c r="U1179">
        <v>6.2060000000000004</v>
      </c>
      <c r="V1179"/>
      <c r="W1179" s="14">
        <v>3.2033533333333329E-2</v>
      </c>
      <c r="Y1179">
        <f>AA1179/W1179</f>
        <v>10516.608217468331</v>
      </c>
      <c r="AA1179" s="14">
        <v>336.88411988787897</v>
      </c>
      <c r="AC1179" s="24"/>
      <c r="AI1179" s="22"/>
      <c r="AP1179" t="s">
        <v>930</v>
      </c>
      <c r="AX1179" s="14">
        <v>93.725086992985538</v>
      </c>
      <c r="AY1179">
        <v>2E-3</v>
      </c>
      <c r="AZ1179">
        <v>0.47599999999999998</v>
      </c>
      <c r="BB1179">
        <v>274.61700000000002</v>
      </c>
      <c r="BC1179" s="14">
        <v>325</v>
      </c>
    </row>
    <row r="1180" spans="1:55" x14ac:dyDescent="0.55000000000000004">
      <c r="A1180" s="2" t="s">
        <v>924</v>
      </c>
      <c r="B1180" s="31">
        <v>33884</v>
      </c>
      <c r="C1180" s="11"/>
      <c r="R1180" s="23"/>
      <c r="S1180" s="19"/>
      <c r="V1180"/>
      <c r="AC1180" s="23">
        <v>0.16347594312260749</v>
      </c>
      <c r="AI1180" s="21">
        <v>0.39666666666666667</v>
      </c>
      <c r="BC1180" s="14">
        <v>353.54129597177587</v>
      </c>
    </row>
    <row r="1181" spans="1:55" x14ac:dyDescent="0.55000000000000004">
      <c r="A1181" s="2" t="s">
        <v>924</v>
      </c>
      <c r="B1181" s="31">
        <v>33897</v>
      </c>
      <c r="C1181" s="11"/>
      <c r="Q1181">
        <v>5.5590000000000002</v>
      </c>
      <c r="R1181" s="24">
        <v>117.25</v>
      </c>
      <c r="S1181" s="20"/>
      <c r="V1181"/>
      <c r="AC1181" s="24">
        <v>0.30022750226538897</v>
      </c>
      <c r="AI1181" s="22">
        <v>0.79333333333333333</v>
      </c>
      <c r="AJ1181">
        <v>4.7E-2</v>
      </c>
      <c r="AK1181">
        <v>3.6040000000000001</v>
      </c>
      <c r="AL1181">
        <v>75.956000000000003</v>
      </c>
      <c r="AY1181">
        <v>4.8000000000000001E-2</v>
      </c>
      <c r="AZ1181">
        <v>1.9550000000000001</v>
      </c>
      <c r="BB1181">
        <v>41.293999999999997</v>
      </c>
      <c r="BC1181" s="26"/>
    </row>
    <row r="1182" spans="1:55" x14ac:dyDescent="0.55000000000000004">
      <c r="A1182" s="2" t="s">
        <v>924</v>
      </c>
      <c r="B1182" s="31">
        <v>33911</v>
      </c>
      <c r="C1182" s="11"/>
      <c r="Q1182">
        <v>9.7870000000000008</v>
      </c>
      <c r="R1182" s="24">
        <v>290.60000000000002</v>
      </c>
      <c r="S1182" s="20"/>
      <c r="V1182"/>
      <c r="AC1182" s="24">
        <v>0.89252532064045909</v>
      </c>
      <c r="AI1182" s="22">
        <v>4.956666666666667</v>
      </c>
      <c r="AJ1182">
        <v>0.04</v>
      </c>
      <c r="AK1182">
        <v>5.9560000000000004</v>
      </c>
      <c r="AL1182">
        <v>147.018</v>
      </c>
      <c r="AY1182">
        <v>3.1E-2</v>
      </c>
      <c r="AZ1182">
        <v>3.831</v>
      </c>
      <c r="BB1182">
        <v>125.679</v>
      </c>
      <c r="BC1182" s="14">
        <v>1530</v>
      </c>
    </row>
    <row r="1183" spans="1:55" x14ac:dyDescent="0.55000000000000004">
      <c r="A1183" s="2" t="s">
        <v>924</v>
      </c>
      <c r="B1183" s="31">
        <v>33925</v>
      </c>
      <c r="C1183" s="11"/>
      <c r="Q1183">
        <v>13.154</v>
      </c>
      <c r="R1183" s="24">
        <v>738.86666666666667</v>
      </c>
      <c r="S1183" s="20"/>
      <c r="V1183"/>
      <c r="AC1183" s="24">
        <v>0.94991331125967204</v>
      </c>
      <c r="AI1183" s="22">
        <v>6.6533333333333333</v>
      </c>
      <c r="AJ1183">
        <v>3.3000000000000002E-2</v>
      </c>
      <c r="AK1183">
        <v>9.1549999999999994</v>
      </c>
      <c r="AL1183">
        <v>280.99700000000001</v>
      </c>
      <c r="AY1183">
        <v>1.0999999999999999E-2</v>
      </c>
      <c r="AZ1183">
        <v>4</v>
      </c>
      <c r="BB1183">
        <v>381.54399999999998</v>
      </c>
      <c r="BC1183" s="14">
        <v>1141.6666666666667</v>
      </c>
    </row>
    <row r="1184" spans="1:55" x14ac:dyDescent="0.55000000000000004">
      <c r="A1184" s="2" t="s">
        <v>924</v>
      </c>
      <c r="B1184" s="31">
        <v>33932</v>
      </c>
      <c r="C1184" s="11"/>
      <c r="R1184" s="24"/>
      <c r="S1184" s="20"/>
      <c r="V1184"/>
      <c r="AC1184" s="24">
        <v>0.94697543594158096</v>
      </c>
      <c r="AI1184" s="22">
        <v>6.5266666666666664</v>
      </c>
      <c r="BC1184" s="14">
        <v>1121.6666666666667</v>
      </c>
    </row>
    <row r="1185" spans="1:55" x14ac:dyDescent="0.55000000000000004">
      <c r="A1185" s="2" t="s">
        <v>924</v>
      </c>
      <c r="B1185" s="31">
        <v>33939</v>
      </c>
      <c r="C1185" s="11"/>
      <c r="Q1185">
        <v>13.997</v>
      </c>
      <c r="R1185" s="24">
        <v>1068.1333333333332</v>
      </c>
      <c r="S1185" s="20"/>
      <c r="V1185"/>
      <c r="AC1185" s="24">
        <v>0.93536505046400054</v>
      </c>
      <c r="AI1185" s="22">
        <v>6.0866666666666669</v>
      </c>
      <c r="AJ1185">
        <v>3.2000000000000001E-2</v>
      </c>
      <c r="AK1185">
        <v>7.7779999999999996</v>
      </c>
      <c r="AL1185">
        <v>246.12299999999999</v>
      </c>
      <c r="AY1185">
        <v>8.9999999999999993E-3</v>
      </c>
      <c r="AZ1185">
        <v>6.2190000000000003</v>
      </c>
      <c r="BB1185">
        <v>721.375</v>
      </c>
      <c r="BC1185" s="14"/>
    </row>
    <row r="1186" spans="1:55" x14ac:dyDescent="0.55000000000000004">
      <c r="A1186" s="2" t="s">
        <v>924</v>
      </c>
      <c r="B1186" s="31">
        <v>33946</v>
      </c>
      <c r="C1186" s="11"/>
      <c r="Q1186">
        <v>16.087</v>
      </c>
      <c r="R1186" s="24">
        <v>1244.1666666666667</v>
      </c>
      <c r="S1186" s="20">
        <v>191</v>
      </c>
      <c r="T1186">
        <v>0.02</v>
      </c>
      <c r="U1186">
        <v>2.8410000000000002</v>
      </c>
      <c r="V1186"/>
      <c r="AC1186" s="24">
        <v>0.91684093005687739</v>
      </c>
      <c r="AI1186" s="22">
        <v>5.5266666666666664</v>
      </c>
      <c r="AJ1186">
        <v>3.2000000000000001E-2</v>
      </c>
      <c r="AK1186">
        <v>6.556</v>
      </c>
      <c r="AL1186">
        <v>201.00399999999999</v>
      </c>
      <c r="AY1186">
        <v>8.0000000000000002E-3</v>
      </c>
      <c r="AZ1186">
        <v>6.5019999999999998</v>
      </c>
      <c r="BB1186">
        <v>785.82399999999996</v>
      </c>
      <c r="BC1186" s="14">
        <v>750</v>
      </c>
    </row>
    <row r="1187" spans="1:55" x14ac:dyDescent="0.55000000000000004">
      <c r="A1187" s="2" t="s">
        <v>924</v>
      </c>
      <c r="B1187" s="31">
        <v>33953</v>
      </c>
      <c r="C1187" s="11"/>
      <c r="Q1187">
        <v>14.602</v>
      </c>
      <c r="R1187" s="24">
        <v>1515.8333333333333</v>
      </c>
      <c r="S1187" s="20">
        <v>258.83333333333331</v>
      </c>
      <c r="T1187">
        <v>1.7999999999999999E-2</v>
      </c>
      <c r="U1187">
        <v>3.5289999999999999</v>
      </c>
      <c r="V1187"/>
      <c r="AC1187" s="24">
        <v>0.87827611050265408</v>
      </c>
      <c r="AI1187" s="22">
        <v>4.68</v>
      </c>
      <c r="AJ1187">
        <v>2.8000000000000001E-2</v>
      </c>
      <c r="AK1187">
        <v>4.8319999999999999</v>
      </c>
      <c r="AL1187">
        <v>170.35499999999999</v>
      </c>
      <c r="AY1187">
        <v>6.0000000000000001E-3</v>
      </c>
      <c r="AZ1187">
        <v>5.9880000000000004</v>
      </c>
      <c r="BB1187">
        <v>984.70699999999999</v>
      </c>
      <c r="BC1187" s="14">
        <v>656.66666666666663</v>
      </c>
    </row>
    <row r="1188" spans="1:55" x14ac:dyDescent="0.55000000000000004">
      <c r="A1188" s="2" t="s">
        <v>924</v>
      </c>
      <c r="B1188" s="31">
        <v>33959</v>
      </c>
      <c r="C1188" s="11"/>
      <c r="Q1188">
        <v>13.974</v>
      </c>
      <c r="R1188" s="24">
        <v>1428.1333333333334</v>
      </c>
      <c r="S1188" s="20">
        <v>322.5</v>
      </c>
      <c r="T1188">
        <v>0.02</v>
      </c>
      <c r="U1188">
        <v>4.8410000000000002</v>
      </c>
      <c r="V1188"/>
      <c r="AC1188" s="24">
        <v>0.82812709504700766</v>
      </c>
      <c r="AI1188" s="22">
        <v>3.9133333333333336</v>
      </c>
      <c r="AJ1188">
        <v>2.7E-2</v>
      </c>
      <c r="AK1188">
        <v>3.6960000000000002</v>
      </c>
      <c r="AL1188">
        <v>134.82400000000001</v>
      </c>
      <c r="AY1188">
        <v>6.0000000000000001E-3</v>
      </c>
      <c r="AZ1188">
        <v>5.12</v>
      </c>
      <c r="BB1188">
        <v>872.29399999999998</v>
      </c>
      <c r="BC1188" s="14">
        <v>650</v>
      </c>
    </row>
    <row r="1189" spans="1:55" x14ac:dyDescent="0.55000000000000004">
      <c r="A1189" s="2" t="s">
        <v>924</v>
      </c>
      <c r="B1189" s="31">
        <v>33967</v>
      </c>
      <c r="C1189" s="11"/>
      <c r="Q1189">
        <v>15.089</v>
      </c>
      <c r="R1189" s="24">
        <v>1556.3333333333333</v>
      </c>
      <c r="S1189" s="20">
        <v>450.16666666666663</v>
      </c>
      <c r="T1189">
        <v>0.02</v>
      </c>
      <c r="U1189">
        <v>6.7779999999999996</v>
      </c>
      <c r="V1189"/>
      <c r="AC1189" s="24">
        <v>0.87152230892112503</v>
      </c>
      <c r="AI1189" s="22">
        <v>4.5599999999999996</v>
      </c>
      <c r="AJ1189">
        <v>2.8000000000000001E-2</v>
      </c>
      <c r="AK1189">
        <v>3.2909999999999999</v>
      </c>
      <c r="AL1189">
        <v>117.952</v>
      </c>
      <c r="AY1189">
        <v>5.0000000000000001E-3</v>
      </c>
      <c r="AZ1189">
        <v>4.5780000000000003</v>
      </c>
      <c r="BB1189">
        <v>891.46699999999998</v>
      </c>
      <c r="BC1189" s="14">
        <v>600</v>
      </c>
    </row>
    <row r="1190" spans="1:55" x14ac:dyDescent="0.55000000000000004">
      <c r="A1190" s="2" t="s">
        <v>924</v>
      </c>
      <c r="B1190" s="31">
        <v>33974</v>
      </c>
      <c r="C1190" s="11"/>
      <c r="Q1190">
        <v>14.574999999999999</v>
      </c>
      <c r="R1190" s="24">
        <v>1505.9</v>
      </c>
      <c r="S1190" s="20">
        <v>538.66666666666663</v>
      </c>
      <c r="T1190">
        <v>1.9E-2</v>
      </c>
      <c r="U1190">
        <v>7.62</v>
      </c>
      <c r="V1190"/>
      <c r="AC1190" s="24">
        <v>0.83068594923654482</v>
      </c>
      <c r="AI1190" s="22">
        <v>3.9466666666666668</v>
      </c>
      <c r="AJ1190">
        <v>2.5000000000000001E-2</v>
      </c>
      <c r="AK1190">
        <v>2.677</v>
      </c>
      <c r="AL1190">
        <v>106.38</v>
      </c>
      <c r="AY1190">
        <v>5.0000000000000001E-3</v>
      </c>
      <c r="AZ1190">
        <v>3.7490000000000001</v>
      </c>
      <c r="BB1190">
        <v>798.84699999999998</v>
      </c>
      <c r="BC1190" s="14">
        <v>581.66666666666663</v>
      </c>
    </row>
    <row r="1191" spans="1:55" x14ac:dyDescent="0.55000000000000004">
      <c r="A1191" s="2" t="s">
        <v>924</v>
      </c>
      <c r="B1191" s="31">
        <v>33981</v>
      </c>
      <c r="C1191" s="11"/>
      <c r="Q1191">
        <v>15.515000000000001</v>
      </c>
      <c r="R1191" s="24">
        <v>1748.3166666666666</v>
      </c>
      <c r="S1191" s="20">
        <v>752.33333333333326</v>
      </c>
      <c r="T1191">
        <v>1.7999999999999999E-2</v>
      </c>
      <c r="U1191">
        <v>10.265000000000001</v>
      </c>
      <c r="V1191"/>
      <c r="AC1191" s="24">
        <v>0.78443655404822255</v>
      </c>
      <c r="AI1191" s="22">
        <v>3.41</v>
      </c>
      <c r="AJ1191">
        <v>2.1999999999999999E-2</v>
      </c>
      <c r="AK1191">
        <v>1.137</v>
      </c>
      <c r="AL1191">
        <v>52.744999999999997</v>
      </c>
      <c r="AY1191">
        <v>4.0000000000000001E-3</v>
      </c>
      <c r="AZ1191">
        <v>3.3740000000000001</v>
      </c>
      <c r="BB1191">
        <v>789.35799999999995</v>
      </c>
      <c r="BC1191" s="14">
        <v>533.33333333333337</v>
      </c>
    </row>
    <row r="1192" spans="1:55" x14ac:dyDescent="0.55000000000000004">
      <c r="A1192" s="2" t="s">
        <v>924</v>
      </c>
      <c r="B1192" s="31">
        <v>33988</v>
      </c>
      <c r="C1192" s="11"/>
      <c r="Q1192">
        <v>18.337</v>
      </c>
      <c r="R1192" s="24">
        <v>2024.8</v>
      </c>
      <c r="S1192" s="20">
        <v>1014</v>
      </c>
      <c r="T1192">
        <v>1.9E-2</v>
      </c>
      <c r="U1192">
        <v>14.512</v>
      </c>
      <c r="V1192"/>
      <c r="AC1192" s="24"/>
      <c r="AI1192" s="22"/>
      <c r="AJ1192">
        <v>2.3E-2</v>
      </c>
      <c r="AK1192">
        <v>0.73</v>
      </c>
      <c r="AL1192">
        <v>18.37</v>
      </c>
      <c r="AY1192">
        <v>3.0000000000000001E-3</v>
      </c>
      <c r="AZ1192">
        <v>2.585</v>
      </c>
      <c r="BB1192">
        <v>807.44500000000005</v>
      </c>
      <c r="BC1192" s="14">
        <v>566.66666666666663</v>
      </c>
    </row>
    <row r="1193" spans="1:55" x14ac:dyDescent="0.55000000000000004">
      <c r="A1193" s="2" t="s">
        <v>924</v>
      </c>
      <c r="B1193" s="31">
        <v>33996</v>
      </c>
      <c r="C1193" s="11"/>
      <c r="Q1193">
        <v>11.353999999999999</v>
      </c>
      <c r="R1193" s="24">
        <v>1431.8</v>
      </c>
      <c r="S1193" s="20">
        <v>655.6</v>
      </c>
      <c r="T1193">
        <v>1.9E-2</v>
      </c>
      <c r="U1193">
        <v>9.4190000000000005</v>
      </c>
      <c r="V1193"/>
      <c r="AC1193" s="24"/>
      <c r="AI1193" s="22"/>
      <c r="AY1193">
        <v>3.0000000000000001E-3</v>
      </c>
      <c r="AZ1193">
        <v>1.2909999999999999</v>
      </c>
      <c r="BB1193">
        <v>490.22399999999999</v>
      </c>
      <c r="BC1193" s="14">
        <v>633.33333333333337</v>
      </c>
    </row>
    <row r="1194" spans="1:55" x14ac:dyDescent="0.55000000000000004">
      <c r="A1194" s="2" t="s">
        <v>924</v>
      </c>
      <c r="B1194" s="31">
        <v>34003</v>
      </c>
      <c r="C1194" s="11"/>
      <c r="Q1194">
        <v>14.14</v>
      </c>
      <c r="R1194" s="24">
        <v>1452.6662221578329</v>
      </c>
      <c r="S1194" s="20">
        <v>812.18073392789017</v>
      </c>
      <c r="T1194">
        <v>1.9E-2</v>
      </c>
      <c r="U1194">
        <v>11.643000000000001</v>
      </c>
      <c r="V1194"/>
      <c r="W1194" s="14">
        <v>3.1279799999999996E-2</v>
      </c>
      <c r="Y1194">
        <f>AA1194/W1194</f>
        <v>19860.777505594982</v>
      </c>
      <c r="AA1194" s="14">
        <v>621.24114821950991</v>
      </c>
      <c r="AC1194" s="24"/>
      <c r="AI1194" s="22"/>
      <c r="AP1194" t="s">
        <v>930</v>
      </c>
      <c r="AX1194" s="14">
        <v>190.93958570838012</v>
      </c>
      <c r="AY1194">
        <v>3.0000000000000001E-3</v>
      </c>
      <c r="AZ1194">
        <v>1.6870000000000001</v>
      </c>
      <c r="BB1194">
        <v>640.48500000000001</v>
      </c>
      <c r="BC1194" s="14">
        <v>493.33333333333331</v>
      </c>
    </row>
    <row r="1195" spans="1:55" x14ac:dyDescent="0.55000000000000004">
      <c r="A1195" s="2" t="s">
        <v>920</v>
      </c>
      <c r="B1195" s="31">
        <v>33884</v>
      </c>
      <c r="C1195" s="11"/>
      <c r="R1195" s="23"/>
      <c r="S1195" s="19"/>
      <c r="V1195"/>
      <c r="AC1195" s="23">
        <v>0.164729788588728</v>
      </c>
      <c r="AI1195" s="21">
        <v>0.4</v>
      </c>
      <c r="BC1195" s="14">
        <v>570.98399676408246</v>
      </c>
    </row>
    <row r="1196" spans="1:55" x14ac:dyDescent="0.55000000000000004">
      <c r="A1196" s="2" t="s">
        <v>920</v>
      </c>
      <c r="B1196" s="31">
        <v>33897</v>
      </c>
      <c r="C1196" s="11"/>
      <c r="Q1196">
        <v>5.1619999999999999</v>
      </c>
      <c r="R1196" s="24">
        <v>105.86666666666667</v>
      </c>
      <c r="S1196" s="20"/>
      <c r="V1196"/>
      <c r="AC1196" s="24">
        <v>0.30232367392896897</v>
      </c>
      <c r="AI1196" s="22">
        <v>0.8</v>
      </c>
      <c r="AJ1196">
        <v>5.2999999999999999E-2</v>
      </c>
      <c r="AK1196">
        <v>3.1259999999999999</v>
      </c>
      <c r="AL1196">
        <v>59.197000000000003</v>
      </c>
      <c r="AY1196">
        <v>4.3999999999999997E-2</v>
      </c>
      <c r="AZ1196">
        <v>2.036</v>
      </c>
      <c r="BB1196">
        <v>46.652999999999999</v>
      </c>
      <c r="BC1196" s="26"/>
    </row>
    <row r="1197" spans="1:55" x14ac:dyDescent="0.55000000000000004">
      <c r="A1197" s="2" t="s">
        <v>920</v>
      </c>
      <c r="B1197" s="31">
        <v>33911</v>
      </c>
      <c r="C1197" s="11"/>
      <c r="Q1197">
        <v>9.4</v>
      </c>
      <c r="R1197" s="24">
        <v>239.46666666666667</v>
      </c>
      <c r="S1197" s="20"/>
      <c r="V1197"/>
      <c r="AC1197" s="24">
        <v>0.88536475798147141</v>
      </c>
      <c r="AI1197" s="22">
        <v>4.8133333333333335</v>
      </c>
      <c r="AJ1197">
        <v>4.3999999999999997E-2</v>
      </c>
      <c r="AK1197">
        <v>6.2519999999999998</v>
      </c>
      <c r="AL1197">
        <v>142.971</v>
      </c>
      <c r="AY1197">
        <v>3.3000000000000002E-2</v>
      </c>
      <c r="AZ1197">
        <v>3.1480000000000001</v>
      </c>
      <c r="BB1197">
        <v>96.495999999999995</v>
      </c>
      <c r="BC1197" s="14">
        <v>1180</v>
      </c>
    </row>
    <row r="1198" spans="1:55" x14ac:dyDescent="0.55000000000000004">
      <c r="A1198" s="2" t="s">
        <v>920</v>
      </c>
      <c r="B1198" s="31">
        <v>33925</v>
      </c>
      <c r="C1198" s="11"/>
      <c r="Q1198">
        <v>14.387</v>
      </c>
      <c r="R1198" s="24">
        <v>676.4666666666667</v>
      </c>
      <c r="S1198" s="20"/>
      <c r="V1198"/>
      <c r="AC1198" s="24">
        <v>0.95394873285783477</v>
      </c>
      <c r="AI1198" s="22">
        <v>6.84</v>
      </c>
      <c r="AJ1198">
        <v>3.7999999999999999E-2</v>
      </c>
      <c r="AK1198">
        <v>9.5419999999999998</v>
      </c>
      <c r="AL1198">
        <v>253.696</v>
      </c>
      <c r="AY1198">
        <v>1.4E-2</v>
      </c>
      <c r="AZ1198">
        <v>4.8449999999999998</v>
      </c>
      <c r="BB1198">
        <v>334.20800000000003</v>
      </c>
      <c r="BC1198" s="14">
        <v>1130</v>
      </c>
    </row>
    <row r="1199" spans="1:55" x14ac:dyDescent="0.55000000000000004">
      <c r="A1199" s="2" t="s">
        <v>920</v>
      </c>
      <c r="B1199" s="31">
        <v>33932</v>
      </c>
      <c r="C1199" s="11"/>
      <c r="R1199" s="24"/>
      <c r="S1199" s="20"/>
      <c r="V1199"/>
      <c r="AC1199" s="24">
        <v>0.95226068467875902</v>
      </c>
      <c r="AI1199" s="22">
        <v>6.76</v>
      </c>
      <c r="BC1199" s="14">
        <v>938.33333333333337</v>
      </c>
    </row>
    <row r="1200" spans="1:55" x14ac:dyDescent="0.55000000000000004">
      <c r="A1200" s="2" t="s">
        <v>920</v>
      </c>
      <c r="B1200" s="31">
        <v>33939</v>
      </c>
      <c r="C1200" s="11"/>
      <c r="Q1200">
        <v>14.125</v>
      </c>
      <c r="R1200" s="24">
        <v>1069</v>
      </c>
      <c r="S1200" s="20"/>
      <c r="V1200"/>
      <c r="AC1200" s="24">
        <v>0.93575169905549693</v>
      </c>
      <c r="AI1200" s="22">
        <v>6.1</v>
      </c>
      <c r="AJ1200">
        <v>3.3000000000000002E-2</v>
      </c>
      <c r="AK1200">
        <v>7.0590000000000002</v>
      </c>
      <c r="AL1200">
        <v>206.11099999999999</v>
      </c>
      <c r="AY1200">
        <v>8.9999999999999993E-3</v>
      </c>
      <c r="AZ1200">
        <v>7.0650000000000004</v>
      </c>
      <c r="BB1200">
        <v>811.221</v>
      </c>
      <c r="BC1200" s="14"/>
    </row>
    <row r="1201" spans="1:55" x14ac:dyDescent="0.55000000000000004">
      <c r="A1201" s="2" t="s">
        <v>920</v>
      </c>
      <c r="B1201" s="31">
        <v>33946</v>
      </c>
      <c r="C1201" s="11"/>
      <c r="Q1201">
        <v>15.936999999999999</v>
      </c>
      <c r="R1201" s="24">
        <v>1091.5</v>
      </c>
      <c r="S1201" s="20">
        <v>191.83333333333334</v>
      </c>
      <c r="T1201">
        <v>0.02</v>
      </c>
      <c r="U1201">
        <v>3.052</v>
      </c>
      <c r="V1201"/>
      <c r="AC1201" s="24">
        <v>0.93269360334712148</v>
      </c>
      <c r="AI1201" s="22">
        <v>5.996666666666667</v>
      </c>
      <c r="AJ1201">
        <v>3.5999999999999997E-2</v>
      </c>
      <c r="AK1201">
        <v>6.7720000000000002</v>
      </c>
      <c r="AL1201">
        <v>190.11799999999999</v>
      </c>
      <c r="AY1201">
        <v>8.9999999999999993E-3</v>
      </c>
      <c r="AZ1201">
        <v>5.9290000000000003</v>
      </c>
      <c r="BB1201">
        <v>646.75900000000001</v>
      </c>
      <c r="BC1201" s="14">
        <v>881.66666666666663</v>
      </c>
    </row>
    <row r="1202" spans="1:55" x14ac:dyDescent="0.55000000000000004">
      <c r="A1202" s="2" t="s">
        <v>920</v>
      </c>
      <c r="B1202" s="31">
        <v>33953</v>
      </c>
      <c r="C1202" s="11"/>
      <c r="Q1202">
        <v>18.472000000000001</v>
      </c>
      <c r="R1202" s="24">
        <v>1548.6666666666667</v>
      </c>
      <c r="S1202" s="20">
        <v>280.16666666666669</v>
      </c>
      <c r="T1202">
        <v>1.7999999999999999E-2</v>
      </c>
      <c r="U1202">
        <v>3.9329999999999998</v>
      </c>
      <c r="V1202"/>
      <c r="AC1202" s="24">
        <v>0.89756225184710026</v>
      </c>
      <c r="AI1202" s="22">
        <v>5.0633333333333335</v>
      </c>
      <c r="AJ1202">
        <v>3.2000000000000001E-2</v>
      </c>
      <c r="AK1202">
        <v>6.165</v>
      </c>
      <c r="AL1202">
        <v>191.77</v>
      </c>
      <c r="AY1202">
        <v>8.0000000000000002E-3</v>
      </c>
      <c r="AZ1202">
        <v>8.1050000000000004</v>
      </c>
      <c r="BB1202">
        <v>994.399</v>
      </c>
      <c r="BC1202" s="14">
        <v>606.66666666666663</v>
      </c>
    </row>
    <row r="1203" spans="1:55" x14ac:dyDescent="0.55000000000000004">
      <c r="A1203" s="2" t="s">
        <v>920</v>
      </c>
      <c r="B1203" s="31">
        <v>33959</v>
      </c>
      <c r="C1203" s="11"/>
      <c r="Q1203">
        <v>9.5050000000000008</v>
      </c>
      <c r="R1203" s="24">
        <v>1310.3666666666666</v>
      </c>
      <c r="S1203" s="20">
        <v>333.33333333333331</v>
      </c>
      <c r="T1203">
        <v>1.0999999999999999E-2</v>
      </c>
      <c r="U1203">
        <v>2.952</v>
      </c>
      <c r="V1203"/>
      <c r="AC1203" s="24">
        <v>0.83642766981233918</v>
      </c>
      <c r="AI1203" s="22">
        <v>4.0233333333333334</v>
      </c>
      <c r="AJ1203">
        <v>2.9000000000000001E-2</v>
      </c>
      <c r="AK1203">
        <v>2.9580000000000002</v>
      </c>
      <c r="AL1203">
        <v>128.59299999999999</v>
      </c>
      <c r="AY1203">
        <v>8.9999999999999993E-3</v>
      </c>
      <c r="AZ1203">
        <v>6.391</v>
      </c>
      <c r="BB1203">
        <v>751.11400000000003</v>
      </c>
      <c r="BC1203" s="14">
        <v>643.33333333333337</v>
      </c>
    </row>
    <row r="1204" spans="1:55" x14ac:dyDescent="0.55000000000000004">
      <c r="A1204" s="2" t="s">
        <v>920</v>
      </c>
      <c r="B1204" s="31">
        <v>33967</v>
      </c>
      <c r="C1204" s="11"/>
      <c r="Q1204">
        <v>16.265999999999998</v>
      </c>
      <c r="R1204" s="24">
        <v>1496</v>
      </c>
      <c r="S1204" s="20">
        <v>440.16666666666669</v>
      </c>
      <c r="T1204">
        <v>2.1000000000000001E-2</v>
      </c>
      <c r="U1204">
        <v>7.0590000000000002</v>
      </c>
      <c r="V1204"/>
      <c r="AC1204" s="24">
        <v>0.87772711869477171</v>
      </c>
      <c r="AI1204" s="22">
        <v>4.67</v>
      </c>
      <c r="AJ1204">
        <v>0.03</v>
      </c>
      <c r="AK1204">
        <v>3.2650000000000001</v>
      </c>
      <c r="AL1204">
        <v>107.429</v>
      </c>
      <c r="AY1204">
        <v>7.0000000000000001E-3</v>
      </c>
      <c r="AZ1204">
        <v>5.5190000000000001</v>
      </c>
      <c r="BB1204">
        <v>849.53899999999999</v>
      </c>
      <c r="BC1204" s="14">
        <v>520</v>
      </c>
    </row>
    <row r="1205" spans="1:55" x14ac:dyDescent="0.55000000000000004">
      <c r="A1205" s="2" t="s">
        <v>920</v>
      </c>
      <c r="B1205" s="31">
        <v>33974</v>
      </c>
      <c r="C1205" s="11"/>
      <c r="Q1205">
        <v>18.082999999999998</v>
      </c>
      <c r="R1205" s="24">
        <v>1628.2333333333333</v>
      </c>
      <c r="S1205" s="20">
        <v>595</v>
      </c>
      <c r="T1205">
        <v>2.1000000000000001E-2</v>
      </c>
      <c r="U1205">
        <v>9.8580000000000005</v>
      </c>
      <c r="V1205"/>
      <c r="AC1205" s="24">
        <v>0.84983190815452536</v>
      </c>
      <c r="AI1205" s="22">
        <v>4.2133333333333329</v>
      </c>
      <c r="AJ1205">
        <v>2.5999999999999999E-2</v>
      </c>
      <c r="AK1205">
        <v>3.0009999999999999</v>
      </c>
      <c r="AL1205">
        <v>114.15300000000001</v>
      </c>
      <c r="AY1205">
        <v>6.0000000000000001E-3</v>
      </c>
      <c r="AZ1205">
        <v>4.6529999999999996</v>
      </c>
      <c r="BB1205">
        <v>817.01400000000001</v>
      </c>
      <c r="BC1205" s="14">
        <v>550</v>
      </c>
    </row>
    <row r="1206" spans="1:55" x14ac:dyDescent="0.55000000000000004">
      <c r="A1206" s="2" t="s">
        <v>920</v>
      </c>
      <c r="B1206" s="31">
        <v>33981</v>
      </c>
      <c r="C1206" s="11"/>
      <c r="Q1206">
        <v>18.896999999999998</v>
      </c>
      <c r="R1206" s="24">
        <v>1721.3999999999999</v>
      </c>
      <c r="S1206" s="20">
        <v>766.66666666666674</v>
      </c>
      <c r="T1206">
        <v>2.1999999999999999E-2</v>
      </c>
      <c r="U1206">
        <v>13.157999999999999</v>
      </c>
      <c r="V1206"/>
      <c r="AC1206" s="24">
        <v>0.79607438826578658</v>
      </c>
      <c r="AI1206" s="22">
        <v>3.5333333333333332</v>
      </c>
      <c r="AJ1206">
        <v>2.8000000000000001E-2</v>
      </c>
      <c r="AK1206">
        <v>3.1779999999999999</v>
      </c>
      <c r="AL1206">
        <v>90.960999999999999</v>
      </c>
      <c r="AY1206">
        <v>5.0000000000000001E-3</v>
      </c>
      <c r="AZ1206">
        <v>3.9430000000000001</v>
      </c>
      <c r="BB1206">
        <v>763.04700000000003</v>
      </c>
      <c r="BC1206" s="14">
        <v>585</v>
      </c>
    </row>
    <row r="1207" spans="1:55" x14ac:dyDescent="0.55000000000000004">
      <c r="A1207" s="2" t="s">
        <v>920</v>
      </c>
      <c r="B1207" s="31">
        <v>33988</v>
      </c>
      <c r="C1207" s="11"/>
      <c r="Q1207">
        <v>18.681999999999999</v>
      </c>
      <c r="R1207" s="24">
        <v>1576.0166666666669</v>
      </c>
      <c r="S1207" s="20">
        <v>819</v>
      </c>
      <c r="T1207">
        <v>2.4E-2</v>
      </c>
      <c r="U1207">
        <v>15.023999999999999</v>
      </c>
      <c r="V1207"/>
      <c r="AC1207" s="24"/>
      <c r="AI1207" s="22"/>
      <c r="AJ1207">
        <v>1.7000000000000001E-2</v>
      </c>
      <c r="AK1207">
        <v>8.1000000000000003E-2</v>
      </c>
      <c r="AL1207">
        <v>4.7750000000000004</v>
      </c>
      <c r="AY1207">
        <v>5.0000000000000001E-3</v>
      </c>
      <c r="AZ1207">
        <v>2.8439999999999999</v>
      </c>
      <c r="BB1207">
        <v>591.52700000000004</v>
      </c>
      <c r="BC1207" s="14">
        <v>561.66666666666663</v>
      </c>
    </row>
    <row r="1208" spans="1:55" x14ac:dyDescent="0.55000000000000004">
      <c r="A1208" s="2" t="s">
        <v>920</v>
      </c>
      <c r="B1208" s="31">
        <v>33996</v>
      </c>
      <c r="C1208" s="11"/>
      <c r="Q1208">
        <v>18.158999999999999</v>
      </c>
      <c r="R1208" s="24">
        <v>1660.3333333333335</v>
      </c>
      <c r="S1208" s="20">
        <v>804.33333333333337</v>
      </c>
      <c r="T1208">
        <v>2.5000000000000001E-2</v>
      </c>
      <c r="U1208">
        <v>15.429</v>
      </c>
      <c r="V1208"/>
      <c r="AC1208" s="24"/>
      <c r="AI1208" s="22"/>
      <c r="AY1208">
        <v>4.0000000000000001E-3</v>
      </c>
      <c r="AZ1208">
        <v>1.9570000000000001</v>
      </c>
      <c r="BB1208">
        <v>533.58699999999999</v>
      </c>
      <c r="BC1208" s="14">
        <v>546.66666666666663</v>
      </c>
    </row>
    <row r="1209" spans="1:55" x14ac:dyDescent="0.55000000000000004">
      <c r="A1209" s="2" t="s">
        <v>920</v>
      </c>
      <c r="B1209" s="31">
        <v>34003</v>
      </c>
      <c r="C1209" s="11"/>
      <c r="Q1209">
        <v>20.672000000000001</v>
      </c>
      <c r="R1209" s="24">
        <v>1542.3685872280764</v>
      </c>
      <c r="S1209" s="20">
        <v>915.82963792478131</v>
      </c>
      <c r="T1209">
        <v>2.4E-2</v>
      </c>
      <c r="U1209">
        <v>17.443999999999999</v>
      </c>
      <c r="V1209"/>
      <c r="W1209" s="14">
        <v>3.3136533333333336E-2</v>
      </c>
      <c r="Y1209">
        <f>AA1209/W1209</f>
        <v>21610.39207657244</v>
      </c>
      <c r="AA1209" s="14">
        <v>716.0934773917453</v>
      </c>
      <c r="AC1209" s="24"/>
      <c r="AI1209" s="22"/>
      <c r="AP1209" t="s">
        <v>930</v>
      </c>
      <c r="AX1209" s="14">
        <v>199.73616053303601</v>
      </c>
      <c r="AY1209">
        <v>4.0000000000000001E-3</v>
      </c>
      <c r="AZ1209">
        <v>2.294</v>
      </c>
      <c r="BB1209">
        <v>625.73900000000003</v>
      </c>
      <c r="BC1209" s="14">
        <v>510</v>
      </c>
    </row>
    <row r="1210" spans="1:55" x14ac:dyDescent="0.55000000000000004">
      <c r="A1210" s="2" t="s">
        <v>916</v>
      </c>
      <c r="B1210" s="31">
        <v>33884</v>
      </c>
      <c r="C1210" s="11"/>
      <c r="R1210" s="23"/>
      <c r="S1210" s="19"/>
      <c r="V1210"/>
      <c r="AC1210" s="23">
        <v>0.1571784265283801</v>
      </c>
      <c r="AI1210" s="21">
        <v>0.38</v>
      </c>
      <c r="BC1210" s="14">
        <v>539.98870962753597</v>
      </c>
    </row>
    <row r="1211" spans="1:55" x14ac:dyDescent="0.55000000000000004">
      <c r="A1211" s="2" t="s">
        <v>916</v>
      </c>
      <c r="B1211" s="31">
        <v>33897</v>
      </c>
      <c r="C1211" s="11"/>
      <c r="Q1211">
        <v>3.8490000000000002</v>
      </c>
      <c r="R1211" s="24">
        <v>89.850000000000009</v>
      </c>
      <c r="S1211" s="20"/>
      <c r="V1211"/>
      <c r="AC1211" s="24">
        <v>0.28965179529082274</v>
      </c>
      <c r="AI1211" s="22">
        <v>0.76</v>
      </c>
      <c r="AJ1211">
        <v>4.5999999999999999E-2</v>
      </c>
      <c r="AK1211">
        <v>2.3290000000000002</v>
      </c>
      <c r="AL1211">
        <v>49.868000000000002</v>
      </c>
      <c r="AY1211">
        <v>3.7999999999999999E-2</v>
      </c>
      <c r="AZ1211">
        <v>1.52</v>
      </c>
      <c r="BB1211">
        <v>39.948999999999998</v>
      </c>
      <c r="BC1211" s="26"/>
    </row>
    <row r="1212" spans="1:55" x14ac:dyDescent="0.55000000000000004">
      <c r="A1212" s="2" t="s">
        <v>916</v>
      </c>
      <c r="B1212" s="31">
        <v>33911</v>
      </c>
      <c r="C1212" s="11"/>
      <c r="Q1212">
        <v>7.9669999999999996</v>
      </c>
      <c r="R1212" s="24">
        <v>269.01666666666665</v>
      </c>
      <c r="S1212" s="20"/>
      <c r="V1212"/>
      <c r="AC1212" s="24">
        <v>0.86641268900866253</v>
      </c>
      <c r="AI1212" s="22">
        <v>4.4733333333333336</v>
      </c>
      <c r="AJ1212">
        <v>3.5999999999999997E-2</v>
      </c>
      <c r="AK1212">
        <v>5.1369999999999996</v>
      </c>
      <c r="AL1212">
        <v>144.03800000000001</v>
      </c>
      <c r="AY1212">
        <v>2.5000000000000001E-2</v>
      </c>
      <c r="AZ1212">
        <v>2.8290000000000002</v>
      </c>
      <c r="BB1212">
        <v>115.41</v>
      </c>
      <c r="BC1212" s="14">
        <v>938.33333333333337</v>
      </c>
    </row>
    <row r="1213" spans="1:55" x14ac:dyDescent="0.55000000000000004">
      <c r="A1213" s="2" t="s">
        <v>916</v>
      </c>
      <c r="B1213" s="31">
        <v>33925</v>
      </c>
      <c r="C1213" s="11"/>
      <c r="Q1213">
        <v>8.7859999999999996</v>
      </c>
      <c r="R1213" s="24">
        <v>646.93333333333328</v>
      </c>
      <c r="S1213" s="20"/>
      <c r="V1213"/>
      <c r="AC1213" s="24">
        <v>0.9289591347063445</v>
      </c>
      <c r="AI1213" s="22">
        <v>5.8766666666666669</v>
      </c>
      <c r="AJ1213">
        <v>2.9000000000000001E-2</v>
      </c>
      <c r="AK1213">
        <v>5.7919999999999998</v>
      </c>
      <c r="AL1213">
        <v>199.416</v>
      </c>
      <c r="AY1213">
        <v>8.0000000000000002E-3</v>
      </c>
      <c r="AZ1213">
        <v>2.9940000000000002</v>
      </c>
      <c r="BB1213">
        <v>371.29899999999998</v>
      </c>
      <c r="BC1213" s="14">
        <v>1170</v>
      </c>
    </row>
    <row r="1214" spans="1:55" x14ac:dyDescent="0.55000000000000004">
      <c r="A1214" s="2" t="s">
        <v>916</v>
      </c>
      <c r="B1214" s="31">
        <v>33932</v>
      </c>
      <c r="C1214" s="11"/>
      <c r="R1214" s="24"/>
      <c r="S1214" s="20"/>
      <c r="V1214"/>
      <c r="AC1214" s="24">
        <v>0.92445297734693244</v>
      </c>
      <c r="AI1214" s="22">
        <v>5.74</v>
      </c>
      <c r="BC1214" s="14">
        <v>936.66666666666663</v>
      </c>
    </row>
    <row r="1215" spans="1:55" x14ac:dyDescent="0.55000000000000004">
      <c r="A1215" s="2" t="s">
        <v>916</v>
      </c>
      <c r="B1215" s="31">
        <v>33939</v>
      </c>
      <c r="C1215" s="11"/>
      <c r="Q1215">
        <v>9.3490000000000002</v>
      </c>
      <c r="R1215" s="24">
        <v>860</v>
      </c>
      <c r="S1215" s="20"/>
      <c r="V1215"/>
      <c r="AC1215" s="24">
        <v>0.91209512367456647</v>
      </c>
      <c r="AI1215" s="22">
        <v>5.4033333333333333</v>
      </c>
      <c r="AJ1215">
        <v>3.1E-2</v>
      </c>
      <c r="AK1215">
        <v>4.5599999999999996</v>
      </c>
      <c r="AL1215">
        <v>147.72999999999999</v>
      </c>
      <c r="AY1215">
        <v>7.0000000000000001E-3</v>
      </c>
      <c r="AZ1215">
        <v>4.7889999999999997</v>
      </c>
      <c r="BB1215">
        <v>662.18200000000002</v>
      </c>
      <c r="BC1215" s="14"/>
    </row>
    <row r="1216" spans="1:55" x14ac:dyDescent="0.55000000000000004">
      <c r="A1216" s="2" t="s">
        <v>916</v>
      </c>
      <c r="B1216" s="31">
        <v>33946</v>
      </c>
      <c r="C1216" s="11"/>
      <c r="Q1216">
        <v>12.962999999999999</v>
      </c>
      <c r="R1216" s="24">
        <v>1174.0333333333333</v>
      </c>
      <c r="S1216" s="20">
        <v>185</v>
      </c>
      <c r="T1216">
        <v>1.7999999999999999E-2</v>
      </c>
      <c r="U1216">
        <v>2.5499999999999998</v>
      </c>
      <c r="V1216"/>
      <c r="AC1216" s="24">
        <v>0.89348825305902635</v>
      </c>
      <c r="AI1216" s="22">
        <v>4.9766666666666666</v>
      </c>
      <c r="AJ1216">
        <v>0.03</v>
      </c>
      <c r="AK1216">
        <v>4.8070000000000004</v>
      </c>
      <c r="AL1216">
        <v>158.34399999999999</v>
      </c>
      <c r="AY1216">
        <v>7.0000000000000001E-3</v>
      </c>
      <c r="AZ1216">
        <v>5.4020000000000001</v>
      </c>
      <c r="BB1216">
        <v>766.87800000000004</v>
      </c>
      <c r="BC1216" s="14">
        <v>676.66666666666663</v>
      </c>
    </row>
    <row r="1217" spans="1:55" x14ac:dyDescent="0.55000000000000004">
      <c r="A1217" s="2" t="s">
        <v>916</v>
      </c>
      <c r="B1217" s="31">
        <v>33953</v>
      </c>
      <c r="C1217" s="11"/>
      <c r="Q1217">
        <v>10.792999999999999</v>
      </c>
      <c r="R1217" s="24">
        <v>1262</v>
      </c>
      <c r="S1217" s="20">
        <v>228.33333333333334</v>
      </c>
      <c r="T1217">
        <v>1.6E-2</v>
      </c>
      <c r="U1217">
        <v>2.851</v>
      </c>
      <c r="V1217"/>
      <c r="AC1217" s="24">
        <v>0.85836472336900971</v>
      </c>
      <c r="AI1217" s="22">
        <v>4.3433333333333337</v>
      </c>
      <c r="AJ1217">
        <v>2.5999999999999999E-2</v>
      </c>
      <c r="AK1217">
        <v>3.0369999999999999</v>
      </c>
      <c r="AL1217">
        <v>115.923</v>
      </c>
      <c r="AY1217">
        <v>5.0000000000000001E-3</v>
      </c>
      <c r="AZ1217">
        <v>4.6539999999999999</v>
      </c>
      <c r="BB1217">
        <v>851.38699999999994</v>
      </c>
      <c r="BC1217" s="14">
        <v>608.33333333333337</v>
      </c>
    </row>
    <row r="1218" spans="1:55" x14ac:dyDescent="0.55000000000000004">
      <c r="A1218" s="2" t="s">
        <v>916</v>
      </c>
      <c r="B1218" s="31">
        <v>33959</v>
      </c>
      <c r="C1218" s="11"/>
      <c r="Q1218">
        <v>9.2880000000000003</v>
      </c>
      <c r="R1218" s="24">
        <v>1141.3666666666666</v>
      </c>
      <c r="S1218" s="20">
        <v>259.5</v>
      </c>
      <c r="T1218">
        <v>1.7999999999999999E-2</v>
      </c>
      <c r="U1218">
        <v>3.556</v>
      </c>
      <c r="V1218"/>
      <c r="AC1218" s="24">
        <v>0.8053398380459682</v>
      </c>
      <c r="AI1218" s="22">
        <v>3.6366666666666667</v>
      </c>
      <c r="AJ1218">
        <v>2.4E-2</v>
      </c>
      <c r="AK1218">
        <v>2.2530000000000001</v>
      </c>
      <c r="AL1218">
        <v>91.158000000000001</v>
      </c>
      <c r="AY1218">
        <v>4.0000000000000001E-3</v>
      </c>
      <c r="AZ1218">
        <v>3.194</v>
      </c>
      <c r="BB1218">
        <v>730.00699999999995</v>
      </c>
      <c r="BC1218" s="14">
        <v>540</v>
      </c>
    </row>
    <row r="1219" spans="1:55" x14ac:dyDescent="0.55000000000000004">
      <c r="A1219" s="2" t="s">
        <v>916</v>
      </c>
      <c r="B1219" s="31">
        <v>33967</v>
      </c>
      <c r="C1219" s="11"/>
      <c r="Q1219">
        <v>14.038</v>
      </c>
      <c r="R1219" s="24">
        <v>1641.8666666666668</v>
      </c>
      <c r="S1219" s="20">
        <v>469.66666666666669</v>
      </c>
      <c r="T1219">
        <v>1.7999999999999999E-2</v>
      </c>
      <c r="U1219">
        <v>6.476</v>
      </c>
      <c r="V1219"/>
      <c r="AC1219" s="24">
        <v>0.86296240846145755</v>
      </c>
      <c r="AI1219" s="22">
        <v>4.416666666666667</v>
      </c>
      <c r="AJ1219">
        <v>2.4E-2</v>
      </c>
      <c r="AK1219">
        <v>2.601</v>
      </c>
      <c r="AL1219">
        <v>105.306</v>
      </c>
      <c r="AY1219">
        <v>5.0000000000000001E-3</v>
      </c>
      <c r="AZ1219">
        <v>4.4450000000000003</v>
      </c>
      <c r="BB1219">
        <v>971.53</v>
      </c>
      <c r="BC1219" s="14">
        <v>443.33333333333331</v>
      </c>
    </row>
    <row r="1220" spans="1:55" x14ac:dyDescent="0.55000000000000004">
      <c r="A1220" s="2" t="s">
        <v>916</v>
      </c>
      <c r="B1220" s="31">
        <v>33974</v>
      </c>
      <c r="C1220" s="11"/>
      <c r="Q1220">
        <v>10.845000000000001</v>
      </c>
      <c r="R1220" s="24">
        <v>1301.4666666666667</v>
      </c>
      <c r="S1220" s="20">
        <v>484.66666666666669</v>
      </c>
      <c r="T1220">
        <v>1.7000000000000001E-2</v>
      </c>
      <c r="U1220">
        <v>6.3869999999999996</v>
      </c>
      <c r="V1220"/>
      <c r="AC1220" s="24">
        <v>0.80909894083605371</v>
      </c>
      <c r="AI1220" s="22">
        <v>3.68</v>
      </c>
      <c r="AJ1220">
        <v>0.02</v>
      </c>
      <c r="AK1220">
        <v>1.1859999999999999</v>
      </c>
      <c r="AL1220">
        <v>56.777000000000001</v>
      </c>
      <c r="AY1220">
        <v>4.0000000000000001E-3</v>
      </c>
      <c r="AZ1220">
        <v>2.7389999999999999</v>
      </c>
      <c r="BB1220">
        <v>667.10199999999998</v>
      </c>
      <c r="BC1220" s="14">
        <v>583.33333333333337</v>
      </c>
    </row>
    <row r="1221" spans="1:55" x14ac:dyDescent="0.55000000000000004">
      <c r="A1221" s="2" t="s">
        <v>916</v>
      </c>
      <c r="B1221" s="31">
        <v>33981</v>
      </c>
      <c r="C1221" s="11"/>
      <c r="Q1221">
        <v>11.978999999999999</v>
      </c>
      <c r="R1221" s="24">
        <v>1477.05</v>
      </c>
      <c r="S1221" s="20">
        <v>640.33333333333337</v>
      </c>
      <c r="T1221">
        <v>1.7000000000000001E-2</v>
      </c>
      <c r="U1221">
        <v>8.4749999999999996</v>
      </c>
      <c r="V1221"/>
      <c r="AC1221" s="24">
        <v>0.75731719074237702</v>
      </c>
      <c r="AI1221" s="22">
        <v>3.1466666666666665</v>
      </c>
      <c r="AJ1221">
        <v>0.02</v>
      </c>
      <c r="AK1221">
        <v>0.52900000000000003</v>
      </c>
      <c r="AL1221">
        <v>27.491</v>
      </c>
      <c r="AY1221">
        <v>3.0000000000000001E-3</v>
      </c>
      <c r="AZ1221">
        <v>2.2709999999999999</v>
      </c>
      <c r="BB1221">
        <v>692.76900000000001</v>
      </c>
      <c r="BC1221" s="14">
        <v>476.66666666666669</v>
      </c>
    </row>
    <row r="1222" spans="1:55" x14ac:dyDescent="0.55000000000000004">
      <c r="A1222" s="2" t="s">
        <v>916</v>
      </c>
      <c r="B1222" s="31">
        <v>33988</v>
      </c>
      <c r="C1222" s="11"/>
      <c r="Q1222">
        <v>11.292</v>
      </c>
      <c r="R1222" s="24">
        <v>1368.6000000000001</v>
      </c>
      <c r="S1222" s="20">
        <v>667.16666666666674</v>
      </c>
      <c r="T1222">
        <v>1.7000000000000001E-2</v>
      </c>
      <c r="U1222">
        <v>8.734</v>
      </c>
      <c r="V1222"/>
      <c r="AC1222" s="24"/>
      <c r="AI1222" s="22"/>
      <c r="AJ1222">
        <v>1.9E-2</v>
      </c>
      <c r="AK1222">
        <v>0.73299999999999998</v>
      </c>
      <c r="AL1222">
        <v>20.672999999999998</v>
      </c>
      <c r="AY1222">
        <v>3.0000000000000001E-3</v>
      </c>
      <c r="AZ1222">
        <v>1.58</v>
      </c>
      <c r="BB1222">
        <v>562.41300000000001</v>
      </c>
      <c r="BC1222" s="14">
        <v>480</v>
      </c>
    </row>
    <row r="1223" spans="1:55" x14ac:dyDescent="0.55000000000000004">
      <c r="A1223" s="2" t="s">
        <v>916</v>
      </c>
      <c r="B1223" s="31">
        <v>33996</v>
      </c>
      <c r="C1223" s="11"/>
      <c r="Q1223">
        <v>11.12</v>
      </c>
      <c r="R1223" s="24">
        <v>1508.85</v>
      </c>
      <c r="S1223" s="20">
        <v>688.33333333333337</v>
      </c>
      <c r="T1223">
        <v>1.7999999999999999E-2</v>
      </c>
      <c r="U1223">
        <v>9.4090000000000007</v>
      </c>
      <c r="V1223"/>
      <c r="AC1223" s="24"/>
      <c r="AI1223" s="22"/>
      <c r="AY1223">
        <v>2E-3</v>
      </c>
      <c r="AZ1223">
        <v>0.95299999999999996</v>
      </c>
      <c r="BB1223">
        <v>482.16500000000002</v>
      </c>
      <c r="BC1223" s="14">
        <v>468.33333333333331</v>
      </c>
    </row>
    <row r="1224" spans="1:55" x14ac:dyDescent="0.55000000000000004">
      <c r="A1224" s="2" t="s">
        <v>916</v>
      </c>
      <c r="B1224" s="31">
        <v>34003</v>
      </c>
      <c r="C1224" s="11"/>
      <c r="Q1224">
        <v>12.37</v>
      </c>
      <c r="R1224" s="24">
        <v>1369.0408007670892</v>
      </c>
      <c r="S1224" s="20">
        <v>768.0373633077154</v>
      </c>
      <c r="T1224">
        <v>1.7000000000000001E-2</v>
      </c>
      <c r="U1224">
        <v>10.327</v>
      </c>
      <c r="V1224"/>
      <c r="W1224" s="14">
        <v>3.2585233333333331E-2</v>
      </c>
      <c r="Y1224">
        <f>AA1224/W1224</f>
        <v>18123.374830957473</v>
      </c>
      <c r="AA1224" s="14">
        <v>590.55439765420977</v>
      </c>
      <c r="AC1224" s="24"/>
      <c r="AI1224" s="22"/>
      <c r="AP1224" t="s">
        <v>930</v>
      </c>
      <c r="AX1224" s="14">
        <v>177.48296565350563</v>
      </c>
      <c r="AY1224">
        <v>2E-3</v>
      </c>
      <c r="AZ1224">
        <v>1.1819999999999999</v>
      </c>
      <c r="BB1224">
        <v>601.03499999999997</v>
      </c>
      <c r="BC1224" s="14">
        <v>445</v>
      </c>
    </row>
    <row r="1225" spans="1:55" x14ac:dyDescent="0.55000000000000004">
      <c r="A1225" s="2" t="s">
        <v>278</v>
      </c>
      <c r="B1225" s="31">
        <v>33884</v>
      </c>
      <c r="C1225" s="11"/>
      <c r="R1225" s="23"/>
      <c r="S1225" s="19"/>
      <c r="V1225"/>
      <c r="AC1225" s="23">
        <v>6.4570970635603686E-2</v>
      </c>
      <c r="AI1225" s="21">
        <v>0.14833333333333334</v>
      </c>
      <c r="BC1225" s="14">
        <v>519.8475470032048</v>
      </c>
    </row>
    <row r="1226" spans="1:55" x14ac:dyDescent="0.55000000000000004">
      <c r="A1226" s="2" t="s">
        <v>278</v>
      </c>
      <c r="B1226" s="31">
        <v>33897</v>
      </c>
      <c r="C1226" s="11"/>
      <c r="Q1226">
        <v>1.964</v>
      </c>
      <c r="R1226" s="24">
        <v>65.216666666666669</v>
      </c>
      <c r="S1226" s="20"/>
      <c r="V1226"/>
      <c r="AC1226" s="24">
        <v>0.12497253102238337</v>
      </c>
      <c r="AI1226" s="22">
        <v>0.29666666666666669</v>
      </c>
      <c r="AJ1226">
        <v>3.3000000000000002E-2</v>
      </c>
      <c r="AK1226">
        <v>1.272</v>
      </c>
      <c r="AL1226">
        <v>38.981000000000002</v>
      </c>
      <c r="AY1226">
        <v>2.5999999999999999E-2</v>
      </c>
      <c r="AZ1226">
        <v>0.69099999999999995</v>
      </c>
      <c r="BB1226">
        <v>26.234999999999999</v>
      </c>
      <c r="BC1226" s="26"/>
    </row>
    <row r="1227" spans="1:55" x14ac:dyDescent="0.55000000000000004">
      <c r="A1227" s="2" t="s">
        <v>278</v>
      </c>
      <c r="B1227" s="31">
        <v>33911</v>
      </c>
      <c r="C1227" s="11"/>
      <c r="Q1227">
        <v>2.157</v>
      </c>
      <c r="R1227" s="24">
        <v>125.66666666666667</v>
      </c>
      <c r="S1227" s="20"/>
      <c r="V1227"/>
      <c r="AC1227" s="24">
        <v>0.4478855956930694</v>
      </c>
      <c r="AI1227" s="22">
        <v>1.32</v>
      </c>
      <c r="AJ1227">
        <v>2.5999999999999999E-2</v>
      </c>
      <c r="AK1227">
        <v>1.161</v>
      </c>
      <c r="AL1227">
        <v>44.152000000000001</v>
      </c>
      <c r="AY1227">
        <v>1.4E-2</v>
      </c>
      <c r="AZ1227">
        <v>0.995</v>
      </c>
      <c r="BB1227">
        <v>70.686000000000007</v>
      </c>
      <c r="BC1227" s="14">
        <v>753.33333333333337</v>
      </c>
    </row>
    <row r="1228" spans="1:55" x14ac:dyDescent="0.55000000000000004">
      <c r="A1228" s="2" t="s">
        <v>278</v>
      </c>
      <c r="B1228" s="31">
        <v>33925</v>
      </c>
      <c r="C1228" s="11"/>
      <c r="Q1228">
        <v>3.2130000000000001</v>
      </c>
      <c r="R1228" s="24">
        <v>301.13333333333333</v>
      </c>
      <c r="S1228" s="20"/>
      <c r="V1228"/>
      <c r="AC1228" s="24">
        <v>0.61073697225866286</v>
      </c>
      <c r="AI1228" s="22">
        <v>2.0966666666666667</v>
      </c>
      <c r="AJ1228">
        <v>2.5999999999999999E-2</v>
      </c>
      <c r="AK1228">
        <v>1.8640000000000001</v>
      </c>
      <c r="AL1228">
        <v>73.436000000000007</v>
      </c>
      <c r="AY1228">
        <v>7.0000000000000001E-3</v>
      </c>
      <c r="AZ1228">
        <v>1.349</v>
      </c>
      <c r="BB1228">
        <v>188.39</v>
      </c>
      <c r="BC1228" s="14">
        <v>600</v>
      </c>
    </row>
    <row r="1229" spans="1:55" x14ac:dyDescent="0.55000000000000004">
      <c r="A1229" s="2" t="s">
        <v>278</v>
      </c>
      <c r="B1229" s="31">
        <v>33932</v>
      </c>
      <c r="C1229" s="11"/>
      <c r="R1229" s="24"/>
      <c r="S1229" s="20"/>
      <c r="V1229"/>
      <c r="AC1229" s="24">
        <v>0.61190301140863268</v>
      </c>
      <c r="AI1229" s="22">
        <v>2.1033333333333335</v>
      </c>
      <c r="BC1229" s="14">
        <v>545</v>
      </c>
    </row>
    <row r="1230" spans="1:55" x14ac:dyDescent="0.55000000000000004">
      <c r="A1230" s="2" t="s">
        <v>278</v>
      </c>
      <c r="B1230" s="31">
        <v>33939</v>
      </c>
      <c r="C1230" s="11"/>
      <c r="Q1230">
        <v>3.819</v>
      </c>
      <c r="R1230" s="24">
        <v>459.74999999999994</v>
      </c>
      <c r="S1230" s="20"/>
      <c r="T1230">
        <v>1.6E-2</v>
      </c>
      <c r="U1230">
        <v>0.96299999999999997</v>
      </c>
      <c r="V1230"/>
      <c r="AC1230" s="24">
        <v>0.57151519393598349</v>
      </c>
      <c r="AI1230" s="22">
        <v>1.8833333333333335</v>
      </c>
      <c r="AJ1230">
        <v>2.5999999999999999E-2</v>
      </c>
      <c r="AK1230">
        <v>1.6279999999999999</v>
      </c>
      <c r="AL1230">
        <v>62.23</v>
      </c>
      <c r="AY1230">
        <v>5.0000000000000001E-3</v>
      </c>
      <c r="AZ1230">
        <v>1.8149999999999999</v>
      </c>
      <c r="BB1230">
        <v>335.48500000000001</v>
      </c>
      <c r="BC1230" s="14"/>
    </row>
    <row r="1231" spans="1:55" x14ac:dyDescent="0.55000000000000004">
      <c r="A1231" s="2" t="s">
        <v>278</v>
      </c>
      <c r="B1231" s="31">
        <v>33946</v>
      </c>
      <c r="C1231" s="11"/>
      <c r="Q1231">
        <v>3.3220000000000001</v>
      </c>
      <c r="R1231" s="24">
        <v>427.66666666666663</v>
      </c>
      <c r="S1231" s="20">
        <v>64.833333333333329</v>
      </c>
      <c r="T1231">
        <v>1.4E-2</v>
      </c>
      <c r="U1231">
        <v>0.71</v>
      </c>
      <c r="V1231"/>
      <c r="AC1231" s="24">
        <v>0.56438654501279961</v>
      </c>
      <c r="AI1231" s="22">
        <v>1.8466666666666667</v>
      </c>
      <c r="AJ1231">
        <v>2.4E-2</v>
      </c>
      <c r="AK1231">
        <v>0.95699999999999996</v>
      </c>
      <c r="AL1231">
        <v>39.436999999999998</v>
      </c>
      <c r="AY1231">
        <v>5.0000000000000001E-3</v>
      </c>
      <c r="AZ1231">
        <v>1.52</v>
      </c>
      <c r="BB1231">
        <v>285.654</v>
      </c>
      <c r="BC1231" s="14">
        <v>403.33333333333331</v>
      </c>
    </row>
    <row r="1232" spans="1:55" x14ac:dyDescent="0.55000000000000004">
      <c r="A1232" s="2" t="s">
        <v>278</v>
      </c>
      <c r="B1232" s="31">
        <v>33953</v>
      </c>
      <c r="C1232" s="11"/>
      <c r="Q1232">
        <v>4.1079999999999997</v>
      </c>
      <c r="R1232" s="24">
        <v>584.83333333333337</v>
      </c>
      <c r="S1232" s="20">
        <v>113</v>
      </c>
      <c r="T1232">
        <v>1.4E-2</v>
      </c>
      <c r="U1232">
        <v>1.2609999999999999</v>
      </c>
      <c r="V1232"/>
      <c r="AC1232" s="24">
        <v>0.53883528479134157</v>
      </c>
      <c r="AI1232" s="22">
        <v>1.72</v>
      </c>
      <c r="AJ1232">
        <v>2.4E-2</v>
      </c>
      <c r="AK1232">
        <v>0.80900000000000005</v>
      </c>
      <c r="AL1232">
        <v>33.994999999999997</v>
      </c>
      <c r="AY1232">
        <v>5.0000000000000001E-3</v>
      </c>
      <c r="AZ1232">
        <v>1.8049999999999999</v>
      </c>
      <c r="BB1232">
        <v>393.33800000000002</v>
      </c>
      <c r="BC1232" s="14">
        <v>306.66666666666669</v>
      </c>
    </row>
    <row r="1233" spans="1:55" x14ac:dyDescent="0.55000000000000004">
      <c r="A1233" s="2" t="s">
        <v>278</v>
      </c>
      <c r="B1233" s="31">
        <v>33959</v>
      </c>
      <c r="C1233" s="11"/>
      <c r="Q1233">
        <v>4.0949999999999998</v>
      </c>
      <c r="R1233" s="24">
        <v>577.83333333333326</v>
      </c>
      <c r="S1233" s="20">
        <v>138.93333333333334</v>
      </c>
      <c r="T1233">
        <v>1.4999999999999999E-2</v>
      </c>
      <c r="U1233">
        <v>1.605</v>
      </c>
      <c r="V1233"/>
      <c r="AC1233" s="24">
        <v>0.48314866550830071</v>
      </c>
      <c r="AI1233" s="22">
        <v>1.4666666666666666</v>
      </c>
      <c r="AJ1233">
        <v>2.1000000000000001E-2</v>
      </c>
      <c r="AK1233">
        <v>0.60199999999999998</v>
      </c>
      <c r="AL1233">
        <v>27.763999999999999</v>
      </c>
      <c r="AY1233">
        <v>5.0000000000000001E-3</v>
      </c>
      <c r="AZ1233">
        <v>1.6020000000000001</v>
      </c>
      <c r="BB1233">
        <v>361.738</v>
      </c>
      <c r="BC1233" s="14">
        <v>396.66666666666669</v>
      </c>
    </row>
    <row r="1234" spans="1:55" x14ac:dyDescent="0.55000000000000004">
      <c r="A1234" s="2" t="s">
        <v>278</v>
      </c>
      <c r="B1234" s="31">
        <v>33967</v>
      </c>
      <c r="C1234" s="11"/>
      <c r="Q1234">
        <v>4.4039999999999999</v>
      </c>
      <c r="R1234" s="24">
        <v>574.93333333333339</v>
      </c>
      <c r="S1234" s="20">
        <v>180.61666666666667</v>
      </c>
      <c r="T1234">
        <v>1.6E-2</v>
      </c>
      <c r="U1234">
        <v>2.1949999999999998</v>
      </c>
      <c r="V1234"/>
      <c r="AC1234" s="24">
        <v>0.51977474312317917</v>
      </c>
      <c r="AI1234" s="22">
        <v>1.6300000000000001</v>
      </c>
      <c r="AJ1234">
        <v>2.3E-2</v>
      </c>
      <c r="AK1234">
        <v>0.47299999999999998</v>
      </c>
      <c r="AL1234">
        <v>20.707000000000001</v>
      </c>
      <c r="AY1234">
        <v>4.0000000000000001E-3</v>
      </c>
      <c r="AZ1234">
        <v>1.363</v>
      </c>
      <c r="BB1234">
        <v>333.27600000000001</v>
      </c>
      <c r="BC1234" s="14">
        <v>418.33333333333331</v>
      </c>
    </row>
    <row r="1235" spans="1:55" x14ac:dyDescent="0.55000000000000004">
      <c r="A1235" s="2" t="s">
        <v>278</v>
      </c>
      <c r="B1235" s="31">
        <v>33974</v>
      </c>
      <c r="C1235" s="11"/>
      <c r="Q1235">
        <v>4.4829999999999997</v>
      </c>
      <c r="R1235" s="24">
        <v>593.48333333333335</v>
      </c>
      <c r="S1235" s="20">
        <v>223.5</v>
      </c>
      <c r="T1235">
        <v>1.4999999999999999E-2</v>
      </c>
      <c r="U1235">
        <v>2.5609999999999999</v>
      </c>
      <c r="V1235"/>
      <c r="AC1235" s="24">
        <v>0.59586245457854847</v>
      </c>
      <c r="AI1235" s="22">
        <v>2.0133333333333332</v>
      </c>
      <c r="AJ1235">
        <v>1.7999999999999999E-2</v>
      </c>
      <c r="AK1235">
        <v>0.40100000000000002</v>
      </c>
      <c r="AL1235">
        <v>22.295999999999999</v>
      </c>
      <c r="AY1235">
        <v>3.0000000000000001E-3</v>
      </c>
      <c r="AZ1235">
        <v>1.06</v>
      </c>
      <c r="BB1235">
        <v>306.57400000000001</v>
      </c>
      <c r="BC1235" s="14">
        <v>336.66666666666669</v>
      </c>
    </row>
    <row r="1236" spans="1:55" x14ac:dyDescent="0.55000000000000004">
      <c r="A1236" s="2" t="s">
        <v>278</v>
      </c>
      <c r="B1236" s="31">
        <v>33981</v>
      </c>
      <c r="C1236" s="11"/>
      <c r="Q1236">
        <v>4.5019999999999998</v>
      </c>
      <c r="R1236" s="24">
        <v>573.56666666666672</v>
      </c>
      <c r="S1236" s="20">
        <v>254</v>
      </c>
      <c r="T1236">
        <v>1.7000000000000001E-2</v>
      </c>
      <c r="U1236">
        <v>3.2930000000000001</v>
      </c>
      <c r="V1236"/>
      <c r="AC1236" s="24">
        <v>0.46500613529874057</v>
      </c>
      <c r="AI1236" s="22">
        <v>1.39</v>
      </c>
      <c r="AJ1236">
        <v>2.1999999999999999E-2</v>
      </c>
      <c r="AK1236">
        <v>0.158</v>
      </c>
      <c r="AL1236">
        <v>7.3460000000000001</v>
      </c>
      <c r="AY1236">
        <v>3.0000000000000001E-3</v>
      </c>
      <c r="AZ1236">
        <v>0.63300000000000001</v>
      </c>
      <c r="BB1236">
        <v>250.65299999999999</v>
      </c>
      <c r="BC1236" s="14">
        <v>338.33333333333331</v>
      </c>
    </row>
    <row r="1237" spans="1:55" x14ac:dyDescent="0.55000000000000004">
      <c r="A1237" s="2" t="s">
        <v>278</v>
      </c>
      <c r="B1237" s="31">
        <v>33988</v>
      </c>
      <c r="C1237" s="11"/>
      <c r="Q1237">
        <v>6.9279999999999999</v>
      </c>
      <c r="R1237" s="24">
        <v>855.51666666666665</v>
      </c>
      <c r="S1237" s="20">
        <v>431.33333333333331</v>
      </c>
      <c r="T1237">
        <v>1.6E-2</v>
      </c>
      <c r="U1237">
        <v>5.3449999999999998</v>
      </c>
      <c r="V1237"/>
      <c r="AC1237" s="24"/>
      <c r="AI1237" s="22"/>
      <c r="AY1237">
        <v>2E-3</v>
      </c>
      <c r="AZ1237">
        <v>0.69199999999999995</v>
      </c>
      <c r="BB1237">
        <v>346.245</v>
      </c>
      <c r="BC1237" s="14">
        <v>330</v>
      </c>
    </row>
    <row r="1238" spans="1:55" x14ac:dyDescent="0.55000000000000004">
      <c r="A1238" s="2" t="s">
        <v>278</v>
      </c>
      <c r="B1238" s="31">
        <v>33996</v>
      </c>
      <c r="C1238" s="11"/>
      <c r="Q1238">
        <v>4.8760000000000003</v>
      </c>
      <c r="R1238" s="24">
        <v>703.31666666666661</v>
      </c>
      <c r="S1238" s="20">
        <v>317.3</v>
      </c>
      <c r="T1238">
        <v>1.4999999999999999E-2</v>
      </c>
      <c r="U1238">
        <v>3.7909999999999999</v>
      </c>
      <c r="V1238"/>
      <c r="AC1238" s="24"/>
      <c r="AI1238" s="22"/>
      <c r="AY1238">
        <v>2E-3</v>
      </c>
      <c r="AZ1238">
        <v>0.43</v>
      </c>
      <c r="BB1238">
        <v>215.03299999999999</v>
      </c>
      <c r="BC1238" s="14">
        <v>393.33333333333331</v>
      </c>
    </row>
    <row r="1239" spans="1:55" x14ac:dyDescent="0.55000000000000004">
      <c r="A1239" s="2" t="s">
        <v>278</v>
      </c>
      <c r="B1239" s="31">
        <v>34003</v>
      </c>
      <c r="C1239" s="11"/>
      <c r="Q1239">
        <v>5.702</v>
      </c>
      <c r="R1239" s="24">
        <v>875.50135540259964</v>
      </c>
      <c r="S1239" s="20">
        <v>512.72861025282418</v>
      </c>
      <c r="T1239">
        <v>1.9E-2</v>
      </c>
      <c r="U1239">
        <v>5.3</v>
      </c>
      <c r="V1239"/>
      <c r="W1239" s="14">
        <v>3.1836099999999999E-2</v>
      </c>
      <c r="Y1239">
        <f>AA1239/W1239</f>
        <v>8984.6540291256497</v>
      </c>
      <c r="AA1239" s="14">
        <v>286.03634413664707</v>
      </c>
      <c r="AC1239" s="24"/>
      <c r="AI1239" s="22"/>
      <c r="AP1239" t="s">
        <v>930</v>
      </c>
      <c r="AX1239" s="14">
        <v>83.972505614429778</v>
      </c>
      <c r="AY1239">
        <v>2E-3</v>
      </c>
      <c r="AZ1239">
        <v>0.52200000000000002</v>
      </c>
      <c r="BB1239">
        <v>261.17399999999998</v>
      </c>
      <c r="BC1239" s="14">
        <v>368.33333333333331</v>
      </c>
    </row>
    <row r="1240" spans="1:55" x14ac:dyDescent="0.55000000000000004">
      <c r="A1240" s="2" t="s">
        <v>925</v>
      </c>
      <c r="B1240" s="31">
        <v>33884</v>
      </c>
      <c r="C1240" s="11"/>
      <c r="R1240" s="23"/>
      <c r="S1240" s="19"/>
      <c r="V1240"/>
      <c r="AC1240" s="23">
        <v>0.18024519358067259</v>
      </c>
      <c r="AI1240" s="21">
        <v>0.44166666666666665</v>
      </c>
      <c r="BC1240" s="14">
        <v>468.36387483761149</v>
      </c>
    </row>
    <row r="1241" spans="1:55" x14ac:dyDescent="0.55000000000000004">
      <c r="A1241" s="2" t="s">
        <v>925</v>
      </c>
      <c r="B1241" s="31">
        <v>33897</v>
      </c>
      <c r="C1241" s="11"/>
      <c r="Q1241">
        <v>4.5529999999999999</v>
      </c>
      <c r="R1241" s="24">
        <v>100.3</v>
      </c>
      <c r="S1241" s="20"/>
      <c r="V1241"/>
      <c r="AC1241" s="24">
        <v>0.32800205735241106</v>
      </c>
      <c r="AI1241" s="22">
        <v>0.8833333333333333</v>
      </c>
      <c r="AJ1241">
        <v>0.05</v>
      </c>
      <c r="AK1241">
        <v>2.5750000000000002</v>
      </c>
      <c r="AL1241">
        <v>52.167000000000002</v>
      </c>
      <c r="AY1241">
        <v>4.1000000000000002E-2</v>
      </c>
      <c r="AZ1241">
        <v>1.978</v>
      </c>
      <c r="BB1241">
        <v>48.098999999999997</v>
      </c>
      <c r="BC1241" s="26"/>
    </row>
    <row r="1242" spans="1:55" x14ac:dyDescent="0.55000000000000004">
      <c r="A1242" s="2" t="s">
        <v>925</v>
      </c>
      <c r="B1242" s="31">
        <v>33911</v>
      </c>
      <c r="C1242" s="11"/>
      <c r="Q1242">
        <v>8.8070000000000004</v>
      </c>
      <c r="R1242" s="24">
        <v>252.95</v>
      </c>
      <c r="S1242" s="20"/>
      <c r="V1242"/>
      <c r="AC1242" s="24">
        <v>0.86459703220203876</v>
      </c>
      <c r="AI1242" s="22">
        <v>4.4433333333333334</v>
      </c>
      <c r="AJ1242">
        <v>4.1000000000000002E-2</v>
      </c>
      <c r="AK1242">
        <v>5.7649999999999997</v>
      </c>
      <c r="AL1242">
        <v>142.321</v>
      </c>
      <c r="AY1242">
        <v>0.03</v>
      </c>
      <c r="AZ1242">
        <v>3.0419999999999998</v>
      </c>
      <c r="BB1242">
        <v>103.726</v>
      </c>
      <c r="BC1242" s="14">
        <v>1366.6666666666667</v>
      </c>
    </row>
    <row r="1243" spans="1:55" x14ac:dyDescent="0.55000000000000004">
      <c r="A1243" s="2" t="s">
        <v>925</v>
      </c>
      <c r="B1243" s="31">
        <v>33925</v>
      </c>
      <c r="C1243" s="11"/>
      <c r="Q1243">
        <v>13.77</v>
      </c>
      <c r="R1243" s="24">
        <v>702.66666666666663</v>
      </c>
      <c r="S1243" s="20"/>
      <c r="V1243"/>
      <c r="AC1243" s="24">
        <v>0.94665633220332635</v>
      </c>
      <c r="AI1243" s="22">
        <v>6.5133333333333336</v>
      </c>
      <c r="AJ1243">
        <v>3.5000000000000003E-2</v>
      </c>
      <c r="AK1243">
        <v>9.2449999999999992</v>
      </c>
      <c r="AL1243">
        <v>263.34899999999999</v>
      </c>
      <c r="AY1243">
        <v>1.2999999999999999E-2</v>
      </c>
      <c r="AZ1243">
        <v>4.5250000000000004</v>
      </c>
      <c r="BB1243">
        <v>362.72800000000001</v>
      </c>
      <c r="BC1243" s="14">
        <v>1128.3333333333333</v>
      </c>
    </row>
    <row r="1244" spans="1:55" x14ac:dyDescent="0.55000000000000004">
      <c r="A1244" s="2" t="s">
        <v>925</v>
      </c>
      <c r="B1244" s="31">
        <v>33932</v>
      </c>
      <c r="C1244" s="11"/>
      <c r="R1244" s="24"/>
      <c r="S1244" s="20"/>
      <c r="V1244"/>
      <c r="AC1244" s="24">
        <v>0.94327271686831593</v>
      </c>
      <c r="AI1244" s="22">
        <v>6.3766666666666669</v>
      </c>
      <c r="BC1244" s="14">
        <v>1141.6666666666667</v>
      </c>
    </row>
    <row r="1245" spans="1:55" x14ac:dyDescent="0.55000000000000004">
      <c r="A1245" s="2" t="s">
        <v>925</v>
      </c>
      <c r="B1245" s="31">
        <v>33939</v>
      </c>
      <c r="C1245" s="11"/>
      <c r="Q1245">
        <v>12.231</v>
      </c>
      <c r="R1245" s="24">
        <v>1012.4333333333334</v>
      </c>
      <c r="S1245" s="20"/>
      <c r="V1245"/>
      <c r="AC1245" s="24">
        <v>0.9388545605896127</v>
      </c>
      <c r="AI1245" s="22">
        <v>6.21</v>
      </c>
      <c r="AJ1245">
        <v>3.2000000000000001E-2</v>
      </c>
      <c r="AK1245">
        <v>6.2089999999999996</v>
      </c>
      <c r="AL1245">
        <v>191.17599999999999</v>
      </c>
      <c r="AY1245">
        <v>8.0000000000000002E-3</v>
      </c>
      <c r="AZ1245">
        <v>6.0220000000000002</v>
      </c>
      <c r="BB1245">
        <v>756.70899999999995</v>
      </c>
      <c r="BC1245" s="14"/>
    </row>
    <row r="1246" spans="1:55" x14ac:dyDescent="0.55000000000000004">
      <c r="A1246" s="2" t="s">
        <v>925</v>
      </c>
      <c r="B1246" s="31">
        <v>33946</v>
      </c>
      <c r="C1246" s="11"/>
      <c r="Q1246">
        <v>14.327</v>
      </c>
      <c r="R1246" s="24">
        <v>1162</v>
      </c>
      <c r="S1246" s="20">
        <v>192.66666666666666</v>
      </c>
      <c r="T1246">
        <v>1.7000000000000001E-2</v>
      </c>
      <c r="U1246">
        <v>2.6419999999999999</v>
      </c>
      <c r="V1246"/>
      <c r="AC1246" s="24">
        <v>0.9119631674176274</v>
      </c>
      <c r="AI1246" s="22">
        <v>5.4</v>
      </c>
      <c r="AJ1246">
        <v>3.1E-2</v>
      </c>
      <c r="AK1246">
        <v>5.8129999999999997</v>
      </c>
      <c r="AL1246">
        <v>183.98500000000001</v>
      </c>
      <c r="AY1246">
        <v>8.0000000000000002E-3</v>
      </c>
      <c r="AZ1246">
        <v>5.5209999999999999</v>
      </c>
      <c r="BB1246">
        <v>725.48800000000006</v>
      </c>
      <c r="BC1246" s="14">
        <v>723.33333333333337</v>
      </c>
    </row>
    <row r="1247" spans="1:55" x14ac:dyDescent="0.55000000000000004">
      <c r="A1247" s="2" t="s">
        <v>925</v>
      </c>
      <c r="B1247" s="31">
        <v>33953</v>
      </c>
      <c r="C1247" s="11"/>
      <c r="Q1247">
        <v>11.512</v>
      </c>
      <c r="R1247" s="24">
        <v>1439.6666666666667</v>
      </c>
      <c r="S1247" s="20">
        <v>246.16666666666666</v>
      </c>
      <c r="T1247">
        <v>1.4999999999999999E-2</v>
      </c>
      <c r="U1247">
        <v>3.0009999999999999</v>
      </c>
      <c r="V1247"/>
      <c r="AC1247" s="24">
        <v>0.89024448744536411</v>
      </c>
      <c r="AI1247" s="22">
        <v>4.91</v>
      </c>
      <c r="AJ1247">
        <v>2.8000000000000001E-2</v>
      </c>
      <c r="AK1247">
        <v>3.53</v>
      </c>
      <c r="AL1247">
        <v>128.79900000000001</v>
      </c>
      <c r="AY1247">
        <v>6.0000000000000001E-3</v>
      </c>
      <c r="AZ1247">
        <v>4.532</v>
      </c>
      <c r="BB1247">
        <v>818.255</v>
      </c>
      <c r="BC1247" s="14">
        <v>656.66666666666663</v>
      </c>
    </row>
    <row r="1248" spans="1:55" x14ac:dyDescent="0.55000000000000004">
      <c r="A1248" s="2" t="s">
        <v>925</v>
      </c>
      <c r="B1248" s="31">
        <v>33959</v>
      </c>
      <c r="C1248" s="11"/>
      <c r="Q1248">
        <v>13.683</v>
      </c>
      <c r="R1248" s="24">
        <v>1534.5166666666667</v>
      </c>
      <c r="S1248" s="20">
        <v>333.16666666666669</v>
      </c>
      <c r="T1248">
        <v>1.7000000000000001E-2</v>
      </c>
      <c r="U1248">
        <v>4.3739999999999997</v>
      </c>
      <c r="V1248"/>
      <c r="AC1248" s="24">
        <v>0.83295632937462583</v>
      </c>
      <c r="AI1248" s="22">
        <v>3.9766666666666666</v>
      </c>
      <c r="AJ1248">
        <v>2.5000000000000001E-2</v>
      </c>
      <c r="AK1248">
        <v>3.49</v>
      </c>
      <c r="AL1248">
        <v>135.54400000000001</v>
      </c>
      <c r="AY1248">
        <v>5.0000000000000001E-3</v>
      </c>
      <c r="AZ1248">
        <v>5.2119999999999997</v>
      </c>
      <c r="BB1248">
        <v>958.93799999999999</v>
      </c>
      <c r="BC1248" s="14">
        <v>600</v>
      </c>
    </row>
    <row r="1249" spans="1:55" x14ac:dyDescent="0.55000000000000004">
      <c r="A1249" s="2" t="s">
        <v>925</v>
      </c>
      <c r="B1249" s="31">
        <v>33967</v>
      </c>
      <c r="C1249" s="11"/>
      <c r="Q1249">
        <v>13.605</v>
      </c>
      <c r="R1249" s="24">
        <v>1462.4333333333334</v>
      </c>
      <c r="S1249" s="20">
        <v>418.33333333333331</v>
      </c>
      <c r="T1249">
        <v>1.7999999999999999E-2</v>
      </c>
      <c r="U1249">
        <v>5.9619999999999997</v>
      </c>
      <c r="V1249"/>
      <c r="AC1249" s="24">
        <v>0.87132944777480836</v>
      </c>
      <c r="AI1249" s="22">
        <v>4.5566666666666666</v>
      </c>
      <c r="AJ1249">
        <v>2.5999999999999999E-2</v>
      </c>
      <c r="AK1249">
        <v>2.8490000000000002</v>
      </c>
      <c r="AL1249">
        <v>107.996</v>
      </c>
      <c r="AY1249">
        <v>5.0000000000000001E-3</v>
      </c>
      <c r="AZ1249">
        <v>4.0309999999999997</v>
      </c>
      <c r="BB1249">
        <v>866.98099999999999</v>
      </c>
      <c r="BC1249" s="14">
        <v>578.33333333333337</v>
      </c>
    </row>
    <row r="1250" spans="1:55" x14ac:dyDescent="0.55000000000000004">
      <c r="A1250" s="2" t="s">
        <v>925</v>
      </c>
      <c r="B1250" s="31">
        <v>33974</v>
      </c>
      <c r="C1250" s="11"/>
      <c r="Q1250">
        <v>13.923</v>
      </c>
      <c r="R1250" s="24">
        <v>1558.9833333333333</v>
      </c>
      <c r="S1250" s="20">
        <v>510.66666666666669</v>
      </c>
      <c r="T1250">
        <v>1.7000000000000001E-2</v>
      </c>
      <c r="U1250">
        <v>6.7919999999999998</v>
      </c>
      <c r="V1250"/>
      <c r="AC1250" s="24">
        <v>0.84892819116362916</v>
      </c>
      <c r="AI1250" s="22">
        <v>4.2</v>
      </c>
      <c r="AJ1250">
        <v>2.4E-2</v>
      </c>
      <c r="AK1250">
        <v>2.319</v>
      </c>
      <c r="AL1250">
        <v>96.281000000000006</v>
      </c>
      <c r="AY1250">
        <v>4.0000000000000001E-3</v>
      </c>
      <c r="AZ1250">
        <v>3.88</v>
      </c>
      <c r="BB1250">
        <v>872.55100000000004</v>
      </c>
      <c r="BC1250" s="14">
        <v>536.66666666666663</v>
      </c>
    </row>
    <row r="1251" spans="1:55" x14ac:dyDescent="0.55000000000000004">
      <c r="A1251" s="2" t="s">
        <v>925</v>
      </c>
      <c r="B1251" s="31">
        <v>33981</v>
      </c>
      <c r="C1251" s="11"/>
      <c r="Q1251">
        <v>13.417</v>
      </c>
      <c r="R1251" s="24">
        <v>1581.2166666666667</v>
      </c>
      <c r="S1251" s="20">
        <v>649</v>
      </c>
      <c r="T1251">
        <v>1.7000000000000001E-2</v>
      </c>
      <c r="U1251">
        <v>8.5570000000000004</v>
      </c>
      <c r="V1251"/>
      <c r="AC1251" s="24">
        <v>0.81080934201801802</v>
      </c>
      <c r="AI1251" s="22">
        <v>3.7</v>
      </c>
      <c r="AJ1251">
        <v>2.3E-2</v>
      </c>
      <c r="AK1251">
        <v>0.94099999999999995</v>
      </c>
      <c r="AL1251">
        <v>40.756</v>
      </c>
      <c r="AY1251">
        <v>4.0000000000000001E-3</v>
      </c>
      <c r="AZ1251">
        <v>2.734</v>
      </c>
      <c r="BB1251">
        <v>770.93200000000002</v>
      </c>
      <c r="BC1251" s="14">
        <v>523.33333333333337</v>
      </c>
    </row>
    <row r="1252" spans="1:55" x14ac:dyDescent="0.55000000000000004">
      <c r="A1252" s="2" t="s">
        <v>925</v>
      </c>
      <c r="B1252" s="31">
        <v>33988</v>
      </c>
      <c r="C1252" s="11"/>
      <c r="Q1252">
        <v>14.026999999999999</v>
      </c>
      <c r="R1252" s="24">
        <v>1696.85</v>
      </c>
      <c r="S1252" s="20">
        <v>805.33333333333337</v>
      </c>
      <c r="T1252">
        <v>1.6E-2</v>
      </c>
      <c r="U1252">
        <v>10.504</v>
      </c>
      <c r="V1252"/>
      <c r="AC1252" s="24"/>
      <c r="AI1252" s="22"/>
      <c r="AY1252">
        <v>3.0000000000000001E-3</v>
      </c>
      <c r="AZ1252">
        <v>2.0529999999999999</v>
      </c>
      <c r="BB1252">
        <v>716.649</v>
      </c>
      <c r="BC1252" s="14">
        <v>511.66666666666669</v>
      </c>
    </row>
    <row r="1253" spans="1:55" x14ac:dyDescent="0.55000000000000004">
      <c r="A1253" s="2" t="s">
        <v>925</v>
      </c>
      <c r="B1253" s="31">
        <v>33996</v>
      </c>
      <c r="C1253" s="11"/>
      <c r="Q1253">
        <v>14.951000000000001</v>
      </c>
      <c r="R1253" s="24">
        <v>1679.8333333333333</v>
      </c>
      <c r="S1253" s="20">
        <v>850</v>
      </c>
      <c r="T1253">
        <v>1.7999999999999999E-2</v>
      </c>
      <c r="U1253">
        <v>12.051</v>
      </c>
      <c r="V1253"/>
      <c r="AC1253" s="24"/>
      <c r="AI1253" s="22"/>
      <c r="AY1253">
        <v>3.0000000000000001E-3</v>
      </c>
      <c r="AZ1253">
        <v>1.349</v>
      </c>
      <c r="BB1253">
        <v>522.38699999999994</v>
      </c>
      <c r="BC1253" s="14">
        <v>498.33333333333331</v>
      </c>
    </row>
    <row r="1254" spans="1:55" x14ac:dyDescent="0.55000000000000004">
      <c r="A1254" s="2" t="s">
        <v>925</v>
      </c>
      <c r="B1254" s="31">
        <v>34003</v>
      </c>
      <c r="C1254" s="11"/>
      <c r="Q1254">
        <v>15.808999999999999</v>
      </c>
      <c r="R1254" s="24">
        <v>1547.505058915109</v>
      </c>
      <c r="S1254" s="20">
        <v>887.79405838667719</v>
      </c>
      <c r="T1254">
        <v>1.7999999999999999E-2</v>
      </c>
      <c r="U1254">
        <v>12.506</v>
      </c>
      <c r="V1254"/>
      <c r="W1254" s="14">
        <v>3.2318733333333328E-2</v>
      </c>
      <c r="Y1254">
        <f>AA1254/W1254</f>
        <v>21821.034436333033</v>
      </c>
      <c r="AA1254" s="14">
        <v>705.22819300533081</v>
      </c>
      <c r="AC1254" s="24"/>
      <c r="AI1254" s="22"/>
      <c r="AP1254" t="s">
        <v>930</v>
      </c>
      <c r="AX1254" s="14">
        <v>182.56586538134641</v>
      </c>
      <c r="AY1254">
        <v>3.0000000000000001E-3</v>
      </c>
      <c r="AZ1254">
        <v>1.6930000000000001</v>
      </c>
      <c r="BB1254">
        <v>659.71100000000001</v>
      </c>
      <c r="BC1254" s="14">
        <v>508.33333333333331</v>
      </c>
    </row>
    <row r="1255" spans="1:55" x14ac:dyDescent="0.55000000000000004">
      <c r="A1255" s="2" t="s">
        <v>921</v>
      </c>
      <c r="B1255" s="31">
        <v>33884</v>
      </c>
      <c r="C1255" s="11"/>
      <c r="R1255" s="23"/>
      <c r="S1255" s="19"/>
      <c r="V1255"/>
      <c r="AC1255" s="23">
        <v>0.15083350099841608</v>
      </c>
      <c r="AI1255" s="21">
        <v>0.36333333333333334</v>
      </c>
      <c r="BC1255" s="14">
        <v>516.35244973076465</v>
      </c>
    </row>
    <row r="1256" spans="1:55" x14ac:dyDescent="0.55000000000000004">
      <c r="A1256" s="2" t="s">
        <v>921</v>
      </c>
      <c r="B1256" s="31">
        <v>33897</v>
      </c>
      <c r="C1256" s="11"/>
      <c r="Q1256">
        <v>4.423</v>
      </c>
      <c r="R1256" s="24">
        <v>93.383333333333326</v>
      </c>
      <c r="S1256" s="20"/>
      <c r="V1256"/>
      <c r="AC1256" s="24">
        <v>0.27891625697339295</v>
      </c>
      <c r="AI1256" s="22">
        <v>0.72666666666666668</v>
      </c>
      <c r="AJ1256">
        <v>5.1999999999999998E-2</v>
      </c>
      <c r="AK1256">
        <v>2.9809999999999999</v>
      </c>
      <c r="AL1256">
        <v>57.665999999999997</v>
      </c>
      <c r="AY1256">
        <v>0.04</v>
      </c>
      <c r="AZ1256">
        <v>1.4419999999999999</v>
      </c>
      <c r="BB1256">
        <v>35.701000000000001</v>
      </c>
      <c r="BC1256" s="26"/>
    </row>
    <row r="1257" spans="1:55" x14ac:dyDescent="0.55000000000000004">
      <c r="A1257" s="2" t="s">
        <v>921</v>
      </c>
      <c r="B1257" s="31">
        <v>33911</v>
      </c>
      <c r="C1257" s="11"/>
      <c r="Q1257">
        <v>8.3879999999999999</v>
      </c>
      <c r="R1257" s="24">
        <v>222.83333333333331</v>
      </c>
      <c r="S1257" s="20"/>
      <c r="V1257"/>
      <c r="AC1257" s="24">
        <v>0.88415474649694314</v>
      </c>
      <c r="AI1257" s="22">
        <v>4.79</v>
      </c>
      <c r="AJ1257">
        <v>4.2999999999999997E-2</v>
      </c>
      <c r="AK1257">
        <v>5.84</v>
      </c>
      <c r="AL1257">
        <v>136.08000000000001</v>
      </c>
      <c r="AY1257">
        <v>3.3000000000000002E-2</v>
      </c>
      <c r="AZ1257">
        <v>2.548</v>
      </c>
      <c r="BB1257">
        <v>78.221999999999994</v>
      </c>
      <c r="BC1257" s="14">
        <v>1076.6666666666667</v>
      </c>
    </row>
    <row r="1258" spans="1:55" x14ac:dyDescent="0.55000000000000004">
      <c r="A1258" s="2" t="s">
        <v>921</v>
      </c>
      <c r="B1258" s="31">
        <v>33925</v>
      </c>
      <c r="C1258" s="11"/>
      <c r="Q1258">
        <v>16.472999999999999</v>
      </c>
      <c r="R1258" s="24">
        <v>716.11666666666667</v>
      </c>
      <c r="S1258" s="20"/>
      <c r="V1258"/>
      <c r="AC1258" s="24">
        <v>0.95517548144073317</v>
      </c>
      <c r="AI1258" s="22">
        <v>6.9</v>
      </c>
      <c r="AJ1258">
        <v>3.7999999999999999E-2</v>
      </c>
      <c r="AK1258">
        <v>11.36</v>
      </c>
      <c r="AL1258">
        <v>295.16399999999999</v>
      </c>
      <c r="AY1258">
        <v>1.6E-2</v>
      </c>
      <c r="AZ1258">
        <v>5.1130000000000004</v>
      </c>
      <c r="BB1258">
        <v>335.00799999999998</v>
      </c>
      <c r="BC1258" s="14">
        <v>1051.6666666666667</v>
      </c>
    </row>
    <row r="1259" spans="1:55" x14ac:dyDescent="0.55000000000000004">
      <c r="A1259" s="2" t="s">
        <v>921</v>
      </c>
      <c r="B1259" s="31">
        <v>33932</v>
      </c>
      <c r="C1259" s="11"/>
      <c r="R1259" s="24"/>
      <c r="S1259" s="20"/>
      <c r="V1259"/>
      <c r="AC1259" s="24">
        <v>0.95497331657742712</v>
      </c>
      <c r="AI1259" s="22">
        <v>6.89</v>
      </c>
      <c r="BC1259" s="14">
        <v>1110</v>
      </c>
    </row>
    <row r="1260" spans="1:55" x14ac:dyDescent="0.55000000000000004">
      <c r="A1260" s="2" t="s">
        <v>921</v>
      </c>
      <c r="B1260" s="31">
        <v>33939</v>
      </c>
      <c r="C1260" s="11"/>
      <c r="Q1260">
        <v>15.135999999999999</v>
      </c>
      <c r="R1260" s="24">
        <v>1004.3166666666667</v>
      </c>
      <c r="S1260" s="20"/>
      <c r="V1260"/>
      <c r="AC1260" s="24">
        <v>0.94436818337853412</v>
      </c>
      <c r="AI1260" s="22">
        <v>6.42</v>
      </c>
      <c r="AJ1260">
        <v>3.5999999999999997E-2</v>
      </c>
      <c r="AK1260">
        <v>8.1129999999999995</v>
      </c>
      <c r="AL1260">
        <v>226.89599999999999</v>
      </c>
      <c r="AY1260">
        <v>0.01</v>
      </c>
      <c r="AZ1260">
        <v>7.0229999999999997</v>
      </c>
      <c r="BB1260">
        <v>709.899</v>
      </c>
      <c r="BC1260" s="14"/>
    </row>
    <row r="1261" spans="1:55" x14ac:dyDescent="0.55000000000000004">
      <c r="A1261" s="2" t="s">
        <v>921</v>
      </c>
      <c r="B1261" s="31">
        <v>33946</v>
      </c>
      <c r="C1261" s="11"/>
      <c r="Q1261">
        <v>19.376000000000001</v>
      </c>
      <c r="R1261" s="24">
        <v>1329.8333333333335</v>
      </c>
      <c r="S1261" s="20">
        <v>215.66666666666669</v>
      </c>
      <c r="T1261">
        <v>1.9E-2</v>
      </c>
      <c r="U1261">
        <v>3.1840000000000002</v>
      </c>
      <c r="V1261"/>
      <c r="AC1261" s="24">
        <v>0.93575169905549693</v>
      </c>
      <c r="AI1261" s="22">
        <v>6.1000000000000005</v>
      </c>
      <c r="AJ1261">
        <v>3.5000000000000003E-2</v>
      </c>
      <c r="AK1261">
        <v>8.0359999999999996</v>
      </c>
      <c r="AL1261">
        <v>227.27500000000001</v>
      </c>
      <c r="AY1261">
        <v>8.9999999999999993E-3</v>
      </c>
      <c r="AZ1261">
        <v>7.718</v>
      </c>
      <c r="BB1261">
        <v>844.30100000000004</v>
      </c>
      <c r="BC1261" s="14">
        <v>531.66666666666663</v>
      </c>
    </row>
    <row r="1262" spans="1:55" x14ac:dyDescent="0.55000000000000004">
      <c r="A1262" s="2" t="s">
        <v>921</v>
      </c>
      <c r="B1262" s="31">
        <v>33953</v>
      </c>
      <c r="C1262" s="11"/>
      <c r="Q1262">
        <v>16.343</v>
      </c>
      <c r="R1262" s="24">
        <v>1269.6666666666667</v>
      </c>
      <c r="S1262" s="20">
        <v>228.16666666666666</v>
      </c>
      <c r="T1262">
        <v>1.7000000000000001E-2</v>
      </c>
      <c r="U1262">
        <v>3.0539999999999998</v>
      </c>
      <c r="V1262"/>
      <c r="AC1262" s="24">
        <v>0.91009484521055994</v>
      </c>
      <c r="AI1262" s="22">
        <v>5.3533333333333335</v>
      </c>
      <c r="AJ1262">
        <v>3.4000000000000002E-2</v>
      </c>
      <c r="AK1262">
        <v>5.2190000000000003</v>
      </c>
      <c r="AL1262">
        <v>153.327</v>
      </c>
      <c r="AY1262">
        <v>0.01</v>
      </c>
      <c r="AZ1262">
        <v>7.6070000000000002</v>
      </c>
      <c r="BB1262">
        <v>803.76400000000001</v>
      </c>
      <c r="BC1262" s="14">
        <v>708.33333333333337</v>
      </c>
    </row>
    <row r="1263" spans="1:55" x14ac:dyDescent="0.55000000000000004">
      <c r="A1263" s="2" t="s">
        <v>921</v>
      </c>
      <c r="B1263" s="31">
        <v>33959</v>
      </c>
      <c r="C1263" s="11"/>
      <c r="Q1263">
        <v>11.815</v>
      </c>
      <c r="R1263" s="24">
        <v>1680.0833333333333</v>
      </c>
      <c r="S1263" s="20">
        <v>337.83333333333331</v>
      </c>
      <c r="T1263">
        <v>1.2E-2</v>
      </c>
      <c r="U1263">
        <v>3.2709999999999999</v>
      </c>
      <c r="V1263"/>
      <c r="AC1263" s="24">
        <v>0.86172350342755577</v>
      </c>
      <c r="AI1263" s="22">
        <v>4.3966666666666665</v>
      </c>
      <c r="AJ1263">
        <v>3.1E-2</v>
      </c>
      <c r="AK1263">
        <v>5.1959999999999997</v>
      </c>
      <c r="AL1263">
        <v>193.92500000000001</v>
      </c>
      <c r="AY1263">
        <v>7.0000000000000001E-3</v>
      </c>
      <c r="AZ1263">
        <v>6.5910000000000002</v>
      </c>
      <c r="BB1263">
        <v>1037.3620000000001</v>
      </c>
      <c r="BC1263" s="14">
        <v>525</v>
      </c>
    </row>
    <row r="1264" spans="1:55" x14ac:dyDescent="0.55000000000000004">
      <c r="A1264" s="2" t="s">
        <v>921</v>
      </c>
      <c r="B1264" s="31">
        <v>33967</v>
      </c>
      <c r="C1264" s="11"/>
      <c r="Q1264">
        <v>20.053000000000001</v>
      </c>
      <c r="R1264" s="24">
        <v>1746.2</v>
      </c>
      <c r="S1264" s="20">
        <v>513.5</v>
      </c>
      <c r="T1264">
        <v>0.02</v>
      </c>
      <c r="U1264">
        <v>7.8819999999999997</v>
      </c>
      <c r="V1264"/>
      <c r="AC1264" s="24">
        <v>0.85470658071959593</v>
      </c>
      <c r="AI1264" s="22">
        <v>4.2866666666666662</v>
      </c>
      <c r="AJ1264">
        <v>3.2000000000000001E-2</v>
      </c>
      <c r="AK1264">
        <v>4.7279999999999998</v>
      </c>
      <c r="AL1264">
        <v>149.773</v>
      </c>
      <c r="AY1264">
        <v>7.0000000000000001E-3</v>
      </c>
      <c r="AZ1264">
        <v>6.4</v>
      </c>
      <c r="BB1264">
        <v>988.86400000000003</v>
      </c>
      <c r="BC1264" s="14">
        <v>675</v>
      </c>
    </row>
    <row r="1265" spans="1:55" x14ac:dyDescent="0.55000000000000004">
      <c r="A1265" s="2" t="s">
        <v>921</v>
      </c>
      <c r="B1265" s="31">
        <v>33974</v>
      </c>
      <c r="C1265" s="11"/>
      <c r="Q1265">
        <v>20.388000000000002</v>
      </c>
      <c r="R1265" s="24">
        <v>1758.75</v>
      </c>
      <c r="S1265" s="20">
        <v>631.83333333333337</v>
      </c>
      <c r="T1265">
        <v>0.02</v>
      </c>
      <c r="U1265">
        <v>9.9320000000000004</v>
      </c>
      <c r="V1265"/>
      <c r="AC1265" s="24">
        <v>0.81080934201801802</v>
      </c>
      <c r="AI1265" s="22">
        <v>3.7</v>
      </c>
      <c r="AJ1265">
        <v>2.9000000000000001E-2</v>
      </c>
      <c r="AK1265">
        <v>3.5470000000000002</v>
      </c>
      <c r="AL1265">
        <v>124.691</v>
      </c>
      <c r="AY1265">
        <v>6.0000000000000001E-3</v>
      </c>
      <c r="AZ1265">
        <v>5.6260000000000003</v>
      </c>
      <c r="BB1265">
        <v>907.91200000000003</v>
      </c>
      <c r="BC1265" s="14">
        <v>608.33333333333337</v>
      </c>
    </row>
    <row r="1266" spans="1:55" x14ac:dyDescent="0.55000000000000004">
      <c r="A1266" s="2" t="s">
        <v>921</v>
      </c>
      <c r="B1266" s="31">
        <v>33981</v>
      </c>
      <c r="C1266" s="11"/>
      <c r="Q1266">
        <v>18.151</v>
      </c>
      <c r="R1266" s="24">
        <v>1581.2333333333333</v>
      </c>
      <c r="S1266" s="20">
        <v>682.33333333333326</v>
      </c>
      <c r="T1266">
        <v>2.1000000000000001E-2</v>
      </c>
      <c r="U1266">
        <v>11.138</v>
      </c>
      <c r="V1266"/>
      <c r="AC1266" s="24">
        <v>0.82915524494259096</v>
      </c>
      <c r="AI1266" s="22">
        <v>3.9266666666666667</v>
      </c>
      <c r="AJ1266">
        <v>0.03</v>
      </c>
      <c r="AK1266">
        <v>2.8359999999999999</v>
      </c>
      <c r="AL1266">
        <v>95.527000000000001</v>
      </c>
      <c r="AY1266">
        <v>5.0000000000000001E-3</v>
      </c>
      <c r="AZ1266">
        <v>3.7349999999999999</v>
      </c>
      <c r="BB1266">
        <v>726.56600000000003</v>
      </c>
      <c r="BC1266" s="14">
        <v>615</v>
      </c>
    </row>
    <row r="1267" spans="1:55" x14ac:dyDescent="0.55000000000000004">
      <c r="A1267" s="2" t="s">
        <v>921</v>
      </c>
      <c r="B1267" s="31">
        <v>33988</v>
      </c>
      <c r="C1267" s="11"/>
      <c r="Q1267">
        <v>17.818000000000001</v>
      </c>
      <c r="R1267" s="24">
        <v>1608.4166666666667</v>
      </c>
      <c r="S1267" s="20">
        <v>811.83333333333337</v>
      </c>
      <c r="T1267">
        <v>2.1999999999999999E-2</v>
      </c>
      <c r="U1267">
        <v>13.782999999999999</v>
      </c>
      <c r="V1267"/>
      <c r="AC1267" s="24"/>
      <c r="AI1267" s="22"/>
      <c r="AL1267">
        <v>73.534000000000006</v>
      </c>
      <c r="AY1267">
        <v>4.0000000000000001E-3</v>
      </c>
      <c r="AZ1267">
        <v>2.3860000000000001</v>
      </c>
      <c r="BB1267">
        <v>634.87599999999998</v>
      </c>
      <c r="BC1267" s="14">
        <v>505</v>
      </c>
    </row>
    <row r="1268" spans="1:55" x14ac:dyDescent="0.55000000000000004">
      <c r="A1268" s="2" t="s">
        <v>921</v>
      </c>
      <c r="B1268" s="31">
        <v>33996</v>
      </c>
      <c r="C1268" s="11"/>
      <c r="Q1268">
        <v>20.193999999999999</v>
      </c>
      <c r="R1268" s="24">
        <v>1936</v>
      </c>
      <c r="S1268" s="20">
        <v>909.5</v>
      </c>
      <c r="T1268">
        <v>2.3E-2</v>
      </c>
      <c r="U1268">
        <v>16.297000000000001</v>
      </c>
      <c r="V1268"/>
      <c r="AC1268" s="24"/>
      <c r="AI1268" s="22"/>
      <c r="AY1268">
        <v>4.0000000000000001E-3</v>
      </c>
      <c r="AZ1268">
        <v>2.0499999999999998</v>
      </c>
      <c r="BB1268">
        <v>549.50099999999998</v>
      </c>
      <c r="BC1268" s="14">
        <v>533.33333333333337</v>
      </c>
    </row>
    <row r="1269" spans="1:55" x14ac:dyDescent="0.55000000000000004">
      <c r="A1269" s="2" t="s">
        <v>921</v>
      </c>
      <c r="B1269" s="31">
        <v>34003</v>
      </c>
      <c r="C1269" s="11"/>
      <c r="Q1269">
        <v>21.542000000000002</v>
      </c>
      <c r="R1269" s="24">
        <v>1597.2373259057495</v>
      </c>
      <c r="S1269" s="20">
        <v>964.31463576479655</v>
      </c>
      <c r="T1269">
        <v>2.3E-2</v>
      </c>
      <c r="U1269">
        <v>17.242000000000001</v>
      </c>
      <c r="V1269"/>
      <c r="W1269" s="14">
        <v>3.0430266666666667E-2</v>
      </c>
      <c r="Y1269">
        <f>AA1269/W1269</f>
        <v>24775.103743145632</v>
      </c>
      <c r="AA1269" s="14">
        <v>753.91301359825309</v>
      </c>
      <c r="AC1269" s="24"/>
      <c r="AI1269" s="22"/>
      <c r="AP1269" t="s">
        <v>930</v>
      </c>
      <c r="AX1269" s="14">
        <v>210.40162216654355</v>
      </c>
      <c r="AY1269">
        <v>4.0000000000000001E-3</v>
      </c>
      <c r="AZ1269">
        <v>2.3839999999999999</v>
      </c>
      <c r="BB1269">
        <v>632.93700000000001</v>
      </c>
      <c r="BC1269" s="14">
        <v>561.66666666666663</v>
      </c>
    </row>
    <row r="1270" spans="1:55" x14ac:dyDescent="0.55000000000000004">
      <c r="A1270" s="2" t="s">
        <v>917</v>
      </c>
      <c r="B1270" s="31">
        <v>33884</v>
      </c>
      <c r="C1270" s="11"/>
      <c r="R1270" s="23"/>
      <c r="S1270" s="19"/>
      <c r="V1270"/>
      <c r="AC1270" s="23">
        <v>0.126939129574553</v>
      </c>
      <c r="AI1270" s="21">
        <v>0.30166666666666664</v>
      </c>
      <c r="BC1270" s="14">
        <v>565.8206429519297</v>
      </c>
    </row>
    <row r="1271" spans="1:55" x14ac:dyDescent="0.55000000000000004">
      <c r="A1271" s="2" t="s">
        <v>917</v>
      </c>
      <c r="B1271" s="31">
        <v>33897</v>
      </c>
      <c r="C1271" s="11"/>
      <c r="Q1271">
        <v>4.1120000000000001</v>
      </c>
      <c r="R1271" s="24">
        <v>108.1</v>
      </c>
      <c r="S1271" s="20"/>
      <c r="V1271"/>
      <c r="AC1271" s="24">
        <v>0.23776471653196096</v>
      </c>
      <c r="AI1271" s="22">
        <v>0.60333333333333328</v>
      </c>
      <c r="AJ1271">
        <v>4.2999999999999997E-2</v>
      </c>
      <c r="AK1271">
        <v>2.4289999999999998</v>
      </c>
      <c r="AL1271">
        <v>56.448</v>
      </c>
      <c r="AY1271">
        <v>3.3000000000000002E-2</v>
      </c>
      <c r="AZ1271">
        <v>1.6830000000000001</v>
      </c>
      <c r="BB1271">
        <v>51.634999999999998</v>
      </c>
      <c r="BC1271" s="26"/>
    </row>
    <row r="1272" spans="1:55" x14ac:dyDescent="0.55000000000000004">
      <c r="A1272" s="2" t="s">
        <v>917</v>
      </c>
      <c r="B1272" s="31">
        <v>33911</v>
      </c>
      <c r="C1272" s="11"/>
      <c r="Q1272">
        <v>7.399</v>
      </c>
      <c r="R1272" s="24">
        <v>247.5</v>
      </c>
      <c r="S1272" s="20"/>
      <c r="V1272"/>
      <c r="AC1272" s="24">
        <v>0.79268170298984342</v>
      </c>
      <c r="AI1272" s="22">
        <v>3.4966666666666666</v>
      </c>
      <c r="AJ1272">
        <v>3.5999999999999997E-2</v>
      </c>
      <c r="AK1272">
        <v>4.649</v>
      </c>
      <c r="AL1272">
        <v>128.756</v>
      </c>
      <c r="AY1272">
        <v>2.4E-2</v>
      </c>
      <c r="AZ1272">
        <v>2.7509999999999999</v>
      </c>
      <c r="BB1272">
        <v>113.166</v>
      </c>
      <c r="BC1272" s="14">
        <v>1158.3333333333333</v>
      </c>
    </row>
    <row r="1273" spans="1:55" x14ac:dyDescent="0.55000000000000004">
      <c r="A1273" s="2" t="s">
        <v>917</v>
      </c>
      <c r="B1273" s="31">
        <v>33925</v>
      </c>
      <c r="C1273" s="11"/>
      <c r="Q1273">
        <v>7.4550000000000001</v>
      </c>
      <c r="R1273" s="24">
        <v>562.83333333333326</v>
      </c>
      <c r="S1273" s="20"/>
      <c r="V1273"/>
      <c r="AC1273" s="24">
        <v>0.88187359511114849</v>
      </c>
      <c r="AI1273" s="22">
        <v>4.746666666666667</v>
      </c>
      <c r="AJ1273">
        <v>2.9000000000000001E-2</v>
      </c>
      <c r="AK1273">
        <v>4.7160000000000002</v>
      </c>
      <c r="AL1273">
        <v>159.91499999999999</v>
      </c>
      <c r="AY1273">
        <v>8.0000000000000002E-3</v>
      </c>
      <c r="AZ1273">
        <v>2.7389999999999999</v>
      </c>
      <c r="BB1273">
        <v>351.80900000000003</v>
      </c>
      <c r="BC1273" s="14">
        <v>1085</v>
      </c>
    </row>
    <row r="1274" spans="1:55" x14ac:dyDescent="0.55000000000000004">
      <c r="A1274" s="2" t="s">
        <v>917</v>
      </c>
      <c r="B1274" s="31">
        <v>33932</v>
      </c>
      <c r="C1274" s="11"/>
      <c r="R1274" s="24"/>
      <c r="S1274" s="20"/>
      <c r="V1274"/>
      <c r="AC1274" s="24">
        <v>0.87791039052849085</v>
      </c>
      <c r="AI1274" s="22">
        <v>4.6733333333333338</v>
      </c>
      <c r="BC1274" s="14">
        <v>953.33333333333337</v>
      </c>
    </row>
    <row r="1275" spans="1:55" x14ac:dyDescent="0.55000000000000004">
      <c r="A1275" s="2" t="s">
        <v>917</v>
      </c>
      <c r="B1275" s="31">
        <v>33939</v>
      </c>
      <c r="C1275" s="11"/>
      <c r="Q1275">
        <v>6.952</v>
      </c>
      <c r="R1275" s="24">
        <v>828.11666666666667</v>
      </c>
      <c r="S1275" s="20"/>
      <c r="V1275"/>
      <c r="AC1275" s="24">
        <v>0.83144615072878325</v>
      </c>
      <c r="AI1275" s="22">
        <v>3.9566666666666666</v>
      </c>
      <c r="AJ1275">
        <v>2.7E-2</v>
      </c>
      <c r="AK1275">
        <v>3.2890000000000001</v>
      </c>
      <c r="AL1275">
        <v>122.669</v>
      </c>
      <c r="AY1275">
        <v>6.0000000000000001E-3</v>
      </c>
      <c r="AZ1275">
        <v>3.6629999999999998</v>
      </c>
      <c r="BB1275">
        <v>658.65899999999999</v>
      </c>
      <c r="BC1275" s="14"/>
    </row>
    <row r="1276" spans="1:55" x14ac:dyDescent="0.55000000000000004">
      <c r="A1276" s="2" t="s">
        <v>917</v>
      </c>
      <c r="B1276" s="31">
        <v>33946</v>
      </c>
      <c r="C1276" s="11"/>
      <c r="Q1276">
        <v>9.3330000000000002</v>
      </c>
      <c r="R1276" s="24">
        <v>1059.7333333333333</v>
      </c>
      <c r="S1276" s="20">
        <v>154</v>
      </c>
      <c r="T1276">
        <v>1.6E-2</v>
      </c>
      <c r="U1276">
        <v>1.879</v>
      </c>
      <c r="V1276"/>
      <c r="AC1276" s="24">
        <v>0.83295632937462583</v>
      </c>
      <c r="AI1276" s="22">
        <v>3.9766666666666666</v>
      </c>
      <c r="AJ1276">
        <v>2.5999999999999999E-2</v>
      </c>
      <c r="AK1276">
        <v>2.875</v>
      </c>
      <c r="AL1276">
        <v>110.36799999999999</v>
      </c>
      <c r="AY1276">
        <v>6.0000000000000001E-3</v>
      </c>
      <c r="AZ1276">
        <v>4.2690000000000001</v>
      </c>
      <c r="BB1276">
        <v>732.29499999999996</v>
      </c>
      <c r="BC1276" s="14">
        <v>426.66666666666669</v>
      </c>
    </row>
    <row r="1277" spans="1:55" x14ac:dyDescent="0.55000000000000004">
      <c r="A1277" s="2" t="s">
        <v>917</v>
      </c>
      <c r="B1277" s="31">
        <v>33953</v>
      </c>
      <c r="C1277" s="11"/>
      <c r="Q1277">
        <v>7.4459999999999997</v>
      </c>
      <c r="R1277" s="24">
        <v>1045.1666666666665</v>
      </c>
      <c r="S1277" s="20">
        <v>182.66666666666669</v>
      </c>
      <c r="T1277">
        <v>1.4E-2</v>
      </c>
      <c r="U1277">
        <v>2.012</v>
      </c>
      <c r="V1277"/>
      <c r="AC1277" s="24">
        <v>0.78052128026889778</v>
      </c>
      <c r="AI1277" s="22">
        <v>3.37</v>
      </c>
      <c r="AJ1277">
        <v>2.4E-2</v>
      </c>
      <c r="AK1277">
        <v>1.722</v>
      </c>
      <c r="AL1277">
        <v>72.686999999999998</v>
      </c>
      <c r="AY1277">
        <v>5.0000000000000001E-3</v>
      </c>
      <c r="AZ1277">
        <v>3.3460000000000001</v>
      </c>
      <c r="BB1277">
        <v>721.68499999999995</v>
      </c>
      <c r="BC1277" s="14">
        <v>520</v>
      </c>
    </row>
    <row r="1278" spans="1:55" x14ac:dyDescent="0.55000000000000004">
      <c r="A1278" s="2" t="s">
        <v>917</v>
      </c>
      <c r="B1278" s="31">
        <v>33959</v>
      </c>
      <c r="C1278" s="11"/>
      <c r="Q1278">
        <v>10.143000000000001</v>
      </c>
      <c r="R1278" s="24">
        <v>1312.5833333333333</v>
      </c>
      <c r="S1278" s="20">
        <v>278.83333333333331</v>
      </c>
      <c r="T1278">
        <v>1.7000000000000001E-2</v>
      </c>
      <c r="U1278">
        <v>3.698</v>
      </c>
      <c r="V1278"/>
      <c r="AC1278" s="24">
        <v>0.73125706815560565</v>
      </c>
      <c r="AI1278" s="22">
        <v>2.92</v>
      </c>
      <c r="AJ1278">
        <v>2.3E-2</v>
      </c>
      <c r="AK1278">
        <v>2.0190000000000001</v>
      </c>
      <c r="AL1278">
        <v>88.093000000000004</v>
      </c>
      <c r="AY1278">
        <v>5.0000000000000001E-3</v>
      </c>
      <c r="AZ1278">
        <v>3.867</v>
      </c>
      <c r="BB1278">
        <v>845.53899999999999</v>
      </c>
      <c r="BC1278" s="14">
        <v>436.66666666666669</v>
      </c>
    </row>
    <row r="1279" spans="1:55" x14ac:dyDescent="0.55000000000000004">
      <c r="A1279" s="2" t="s">
        <v>917</v>
      </c>
      <c r="B1279" s="31">
        <v>33967</v>
      </c>
      <c r="C1279" s="11"/>
      <c r="Q1279">
        <v>8.9920000000000009</v>
      </c>
      <c r="R1279" s="24">
        <v>1233.1666666666667</v>
      </c>
      <c r="S1279" s="20">
        <v>357.8</v>
      </c>
      <c r="T1279">
        <v>1.4999999999999999E-2</v>
      </c>
      <c r="U1279">
        <v>4.2919999999999998</v>
      </c>
      <c r="V1279"/>
      <c r="AC1279" s="24">
        <v>0.7824877264651009</v>
      </c>
      <c r="AI1279" s="22">
        <v>3.39</v>
      </c>
      <c r="AJ1279">
        <v>2.1999999999999999E-2</v>
      </c>
      <c r="AK1279">
        <v>1.3919999999999999</v>
      </c>
      <c r="AL1279">
        <v>62.564999999999998</v>
      </c>
      <c r="AY1279">
        <v>4.0000000000000001E-3</v>
      </c>
      <c r="AZ1279">
        <v>2.589</v>
      </c>
      <c r="BB1279">
        <v>742.50400000000002</v>
      </c>
      <c r="BC1279" s="14">
        <v>481.66666666666669</v>
      </c>
    </row>
    <row r="1280" spans="1:55" x14ac:dyDescent="0.55000000000000004">
      <c r="A1280" s="2" t="s">
        <v>917</v>
      </c>
      <c r="B1280" s="31">
        <v>33974</v>
      </c>
      <c r="C1280" s="11"/>
      <c r="Q1280">
        <v>8.141</v>
      </c>
      <c r="R1280" s="24">
        <v>1139.0333333333333</v>
      </c>
      <c r="S1280" s="20">
        <v>393</v>
      </c>
      <c r="T1280">
        <v>1.4999999999999999E-2</v>
      </c>
      <c r="U1280">
        <v>4.7220000000000004</v>
      </c>
      <c r="V1280"/>
      <c r="AC1280" s="24">
        <v>0.69608280513742149</v>
      </c>
      <c r="AI1280" s="22">
        <v>2.6466666666666665</v>
      </c>
      <c r="AJ1280">
        <v>1.6E-2</v>
      </c>
      <c r="AK1280">
        <v>0.626</v>
      </c>
      <c r="AL1280">
        <v>35.792000000000002</v>
      </c>
      <c r="AY1280">
        <v>3.0000000000000001E-3</v>
      </c>
      <c r="AZ1280">
        <v>2.004</v>
      </c>
      <c r="BB1280">
        <v>622.06600000000003</v>
      </c>
      <c r="BC1280" s="14">
        <v>460</v>
      </c>
    </row>
    <row r="1281" spans="1:55" x14ac:dyDescent="0.55000000000000004">
      <c r="A1281" s="2" t="s">
        <v>917</v>
      </c>
      <c r="B1281" s="31">
        <v>33981</v>
      </c>
      <c r="C1281" s="11"/>
      <c r="Q1281">
        <v>9.6310000000000002</v>
      </c>
      <c r="R1281" s="24">
        <v>1293.45</v>
      </c>
      <c r="S1281" s="20">
        <v>533.16666666666663</v>
      </c>
      <c r="T1281">
        <v>1.6E-2</v>
      </c>
      <c r="U1281">
        <v>6.7949999999999999</v>
      </c>
      <c r="V1281"/>
      <c r="AC1281" s="24">
        <v>0.68729655574114634</v>
      </c>
      <c r="AI1281" s="22">
        <v>2.5833333333333335</v>
      </c>
      <c r="AJ1281">
        <v>2.1000000000000001E-2</v>
      </c>
      <c r="AK1281">
        <v>0.22600000000000001</v>
      </c>
      <c r="AL1281">
        <v>10.930999999999999</v>
      </c>
      <c r="AY1281">
        <v>3.0000000000000001E-3</v>
      </c>
      <c r="AZ1281">
        <v>1.6910000000000001</v>
      </c>
      <c r="BB1281">
        <v>630.08199999999999</v>
      </c>
      <c r="BC1281" s="14">
        <v>446.66666666666669</v>
      </c>
    </row>
    <row r="1282" spans="1:55" x14ac:dyDescent="0.55000000000000004">
      <c r="A1282" s="2" t="s">
        <v>917</v>
      </c>
      <c r="B1282" s="31">
        <v>33988</v>
      </c>
      <c r="C1282" s="11"/>
      <c r="Q1282">
        <v>8.9239999999999995</v>
      </c>
      <c r="R1282" s="24">
        <v>1288.3999999999999</v>
      </c>
      <c r="S1282" s="20">
        <v>608.16666666666663</v>
      </c>
      <c r="T1282">
        <v>1.2999999999999999E-2</v>
      </c>
      <c r="U1282">
        <v>6.3529999999999998</v>
      </c>
      <c r="V1282"/>
      <c r="AC1282" s="24"/>
      <c r="AI1282" s="22"/>
      <c r="AY1282">
        <v>2E-3</v>
      </c>
      <c r="AZ1282">
        <v>1.35</v>
      </c>
      <c r="BB1282">
        <v>561.53800000000001</v>
      </c>
      <c r="BC1282" s="14">
        <v>450</v>
      </c>
    </row>
    <row r="1283" spans="1:55" x14ac:dyDescent="0.55000000000000004">
      <c r="A1283" s="2" t="s">
        <v>917</v>
      </c>
      <c r="B1283" s="31">
        <v>33996</v>
      </c>
      <c r="C1283" s="11"/>
      <c r="Q1283">
        <v>9.7759999999999998</v>
      </c>
      <c r="R1283" s="24">
        <v>1380.5333333333333</v>
      </c>
      <c r="S1283" s="20">
        <v>600.7833333333333</v>
      </c>
      <c r="T1283">
        <v>1.6E-2</v>
      </c>
      <c r="U1283">
        <v>7.5869999999999997</v>
      </c>
      <c r="V1283"/>
      <c r="AC1283" s="24"/>
      <c r="AI1283" s="22"/>
      <c r="AY1283">
        <v>2E-3</v>
      </c>
      <c r="AZ1283">
        <v>0.98299999999999998</v>
      </c>
      <c r="BB1283">
        <v>491.70100000000002</v>
      </c>
      <c r="BC1283" s="14">
        <v>473.33333333333331</v>
      </c>
    </row>
    <row r="1284" spans="1:55" x14ac:dyDescent="0.55000000000000004">
      <c r="A1284" s="2" t="s">
        <v>917</v>
      </c>
      <c r="B1284" s="31">
        <v>34003</v>
      </c>
      <c r="C1284" s="11"/>
      <c r="Q1284">
        <v>12.282999999999999</v>
      </c>
      <c r="R1284" s="24">
        <v>1342.1567028170921</v>
      </c>
      <c r="S1284" s="20">
        <v>772.00518767364497</v>
      </c>
      <c r="T1284">
        <v>1.6E-2</v>
      </c>
      <c r="U1284">
        <v>9.5630000000000006</v>
      </c>
      <c r="V1284"/>
      <c r="W1284" s="14">
        <v>3.33105E-2</v>
      </c>
      <c r="Y1284">
        <f>AA1284/W1284</f>
        <v>18015.804511674556</v>
      </c>
      <c r="AA1284" s="14">
        <v>600.11545618613525</v>
      </c>
      <c r="AC1284" s="24"/>
      <c r="AI1284" s="22"/>
      <c r="AP1284" t="s">
        <v>930</v>
      </c>
      <c r="AX1284" s="14">
        <v>171.88973148750972</v>
      </c>
      <c r="AY1284">
        <v>2E-3</v>
      </c>
      <c r="AZ1284">
        <v>1.1399999999999999</v>
      </c>
      <c r="BB1284">
        <v>570.15200000000004</v>
      </c>
      <c r="BC1284" s="14">
        <v>445</v>
      </c>
    </row>
    <row r="1285" spans="1:55" x14ac:dyDescent="0.55000000000000004">
      <c r="A1285" s="2" t="s">
        <v>275</v>
      </c>
      <c r="B1285" s="31">
        <v>33884</v>
      </c>
      <c r="C1285" s="11"/>
      <c r="R1285" s="23">
        <v>247.83333333333331</v>
      </c>
      <c r="S1285" s="19"/>
      <c r="V1285"/>
      <c r="AC1285" s="23">
        <v>0.56307774242555886</v>
      </c>
      <c r="AI1285" s="21">
        <v>1.84</v>
      </c>
      <c r="BC1285" s="14">
        <v>480.94559912405913</v>
      </c>
    </row>
    <row r="1286" spans="1:55" x14ac:dyDescent="0.55000000000000004">
      <c r="A1286" s="2" t="s">
        <v>275</v>
      </c>
      <c r="B1286" s="31">
        <v>33897</v>
      </c>
      <c r="C1286" s="11"/>
      <c r="Q1286">
        <v>5.2889999999999997</v>
      </c>
      <c r="R1286" s="24">
        <v>358</v>
      </c>
      <c r="S1286" s="20"/>
      <c r="V1286"/>
      <c r="AC1286" s="24">
        <v>0.67437211284143961</v>
      </c>
      <c r="AI1286" s="22">
        <v>2.4933333333333332</v>
      </c>
      <c r="AJ1286">
        <v>2.3E-2</v>
      </c>
      <c r="AK1286">
        <v>3.0830000000000002</v>
      </c>
      <c r="AL1286">
        <v>130.071</v>
      </c>
      <c r="AY1286">
        <v>0.01</v>
      </c>
      <c r="AZ1286">
        <v>2.206</v>
      </c>
      <c r="BB1286">
        <v>227.87899999999999</v>
      </c>
      <c r="BC1286" s="26">
        <v>853.33333333333337</v>
      </c>
    </row>
    <row r="1287" spans="1:55" x14ac:dyDescent="0.55000000000000004">
      <c r="A1287" s="2" t="s">
        <v>275</v>
      </c>
      <c r="B1287" s="31">
        <v>33911</v>
      </c>
      <c r="C1287" s="11"/>
      <c r="Q1287">
        <v>5.6319999999999997</v>
      </c>
      <c r="R1287" s="24">
        <v>533.29999999999995</v>
      </c>
      <c r="S1287" s="20"/>
      <c r="V1287"/>
      <c r="AC1287" s="24">
        <v>0.78346433268399296</v>
      </c>
      <c r="AI1287" s="22">
        <v>3.4</v>
      </c>
      <c r="AJ1287">
        <v>2.5999999999999999E-2</v>
      </c>
      <c r="AK1287">
        <v>3.0009999999999999</v>
      </c>
      <c r="AL1287">
        <v>117.227</v>
      </c>
      <c r="AY1287">
        <v>7.0000000000000001E-3</v>
      </c>
      <c r="AZ1287">
        <v>2.6309999999999998</v>
      </c>
      <c r="BB1287">
        <v>365.23200000000003</v>
      </c>
      <c r="BC1287" s="14">
        <v>755</v>
      </c>
    </row>
    <row r="1288" spans="1:55" x14ac:dyDescent="0.55000000000000004">
      <c r="A1288" s="2" t="s">
        <v>275</v>
      </c>
      <c r="B1288" s="31">
        <v>33925</v>
      </c>
      <c r="C1288" s="11"/>
      <c r="Q1288">
        <v>8.391</v>
      </c>
      <c r="R1288" s="24">
        <v>930.38333333333333</v>
      </c>
      <c r="S1288" s="20"/>
      <c r="V1288"/>
      <c r="AC1288" s="24">
        <v>0.83245444591397122</v>
      </c>
      <c r="AI1288" s="22">
        <v>3.9699999999999998</v>
      </c>
      <c r="AJ1288">
        <v>2.7E-2</v>
      </c>
      <c r="AK1288">
        <v>3.4340000000000002</v>
      </c>
      <c r="AL1288">
        <v>122.82299999999999</v>
      </c>
      <c r="AY1288">
        <v>7.0000000000000001E-3</v>
      </c>
      <c r="AZ1288">
        <v>4.9569999999999999</v>
      </c>
      <c r="BB1288">
        <v>703.55899999999997</v>
      </c>
      <c r="BC1288" s="14">
        <v>655</v>
      </c>
    </row>
    <row r="1289" spans="1:55" x14ac:dyDescent="0.55000000000000004">
      <c r="A1289" s="2" t="s">
        <v>275</v>
      </c>
      <c r="B1289" s="31">
        <v>33932</v>
      </c>
      <c r="C1289" s="11"/>
      <c r="Q1289">
        <v>8.4139999999999997</v>
      </c>
      <c r="R1289" s="24">
        <v>972</v>
      </c>
      <c r="S1289" s="20">
        <v>151.16666666666669</v>
      </c>
      <c r="T1289">
        <v>1.4999999999999999E-2</v>
      </c>
      <c r="U1289">
        <v>1.5169999999999999</v>
      </c>
      <c r="V1289"/>
      <c r="AC1289" s="24">
        <v>0.81165878729362828</v>
      </c>
      <c r="AI1289" s="22">
        <v>3.71</v>
      </c>
      <c r="AJ1289">
        <v>2.5999999999999999E-2</v>
      </c>
      <c r="AK1289">
        <v>3.0739999999999998</v>
      </c>
      <c r="AL1289">
        <v>113.37</v>
      </c>
      <c r="AY1289">
        <v>5.0000000000000001E-3</v>
      </c>
      <c r="AZ1289">
        <v>3.2330000000000001</v>
      </c>
      <c r="BB1289">
        <v>627.63199999999995</v>
      </c>
      <c r="BC1289" s="14">
        <v>485</v>
      </c>
    </row>
    <row r="1290" spans="1:55" x14ac:dyDescent="0.55000000000000004">
      <c r="A1290" s="2" t="s">
        <v>275</v>
      </c>
      <c r="B1290" s="31">
        <v>33939</v>
      </c>
      <c r="C1290" s="11"/>
      <c r="Q1290">
        <v>6.3250000000000002</v>
      </c>
      <c r="R1290" s="24">
        <v>945.61666666666667</v>
      </c>
      <c r="S1290" s="20">
        <v>115.33333333333333</v>
      </c>
      <c r="T1290">
        <v>1.4E-2</v>
      </c>
      <c r="U1290">
        <v>1.69</v>
      </c>
      <c r="V1290"/>
      <c r="AC1290" s="24">
        <v>0.77247610201041006</v>
      </c>
      <c r="AI1290" s="22">
        <v>3.29</v>
      </c>
      <c r="AJ1290">
        <v>2.1999999999999999E-2</v>
      </c>
      <c r="AK1290">
        <v>2.0190000000000001</v>
      </c>
      <c r="AL1290">
        <v>87.924999999999997</v>
      </c>
      <c r="AY1290">
        <v>4.0000000000000001E-3</v>
      </c>
      <c r="AZ1290">
        <v>2.7280000000000002</v>
      </c>
      <c r="BB1290">
        <v>678.08699999999999</v>
      </c>
      <c r="BC1290" s="14">
        <v>428.33333333333331</v>
      </c>
    </row>
    <row r="1291" spans="1:55" x14ac:dyDescent="0.55000000000000004">
      <c r="A1291" s="2" t="s">
        <v>275</v>
      </c>
      <c r="B1291" s="31">
        <v>33946</v>
      </c>
      <c r="C1291" s="11"/>
      <c r="Q1291">
        <v>7.3220000000000001</v>
      </c>
      <c r="R1291" s="24">
        <v>1087.1333333333334</v>
      </c>
      <c r="S1291" s="20">
        <v>214.16666666666666</v>
      </c>
      <c r="T1291">
        <v>1.4999999999999999E-2</v>
      </c>
      <c r="U1291">
        <v>2.1459999999999999</v>
      </c>
      <c r="V1291"/>
      <c r="AC1291" s="24">
        <v>0.74652751442315668</v>
      </c>
      <c r="AI1291" s="22">
        <v>3.05</v>
      </c>
      <c r="AJ1291">
        <v>2.1999999999999999E-2</v>
      </c>
      <c r="AK1291">
        <v>1.5329999999999999</v>
      </c>
      <c r="AL1291">
        <v>67.084000000000003</v>
      </c>
      <c r="AY1291">
        <v>4.0000000000000001E-3</v>
      </c>
      <c r="AZ1291">
        <v>2.806</v>
      </c>
      <c r="BB1291">
        <v>705.48099999999999</v>
      </c>
      <c r="BC1291" s="14">
        <v>383.33333333333331</v>
      </c>
    </row>
    <row r="1292" spans="1:55" x14ac:dyDescent="0.55000000000000004">
      <c r="A1292" s="2" t="s">
        <v>275</v>
      </c>
      <c r="B1292" s="31">
        <v>33953</v>
      </c>
      <c r="C1292" s="11"/>
      <c r="Q1292">
        <v>6.4050000000000002</v>
      </c>
      <c r="R1292" s="24">
        <v>1061.8333333333333</v>
      </c>
      <c r="S1292" s="20">
        <v>243</v>
      </c>
      <c r="T1292">
        <v>1.2E-2</v>
      </c>
      <c r="U1292">
        <v>2.0499999999999998</v>
      </c>
      <c r="V1292"/>
      <c r="AC1292" s="24">
        <v>0.71032625310265862</v>
      </c>
      <c r="AI1292" s="22">
        <v>2.753333333333333</v>
      </c>
      <c r="AJ1292">
        <v>2.1000000000000001E-2</v>
      </c>
      <c r="AK1292">
        <v>1.157</v>
      </c>
      <c r="AL1292">
        <v>51.207999999999998</v>
      </c>
      <c r="AY1292">
        <v>3.0000000000000001E-3</v>
      </c>
      <c r="AZ1292">
        <v>2.2480000000000002</v>
      </c>
      <c r="BB1292">
        <v>667.37599999999998</v>
      </c>
      <c r="BC1292" s="14">
        <v>448.33333333333331</v>
      </c>
    </row>
    <row r="1293" spans="1:55" x14ac:dyDescent="0.55000000000000004">
      <c r="A1293" s="2" t="s">
        <v>275</v>
      </c>
      <c r="B1293" s="31">
        <v>33959</v>
      </c>
      <c r="C1293" s="11"/>
      <c r="Q1293">
        <v>6.4080000000000004</v>
      </c>
      <c r="R1293" s="24">
        <v>1072.3833333333334</v>
      </c>
      <c r="S1293" s="20">
        <v>271.86666666666667</v>
      </c>
      <c r="T1293">
        <v>1.2999999999999999E-2</v>
      </c>
      <c r="U1293">
        <v>2.4460000000000002</v>
      </c>
      <c r="V1293"/>
      <c r="AC1293" s="24">
        <v>0.63777872608967134</v>
      </c>
      <c r="AI1293" s="22">
        <v>2.2566666666666668</v>
      </c>
      <c r="AJ1293">
        <v>1.7999999999999999E-2</v>
      </c>
      <c r="AK1293">
        <v>0.69299999999999995</v>
      </c>
      <c r="AL1293">
        <v>38.085000000000001</v>
      </c>
      <c r="AY1293">
        <v>3.0000000000000001E-3</v>
      </c>
      <c r="AZ1293">
        <v>2.2069999999999999</v>
      </c>
      <c r="BB1293">
        <v>660.39499999999998</v>
      </c>
      <c r="BC1293" s="14">
        <v>401.66666666666669</v>
      </c>
    </row>
    <row r="1294" spans="1:55" x14ac:dyDescent="0.55000000000000004">
      <c r="A1294" s="2" t="s">
        <v>275</v>
      </c>
      <c r="B1294" s="31">
        <v>33967</v>
      </c>
      <c r="C1294" s="11"/>
      <c r="Q1294">
        <v>6.2359999999999998</v>
      </c>
      <c r="R1294" s="24">
        <v>1003.8</v>
      </c>
      <c r="S1294" s="20">
        <v>353.5</v>
      </c>
      <c r="T1294">
        <v>1.2E-2</v>
      </c>
      <c r="U1294">
        <v>3.0150000000000001</v>
      </c>
      <c r="V1294"/>
      <c r="AC1294" s="24">
        <v>0.70060754269020331</v>
      </c>
      <c r="AI1294" s="22">
        <v>2.6799999999999997</v>
      </c>
      <c r="AJ1294">
        <v>0.02</v>
      </c>
      <c r="AK1294">
        <v>0.47599999999999998</v>
      </c>
      <c r="AL1294">
        <v>21.702999999999999</v>
      </c>
      <c r="AY1294">
        <v>3.0000000000000001E-3</v>
      </c>
      <c r="AZ1294">
        <v>1.5229999999999999</v>
      </c>
      <c r="BB1294">
        <v>545.98199999999997</v>
      </c>
      <c r="BC1294" s="14">
        <v>416.66666666666669</v>
      </c>
    </row>
    <row r="1295" spans="1:55" x14ac:dyDescent="0.55000000000000004">
      <c r="A1295" s="2" t="s">
        <v>275</v>
      </c>
      <c r="B1295" s="31">
        <v>33974</v>
      </c>
      <c r="C1295" s="11"/>
      <c r="Q1295">
        <v>6.6760000000000002</v>
      </c>
      <c r="R1295" s="24">
        <v>1142.2</v>
      </c>
      <c r="S1295" s="20">
        <v>400.83333333333331</v>
      </c>
      <c r="T1295">
        <v>1.2999999999999999E-2</v>
      </c>
      <c r="U1295">
        <v>3.6160000000000001</v>
      </c>
      <c r="V1295"/>
      <c r="AC1295" s="24">
        <v>0.55380535571372846</v>
      </c>
      <c r="AI1295" s="22">
        <v>1.7933333333333334</v>
      </c>
      <c r="AY1295">
        <v>2E-3</v>
      </c>
      <c r="AZ1295">
        <v>1.494</v>
      </c>
      <c r="BB1295">
        <v>606.84699999999998</v>
      </c>
      <c r="BC1295" s="14">
        <v>390</v>
      </c>
    </row>
    <row r="1296" spans="1:55" x14ac:dyDescent="0.55000000000000004">
      <c r="A1296" s="2" t="s">
        <v>275</v>
      </c>
      <c r="B1296" s="31">
        <v>33981</v>
      </c>
      <c r="C1296" s="11"/>
      <c r="Q1296">
        <v>6.71</v>
      </c>
      <c r="R1296" s="24">
        <v>1057.8833333333332</v>
      </c>
      <c r="S1296" s="20">
        <v>441.33333333333331</v>
      </c>
      <c r="T1296">
        <v>1.2999999999999999E-2</v>
      </c>
      <c r="U1296">
        <v>3.9260000000000002</v>
      </c>
      <c r="V1296"/>
      <c r="AC1296" s="24">
        <v>0.6124847205006303</v>
      </c>
      <c r="AI1296" s="22">
        <v>2.1066666666666665</v>
      </c>
      <c r="AY1296">
        <v>2E-3</v>
      </c>
      <c r="AZ1296">
        <v>1.06</v>
      </c>
      <c r="BB1296">
        <v>504.61500000000001</v>
      </c>
      <c r="BC1296" s="14">
        <v>453.33333333333331</v>
      </c>
    </row>
    <row r="1297" spans="1:55" x14ac:dyDescent="0.55000000000000004">
      <c r="A1297" s="2" t="s">
        <v>275</v>
      </c>
      <c r="B1297" s="31">
        <v>33988</v>
      </c>
      <c r="C1297" s="11"/>
      <c r="Q1297">
        <v>7.8739999999999997</v>
      </c>
      <c r="R1297" s="24">
        <v>1116.3833333333334</v>
      </c>
      <c r="S1297" s="20">
        <v>461.5</v>
      </c>
      <c r="T1297">
        <v>1.6E-2</v>
      </c>
      <c r="U1297">
        <v>5.0149999999999997</v>
      </c>
      <c r="V1297"/>
      <c r="AC1297" s="24"/>
      <c r="AI1297" s="22"/>
      <c r="AY1297">
        <v>2E-3</v>
      </c>
      <c r="AZ1297">
        <v>1.056</v>
      </c>
      <c r="BB1297">
        <v>507.07900000000001</v>
      </c>
      <c r="BC1297" s="14">
        <v>366.66666666666669</v>
      </c>
    </row>
    <row r="1298" spans="1:55" x14ac:dyDescent="0.55000000000000004">
      <c r="A1298" s="2" t="s">
        <v>275</v>
      </c>
      <c r="B1298" s="31">
        <v>33996</v>
      </c>
      <c r="C1298" s="11"/>
      <c r="R1298" s="24"/>
      <c r="S1298" s="20"/>
      <c r="V1298"/>
      <c r="AC1298" s="24"/>
      <c r="AI1298" s="22"/>
      <c r="BC1298" s="14">
        <v>390</v>
      </c>
    </row>
    <row r="1299" spans="1:55" x14ac:dyDescent="0.55000000000000004">
      <c r="A1299" s="2" t="s">
        <v>275</v>
      </c>
      <c r="B1299" s="31">
        <v>34003</v>
      </c>
      <c r="C1299" s="11"/>
      <c r="Q1299">
        <v>7.4880000000000004</v>
      </c>
      <c r="R1299" s="24">
        <v>940.46783269540254</v>
      </c>
      <c r="S1299" s="20">
        <v>443.8946163673665</v>
      </c>
      <c r="T1299">
        <v>1.6E-2</v>
      </c>
      <c r="U1299">
        <v>4.9059999999999997</v>
      </c>
      <c r="V1299"/>
      <c r="W1299" s="14">
        <v>2.9765466666666667E-2</v>
      </c>
      <c r="Y1299">
        <f>AA1299/W1299</f>
        <v>10323.365433064075</v>
      </c>
      <c r="AA1299" s="14">
        <v>307.2797896856876</v>
      </c>
      <c r="AC1299" s="24"/>
      <c r="AI1299" s="22"/>
      <c r="AP1299" t="s">
        <v>930</v>
      </c>
      <c r="AX1299" s="14">
        <v>136.61482668167886</v>
      </c>
      <c r="AY1299">
        <v>2E-3</v>
      </c>
      <c r="AZ1299">
        <v>0.99299999999999999</v>
      </c>
      <c r="BB1299">
        <v>496.51</v>
      </c>
      <c r="BC1299" s="14"/>
    </row>
    <row r="1300" spans="1:55" x14ac:dyDescent="0.55000000000000004">
      <c r="A1300" s="2" t="s">
        <v>926</v>
      </c>
      <c r="B1300" s="31">
        <v>33884</v>
      </c>
      <c r="C1300" s="11"/>
      <c r="R1300" s="23">
        <v>301</v>
      </c>
      <c r="S1300" s="19"/>
      <c r="V1300"/>
      <c r="AC1300" s="23">
        <v>0.66646250794830686</v>
      </c>
      <c r="AI1300" s="21">
        <v>2.44</v>
      </c>
      <c r="BC1300" s="14">
        <v>503.28632106586105</v>
      </c>
    </row>
    <row r="1301" spans="1:55" x14ac:dyDescent="0.55000000000000004">
      <c r="A1301" s="2" t="s">
        <v>926</v>
      </c>
      <c r="B1301" s="31">
        <v>33897</v>
      </c>
      <c r="C1301" s="11"/>
      <c r="Q1301">
        <v>9.6880000000000006</v>
      </c>
      <c r="R1301" s="24">
        <v>358.9</v>
      </c>
      <c r="S1301" s="20"/>
      <c r="V1301"/>
      <c r="AC1301" s="24">
        <v>0.86068253093597302</v>
      </c>
      <c r="AI1301" s="22">
        <v>4.38</v>
      </c>
      <c r="AJ1301">
        <v>3.5999999999999997E-2</v>
      </c>
      <c r="AK1301">
        <v>5.718</v>
      </c>
      <c r="AL1301">
        <v>158.83500000000001</v>
      </c>
      <c r="AY1301">
        <v>0.02</v>
      </c>
      <c r="AZ1301">
        <v>3.97</v>
      </c>
      <c r="BB1301">
        <v>200.399</v>
      </c>
      <c r="BC1301" s="26">
        <v>1031.6666666666667</v>
      </c>
    </row>
    <row r="1302" spans="1:55" x14ac:dyDescent="0.55000000000000004">
      <c r="A1302" s="2" t="s">
        <v>926</v>
      </c>
      <c r="B1302" s="31">
        <v>33911</v>
      </c>
      <c r="C1302" s="11"/>
      <c r="Q1302">
        <v>13.414999999999999</v>
      </c>
      <c r="R1302" s="24">
        <v>697.0333333333333</v>
      </c>
      <c r="S1302" s="20"/>
      <c r="V1302"/>
      <c r="AC1302" s="24">
        <v>0.93755692891704601</v>
      </c>
      <c r="AI1302" s="22">
        <v>6.1633333333333331</v>
      </c>
      <c r="AJ1302">
        <v>3.3000000000000002E-2</v>
      </c>
      <c r="AK1302">
        <v>8.0220000000000002</v>
      </c>
      <c r="AL1302">
        <v>246.12100000000001</v>
      </c>
      <c r="AY1302">
        <v>1.4E-2</v>
      </c>
      <c r="AZ1302">
        <v>5.3929999999999998</v>
      </c>
      <c r="BB1302">
        <v>388.86700000000002</v>
      </c>
      <c r="BC1302" s="14">
        <v>830</v>
      </c>
    </row>
    <row r="1303" spans="1:55" x14ac:dyDescent="0.55000000000000004">
      <c r="A1303" s="2" t="s">
        <v>926</v>
      </c>
      <c r="B1303" s="31">
        <v>33925</v>
      </c>
      <c r="C1303" s="11"/>
      <c r="Q1303">
        <v>16.556999999999999</v>
      </c>
      <c r="R1303" s="24">
        <v>1439.4166666666667</v>
      </c>
      <c r="S1303" s="20"/>
      <c r="V1303"/>
      <c r="AC1303" s="24">
        <v>0.94503177566120744</v>
      </c>
      <c r="AI1303" s="22">
        <v>6.4466666666666663</v>
      </c>
      <c r="AJ1303">
        <v>3.1E-2</v>
      </c>
      <c r="AK1303">
        <v>7.9889999999999999</v>
      </c>
      <c r="AL1303">
        <v>256.93799999999999</v>
      </c>
      <c r="AY1303">
        <v>8.9999999999999993E-3</v>
      </c>
      <c r="AZ1303">
        <v>8.5679999999999996</v>
      </c>
      <c r="BB1303">
        <v>964.44100000000003</v>
      </c>
      <c r="BC1303" s="14">
        <v>768.33333333333337</v>
      </c>
    </row>
    <row r="1304" spans="1:55" x14ac:dyDescent="0.55000000000000004">
      <c r="A1304" s="2" t="s">
        <v>926</v>
      </c>
      <c r="B1304" s="31">
        <v>33932</v>
      </c>
      <c r="C1304" s="11"/>
      <c r="Q1304">
        <v>13.387</v>
      </c>
      <c r="R1304" s="24">
        <v>1318.8333333333333</v>
      </c>
      <c r="S1304" s="20">
        <v>186.83333333333331</v>
      </c>
      <c r="T1304">
        <v>1.9E-2</v>
      </c>
      <c r="U1304">
        <v>2.7040000000000002</v>
      </c>
      <c r="V1304"/>
      <c r="AC1304" s="24">
        <v>0.93329664316729333</v>
      </c>
      <c r="AI1304" s="22">
        <v>6.0166666666666666</v>
      </c>
      <c r="AJ1304">
        <v>2.9000000000000001E-2</v>
      </c>
      <c r="AK1304">
        <v>5.117</v>
      </c>
      <c r="AL1304">
        <v>176.10300000000001</v>
      </c>
      <c r="AY1304">
        <v>6.0000000000000001E-3</v>
      </c>
      <c r="AZ1304">
        <v>5.2050000000000001</v>
      </c>
      <c r="BB1304">
        <v>826.61900000000003</v>
      </c>
      <c r="BC1304" s="14">
        <v>773.33333333333337</v>
      </c>
    </row>
    <row r="1305" spans="1:55" x14ac:dyDescent="0.55000000000000004">
      <c r="A1305" s="2" t="s">
        <v>926</v>
      </c>
      <c r="B1305" s="31">
        <v>33939</v>
      </c>
      <c r="C1305" s="11"/>
      <c r="Q1305">
        <v>17.131</v>
      </c>
      <c r="R1305" s="24">
        <v>1728.6166666666666</v>
      </c>
      <c r="S1305" s="20">
        <v>269.66666666666669</v>
      </c>
      <c r="T1305">
        <v>1.7000000000000001E-2</v>
      </c>
      <c r="U1305">
        <v>3.4209999999999998</v>
      </c>
      <c r="V1305"/>
      <c r="AC1305" s="24">
        <v>0.91520341430283625</v>
      </c>
      <c r="AI1305" s="22">
        <v>5.4833333333333334</v>
      </c>
      <c r="AJ1305">
        <v>2.9000000000000001E-2</v>
      </c>
      <c r="AK1305">
        <v>6.4720000000000004</v>
      </c>
      <c r="AL1305">
        <v>222.53399999999999</v>
      </c>
      <c r="AY1305">
        <v>6.0000000000000001E-3</v>
      </c>
      <c r="AZ1305">
        <v>6.7169999999999996</v>
      </c>
      <c r="BB1305">
        <v>1131.153</v>
      </c>
      <c r="BC1305" s="14">
        <v>621.66666666666663</v>
      </c>
    </row>
    <row r="1306" spans="1:55" x14ac:dyDescent="0.55000000000000004">
      <c r="A1306" s="2" t="s">
        <v>926</v>
      </c>
      <c r="B1306" s="31">
        <v>33946</v>
      </c>
      <c r="C1306" s="11"/>
      <c r="Q1306">
        <v>14.59</v>
      </c>
      <c r="R1306" s="24">
        <v>1420.5</v>
      </c>
      <c r="S1306" s="20">
        <v>327.16666666666663</v>
      </c>
      <c r="T1306">
        <v>1.7000000000000001E-2</v>
      </c>
      <c r="U1306">
        <v>4.298</v>
      </c>
      <c r="V1306"/>
      <c r="AC1306" s="24">
        <v>0.9084619000067985</v>
      </c>
      <c r="AI1306" s="22">
        <v>5.3133333333333335</v>
      </c>
      <c r="AJ1306">
        <v>2.8000000000000001E-2</v>
      </c>
      <c r="AK1306">
        <v>4.3559999999999999</v>
      </c>
      <c r="AL1306">
        <v>154.785</v>
      </c>
      <c r="AY1306">
        <v>5.0000000000000001E-3</v>
      </c>
      <c r="AZ1306">
        <v>5.3040000000000003</v>
      </c>
      <c r="BB1306">
        <v>990.30499999999995</v>
      </c>
      <c r="BC1306" s="14">
        <v>613.33333333333337</v>
      </c>
    </row>
    <row r="1307" spans="1:55" x14ac:dyDescent="0.55000000000000004">
      <c r="A1307" s="2" t="s">
        <v>926</v>
      </c>
      <c r="B1307" s="31">
        <v>33953</v>
      </c>
      <c r="C1307" s="11"/>
      <c r="Q1307">
        <v>11.728999999999999</v>
      </c>
      <c r="R1307" s="24">
        <v>1628.8333333333333</v>
      </c>
      <c r="S1307" s="20">
        <v>402.5</v>
      </c>
      <c r="T1307">
        <v>1.6E-2</v>
      </c>
      <c r="U1307">
        <v>4.93</v>
      </c>
      <c r="V1307"/>
      <c r="AC1307" s="24">
        <v>0.86089135048575305</v>
      </c>
      <c r="AI1307" s="22">
        <v>4.3833333333333337</v>
      </c>
      <c r="AJ1307">
        <v>2.4E-2</v>
      </c>
      <c r="AK1307">
        <v>2.1789999999999998</v>
      </c>
      <c r="AL1307">
        <v>91.22</v>
      </c>
      <c r="AY1307">
        <v>4.0000000000000001E-3</v>
      </c>
      <c r="AZ1307">
        <v>3.843</v>
      </c>
      <c r="BB1307">
        <v>1007.0359999999999</v>
      </c>
      <c r="BC1307" s="14">
        <v>631.66666666666663</v>
      </c>
    </row>
    <row r="1308" spans="1:55" x14ac:dyDescent="0.55000000000000004">
      <c r="A1308" s="2" t="s">
        <v>926</v>
      </c>
      <c r="B1308" s="31">
        <v>33959</v>
      </c>
      <c r="C1308" s="11"/>
      <c r="Q1308">
        <v>16.53</v>
      </c>
      <c r="R1308" s="24">
        <v>1896.7666666666669</v>
      </c>
      <c r="S1308" s="20">
        <v>560.70000000000005</v>
      </c>
      <c r="T1308">
        <v>1.7000000000000001E-2</v>
      </c>
      <c r="U1308">
        <v>7.08</v>
      </c>
      <c r="V1308"/>
      <c r="AC1308" s="24">
        <v>0.80416836617303866</v>
      </c>
      <c r="AI1308" s="22">
        <v>3.6233333333333331</v>
      </c>
      <c r="AJ1308">
        <v>2.3E-2</v>
      </c>
      <c r="AK1308">
        <v>3.2810000000000001</v>
      </c>
      <c r="AL1308">
        <v>137.40799999999999</v>
      </c>
      <c r="AY1308">
        <v>5.0000000000000001E-3</v>
      </c>
      <c r="AZ1308">
        <v>5.085</v>
      </c>
      <c r="BB1308">
        <v>1069.316</v>
      </c>
      <c r="BC1308" s="14">
        <v>575</v>
      </c>
    </row>
    <row r="1309" spans="1:55" x14ac:dyDescent="0.55000000000000004">
      <c r="A1309" s="2" t="s">
        <v>926</v>
      </c>
      <c r="B1309" s="31">
        <v>33967</v>
      </c>
      <c r="C1309" s="11"/>
      <c r="Q1309">
        <v>12.348000000000001</v>
      </c>
      <c r="R1309" s="24">
        <v>1681.4333333333334</v>
      </c>
      <c r="S1309" s="20">
        <v>544.83333333333337</v>
      </c>
      <c r="T1309">
        <v>1.7000000000000001E-2</v>
      </c>
      <c r="U1309">
        <v>6.8659999999999997</v>
      </c>
      <c r="V1309"/>
      <c r="AC1309" s="24">
        <v>0.85317296241112461</v>
      </c>
      <c r="AI1309" s="22">
        <v>4.2633333333333336</v>
      </c>
      <c r="AJ1309">
        <v>1.7999999999999999E-2</v>
      </c>
      <c r="AK1309">
        <v>1.135</v>
      </c>
      <c r="AL1309">
        <v>59.418999999999997</v>
      </c>
      <c r="AY1309">
        <v>3.0000000000000001E-3</v>
      </c>
      <c r="AZ1309">
        <v>3.294</v>
      </c>
      <c r="BB1309">
        <v>930.53399999999999</v>
      </c>
      <c r="BC1309" s="14">
        <v>611.66666666666663</v>
      </c>
    </row>
    <row r="1310" spans="1:55" x14ac:dyDescent="0.55000000000000004">
      <c r="A1310" s="2" t="s">
        <v>926</v>
      </c>
      <c r="B1310" s="31">
        <v>33974</v>
      </c>
      <c r="C1310" s="11"/>
      <c r="Q1310">
        <v>13.779</v>
      </c>
      <c r="R1310" s="24">
        <v>1960.2</v>
      </c>
      <c r="S1310" s="20">
        <v>800.41666666666663</v>
      </c>
      <c r="T1310">
        <v>1.4999999999999999E-2</v>
      </c>
      <c r="U1310">
        <v>9.3520000000000003</v>
      </c>
      <c r="V1310"/>
      <c r="AC1310" s="24">
        <v>0.84102367703178316</v>
      </c>
      <c r="AI1310" s="22">
        <v>4.0866666666666669</v>
      </c>
      <c r="AJ1310">
        <v>0.02</v>
      </c>
      <c r="AK1310">
        <v>0.50700000000000001</v>
      </c>
      <c r="AL1310">
        <v>25.245000000000001</v>
      </c>
      <c r="AY1310">
        <v>3.0000000000000001E-3</v>
      </c>
      <c r="AZ1310">
        <v>2.7120000000000002</v>
      </c>
      <c r="BB1310">
        <v>941.33799999999997</v>
      </c>
      <c r="BC1310" s="14">
        <v>543.33333333333337</v>
      </c>
    </row>
    <row r="1311" spans="1:55" x14ac:dyDescent="0.55000000000000004">
      <c r="A1311" s="2" t="s">
        <v>926</v>
      </c>
      <c r="B1311" s="31">
        <v>33981</v>
      </c>
      <c r="C1311" s="11"/>
      <c r="Q1311">
        <v>14.202</v>
      </c>
      <c r="R1311" s="24">
        <v>1763</v>
      </c>
      <c r="S1311" s="20">
        <v>786.33333333333337</v>
      </c>
      <c r="T1311">
        <v>1.9E-2</v>
      </c>
      <c r="U1311">
        <v>11.176</v>
      </c>
      <c r="V1311"/>
      <c r="AC1311" s="24">
        <v>0.79850687151735866</v>
      </c>
      <c r="AI1311" s="22">
        <v>3.5599999999999996</v>
      </c>
      <c r="AY1311">
        <v>2E-3</v>
      </c>
      <c r="AZ1311">
        <v>1.5069999999999999</v>
      </c>
      <c r="BB1311">
        <v>735.74599999999998</v>
      </c>
      <c r="BC1311" s="14">
        <v>623.33333333333337</v>
      </c>
    </row>
    <row r="1312" spans="1:55" x14ac:dyDescent="0.55000000000000004">
      <c r="A1312" s="2" t="s">
        <v>926</v>
      </c>
      <c r="B1312" s="31">
        <v>33988</v>
      </c>
      <c r="C1312" s="11"/>
      <c r="Q1312">
        <v>14.064</v>
      </c>
      <c r="R1312" s="24">
        <v>1780.5</v>
      </c>
      <c r="S1312" s="20">
        <v>848.33333333333337</v>
      </c>
      <c r="T1312">
        <v>1.7000000000000001E-2</v>
      </c>
      <c r="U1312">
        <v>10.755000000000001</v>
      </c>
      <c r="V1312"/>
      <c r="AC1312" s="24"/>
      <c r="AI1312" s="22"/>
      <c r="AY1312">
        <v>2E-3</v>
      </c>
      <c r="AZ1312">
        <v>1.67</v>
      </c>
      <c r="BB1312">
        <v>743.03200000000004</v>
      </c>
      <c r="BC1312" s="14">
        <v>530</v>
      </c>
    </row>
    <row r="1313" spans="1:55" x14ac:dyDescent="0.55000000000000004">
      <c r="A1313" s="2" t="s">
        <v>926</v>
      </c>
      <c r="B1313" s="31">
        <v>33996</v>
      </c>
      <c r="C1313" s="11"/>
      <c r="R1313" s="24"/>
      <c r="S1313" s="20"/>
      <c r="V1313"/>
      <c r="AC1313" s="24"/>
      <c r="AI1313" s="22"/>
      <c r="BC1313" s="14">
        <v>501.66666666666669</v>
      </c>
    </row>
    <row r="1314" spans="1:55" x14ac:dyDescent="0.55000000000000004">
      <c r="A1314" s="2" t="s">
        <v>926</v>
      </c>
      <c r="B1314" s="31">
        <v>34003</v>
      </c>
      <c r="C1314" s="11"/>
      <c r="Q1314">
        <v>15.98</v>
      </c>
      <c r="R1314" s="24">
        <v>1784.5202513063216</v>
      </c>
      <c r="S1314" s="20">
        <v>975.21336587042811</v>
      </c>
      <c r="T1314">
        <v>1.7000000000000001E-2</v>
      </c>
      <c r="U1314">
        <v>12.401999999999999</v>
      </c>
      <c r="V1314"/>
      <c r="W1314" s="14">
        <v>3.3291533333333338E-2</v>
      </c>
      <c r="Y1314">
        <f>AA1314/W1314</f>
        <v>22221.411674425122</v>
      </c>
      <c r="AA1314" s="14">
        <v>739.7848674728466</v>
      </c>
      <c r="AC1314" s="24"/>
      <c r="AI1314" s="22"/>
      <c r="AP1314" t="s">
        <v>930</v>
      </c>
      <c r="AX1314" s="14">
        <v>235.42849839758165</v>
      </c>
      <c r="AY1314">
        <v>2E-3</v>
      </c>
      <c r="AZ1314">
        <v>1.8069999999999999</v>
      </c>
      <c r="BB1314">
        <v>809.32299999999998</v>
      </c>
      <c r="BC1314" s="14"/>
    </row>
    <row r="1315" spans="1:55" x14ac:dyDescent="0.55000000000000004">
      <c r="A1315" s="2" t="s">
        <v>922</v>
      </c>
      <c r="B1315" s="31">
        <v>33884</v>
      </c>
      <c r="C1315" s="11"/>
      <c r="R1315" s="23">
        <v>342</v>
      </c>
      <c r="S1315" s="19"/>
      <c r="V1315"/>
      <c r="AC1315" s="23">
        <v>0.76484255254257549</v>
      </c>
      <c r="AI1315" s="21">
        <v>3.2166666666666668</v>
      </c>
      <c r="BC1315" s="14">
        <v>602.41668425208172</v>
      </c>
    </row>
    <row r="1316" spans="1:55" x14ac:dyDescent="0.55000000000000004">
      <c r="A1316" s="2" t="s">
        <v>922</v>
      </c>
      <c r="B1316" s="31">
        <v>33897</v>
      </c>
      <c r="C1316" s="11"/>
      <c r="Q1316">
        <v>14.815</v>
      </c>
      <c r="R1316" s="24">
        <v>563.23333333333335</v>
      </c>
      <c r="S1316" s="20"/>
      <c r="V1316"/>
      <c r="AC1316" s="24">
        <v>0.91156610895951196</v>
      </c>
      <c r="AI1316" s="22">
        <v>5.39</v>
      </c>
      <c r="AJ1316">
        <v>3.7999999999999999E-2</v>
      </c>
      <c r="AK1316">
        <v>8.6140000000000008</v>
      </c>
      <c r="AL1316">
        <v>227.166</v>
      </c>
      <c r="AY1316">
        <v>1.7999999999999999E-2</v>
      </c>
      <c r="AZ1316">
        <v>6.2009999999999996</v>
      </c>
      <c r="BB1316">
        <v>336</v>
      </c>
      <c r="BC1316" s="26">
        <v>958.33333333333337</v>
      </c>
    </row>
    <row r="1317" spans="1:55" x14ac:dyDescent="0.55000000000000004">
      <c r="A1317" s="2" t="s">
        <v>922</v>
      </c>
      <c r="B1317" s="31">
        <v>33911</v>
      </c>
      <c r="C1317" s="11"/>
      <c r="Q1317">
        <v>21.172000000000001</v>
      </c>
      <c r="R1317" s="24">
        <v>1032.6666666666665</v>
      </c>
      <c r="S1317" s="20"/>
      <c r="V1317"/>
      <c r="AC1317" s="24">
        <v>0.95841434487882682</v>
      </c>
      <c r="AI1317" s="22">
        <v>7.0666666666666673</v>
      </c>
      <c r="AJ1317">
        <v>3.5000000000000003E-2</v>
      </c>
      <c r="AK1317">
        <v>12.396000000000001</v>
      </c>
      <c r="AL1317">
        <v>349.92700000000002</v>
      </c>
      <c r="AY1317">
        <v>1.4E-2</v>
      </c>
      <c r="AZ1317">
        <v>8.7759999999999998</v>
      </c>
      <c r="BB1317">
        <v>631.03099999999995</v>
      </c>
      <c r="BC1317" s="14">
        <v>826.66666666666663</v>
      </c>
    </row>
    <row r="1318" spans="1:55" x14ac:dyDescent="0.55000000000000004">
      <c r="A1318" s="2" t="s">
        <v>922</v>
      </c>
      <c r="B1318" s="31">
        <v>33925</v>
      </c>
      <c r="C1318" s="11"/>
      <c r="Q1318">
        <v>15.789</v>
      </c>
      <c r="R1318" s="24">
        <v>1161.2666666666667</v>
      </c>
      <c r="S1318" s="20"/>
      <c r="V1318"/>
      <c r="AC1318" s="24">
        <v>0.96442101057348073</v>
      </c>
      <c r="AI1318" s="22">
        <v>7.4133333333333331</v>
      </c>
      <c r="AJ1318">
        <v>3.1E-2</v>
      </c>
      <c r="AK1318">
        <v>8.0980000000000008</v>
      </c>
      <c r="AL1318">
        <v>254.15100000000001</v>
      </c>
      <c r="AY1318">
        <v>0.01</v>
      </c>
      <c r="AZ1318">
        <v>7.6909999999999998</v>
      </c>
      <c r="BB1318">
        <v>737.83299999999997</v>
      </c>
      <c r="BC1318" s="14">
        <v>833.33333333333337</v>
      </c>
    </row>
    <row r="1319" spans="1:55" x14ac:dyDescent="0.55000000000000004">
      <c r="A1319" s="2" t="s">
        <v>922</v>
      </c>
      <c r="B1319" s="31">
        <v>33932</v>
      </c>
      <c r="C1319" s="11"/>
      <c r="Q1319">
        <v>22.997</v>
      </c>
      <c r="R1319" s="24">
        <v>1564.8666666666666</v>
      </c>
      <c r="S1319" s="20">
        <v>225.16666666666666</v>
      </c>
      <c r="T1319">
        <v>0.02</v>
      </c>
      <c r="U1319">
        <v>3.5590000000000002</v>
      </c>
      <c r="V1319"/>
      <c r="AC1319" s="24">
        <v>0.9574680618757937</v>
      </c>
      <c r="AI1319" s="22">
        <v>7.0166666666666666</v>
      </c>
      <c r="AJ1319">
        <v>3.5000000000000003E-2</v>
      </c>
      <c r="AK1319">
        <v>10.268000000000001</v>
      </c>
      <c r="AL1319">
        <v>297.03100000000001</v>
      </c>
      <c r="AY1319">
        <v>0.01</v>
      </c>
      <c r="AZ1319">
        <v>8.6059999999999999</v>
      </c>
      <c r="BB1319">
        <v>904.98699999999997</v>
      </c>
      <c r="BC1319" s="14">
        <v>806.66666666666663</v>
      </c>
    </row>
    <row r="1320" spans="1:55" x14ac:dyDescent="0.55000000000000004">
      <c r="A1320" s="2" t="s">
        <v>922</v>
      </c>
      <c r="B1320" s="31">
        <v>33939</v>
      </c>
      <c r="C1320" s="11"/>
      <c r="Q1320">
        <v>19.815000000000001</v>
      </c>
      <c r="R1320" s="24">
        <v>1498.8500000000001</v>
      </c>
      <c r="S1320" s="20">
        <v>242</v>
      </c>
      <c r="T1320">
        <v>1.7000000000000001E-2</v>
      </c>
      <c r="U1320">
        <v>3.2890000000000001</v>
      </c>
      <c r="V1320"/>
      <c r="AC1320" s="24">
        <v>0.95233223997185446</v>
      </c>
      <c r="AI1320" s="22">
        <v>6.7633333333333336</v>
      </c>
      <c r="AJ1320">
        <v>3.4000000000000002E-2</v>
      </c>
      <c r="AK1320">
        <v>7.8620000000000001</v>
      </c>
      <c r="AL1320">
        <v>232.25899999999999</v>
      </c>
      <c r="AY1320">
        <v>8.9999999999999993E-3</v>
      </c>
      <c r="AZ1320">
        <v>8.06</v>
      </c>
      <c r="BB1320">
        <v>899.50199999999995</v>
      </c>
      <c r="BC1320" s="14">
        <v>685</v>
      </c>
    </row>
    <row r="1321" spans="1:55" x14ac:dyDescent="0.55000000000000004">
      <c r="A1321" s="2" t="s">
        <v>922</v>
      </c>
      <c r="B1321" s="31">
        <v>33946</v>
      </c>
      <c r="C1321" s="11"/>
      <c r="Q1321">
        <v>23.495000000000001</v>
      </c>
      <c r="R1321" s="24">
        <v>1915.5</v>
      </c>
      <c r="S1321" s="20">
        <v>390.66666666666669</v>
      </c>
      <c r="T1321">
        <v>1.7000000000000001E-2</v>
      </c>
      <c r="U1321">
        <v>5.4180000000000001</v>
      </c>
      <c r="V1321"/>
      <c r="AC1321" s="24">
        <v>0.93167639742545538</v>
      </c>
      <c r="AI1321" s="22">
        <v>5.9633333333333338</v>
      </c>
      <c r="AJ1321">
        <v>3.3000000000000002E-2</v>
      </c>
      <c r="AK1321">
        <v>7.4880000000000004</v>
      </c>
      <c r="AL1321">
        <v>227.99100000000001</v>
      </c>
      <c r="AY1321">
        <v>8.0000000000000002E-3</v>
      </c>
      <c r="AZ1321">
        <v>9.6129999999999995</v>
      </c>
      <c r="BB1321">
        <v>1180.6400000000001</v>
      </c>
      <c r="BC1321" s="14">
        <v>653.33333333333337</v>
      </c>
    </row>
    <row r="1322" spans="1:55" x14ac:dyDescent="0.55000000000000004">
      <c r="A1322" s="2" t="s">
        <v>922</v>
      </c>
      <c r="B1322" s="31">
        <v>33953</v>
      </c>
      <c r="C1322" s="11"/>
      <c r="Q1322">
        <v>21.254000000000001</v>
      </c>
      <c r="R1322" s="24">
        <v>1989.6666666666667</v>
      </c>
      <c r="S1322" s="20">
        <v>522</v>
      </c>
      <c r="T1322">
        <v>1.7999999999999999E-2</v>
      </c>
      <c r="U1322">
        <v>7.5570000000000004</v>
      </c>
      <c r="V1322"/>
      <c r="AC1322" s="24">
        <v>0.90995988628448599</v>
      </c>
      <c r="AI1322" s="22">
        <v>5.3500000000000005</v>
      </c>
      <c r="AJ1322">
        <v>3.1E-2</v>
      </c>
      <c r="AK1322">
        <v>4.8369999999999997</v>
      </c>
      <c r="AL1322">
        <v>156.196</v>
      </c>
      <c r="AY1322">
        <v>7.0000000000000001E-3</v>
      </c>
      <c r="AZ1322">
        <v>7.5549999999999997</v>
      </c>
      <c r="BB1322">
        <v>1143.338</v>
      </c>
      <c r="BC1322" s="14">
        <v>760</v>
      </c>
    </row>
    <row r="1323" spans="1:55" x14ac:dyDescent="0.55000000000000004">
      <c r="A1323" s="2" t="s">
        <v>922</v>
      </c>
      <c r="B1323" s="31">
        <v>33959</v>
      </c>
      <c r="C1323" s="11"/>
      <c r="Q1323">
        <v>24.893999999999998</v>
      </c>
      <c r="R1323" s="24">
        <v>2195.3000000000002</v>
      </c>
      <c r="S1323" s="20">
        <v>702.33333333333337</v>
      </c>
      <c r="T1323">
        <v>1.7999999999999999E-2</v>
      </c>
      <c r="U1323">
        <v>10.124000000000001</v>
      </c>
      <c r="V1323"/>
      <c r="AC1323" s="24">
        <v>0.87286426706796438</v>
      </c>
      <c r="AI1323" s="22">
        <v>4.583333333333333</v>
      </c>
      <c r="AJ1323">
        <v>2.9000000000000001E-2</v>
      </c>
      <c r="AK1323">
        <v>5.2560000000000002</v>
      </c>
      <c r="AL1323">
        <v>184.58199999999999</v>
      </c>
      <c r="AY1323">
        <v>7.0000000000000001E-3</v>
      </c>
      <c r="AZ1323">
        <v>7.76</v>
      </c>
      <c r="BB1323">
        <v>1152.106</v>
      </c>
      <c r="BC1323" s="14">
        <v>653.33333333333337</v>
      </c>
    </row>
    <row r="1324" spans="1:55" x14ac:dyDescent="0.55000000000000004">
      <c r="A1324" s="2" t="s">
        <v>922</v>
      </c>
      <c r="B1324" s="31">
        <v>33967</v>
      </c>
      <c r="C1324" s="11"/>
      <c r="Q1324">
        <v>20.45</v>
      </c>
      <c r="R1324" s="24">
        <v>1831.1833333333334</v>
      </c>
      <c r="S1324" s="20">
        <v>746.66666666666663</v>
      </c>
      <c r="T1324">
        <v>0.02</v>
      </c>
      <c r="U1324">
        <v>11.769</v>
      </c>
      <c r="V1324"/>
      <c r="AC1324" s="24">
        <v>0.91881298837777092</v>
      </c>
      <c r="AI1324" s="22">
        <v>5.58</v>
      </c>
      <c r="AJ1324">
        <v>2.5000000000000001E-2</v>
      </c>
      <c r="AK1324">
        <v>2.5790000000000002</v>
      </c>
      <c r="AL1324">
        <v>101.518</v>
      </c>
      <c r="AY1324">
        <v>5.0000000000000001E-3</v>
      </c>
      <c r="AZ1324">
        <v>4.2359999999999998</v>
      </c>
      <c r="BB1324">
        <v>864.30399999999997</v>
      </c>
      <c r="BC1324" s="14">
        <v>690</v>
      </c>
    </row>
    <row r="1325" spans="1:55" x14ac:dyDescent="0.55000000000000004">
      <c r="A1325" s="2" t="s">
        <v>922</v>
      </c>
      <c r="B1325" s="31">
        <v>33974</v>
      </c>
      <c r="C1325" s="11"/>
      <c r="Q1325">
        <v>23.609000000000002</v>
      </c>
      <c r="R1325" s="24">
        <v>2169.5666666666666</v>
      </c>
      <c r="S1325" s="20">
        <v>995</v>
      </c>
      <c r="T1325">
        <v>0.02</v>
      </c>
      <c r="U1325">
        <v>15.816000000000001</v>
      </c>
      <c r="V1325"/>
      <c r="AC1325" s="24">
        <v>0.85492435747511686</v>
      </c>
      <c r="AI1325" s="22">
        <v>4.29</v>
      </c>
      <c r="AJ1325">
        <v>0.02</v>
      </c>
      <c r="AK1325">
        <v>0.98499999999999999</v>
      </c>
      <c r="AL1325">
        <v>48.808</v>
      </c>
      <c r="AY1325">
        <v>5.0000000000000001E-3</v>
      </c>
      <c r="AZ1325">
        <v>4.6500000000000004</v>
      </c>
      <c r="BB1325">
        <v>928.99099999999999</v>
      </c>
      <c r="BC1325" s="14">
        <v>605</v>
      </c>
    </row>
    <row r="1326" spans="1:55" x14ac:dyDescent="0.55000000000000004">
      <c r="A1326" s="2" t="s">
        <v>922</v>
      </c>
      <c r="B1326" s="31">
        <v>33981</v>
      </c>
      <c r="C1326" s="11"/>
      <c r="Q1326">
        <v>23.16</v>
      </c>
      <c r="R1326" s="24">
        <v>2015.75</v>
      </c>
      <c r="S1326" s="20">
        <v>1009.3333333333334</v>
      </c>
      <c r="T1326">
        <v>2.1000000000000001E-2</v>
      </c>
      <c r="U1326">
        <v>16.994</v>
      </c>
      <c r="V1326"/>
      <c r="AC1326" s="24">
        <v>0.86840154496296607</v>
      </c>
      <c r="AI1326" s="22">
        <v>4.5066666666666668</v>
      </c>
      <c r="AJ1326">
        <v>2.5000000000000001E-2</v>
      </c>
      <c r="AK1326">
        <v>0.7</v>
      </c>
      <c r="AL1326">
        <v>27.577999999999999</v>
      </c>
      <c r="AY1326">
        <v>4.0000000000000001E-3</v>
      </c>
      <c r="AZ1326">
        <v>3.41</v>
      </c>
      <c r="BB1326">
        <v>779.84199999999998</v>
      </c>
      <c r="BC1326" s="14">
        <v>660</v>
      </c>
    </row>
    <row r="1327" spans="1:55" x14ac:dyDescent="0.55000000000000004">
      <c r="A1327" s="2" t="s">
        <v>922</v>
      </c>
      <c r="B1327" s="31">
        <v>33988</v>
      </c>
      <c r="C1327" s="11"/>
      <c r="Q1327">
        <v>25.65</v>
      </c>
      <c r="R1327" s="24">
        <v>2021.3666666666668</v>
      </c>
      <c r="S1327" s="20">
        <v>1078.1666666666667</v>
      </c>
      <c r="T1327">
        <v>2.4E-2</v>
      </c>
      <c r="U1327">
        <v>20.152999999999999</v>
      </c>
      <c r="V1327"/>
      <c r="AC1327" s="24"/>
      <c r="AI1327" s="22"/>
      <c r="AY1327">
        <v>4.0000000000000001E-3</v>
      </c>
      <c r="AZ1327">
        <v>2.802</v>
      </c>
      <c r="BB1327">
        <v>736.60799999999995</v>
      </c>
      <c r="BC1327" s="14">
        <v>590</v>
      </c>
    </row>
    <row r="1328" spans="1:55" x14ac:dyDescent="0.55000000000000004">
      <c r="A1328" s="2" t="s">
        <v>922</v>
      </c>
      <c r="B1328" s="31">
        <v>33996</v>
      </c>
      <c r="C1328" s="11"/>
      <c r="R1328" s="24"/>
      <c r="S1328" s="20"/>
      <c r="V1328"/>
      <c r="AC1328" s="24"/>
      <c r="AI1328" s="22"/>
      <c r="BC1328" s="14">
        <v>580</v>
      </c>
    </row>
    <row r="1329" spans="1:55" x14ac:dyDescent="0.55000000000000004">
      <c r="A1329" s="2" t="s">
        <v>922</v>
      </c>
      <c r="B1329" s="31">
        <v>34003</v>
      </c>
      <c r="C1329" s="11"/>
      <c r="Q1329">
        <v>26.372</v>
      </c>
      <c r="R1329" s="24">
        <v>1906.759650481436</v>
      </c>
      <c r="S1329" s="20">
        <v>1132.8944413046302</v>
      </c>
      <c r="T1329">
        <v>2.3E-2</v>
      </c>
      <c r="U1329">
        <v>20.475999999999999</v>
      </c>
      <c r="V1329"/>
      <c r="W1329" s="14">
        <v>3.5361000000000004E-2</v>
      </c>
      <c r="Y1329">
        <f>AA1329/W1329</f>
        <v>25407.08580654359</v>
      </c>
      <c r="AA1329" s="14">
        <v>898.41996120518797</v>
      </c>
      <c r="AC1329" s="24"/>
      <c r="AI1329" s="22"/>
      <c r="AP1329" t="s">
        <v>930</v>
      </c>
      <c r="AX1329" s="14">
        <v>234.47448009944219</v>
      </c>
      <c r="AY1329">
        <v>4.0000000000000001E-3</v>
      </c>
      <c r="AZ1329">
        <v>3.09</v>
      </c>
      <c r="BB1329">
        <v>813.14499999999998</v>
      </c>
      <c r="BC1329" s="14"/>
    </row>
    <row r="1330" spans="1:55" x14ac:dyDescent="0.55000000000000004">
      <c r="A1330" s="2" t="s">
        <v>918</v>
      </c>
      <c r="B1330" s="31">
        <v>33884</v>
      </c>
      <c r="C1330" s="11"/>
      <c r="R1330" s="23">
        <v>341.66666666666669</v>
      </c>
      <c r="S1330" s="19"/>
      <c r="V1330"/>
      <c r="AC1330" s="23">
        <v>0.75364950976494238</v>
      </c>
      <c r="AI1330" s="21">
        <v>3.1133333333333333</v>
      </c>
      <c r="BC1330" s="14">
        <v>600.86056875876341</v>
      </c>
    </row>
    <row r="1331" spans="1:55" x14ac:dyDescent="0.55000000000000004">
      <c r="A1331" s="2" t="s">
        <v>918</v>
      </c>
      <c r="B1331" s="31">
        <v>33897</v>
      </c>
      <c r="C1331" s="11"/>
      <c r="Q1331">
        <v>7.4889999999999999</v>
      </c>
      <c r="R1331" s="24">
        <v>486.43333333333334</v>
      </c>
      <c r="S1331" s="20"/>
      <c r="V1331"/>
      <c r="AC1331" s="24">
        <v>0.85772592841348649</v>
      </c>
      <c r="AI1331" s="22">
        <v>4.3333333333333339</v>
      </c>
      <c r="AJ1331">
        <v>2.7E-2</v>
      </c>
      <c r="AK1331">
        <v>4.2089999999999996</v>
      </c>
      <c r="AL1331">
        <v>153.559</v>
      </c>
      <c r="AY1331">
        <v>0.01</v>
      </c>
      <c r="AZ1331">
        <v>3.28</v>
      </c>
      <c r="BB1331">
        <v>332.84100000000001</v>
      </c>
      <c r="BC1331" s="26">
        <v>1031.6666666666667</v>
      </c>
    </row>
    <row r="1332" spans="1:55" x14ac:dyDescent="0.55000000000000004">
      <c r="A1332" s="2" t="s">
        <v>918</v>
      </c>
      <c r="B1332" s="31">
        <v>33911</v>
      </c>
      <c r="C1332" s="11"/>
      <c r="Q1332">
        <v>8.6969999999999992</v>
      </c>
      <c r="R1332" s="24">
        <v>765.5</v>
      </c>
      <c r="S1332" s="20"/>
      <c r="V1332"/>
      <c r="AC1332" s="24">
        <v>0.91621489232535991</v>
      </c>
      <c r="AI1332" s="22">
        <v>5.51</v>
      </c>
      <c r="AJ1332">
        <v>2.7E-2</v>
      </c>
      <c r="AK1332">
        <v>4.9539999999999997</v>
      </c>
      <c r="AL1332">
        <v>181.321</v>
      </c>
      <c r="AY1332">
        <v>7.0000000000000001E-3</v>
      </c>
      <c r="AZ1332">
        <v>3.7429999999999999</v>
      </c>
      <c r="BB1332">
        <v>509.125</v>
      </c>
      <c r="BC1332" s="14">
        <v>768.33333333333337</v>
      </c>
    </row>
    <row r="1333" spans="1:55" x14ac:dyDescent="0.55000000000000004">
      <c r="A1333" s="2" t="s">
        <v>918</v>
      </c>
      <c r="B1333" s="31">
        <v>33925</v>
      </c>
      <c r="C1333" s="11"/>
      <c r="Q1333">
        <v>12.638</v>
      </c>
      <c r="R1333" s="24">
        <v>1359.3</v>
      </c>
      <c r="S1333" s="20"/>
      <c r="V1333"/>
      <c r="AC1333" s="24">
        <v>0.92863873044361389</v>
      </c>
      <c r="AI1333" s="22">
        <v>5.8666666666666671</v>
      </c>
      <c r="AJ1333">
        <v>2.8000000000000001E-2</v>
      </c>
      <c r="AK1333">
        <v>5.7690000000000001</v>
      </c>
      <c r="AL1333">
        <v>207.54</v>
      </c>
      <c r="AY1333">
        <v>7.0000000000000001E-3</v>
      </c>
      <c r="AZ1333">
        <v>6.8689999999999998</v>
      </c>
      <c r="BB1333">
        <v>995.89</v>
      </c>
      <c r="BC1333" s="14">
        <v>723.33333333333337</v>
      </c>
    </row>
    <row r="1334" spans="1:55" x14ac:dyDescent="0.55000000000000004">
      <c r="A1334" s="2" t="s">
        <v>918</v>
      </c>
      <c r="B1334" s="31">
        <v>33932</v>
      </c>
      <c r="C1334" s="11"/>
      <c r="Q1334">
        <v>10.342000000000001</v>
      </c>
      <c r="R1334" s="24">
        <v>1266.3333333333333</v>
      </c>
      <c r="S1334" s="20">
        <v>188.83333333333331</v>
      </c>
      <c r="T1334">
        <v>1.4999999999999999E-2</v>
      </c>
      <c r="U1334">
        <v>2.0289999999999999</v>
      </c>
      <c r="V1334"/>
      <c r="AC1334" s="24">
        <v>0.91049850948131994</v>
      </c>
      <c r="AI1334" s="22">
        <v>5.3633333333333333</v>
      </c>
      <c r="AJ1334">
        <v>2.5000000000000001E-2</v>
      </c>
      <c r="AK1334">
        <v>3.6349999999999998</v>
      </c>
      <c r="AL1334">
        <v>145.42500000000001</v>
      </c>
      <c r="AY1334">
        <v>5.0000000000000001E-3</v>
      </c>
      <c r="AZ1334">
        <v>4.0069999999999997</v>
      </c>
      <c r="BB1334">
        <v>830.404</v>
      </c>
      <c r="BC1334" s="14">
        <v>763.33333333333337</v>
      </c>
    </row>
    <row r="1335" spans="1:55" x14ac:dyDescent="0.55000000000000004">
      <c r="A1335" s="2" t="s">
        <v>918</v>
      </c>
      <c r="B1335" s="31">
        <v>33939</v>
      </c>
      <c r="C1335" s="11"/>
      <c r="Q1335">
        <v>9.2050000000000001</v>
      </c>
      <c r="R1335" s="24">
        <v>1291.8166666666666</v>
      </c>
      <c r="S1335" s="20">
        <v>203.66666666666669</v>
      </c>
      <c r="T1335">
        <v>1.4E-2</v>
      </c>
      <c r="U1335">
        <v>2.0449999999999999</v>
      </c>
      <c r="V1335"/>
      <c r="AC1335" s="24">
        <v>0.88774699700744697</v>
      </c>
      <c r="AI1335" s="22">
        <v>4.8599999999999994</v>
      </c>
      <c r="AJ1335">
        <v>2.3E-2</v>
      </c>
      <c r="AK1335">
        <v>2.7530000000000001</v>
      </c>
      <c r="AL1335">
        <v>120.89</v>
      </c>
      <c r="AY1335">
        <v>4.0000000000000001E-3</v>
      </c>
      <c r="AZ1335">
        <v>3.6829999999999998</v>
      </c>
      <c r="BB1335">
        <v>882.04700000000003</v>
      </c>
      <c r="BC1335" s="14">
        <v>498.33333333333331</v>
      </c>
    </row>
    <row r="1336" spans="1:55" x14ac:dyDescent="0.55000000000000004">
      <c r="A1336" s="2" t="s">
        <v>918</v>
      </c>
      <c r="B1336" s="31">
        <v>33946</v>
      </c>
      <c r="C1336" s="11"/>
      <c r="Q1336">
        <v>10.063000000000001</v>
      </c>
      <c r="R1336" s="24">
        <v>1250.1666666666665</v>
      </c>
      <c r="S1336" s="20">
        <v>291.83333333333331</v>
      </c>
      <c r="T1336">
        <v>1.4E-2</v>
      </c>
      <c r="U1336">
        <v>3.008</v>
      </c>
      <c r="V1336"/>
      <c r="AC1336" s="24">
        <v>0.86213771129481642</v>
      </c>
      <c r="AI1336" s="22">
        <v>4.4033333333333333</v>
      </c>
      <c r="AJ1336">
        <v>2.4E-2</v>
      </c>
      <c r="AK1336">
        <v>2.3340000000000001</v>
      </c>
      <c r="AL1336">
        <v>93.623000000000005</v>
      </c>
      <c r="AY1336">
        <v>5.0000000000000001E-3</v>
      </c>
      <c r="AZ1336">
        <v>3.6850000000000001</v>
      </c>
      <c r="BB1336">
        <v>785.29300000000001</v>
      </c>
      <c r="BC1336" s="14">
        <v>491.66666666666669</v>
      </c>
    </row>
    <row r="1337" spans="1:55" x14ac:dyDescent="0.55000000000000004">
      <c r="A1337" s="2" t="s">
        <v>918</v>
      </c>
      <c r="B1337" s="31">
        <v>33953</v>
      </c>
      <c r="C1337" s="11"/>
      <c r="Q1337">
        <v>8.3740000000000006</v>
      </c>
      <c r="R1337" s="24">
        <v>1409.5</v>
      </c>
      <c r="S1337" s="20">
        <v>328.66666666666669</v>
      </c>
      <c r="T1337">
        <v>1.2E-2</v>
      </c>
      <c r="U1337">
        <v>2.972</v>
      </c>
      <c r="V1337"/>
      <c r="AC1337" s="24">
        <v>0.81584914626185179</v>
      </c>
      <c r="AI1337" s="22">
        <v>3.7600000000000002</v>
      </c>
      <c r="AJ1337">
        <v>1.7999999999999999E-2</v>
      </c>
      <c r="AK1337">
        <v>0.90500000000000003</v>
      </c>
      <c r="AL1337">
        <v>42.945</v>
      </c>
      <c r="AY1337">
        <v>4.0000000000000001E-3</v>
      </c>
      <c r="AZ1337">
        <v>3.33</v>
      </c>
      <c r="BB1337">
        <v>883.07</v>
      </c>
      <c r="BC1337" s="14">
        <v>526.66666666666663</v>
      </c>
    </row>
    <row r="1338" spans="1:55" x14ac:dyDescent="0.55000000000000004">
      <c r="A1338" s="2" t="s">
        <v>918</v>
      </c>
      <c r="B1338" s="31">
        <v>33959</v>
      </c>
      <c r="C1338" s="11"/>
      <c r="Q1338">
        <v>9.7789999999999999</v>
      </c>
      <c r="R1338" s="24">
        <v>1504.5</v>
      </c>
      <c r="S1338" s="20">
        <v>394.5</v>
      </c>
      <c r="T1338">
        <v>1.2999999999999999E-2</v>
      </c>
      <c r="U1338">
        <v>3.8740000000000001</v>
      </c>
      <c r="V1338"/>
      <c r="AC1338" s="24">
        <v>0.74114830824555211</v>
      </c>
      <c r="AI1338" s="22">
        <v>3.0033333333333334</v>
      </c>
      <c r="AJ1338">
        <v>1.9E-2</v>
      </c>
      <c r="AK1338">
        <v>1.21</v>
      </c>
      <c r="AL1338">
        <v>59.283000000000001</v>
      </c>
      <c r="AY1338">
        <v>4.0000000000000001E-3</v>
      </c>
      <c r="AZ1338">
        <v>3.2949999999999999</v>
      </c>
      <c r="BB1338">
        <v>903.96100000000001</v>
      </c>
      <c r="BC1338" s="14">
        <v>558.33333333333337</v>
      </c>
    </row>
    <row r="1339" spans="1:55" x14ac:dyDescent="0.55000000000000004">
      <c r="A1339" s="2" t="s">
        <v>918</v>
      </c>
      <c r="B1339" s="31">
        <v>33967</v>
      </c>
      <c r="C1339" s="11"/>
      <c r="Q1339">
        <v>8.7140000000000004</v>
      </c>
      <c r="R1339" s="24">
        <v>1593.85</v>
      </c>
      <c r="S1339" s="20">
        <v>572</v>
      </c>
      <c r="T1339">
        <v>1.4E-2</v>
      </c>
      <c r="U1339">
        <v>4.1120000000000001</v>
      </c>
      <c r="V1339"/>
      <c r="AC1339" s="24">
        <v>0.8283847111440612</v>
      </c>
      <c r="AI1339" s="22">
        <v>3.9166666666666665</v>
      </c>
      <c r="AJ1339">
        <v>0.02</v>
      </c>
      <c r="AK1339">
        <v>1.0449999999999999</v>
      </c>
      <c r="AL1339">
        <v>51.723999999999997</v>
      </c>
      <c r="AY1339">
        <v>3.0000000000000001E-3</v>
      </c>
      <c r="AZ1339">
        <v>2.4660000000000002</v>
      </c>
      <c r="BB1339">
        <v>851.48</v>
      </c>
      <c r="BC1339" s="14">
        <v>551.66666666666663</v>
      </c>
    </row>
    <row r="1340" spans="1:55" x14ac:dyDescent="0.55000000000000004">
      <c r="A1340" s="2" t="s">
        <v>918</v>
      </c>
      <c r="B1340" s="31">
        <v>33974</v>
      </c>
      <c r="C1340" s="11"/>
      <c r="Q1340">
        <v>8.7929999999999993</v>
      </c>
      <c r="R1340" s="24">
        <v>1623.8166666666666</v>
      </c>
      <c r="S1340" s="20">
        <v>616.5</v>
      </c>
      <c r="T1340">
        <v>1.2999999999999999E-2</v>
      </c>
      <c r="U1340">
        <v>4.1870000000000003</v>
      </c>
      <c r="V1340"/>
      <c r="AC1340" s="24">
        <v>0.73125706815560565</v>
      </c>
      <c r="AI1340" s="22">
        <v>2.92</v>
      </c>
      <c r="AJ1340">
        <v>1.7000000000000001E-2</v>
      </c>
      <c r="AK1340">
        <v>0.94599999999999995</v>
      </c>
      <c r="AL1340">
        <v>52.201999999999998</v>
      </c>
      <c r="AY1340">
        <v>3.0000000000000001E-3</v>
      </c>
      <c r="AZ1340">
        <v>2.3780000000000001</v>
      </c>
      <c r="BB1340">
        <v>798.33699999999999</v>
      </c>
      <c r="BC1340" s="14">
        <v>626.66666666666663</v>
      </c>
    </row>
    <row r="1341" spans="1:55" x14ac:dyDescent="0.55000000000000004">
      <c r="A1341" s="2" t="s">
        <v>918</v>
      </c>
      <c r="B1341" s="31">
        <v>33981</v>
      </c>
      <c r="C1341" s="11"/>
      <c r="Q1341">
        <v>10.829000000000001</v>
      </c>
      <c r="R1341" s="24">
        <v>1728.4666666666667</v>
      </c>
      <c r="S1341" s="20">
        <v>688.66666666666674</v>
      </c>
      <c r="T1341">
        <v>1.2999999999999999E-2</v>
      </c>
      <c r="U1341">
        <v>6.484</v>
      </c>
      <c r="V1341"/>
      <c r="AC1341" s="24">
        <v>0.74037058717196902</v>
      </c>
      <c r="AI1341" s="22">
        <v>2.9966666666666666</v>
      </c>
      <c r="AY1341">
        <v>2E-3</v>
      </c>
      <c r="AZ1341">
        <v>1.899</v>
      </c>
      <c r="BB1341">
        <v>805.90499999999997</v>
      </c>
      <c r="BC1341" s="14">
        <v>580</v>
      </c>
    </row>
    <row r="1342" spans="1:55" x14ac:dyDescent="0.55000000000000004">
      <c r="A1342" s="2" t="s">
        <v>918</v>
      </c>
      <c r="B1342" s="31">
        <v>33988</v>
      </c>
      <c r="C1342" s="11"/>
      <c r="Q1342">
        <v>11.436999999999999</v>
      </c>
      <c r="R1342" s="24">
        <v>1546.4833333333333</v>
      </c>
      <c r="S1342" s="20">
        <v>674</v>
      </c>
      <c r="T1342">
        <v>1.4999999999999999E-2</v>
      </c>
      <c r="U1342">
        <v>7.3040000000000003</v>
      </c>
      <c r="V1342"/>
      <c r="AC1342" s="24"/>
      <c r="AI1342" s="22"/>
      <c r="AY1342">
        <v>2E-3</v>
      </c>
      <c r="AZ1342">
        <v>1.74</v>
      </c>
      <c r="BB1342">
        <v>716.31799999999998</v>
      </c>
      <c r="BC1342" s="14">
        <v>571.66666666666663</v>
      </c>
    </row>
    <row r="1343" spans="1:55" x14ac:dyDescent="0.55000000000000004">
      <c r="A1343" s="2" t="s">
        <v>918</v>
      </c>
      <c r="B1343" s="31">
        <v>33996</v>
      </c>
      <c r="C1343" s="11"/>
      <c r="R1343" s="24"/>
      <c r="S1343" s="20"/>
      <c r="V1343"/>
      <c r="AC1343" s="24"/>
      <c r="AI1343" s="22"/>
      <c r="BC1343" s="14">
        <v>536.66666666666663</v>
      </c>
    </row>
    <row r="1344" spans="1:55" x14ac:dyDescent="0.55000000000000004">
      <c r="A1344" s="2" t="s">
        <v>918</v>
      </c>
      <c r="B1344" s="31">
        <v>34003</v>
      </c>
      <c r="C1344" s="11"/>
      <c r="Q1344">
        <v>14.973000000000001</v>
      </c>
      <c r="R1344" s="24">
        <v>1711.8006190445362</v>
      </c>
      <c r="S1344" s="20">
        <v>905.3583154522621</v>
      </c>
      <c r="T1344">
        <v>1.4999999999999999E-2</v>
      </c>
      <c r="U1344">
        <v>9.8070000000000004</v>
      </c>
      <c r="V1344"/>
      <c r="W1344" s="14">
        <v>3.1951300000000002E-2</v>
      </c>
      <c r="Y1344">
        <f>AA1344/W1344</f>
        <v>20865.550870504274</v>
      </c>
      <c r="AA1344" s="14">
        <v>666.68147552874325</v>
      </c>
      <c r="AC1344" s="24"/>
      <c r="AI1344" s="22"/>
      <c r="AP1344" t="s">
        <v>930</v>
      </c>
      <c r="AX1344" s="14">
        <v>238.67683992351877</v>
      </c>
      <c r="AY1344">
        <v>2E-3</v>
      </c>
      <c r="AZ1344">
        <v>1.9350000000000001</v>
      </c>
      <c r="BB1344">
        <v>806.32500000000005</v>
      </c>
      <c r="BC1344" s="14"/>
    </row>
    <row r="1345" spans="1:55" x14ac:dyDescent="0.55000000000000004">
      <c r="A1345" s="2" t="s">
        <v>276</v>
      </c>
      <c r="B1345" s="31">
        <v>33884</v>
      </c>
      <c r="C1345" s="11"/>
      <c r="R1345" s="23">
        <v>180.45</v>
      </c>
      <c r="S1345" s="19"/>
      <c r="V1345"/>
      <c r="AC1345" s="23">
        <v>0.46259323796033636</v>
      </c>
      <c r="AI1345" s="21">
        <v>1.38</v>
      </c>
      <c r="AL1345">
        <v>73.507999999999996</v>
      </c>
      <c r="BB1345">
        <v>106.959</v>
      </c>
      <c r="BC1345" s="14">
        <v>661.83147087758834</v>
      </c>
    </row>
    <row r="1346" spans="1:55" x14ac:dyDescent="0.55000000000000004">
      <c r="A1346" s="2" t="s">
        <v>276</v>
      </c>
      <c r="B1346" s="31">
        <v>33897</v>
      </c>
      <c r="C1346" s="11"/>
      <c r="Q1346">
        <v>4.306</v>
      </c>
      <c r="R1346" s="24">
        <v>290.45</v>
      </c>
      <c r="S1346" s="20"/>
      <c r="V1346"/>
      <c r="AC1346" s="24">
        <v>0.60662817704197791</v>
      </c>
      <c r="AI1346" s="22">
        <v>2.0733333333333333</v>
      </c>
      <c r="AJ1346">
        <v>2.1000000000000001E-2</v>
      </c>
      <c r="AK1346">
        <v>2.2029999999999998</v>
      </c>
      <c r="AL1346">
        <v>103.889</v>
      </c>
      <c r="AY1346">
        <v>1.0999999999999999E-2</v>
      </c>
      <c r="AZ1346">
        <v>2.1030000000000002</v>
      </c>
      <c r="BB1346">
        <v>186.577</v>
      </c>
      <c r="BC1346" s="26">
        <v>733.33333333333337</v>
      </c>
    </row>
    <row r="1347" spans="1:55" x14ac:dyDescent="0.55000000000000004">
      <c r="A1347" s="2" t="s">
        <v>276</v>
      </c>
      <c r="B1347" s="31">
        <v>33911</v>
      </c>
      <c r="C1347" s="11"/>
      <c r="Q1347">
        <v>4.835</v>
      </c>
      <c r="R1347" s="24">
        <v>515.23333333333335</v>
      </c>
      <c r="S1347" s="20"/>
      <c r="V1347"/>
      <c r="AC1347" s="24">
        <v>0.69148968493363527</v>
      </c>
      <c r="AI1347" s="22">
        <v>2.6133333333333333</v>
      </c>
      <c r="AJ1347">
        <v>2.5999999999999999E-2</v>
      </c>
      <c r="AK1347">
        <v>2.3980000000000001</v>
      </c>
      <c r="AL1347">
        <v>92.649000000000001</v>
      </c>
      <c r="AY1347">
        <v>7.0000000000000001E-3</v>
      </c>
      <c r="AZ1347">
        <v>2.4369999999999998</v>
      </c>
      <c r="BB1347">
        <v>345.73399999999998</v>
      </c>
      <c r="BC1347" s="14">
        <v>716.66666666666663</v>
      </c>
    </row>
    <row r="1348" spans="1:55" x14ac:dyDescent="0.55000000000000004">
      <c r="A1348" s="2" t="s">
        <v>276</v>
      </c>
      <c r="B1348" s="31">
        <v>33925</v>
      </c>
      <c r="C1348" s="11"/>
      <c r="Q1348">
        <v>4.8970000000000002</v>
      </c>
      <c r="R1348" s="24">
        <v>811.7833333333333</v>
      </c>
      <c r="S1348" s="20"/>
      <c r="V1348"/>
      <c r="AC1348" s="24">
        <v>0.76236039079994278</v>
      </c>
      <c r="AI1348" s="22">
        <v>3.1933333333333334</v>
      </c>
      <c r="AJ1348">
        <v>2.3E-2</v>
      </c>
      <c r="AK1348">
        <v>1.8160000000000001</v>
      </c>
      <c r="AL1348">
        <v>77.944000000000003</v>
      </c>
      <c r="AY1348">
        <v>6.0000000000000001E-3</v>
      </c>
      <c r="AZ1348">
        <v>3.081</v>
      </c>
      <c r="BB1348">
        <v>517.33199999999999</v>
      </c>
      <c r="BC1348" s="14">
        <v>610</v>
      </c>
    </row>
    <row r="1349" spans="1:55" x14ac:dyDescent="0.55000000000000004">
      <c r="A1349" s="2" t="s">
        <v>276</v>
      </c>
      <c r="B1349" s="31">
        <v>33932</v>
      </c>
      <c r="C1349" s="11"/>
      <c r="Q1349">
        <v>4.7779999999999996</v>
      </c>
      <c r="R1349" s="24">
        <v>752</v>
      </c>
      <c r="S1349" s="20">
        <v>104.66666666666667</v>
      </c>
      <c r="T1349">
        <v>1.2999999999999999E-2</v>
      </c>
      <c r="U1349">
        <v>0.98699999999999999</v>
      </c>
      <c r="V1349"/>
      <c r="AC1349" s="24">
        <v>0.74804379594321568</v>
      </c>
      <c r="AI1349" s="22">
        <v>3.0633333333333335</v>
      </c>
      <c r="AJ1349">
        <v>2.1999999999999999E-2</v>
      </c>
      <c r="AK1349">
        <v>1.3660000000000001</v>
      </c>
      <c r="AL1349">
        <v>61.164000000000001</v>
      </c>
      <c r="AY1349">
        <v>4.0000000000000001E-3</v>
      </c>
      <c r="AZ1349">
        <v>2.073</v>
      </c>
      <c r="BB1349">
        <v>494.80599999999998</v>
      </c>
      <c r="BC1349" s="14">
        <v>446.66666666666669</v>
      </c>
    </row>
    <row r="1350" spans="1:55" x14ac:dyDescent="0.55000000000000004">
      <c r="A1350" s="2" t="s">
        <v>276</v>
      </c>
      <c r="B1350" s="31">
        <v>33939</v>
      </c>
      <c r="C1350" s="11"/>
      <c r="Q1350">
        <v>5.6319999999999997</v>
      </c>
      <c r="R1350" s="24">
        <v>954.08333333333326</v>
      </c>
      <c r="S1350" s="20">
        <v>145.5</v>
      </c>
      <c r="T1350">
        <v>1.4E-2</v>
      </c>
      <c r="U1350">
        <v>1.464</v>
      </c>
      <c r="V1350"/>
      <c r="AC1350" s="24">
        <v>0.69102657221332908</v>
      </c>
      <c r="AI1350" s="22">
        <v>2.61</v>
      </c>
      <c r="AJ1350">
        <v>0.02</v>
      </c>
      <c r="AK1350">
        <v>1.0740000000000001</v>
      </c>
      <c r="AL1350">
        <v>54.177999999999997</v>
      </c>
      <c r="AY1350">
        <v>4.0000000000000001E-3</v>
      </c>
      <c r="AZ1350">
        <v>2.605</v>
      </c>
      <c r="BB1350">
        <v>659.86500000000001</v>
      </c>
      <c r="BC1350" s="14">
        <v>370</v>
      </c>
    </row>
    <row r="1351" spans="1:55" x14ac:dyDescent="0.55000000000000004">
      <c r="A1351" s="2" t="s">
        <v>276</v>
      </c>
      <c r="B1351" s="31">
        <v>33946</v>
      </c>
      <c r="C1351" s="11"/>
      <c r="Q1351">
        <v>6.22</v>
      </c>
      <c r="R1351" s="24">
        <v>997.36666666666656</v>
      </c>
      <c r="S1351" s="20">
        <v>216.16666666666669</v>
      </c>
      <c r="T1351">
        <v>1.4999999999999999E-2</v>
      </c>
      <c r="U1351">
        <v>2.2170000000000001</v>
      </c>
      <c r="V1351"/>
      <c r="AC1351" s="24">
        <v>0.65938415806893402</v>
      </c>
      <c r="AI1351" s="22">
        <v>2.3933333333333335</v>
      </c>
      <c r="AJ1351">
        <v>0.02</v>
      </c>
      <c r="AK1351">
        <v>1.0549999999999999</v>
      </c>
      <c r="AL1351">
        <v>35.639000000000003</v>
      </c>
      <c r="AY1351">
        <v>4.0000000000000001E-3</v>
      </c>
      <c r="AZ1351">
        <v>2.573</v>
      </c>
      <c r="BB1351">
        <v>656.46199999999999</v>
      </c>
      <c r="BC1351" s="14">
        <v>423.33333333333331</v>
      </c>
    </row>
    <row r="1352" spans="1:55" x14ac:dyDescent="0.55000000000000004">
      <c r="A1352" s="2" t="s">
        <v>276</v>
      </c>
      <c r="B1352" s="31">
        <v>33953</v>
      </c>
      <c r="C1352" s="11"/>
      <c r="Q1352">
        <v>5.4169999999999998</v>
      </c>
      <c r="R1352" s="24">
        <v>961.5</v>
      </c>
      <c r="S1352" s="20">
        <v>224.66666666666669</v>
      </c>
      <c r="T1352">
        <v>1.2999999999999999E-2</v>
      </c>
      <c r="U1352">
        <v>1.992</v>
      </c>
      <c r="V1352"/>
      <c r="AC1352" s="24">
        <v>0.59159665409103379</v>
      </c>
      <c r="AI1352" s="22">
        <v>1.99</v>
      </c>
      <c r="AJ1352">
        <v>1.9E-2</v>
      </c>
      <c r="AK1352">
        <v>0.66400000000000003</v>
      </c>
      <c r="AL1352">
        <v>34.985999999999997</v>
      </c>
      <c r="AY1352">
        <v>3.0000000000000001E-3</v>
      </c>
      <c r="AZ1352">
        <v>2.0049999999999999</v>
      </c>
      <c r="BB1352">
        <v>611.20299999999997</v>
      </c>
      <c r="BC1352" s="14">
        <v>426.66666666666669</v>
      </c>
    </row>
    <row r="1353" spans="1:55" x14ac:dyDescent="0.55000000000000004">
      <c r="A1353" s="2" t="s">
        <v>276</v>
      </c>
      <c r="B1353" s="31">
        <v>33959</v>
      </c>
      <c r="C1353" s="11"/>
      <c r="Q1353">
        <v>5.9130000000000003</v>
      </c>
      <c r="R1353" s="24">
        <v>1023.0333333333334</v>
      </c>
      <c r="S1353" s="20">
        <v>305.5</v>
      </c>
      <c r="T1353">
        <v>1.4E-2</v>
      </c>
      <c r="U1353">
        <v>2.94</v>
      </c>
      <c r="V1353"/>
      <c r="AC1353" s="24">
        <v>0.53814301864872149</v>
      </c>
      <c r="AI1353" s="22">
        <v>1.7166666666666668</v>
      </c>
      <c r="AJ1353">
        <v>1.7000000000000001E-2</v>
      </c>
      <c r="AK1353">
        <v>0.35399999999999998</v>
      </c>
      <c r="AL1353">
        <v>21.082000000000001</v>
      </c>
      <c r="AY1353">
        <v>3.0000000000000001E-3</v>
      </c>
      <c r="AZ1353">
        <v>1.7090000000000001</v>
      </c>
      <c r="BB1353">
        <v>565.89200000000005</v>
      </c>
      <c r="BC1353" s="14">
        <v>386.66666666666669</v>
      </c>
    </row>
    <row r="1354" spans="1:55" x14ac:dyDescent="0.55000000000000004">
      <c r="A1354" s="2" t="s">
        <v>276</v>
      </c>
      <c r="B1354" s="31">
        <v>33967</v>
      </c>
      <c r="C1354" s="11"/>
      <c r="Q1354">
        <v>4.3019999999999996</v>
      </c>
      <c r="R1354" s="24">
        <v>776.5</v>
      </c>
      <c r="S1354" s="20">
        <v>204.28333333333333</v>
      </c>
      <c r="T1354">
        <v>1.2999999999999999E-2</v>
      </c>
      <c r="U1354">
        <v>1.88</v>
      </c>
      <c r="V1354"/>
      <c r="AC1354" s="24">
        <v>0.63009164751053492</v>
      </c>
      <c r="AI1354" s="22">
        <v>2.21</v>
      </c>
      <c r="AJ1354">
        <v>0.02</v>
      </c>
      <c r="AK1354">
        <v>0.48899999999999999</v>
      </c>
      <c r="AL1354">
        <v>24.497</v>
      </c>
      <c r="AY1354">
        <v>3.0000000000000001E-3</v>
      </c>
      <c r="AZ1354">
        <v>1.409</v>
      </c>
      <c r="BB1354">
        <v>481.31599999999997</v>
      </c>
      <c r="BC1354" s="14">
        <v>421.66666666666669</v>
      </c>
    </row>
    <row r="1355" spans="1:55" x14ac:dyDescent="0.55000000000000004">
      <c r="A1355" s="2" t="s">
        <v>276</v>
      </c>
      <c r="B1355" s="31">
        <v>33974</v>
      </c>
      <c r="C1355" s="11"/>
      <c r="Q1355">
        <v>5.0750000000000002</v>
      </c>
      <c r="R1355" s="24">
        <v>844.51666666666665</v>
      </c>
      <c r="S1355" s="20">
        <v>301.83333333333331</v>
      </c>
      <c r="T1355">
        <v>1.4E-2</v>
      </c>
      <c r="U1355">
        <v>2.9689999999999999</v>
      </c>
      <c r="V1355"/>
      <c r="AC1355" s="24">
        <v>0.56699240035912235</v>
      </c>
      <c r="AI1355" s="22">
        <v>1.8599999999999999</v>
      </c>
      <c r="AJ1355">
        <v>1.4E-2</v>
      </c>
      <c r="AK1355">
        <v>9.5000000000000001E-2</v>
      </c>
      <c r="AL1355">
        <v>6.8079999999999998</v>
      </c>
      <c r="AY1355">
        <v>2E-3</v>
      </c>
      <c r="AZ1355">
        <v>1.0569999999999999</v>
      </c>
      <c r="BB1355">
        <v>447.274</v>
      </c>
      <c r="BC1355" s="14">
        <v>370</v>
      </c>
    </row>
    <row r="1356" spans="1:55" x14ac:dyDescent="0.55000000000000004">
      <c r="A1356" s="2" t="s">
        <v>276</v>
      </c>
      <c r="B1356" s="31">
        <v>33981</v>
      </c>
      <c r="C1356" s="11"/>
      <c r="Q1356">
        <v>4.2939999999999996</v>
      </c>
      <c r="R1356" s="24">
        <v>744.93333333333328</v>
      </c>
      <c r="S1356" s="20">
        <v>276.33333333333331</v>
      </c>
      <c r="T1356">
        <v>1.4E-2</v>
      </c>
      <c r="U1356">
        <v>2.6480000000000001</v>
      </c>
      <c r="V1356"/>
      <c r="AC1356" s="24">
        <v>0.53814301864872149</v>
      </c>
      <c r="AI1356" s="22">
        <v>1.7166666666666666</v>
      </c>
      <c r="AY1356">
        <v>2E-3</v>
      </c>
      <c r="AZ1356">
        <v>0.71599999999999997</v>
      </c>
      <c r="BB1356">
        <v>370.43900000000002</v>
      </c>
      <c r="BC1356" s="14">
        <v>413.33333333333331</v>
      </c>
    </row>
    <row r="1357" spans="1:55" x14ac:dyDescent="0.55000000000000004">
      <c r="A1357" s="2" t="s">
        <v>276</v>
      </c>
      <c r="B1357" s="31">
        <v>33988</v>
      </c>
      <c r="C1357" s="11"/>
      <c r="Q1357">
        <v>4.7370000000000001</v>
      </c>
      <c r="R1357" s="24">
        <v>738.23333333333335</v>
      </c>
      <c r="S1357" s="20">
        <v>258.16666666666669</v>
      </c>
      <c r="T1357">
        <v>1.4999999999999999E-2</v>
      </c>
      <c r="U1357">
        <v>2.7639999999999998</v>
      </c>
      <c r="V1357"/>
      <c r="AC1357" s="24"/>
      <c r="AI1357" s="22"/>
      <c r="AY1357">
        <v>3.0000000000000001E-3</v>
      </c>
      <c r="AZ1357">
        <v>1.105</v>
      </c>
      <c r="BB1357">
        <v>397.03399999999999</v>
      </c>
      <c r="BC1357" s="14">
        <v>350</v>
      </c>
    </row>
    <row r="1358" spans="1:55" x14ac:dyDescent="0.55000000000000004">
      <c r="A1358" s="2" t="s">
        <v>276</v>
      </c>
      <c r="B1358" s="31">
        <v>33996</v>
      </c>
      <c r="C1358" s="11"/>
      <c r="R1358" s="24"/>
      <c r="S1358" s="20"/>
      <c r="V1358"/>
      <c r="AC1358" s="24"/>
      <c r="AI1358" s="22"/>
      <c r="BC1358" s="14">
        <v>388.33333333333331</v>
      </c>
    </row>
    <row r="1359" spans="1:55" x14ac:dyDescent="0.55000000000000004">
      <c r="A1359" s="2" t="s">
        <v>276</v>
      </c>
      <c r="B1359" s="31">
        <v>34003</v>
      </c>
      <c r="C1359" s="11"/>
      <c r="Q1359">
        <v>5.992</v>
      </c>
      <c r="R1359" s="24">
        <v>734.44264532254397</v>
      </c>
      <c r="S1359" s="20">
        <v>347.33059802706805</v>
      </c>
      <c r="T1359">
        <v>1.4999999999999999E-2</v>
      </c>
      <c r="U1359">
        <v>3.778</v>
      </c>
      <c r="V1359"/>
      <c r="W1359" s="14">
        <v>2.8411333333333334E-2</v>
      </c>
      <c r="Y1359">
        <f>AA1359/W1359</f>
        <v>8629.9169452786391</v>
      </c>
      <c r="AA1359" s="14">
        <v>245.18744697129316</v>
      </c>
      <c r="AC1359" s="24"/>
      <c r="AI1359" s="22"/>
      <c r="AP1359" t="s">
        <v>930</v>
      </c>
      <c r="AX1359" s="14">
        <v>102.14315105577487</v>
      </c>
      <c r="AY1359">
        <v>3.0000000000000001E-3</v>
      </c>
      <c r="AZ1359">
        <v>1.0840000000000001</v>
      </c>
      <c r="BB1359">
        <v>387.06900000000002</v>
      </c>
      <c r="BC1359" s="14"/>
    </row>
    <row r="1360" spans="1:55" x14ac:dyDescent="0.55000000000000004">
      <c r="A1360" s="2" t="s">
        <v>927</v>
      </c>
      <c r="B1360" s="31">
        <v>33884</v>
      </c>
      <c r="C1360" s="11"/>
      <c r="R1360" s="23">
        <v>260.66666666666669</v>
      </c>
      <c r="S1360" s="19"/>
      <c r="V1360"/>
      <c r="AC1360" s="23">
        <v>0.68729655574114634</v>
      </c>
      <c r="AI1360" s="21">
        <v>2.5833333333333335</v>
      </c>
      <c r="BC1360" s="14">
        <v>360.00436159756867</v>
      </c>
    </row>
    <row r="1361" spans="1:55" x14ac:dyDescent="0.55000000000000004">
      <c r="A1361" s="2" t="s">
        <v>927</v>
      </c>
      <c r="B1361" s="31">
        <v>33897</v>
      </c>
      <c r="C1361" s="11"/>
      <c r="Q1361">
        <v>11.637</v>
      </c>
      <c r="R1361" s="24">
        <v>417.91666666666669</v>
      </c>
      <c r="S1361" s="20"/>
      <c r="V1361"/>
      <c r="AC1361" s="24">
        <v>0.88275622913289031</v>
      </c>
      <c r="AI1361" s="22">
        <v>4.7633333333333336</v>
      </c>
      <c r="AJ1361">
        <v>3.6999999999999998E-2</v>
      </c>
      <c r="AK1361">
        <v>7.2629999999999999</v>
      </c>
      <c r="AL1361">
        <v>198.60499999999999</v>
      </c>
      <c r="AY1361">
        <v>1.9E-2</v>
      </c>
      <c r="AZ1361">
        <v>4.375</v>
      </c>
      <c r="BB1361">
        <v>235.928</v>
      </c>
      <c r="BC1361" s="26">
        <v>828.33333333333337</v>
      </c>
    </row>
    <row r="1362" spans="1:55" x14ac:dyDescent="0.55000000000000004">
      <c r="A1362" s="2" t="s">
        <v>927</v>
      </c>
      <c r="B1362" s="31">
        <v>33911</v>
      </c>
      <c r="C1362" s="11"/>
      <c r="Q1362">
        <v>14.622999999999999</v>
      </c>
      <c r="R1362" s="24">
        <v>798.66666666666663</v>
      </c>
      <c r="S1362" s="20"/>
      <c r="V1362"/>
      <c r="AC1362" s="24">
        <v>0.92399833264082898</v>
      </c>
      <c r="AI1362" s="22">
        <v>5.7266666666666666</v>
      </c>
      <c r="AJ1362">
        <v>3.4000000000000002E-2</v>
      </c>
      <c r="AK1362">
        <v>8.1359999999999992</v>
      </c>
      <c r="AL1362">
        <v>237.36699999999999</v>
      </c>
      <c r="AY1362">
        <v>1.2999999999999999E-2</v>
      </c>
      <c r="AZ1362">
        <v>6.4880000000000004</v>
      </c>
      <c r="BB1362">
        <v>485.35500000000002</v>
      </c>
      <c r="BC1362" s="14">
        <v>900</v>
      </c>
    </row>
    <row r="1363" spans="1:55" x14ac:dyDescent="0.55000000000000004">
      <c r="A1363" s="2" t="s">
        <v>927</v>
      </c>
      <c r="B1363" s="31">
        <v>33925</v>
      </c>
      <c r="C1363" s="11"/>
      <c r="Q1363">
        <v>11.191000000000001</v>
      </c>
      <c r="R1363" s="24">
        <v>1136.8833333333334</v>
      </c>
      <c r="S1363" s="20"/>
      <c r="V1363"/>
      <c r="AC1363" s="24">
        <v>0.94369658001813517</v>
      </c>
      <c r="AI1363" s="22">
        <v>6.3933333333333335</v>
      </c>
      <c r="AJ1363">
        <v>0.03</v>
      </c>
      <c r="AK1363">
        <v>6.2439999999999998</v>
      </c>
      <c r="AL1363">
        <v>196.55099999999999</v>
      </c>
      <c r="AY1363">
        <v>6.0000000000000001E-3</v>
      </c>
      <c r="AZ1363">
        <v>4.9470000000000001</v>
      </c>
      <c r="BB1363">
        <v>782.64400000000001</v>
      </c>
      <c r="BC1363" s="14">
        <v>765</v>
      </c>
    </row>
    <row r="1364" spans="1:55" x14ac:dyDescent="0.55000000000000004">
      <c r="A1364" s="2" t="s">
        <v>927</v>
      </c>
      <c r="B1364" s="31">
        <v>33932</v>
      </c>
      <c r="C1364" s="11"/>
      <c r="Q1364">
        <v>14.393000000000001</v>
      </c>
      <c r="R1364" s="24">
        <v>1452</v>
      </c>
      <c r="S1364" s="20">
        <v>207.33333333333334</v>
      </c>
      <c r="T1364">
        <v>1.7999999999999999E-2</v>
      </c>
      <c r="U1364">
        <v>2.7029999999999998</v>
      </c>
      <c r="V1364"/>
      <c r="AC1364" s="24">
        <v>0.93839424577118935</v>
      </c>
      <c r="AI1364" s="22">
        <v>6.1933333333333334</v>
      </c>
      <c r="AJ1364">
        <v>2.8000000000000001E-2</v>
      </c>
      <c r="AK1364">
        <v>5.4770000000000003</v>
      </c>
      <c r="AL1364">
        <v>193.02500000000001</v>
      </c>
      <c r="AY1364">
        <v>6.0000000000000001E-3</v>
      </c>
      <c r="AZ1364">
        <v>5.5869999999999997</v>
      </c>
      <c r="BB1364">
        <v>919.09500000000003</v>
      </c>
      <c r="BC1364" s="14">
        <v>648.33333333333337</v>
      </c>
    </row>
    <row r="1365" spans="1:55" x14ac:dyDescent="0.55000000000000004">
      <c r="A1365" s="2" t="s">
        <v>927</v>
      </c>
      <c r="B1365" s="31">
        <v>33939</v>
      </c>
      <c r="C1365" s="11"/>
      <c r="Q1365">
        <v>12.147</v>
      </c>
      <c r="R1365" s="24">
        <v>1350.5333333333333</v>
      </c>
      <c r="S1365" s="20">
        <v>208.83333333333331</v>
      </c>
      <c r="T1365">
        <v>1.4999999999999999E-2</v>
      </c>
      <c r="U1365">
        <v>2.3570000000000002</v>
      </c>
      <c r="V1365"/>
      <c r="AC1365" s="24">
        <v>0.90014139064969678</v>
      </c>
      <c r="AI1365" s="22">
        <v>5.12</v>
      </c>
      <c r="AJ1365">
        <v>2.8000000000000001E-2</v>
      </c>
      <c r="AK1365">
        <v>4.1719999999999997</v>
      </c>
      <c r="AL1365">
        <v>146.047</v>
      </c>
      <c r="AY1365">
        <v>6.0000000000000001E-3</v>
      </c>
      <c r="AZ1365">
        <v>4.9880000000000004</v>
      </c>
      <c r="BB1365">
        <v>898.59500000000003</v>
      </c>
      <c r="BC1365" s="14">
        <v>696.66666666666663</v>
      </c>
    </row>
    <row r="1366" spans="1:55" x14ac:dyDescent="0.55000000000000004">
      <c r="A1366" s="2" t="s">
        <v>927</v>
      </c>
      <c r="B1366" s="31">
        <v>33946</v>
      </c>
      <c r="C1366" s="11"/>
      <c r="Q1366">
        <v>16.120999999999999</v>
      </c>
      <c r="R1366" s="24">
        <v>1686</v>
      </c>
      <c r="S1366" s="20">
        <v>328.5</v>
      </c>
      <c r="T1366">
        <v>1.6E-2</v>
      </c>
      <c r="U1366">
        <v>3.9260000000000002</v>
      </c>
      <c r="V1366"/>
      <c r="AC1366" s="24">
        <v>0.88825100066218454</v>
      </c>
      <c r="AI1366" s="22">
        <v>4.87</v>
      </c>
      <c r="AJ1366">
        <v>2.7E-2</v>
      </c>
      <c r="AK1366">
        <v>4.8310000000000004</v>
      </c>
      <c r="AL1366">
        <v>176.22399999999999</v>
      </c>
      <c r="AY1366">
        <v>6.0000000000000001E-3</v>
      </c>
      <c r="AZ1366">
        <v>6.37</v>
      </c>
      <c r="BB1366">
        <v>1065.5219999999999</v>
      </c>
      <c r="BC1366" s="14">
        <v>573.33333333333337</v>
      </c>
    </row>
    <row r="1367" spans="1:55" x14ac:dyDescent="0.55000000000000004">
      <c r="A1367" s="2" t="s">
        <v>927</v>
      </c>
      <c r="B1367" s="31">
        <v>33953</v>
      </c>
      <c r="C1367" s="11"/>
      <c r="Q1367">
        <v>13.161</v>
      </c>
      <c r="R1367" s="24">
        <v>1813.1666666666665</v>
      </c>
      <c r="S1367" s="20">
        <v>462</v>
      </c>
      <c r="T1367">
        <v>1.4999999999999999E-2</v>
      </c>
      <c r="U1367">
        <v>5.032</v>
      </c>
      <c r="V1367"/>
      <c r="AC1367" s="24">
        <v>0.83862105759039507</v>
      </c>
      <c r="AI1367" s="22">
        <v>4.0533333333333328</v>
      </c>
      <c r="AJ1367">
        <v>2.4E-2</v>
      </c>
      <c r="AK1367">
        <v>2.2000000000000002</v>
      </c>
      <c r="AL1367">
        <v>93.674999999999997</v>
      </c>
      <c r="AY1367">
        <v>4.0000000000000001E-3</v>
      </c>
      <c r="AZ1367">
        <v>4.5330000000000004</v>
      </c>
      <c r="BB1367">
        <v>1103.037</v>
      </c>
      <c r="BC1367" s="14">
        <v>628.33333333333337</v>
      </c>
    </row>
    <row r="1368" spans="1:55" x14ac:dyDescent="0.55000000000000004">
      <c r="A1368" s="2" t="s">
        <v>927</v>
      </c>
      <c r="B1368" s="31">
        <v>33959</v>
      </c>
      <c r="C1368" s="11"/>
      <c r="Q1368">
        <v>14.208</v>
      </c>
      <c r="R1368" s="24">
        <v>1838.45</v>
      </c>
      <c r="S1368" s="20">
        <v>548.16666666666663</v>
      </c>
      <c r="T1368">
        <v>1.7000000000000001E-2</v>
      </c>
      <c r="U1368">
        <v>6.67</v>
      </c>
      <c r="V1368"/>
      <c r="AC1368" s="24">
        <v>0.77247610201041006</v>
      </c>
      <c r="AI1368" s="22">
        <v>3.29</v>
      </c>
      <c r="AJ1368">
        <v>2.1999999999999999E-2</v>
      </c>
      <c r="AK1368">
        <v>1.833</v>
      </c>
      <c r="AL1368">
        <v>82.769000000000005</v>
      </c>
      <c r="AY1368">
        <v>4.0000000000000001E-3</v>
      </c>
      <c r="AZ1368">
        <v>4.048</v>
      </c>
      <c r="BB1368">
        <v>1019.7910000000001</v>
      </c>
      <c r="BC1368" s="14">
        <v>655</v>
      </c>
    </row>
    <row r="1369" spans="1:55" x14ac:dyDescent="0.55000000000000004">
      <c r="A1369" s="2" t="s">
        <v>927</v>
      </c>
      <c r="B1369" s="31">
        <v>33967</v>
      </c>
      <c r="C1369" s="11"/>
      <c r="Q1369">
        <v>8.9139999999999997</v>
      </c>
      <c r="R1369" s="24">
        <v>1489.65</v>
      </c>
      <c r="S1369" s="20">
        <v>426.61666666666667</v>
      </c>
      <c r="T1369">
        <v>1.2999999999999999E-2</v>
      </c>
      <c r="U1369">
        <v>4.218</v>
      </c>
      <c r="V1369"/>
      <c r="AC1369" s="24">
        <v>0.83295632937462583</v>
      </c>
      <c r="AI1369" s="22">
        <v>3.9766666666666666</v>
      </c>
      <c r="AJ1369">
        <v>0.02</v>
      </c>
      <c r="AK1369">
        <v>0.42199999999999999</v>
      </c>
      <c r="AL1369">
        <v>21.585999999999999</v>
      </c>
      <c r="AY1369">
        <v>3.0000000000000001E-3</v>
      </c>
      <c r="AZ1369">
        <v>2.984</v>
      </c>
      <c r="BB1369">
        <v>888.55399999999997</v>
      </c>
      <c r="BC1369" s="14">
        <v>600</v>
      </c>
    </row>
    <row r="1370" spans="1:55" x14ac:dyDescent="0.55000000000000004">
      <c r="A1370" s="2" t="s">
        <v>927</v>
      </c>
      <c r="B1370" s="31">
        <v>33974</v>
      </c>
      <c r="C1370" s="11"/>
      <c r="Q1370">
        <v>11.602</v>
      </c>
      <c r="R1370" s="24">
        <v>1723.8166666666666</v>
      </c>
      <c r="S1370" s="20">
        <v>689.5</v>
      </c>
      <c r="T1370">
        <v>1.2999999999999999E-2</v>
      </c>
      <c r="U1370">
        <v>6.6529999999999996</v>
      </c>
      <c r="V1370"/>
      <c r="AC1370" s="24">
        <v>0.78443655404822255</v>
      </c>
      <c r="AI1370" s="22">
        <v>3.41</v>
      </c>
      <c r="AJ1370">
        <v>0.02</v>
      </c>
      <c r="AK1370">
        <v>0.627</v>
      </c>
      <c r="AL1370">
        <v>31.358000000000001</v>
      </c>
      <c r="AY1370">
        <v>3.0000000000000001E-3</v>
      </c>
      <c r="AZ1370">
        <v>2.6549999999999998</v>
      </c>
      <c r="BB1370">
        <v>793.02599999999995</v>
      </c>
      <c r="BC1370" s="14">
        <v>545</v>
      </c>
    </row>
    <row r="1371" spans="1:55" x14ac:dyDescent="0.55000000000000004">
      <c r="A1371" s="2" t="s">
        <v>927</v>
      </c>
      <c r="B1371" s="31">
        <v>33981</v>
      </c>
      <c r="C1371" s="11"/>
      <c r="Q1371">
        <v>9.2010000000000005</v>
      </c>
      <c r="R1371" s="24">
        <v>1416.7333333333333</v>
      </c>
      <c r="S1371" s="20">
        <v>556.66666666666663</v>
      </c>
      <c r="T1371">
        <v>1.4E-2</v>
      </c>
      <c r="U1371">
        <v>5.8419999999999996</v>
      </c>
      <c r="V1371"/>
      <c r="AC1371" s="24">
        <v>0.75695289337376992</v>
      </c>
      <c r="AI1371" s="22">
        <v>3.1433333333333335</v>
      </c>
      <c r="AJ1371">
        <v>2.4E-2</v>
      </c>
      <c r="AY1371">
        <v>3.0000000000000001E-3</v>
      </c>
      <c r="AZ1371">
        <v>1.6759999999999999</v>
      </c>
      <c r="BB1371">
        <v>662.26400000000001</v>
      </c>
      <c r="BC1371" s="14">
        <v>626.66666666666663</v>
      </c>
    </row>
    <row r="1372" spans="1:55" x14ac:dyDescent="0.55000000000000004">
      <c r="A1372" s="2" t="s">
        <v>927</v>
      </c>
      <c r="B1372" s="31">
        <v>33988</v>
      </c>
      <c r="C1372" s="11"/>
      <c r="Q1372">
        <v>12.904</v>
      </c>
      <c r="R1372" s="24">
        <v>1640.1666666666667</v>
      </c>
      <c r="S1372" s="20">
        <v>776</v>
      </c>
      <c r="T1372">
        <v>1.4999999999999999E-2</v>
      </c>
      <c r="U1372">
        <v>8.7469999999999999</v>
      </c>
      <c r="V1372"/>
      <c r="AC1372" s="24"/>
      <c r="AI1372" s="22"/>
      <c r="AY1372">
        <v>3.0000000000000001E-3</v>
      </c>
      <c r="AZ1372">
        <v>1.8109999999999999</v>
      </c>
      <c r="BB1372">
        <v>685.69899999999996</v>
      </c>
      <c r="BC1372" s="14">
        <v>486.66666666666669</v>
      </c>
    </row>
    <row r="1373" spans="1:55" x14ac:dyDescent="0.55000000000000004">
      <c r="A1373" s="2" t="s">
        <v>927</v>
      </c>
      <c r="B1373" s="31">
        <v>33996</v>
      </c>
      <c r="C1373" s="11"/>
      <c r="R1373" s="24"/>
      <c r="S1373" s="20"/>
      <c r="V1373"/>
      <c r="AC1373" s="24"/>
      <c r="AI1373" s="22"/>
      <c r="BC1373" s="14">
        <v>551.66666666666663</v>
      </c>
    </row>
    <row r="1374" spans="1:55" x14ac:dyDescent="0.55000000000000004">
      <c r="A1374" s="2" t="s">
        <v>927</v>
      </c>
      <c r="B1374" s="31">
        <v>34003</v>
      </c>
      <c r="C1374" s="11"/>
      <c r="Q1374">
        <v>14.576000000000001</v>
      </c>
      <c r="R1374" s="24">
        <v>1713.9714445243226</v>
      </c>
      <c r="S1374" s="20">
        <v>852.73814854550028</v>
      </c>
      <c r="T1374">
        <v>1.6E-2</v>
      </c>
      <c r="U1374">
        <v>9.7590000000000003</v>
      </c>
      <c r="V1374"/>
      <c r="W1374" s="14">
        <v>2.7070266666666665E-2</v>
      </c>
      <c r="Y1374">
        <f>AA1374/W1374</f>
        <v>23179.312646114406</v>
      </c>
      <c r="AA1374" s="14">
        <v>627.47017448035592</v>
      </c>
      <c r="AC1374" s="24"/>
      <c r="AI1374" s="22"/>
      <c r="AP1374" t="s">
        <v>930</v>
      </c>
      <c r="AX1374" s="14">
        <v>225.26797406514427</v>
      </c>
      <c r="AY1374">
        <v>3.0000000000000001E-3</v>
      </c>
      <c r="AZ1374">
        <v>2.2679999999999998</v>
      </c>
      <c r="BB1374">
        <v>861.21699999999998</v>
      </c>
      <c r="BC1374" s="14"/>
    </row>
    <row r="1375" spans="1:55" x14ac:dyDescent="0.55000000000000004">
      <c r="A1375" s="2" t="s">
        <v>923</v>
      </c>
      <c r="B1375" s="31">
        <v>33884</v>
      </c>
      <c r="C1375" s="11"/>
      <c r="R1375" s="23">
        <v>359.51666666666665</v>
      </c>
      <c r="S1375" s="19"/>
      <c r="V1375"/>
      <c r="AC1375" s="23">
        <v>0.70901978389055942</v>
      </c>
      <c r="AI1375" s="21">
        <v>2.7433333333333332</v>
      </c>
      <c r="AL1375">
        <v>210.14599999999999</v>
      </c>
      <c r="BB1375">
        <v>194.10499999999999</v>
      </c>
      <c r="BC1375" s="14">
        <v>623.6673312545056</v>
      </c>
    </row>
    <row r="1376" spans="1:55" x14ac:dyDescent="0.55000000000000004">
      <c r="A1376" s="2" t="s">
        <v>923</v>
      </c>
      <c r="B1376" s="31">
        <v>33897</v>
      </c>
      <c r="C1376" s="11"/>
      <c r="Q1376">
        <v>11.837</v>
      </c>
      <c r="R1376" s="24">
        <v>473.63333333333333</v>
      </c>
      <c r="S1376" s="20"/>
      <c r="V1376"/>
      <c r="AC1376" s="24">
        <v>0.82966701117459052</v>
      </c>
      <c r="AI1376" s="22">
        <v>3.9333333333333331</v>
      </c>
      <c r="AJ1376">
        <v>3.5999999999999997E-2</v>
      </c>
      <c r="AK1376">
        <v>6.68</v>
      </c>
      <c r="AL1376">
        <v>186.54300000000001</v>
      </c>
      <c r="AY1376">
        <v>1.7999999999999999E-2</v>
      </c>
      <c r="AZ1376">
        <v>5.157</v>
      </c>
      <c r="BB1376">
        <v>287.12299999999999</v>
      </c>
      <c r="BC1376" s="26">
        <v>1051.6666666666667</v>
      </c>
    </row>
    <row r="1377" spans="1:55" x14ac:dyDescent="0.55000000000000004">
      <c r="A1377" s="2" t="s">
        <v>923</v>
      </c>
      <c r="B1377" s="31">
        <v>33911</v>
      </c>
      <c r="C1377" s="11"/>
      <c r="Q1377">
        <v>16.323</v>
      </c>
      <c r="R1377" s="24">
        <v>678.98333333333335</v>
      </c>
      <c r="S1377" s="20"/>
      <c r="V1377"/>
      <c r="AC1377" s="24">
        <v>0.93661322274896541</v>
      </c>
      <c r="AI1377" s="22">
        <v>6.13</v>
      </c>
      <c r="AJ1377">
        <v>3.3000000000000002E-2</v>
      </c>
      <c r="AK1377">
        <v>9.298</v>
      </c>
      <c r="AL1377">
        <v>274.90300000000002</v>
      </c>
      <c r="AY1377">
        <v>1.2999999999999999E-2</v>
      </c>
      <c r="AZ1377">
        <v>7.024</v>
      </c>
      <c r="BB1377">
        <v>516.40899999999999</v>
      </c>
      <c r="BC1377" s="14">
        <v>788.33333333333337</v>
      </c>
    </row>
    <row r="1378" spans="1:55" x14ac:dyDescent="0.55000000000000004">
      <c r="A1378" s="2" t="s">
        <v>923</v>
      </c>
      <c r="B1378" s="31">
        <v>33925</v>
      </c>
      <c r="C1378" s="11"/>
      <c r="Q1378">
        <v>16.818000000000001</v>
      </c>
      <c r="R1378" s="24">
        <v>1204.45</v>
      </c>
      <c r="S1378" s="20"/>
      <c r="V1378"/>
      <c r="AC1378" s="24">
        <v>0.95810127993938565</v>
      </c>
      <c r="AI1378" s="22">
        <v>7.05</v>
      </c>
      <c r="AJ1378">
        <v>3.5000000000000003E-2</v>
      </c>
      <c r="AK1378">
        <v>7.7080000000000002</v>
      </c>
      <c r="AL1378">
        <v>215.16499999999999</v>
      </c>
      <c r="AY1378">
        <v>1.0999999999999999E-2</v>
      </c>
      <c r="AZ1378">
        <v>9.109</v>
      </c>
      <c r="BB1378">
        <v>850.76900000000001</v>
      </c>
      <c r="BC1378" s="14">
        <v>791.66666666666663</v>
      </c>
    </row>
    <row r="1379" spans="1:55" x14ac:dyDescent="0.55000000000000004">
      <c r="A1379" s="2" t="s">
        <v>923</v>
      </c>
      <c r="B1379" s="31">
        <v>33932</v>
      </c>
      <c r="C1379" s="11"/>
      <c r="Q1379">
        <v>16.850999999999999</v>
      </c>
      <c r="R1379" s="24">
        <v>1369.8166666666666</v>
      </c>
      <c r="S1379" s="20">
        <v>220.16666666666666</v>
      </c>
      <c r="T1379">
        <v>1.7999999999999999E-2</v>
      </c>
      <c r="U1379">
        <v>3.02</v>
      </c>
      <c r="V1379"/>
      <c r="AC1379" s="24">
        <v>0.94877358694620195</v>
      </c>
      <c r="AI1379" s="22">
        <v>6.6033333333333335</v>
      </c>
      <c r="AJ1379">
        <v>3.3000000000000002E-2</v>
      </c>
      <c r="AK1379">
        <v>7.2549999999999999</v>
      </c>
      <c r="AL1379">
        <v>221.21199999999999</v>
      </c>
      <c r="AY1379">
        <v>7.0000000000000001E-3</v>
      </c>
      <c r="AZ1379">
        <v>5.7949999999999999</v>
      </c>
      <c r="BB1379">
        <v>816.70600000000002</v>
      </c>
      <c r="BC1379" s="14">
        <v>653.33333333333337</v>
      </c>
    </row>
    <row r="1380" spans="1:55" x14ac:dyDescent="0.55000000000000004">
      <c r="A1380" s="2" t="s">
        <v>923</v>
      </c>
      <c r="B1380" s="31">
        <v>33939</v>
      </c>
      <c r="C1380" s="11"/>
      <c r="Q1380">
        <v>21.135999999999999</v>
      </c>
      <c r="R1380" s="24">
        <v>1641.35</v>
      </c>
      <c r="S1380" s="20">
        <v>259.83333333333331</v>
      </c>
      <c r="T1380">
        <v>1.6E-2</v>
      </c>
      <c r="U1380">
        <v>3.31</v>
      </c>
      <c r="V1380"/>
      <c r="AC1380" s="24">
        <v>0.93269360334712148</v>
      </c>
      <c r="AI1380" s="22">
        <v>5.996666666666667</v>
      </c>
      <c r="AJ1380">
        <v>3.4000000000000002E-2</v>
      </c>
      <c r="AK1380">
        <v>7.3680000000000003</v>
      </c>
      <c r="AL1380">
        <v>220.11600000000001</v>
      </c>
      <c r="AY1380">
        <v>8.9999999999999993E-3</v>
      </c>
      <c r="AZ1380">
        <v>9.5359999999999996</v>
      </c>
      <c r="BB1380">
        <v>1068.2170000000001</v>
      </c>
      <c r="BC1380" s="14">
        <v>640</v>
      </c>
    </row>
    <row r="1381" spans="1:55" x14ac:dyDescent="0.55000000000000004">
      <c r="A1381" s="2" t="s">
        <v>923</v>
      </c>
      <c r="B1381" s="31">
        <v>33946</v>
      </c>
      <c r="C1381" s="11"/>
      <c r="Q1381">
        <v>25.675000000000001</v>
      </c>
      <c r="R1381" s="24">
        <v>1937.6666666666665</v>
      </c>
      <c r="S1381" s="20">
        <v>399.16666666666669</v>
      </c>
      <c r="T1381">
        <v>1.6E-2</v>
      </c>
      <c r="U1381">
        <v>5.0949999999999998</v>
      </c>
      <c r="V1381"/>
      <c r="AC1381" s="24">
        <v>0.92690534252101098</v>
      </c>
      <c r="AI1381" s="22">
        <v>5.8133333333333335</v>
      </c>
      <c r="AJ1381">
        <v>3.4000000000000002E-2</v>
      </c>
      <c r="AK1381">
        <v>8.859</v>
      </c>
      <c r="AL1381">
        <v>258.04300000000001</v>
      </c>
      <c r="AY1381">
        <v>8.9999999999999993E-3</v>
      </c>
      <c r="AZ1381">
        <v>10.304</v>
      </c>
      <c r="BB1381">
        <v>1173.7650000000001</v>
      </c>
      <c r="BC1381" s="14">
        <v>683.33333333333337</v>
      </c>
    </row>
    <row r="1382" spans="1:55" x14ac:dyDescent="0.55000000000000004">
      <c r="A1382" s="2" t="s">
        <v>923</v>
      </c>
      <c r="B1382" s="31">
        <v>33953</v>
      </c>
      <c r="C1382" s="11"/>
      <c r="Q1382">
        <v>23.800999999999998</v>
      </c>
      <c r="R1382" s="24">
        <v>1986.3333333333333</v>
      </c>
      <c r="S1382" s="20">
        <v>515.66666666666663</v>
      </c>
      <c r="T1382">
        <v>1.7999999999999999E-2</v>
      </c>
      <c r="U1382">
        <v>7.048</v>
      </c>
      <c r="V1382"/>
      <c r="AC1382" s="24">
        <v>0.90236312116333495</v>
      </c>
      <c r="AI1382" s="22">
        <v>5.17</v>
      </c>
      <c r="AJ1382">
        <v>3.2000000000000001E-2</v>
      </c>
      <c r="AK1382">
        <v>6.9660000000000002</v>
      </c>
      <c r="AL1382">
        <v>216.59299999999999</v>
      </c>
      <c r="AY1382">
        <v>7.0000000000000001E-3</v>
      </c>
      <c r="AZ1382">
        <v>7.9580000000000002</v>
      </c>
      <c r="BB1382">
        <v>1150.8910000000001</v>
      </c>
      <c r="BC1382" s="14">
        <v>723.33333333333337</v>
      </c>
    </row>
    <row r="1383" spans="1:55" x14ac:dyDescent="0.55000000000000004">
      <c r="A1383" s="2" t="s">
        <v>923</v>
      </c>
      <c r="B1383" s="31">
        <v>33959</v>
      </c>
      <c r="C1383" s="11"/>
      <c r="Q1383">
        <v>25.94</v>
      </c>
      <c r="R1383" s="24">
        <v>2114.1499999999996</v>
      </c>
      <c r="S1383" s="20">
        <v>636.66666666666663</v>
      </c>
      <c r="T1383">
        <v>1.7000000000000001E-2</v>
      </c>
      <c r="U1383">
        <v>8.4819999999999993</v>
      </c>
      <c r="V1383"/>
      <c r="AC1383" s="24">
        <v>0.86661291976453936</v>
      </c>
      <c r="AI1383" s="22">
        <v>4.4766666666666666</v>
      </c>
      <c r="AJ1383">
        <v>0.03</v>
      </c>
      <c r="AK1383">
        <v>7.2149999999999999</v>
      </c>
      <c r="AL1383">
        <v>236.80600000000001</v>
      </c>
      <c r="AY1383">
        <v>7.0000000000000001E-3</v>
      </c>
      <c r="AZ1383">
        <v>7.9829999999999997</v>
      </c>
      <c r="BB1383">
        <v>1160.6020000000001</v>
      </c>
      <c r="BC1383" s="14">
        <v>643.33333333333337</v>
      </c>
    </row>
    <row r="1384" spans="1:55" x14ac:dyDescent="0.55000000000000004">
      <c r="A1384" s="2" t="s">
        <v>923</v>
      </c>
      <c r="B1384" s="31">
        <v>33967</v>
      </c>
      <c r="C1384" s="11"/>
      <c r="Q1384">
        <v>23.202000000000002</v>
      </c>
      <c r="R1384" s="24">
        <v>2011.2166666666667</v>
      </c>
      <c r="S1384" s="20">
        <v>801.16666666666674</v>
      </c>
      <c r="T1384">
        <v>1.9E-2</v>
      </c>
      <c r="U1384">
        <v>11.81</v>
      </c>
      <c r="V1384"/>
      <c r="AC1384" s="24">
        <v>0.90338294494664384</v>
      </c>
      <c r="AI1384" s="22">
        <v>5.1933333333333334</v>
      </c>
      <c r="AJ1384">
        <v>2.7E-2</v>
      </c>
      <c r="AK1384">
        <v>3.5169999999999999</v>
      </c>
      <c r="AL1384">
        <v>128.351</v>
      </c>
      <c r="AY1384">
        <v>5.0000000000000001E-3</v>
      </c>
      <c r="AZ1384">
        <v>5.032</v>
      </c>
      <c r="BB1384">
        <v>943.72199999999998</v>
      </c>
      <c r="BC1384" s="14">
        <v>666.66666666666663</v>
      </c>
    </row>
    <row r="1385" spans="1:55" x14ac:dyDescent="0.55000000000000004">
      <c r="A1385" s="2" t="s">
        <v>923</v>
      </c>
      <c r="B1385" s="31">
        <v>33974</v>
      </c>
      <c r="C1385" s="11"/>
      <c r="Q1385">
        <v>25.404</v>
      </c>
      <c r="R1385" s="24">
        <v>2063.4166666666665</v>
      </c>
      <c r="S1385" s="20">
        <v>899</v>
      </c>
      <c r="T1385">
        <v>1.9E-2</v>
      </c>
      <c r="U1385">
        <v>13.412000000000001</v>
      </c>
      <c r="V1385"/>
      <c r="AC1385" s="24">
        <v>0.8738142182949612</v>
      </c>
      <c r="AI1385" s="22">
        <v>4.5999999999999996</v>
      </c>
      <c r="AJ1385">
        <v>2.5999999999999999E-2</v>
      </c>
      <c r="AK1385">
        <v>3.069</v>
      </c>
      <c r="AL1385">
        <v>115.61499999999999</v>
      </c>
      <c r="AY1385">
        <v>6.0000000000000001E-3</v>
      </c>
      <c r="AZ1385">
        <v>5.7329999999999997</v>
      </c>
      <c r="BB1385">
        <v>896.59</v>
      </c>
      <c r="BC1385" s="14">
        <v>610</v>
      </c>
    </row>
    <row r="1386" spans="1:55" x14ac:dyDescent="0.55000000000000004">
      <c r="A1386" s="2" t="s">
        <v>923</v>
      </c>
      <c r="B1386" s="31">
        <v>33981</v>
      </c>
      <c r="C1386" s="11"/>
      <c r="Q1386">
        <v>21.341999999999999</v>
      </c>
      <c r="R1386" s="24">
        <v>1875.9833333333331</v>
      </c>
      <c r="S1386" s="20">
        <v>874.33333333333337</v>
      </c>
      <c r="T1386">
        <v>2.1000000000000001E-2</v>
      </c>
      <c r="U1386">
        <v>14.000999999999999</v>
      </c>
      <c r="V1386"/>
      <c r="AC1386" s="24">
        <v>0.84779089306054967</v>
      </c>
      <c r="AI1386" s="22">
        <v>4.1833333333333336</v>
      </c>
      <c r="AJ1386">
        <v>2.3E-2</v>
      </c>
      <c r="AK1386">
        <v>0.91400000000000003</v>
      </c>
      <c r="AL1386">
        <v>39.747</v>
      </c>
      <c r="AY1386">
        <v>5.0000000000000001E-3</v>
      </c>
      <c r="AZ1386">
        <v>3.629</v>
      </c>
      <c r="BB1386">
        <v>767.66800000000001</v>
      </c>
      <c r="BC1386" s="14">
        <v>606.66666666666663</v>
      </c>
    </row>
    <row r="1387" spans="1:55" x14ac:dyDescent="0.55000000000000004">
      <c r="A1387" s="2" t="s">
        <v>923</v>
      </c>
      <c r="B1387" s="31">
        <v>33988</v>
      </c>
      <c r="C1387" s="11"/>
      <c r="Q1387">
        <v>21.445</v>
      </c>
      <c r="R1387" s="24">
        <v>1822.3166666666666</v>
      </c>
      <c r="S1387" s="20">
        <v>878</v>
      </c>
      <c r="T1387">
        <v>2.3E-2</v>
      </c>
      <c r="U1387">
        <v>15.519</v>
      </c>
      <c r="V1387"/>
      <c r="AC1387" s="24"/>
      <c r="AI1387" s="22"/>
      <c r="AY1387">
        <v>4.0000000000000001E-3</v>
      </c>
      <c r="AZ1387">
        <v>2.81</v>
      </c>
      <c r="BB1387">
        <v>743.60199999999998</v>
      </c>
      <c r="BC1387" s="14">
        <v>538.33333333333337</v>
      </c>
    </row>
    <row r="1388" spans="1:55" x14ac:dyDescent="0.55000000000000004">
      <c r="A1388" s="2" t="s">
        <v>923</v>
      </c>
      <c r="B1388" s="31">
        <v>33996</v>
      </c>
      <c r="C1388" s="11"/>
      <c r="R1388" s="24"/>
      <c r="S1388" s="20"/>
      <c r="V1388"/>
      <c r="AC1388" s="24"/>
      <c r="AI1388" s="22"/>
      <c r="BC1388" s="14">
        <v>528.33333333333337</v>
      </c>
    </row>
    <row r="1389" spans="1:55" x14ac:dyDescent="0.55000000000000004">
      <c r="A1389" s="2" t="s">
        <v>923</v>
      </c>
      <c r="B1389" s="31">
        <v>34003</v>
      </c>
      <c r="C1389" s="11"/>
      <c r="Q1389">
        <v>21.338999999999999</v>
      </c>
      <c r="R1389" s="24">
        <v>1646.3900174201835</v>
      </c>
      <c r="S1389" s="20">
        <v>829.07777835749425</v>
      </c>
      <c r="T1389">
        <v>2.3E-2</v>
      </c>
      <c r="U1389">
        <v>15.212999999999999</v>
      </c>
      <c r="V1389"/>
      <c r="W1389" s="14">
        <v>3.4495600000000001E-2</v>
      </c>
      <c r="Y1389">
        <f>AA1389/W1389</f>
        <v>18037.356407494633</v>
      </c>
      <c r="AA1389" s="14">
        <v>622.20943169037184</v>
      </c>
      <c r="AC1389" s="24"/>
      <c r="AI1389" s="22"/>
      <c r="AP1389" t="s">
        <v>930</v>
      </c>
      <c r="AX1389" s="14">
        <v>206.86834666712227</v>
      </c>
      <c r="AY1389">
        <v>4.0000000000000001E-3</v>
      </c>
      <c r="AZ1389">
        <v>3.0489999999999999</v>
      </c>
      <c r="BB1389">
        <v>795.27499999999998</v>
      </c>
      <c r="BC1389" s="14"/>
    </row>
    <row r="1390" spans="1:55" x14ac:dyDescent="0.55000000000000004">
      <c r="A1390" s="2" t="s">
        <v>919</v>
      </c>
      <c r="B1390" s="31">
        <v>33884</v>
      </c>
      <c r="C1390" s="11"/>
      <c r="R1390" s="23">
        <v>212.5</v>
      </c>
      <c r="S1390" s="19"/>
      <c r="V1390"/>
      <c r="AC1390" s="23">
        <v>0.69744735996325946</v>
      </c>
      <c r="AI1390" s="21">
        <v>2.6566666666666667</v>
      </c>
      <c r="BB1390">
        <v>374.45</v>
      </c>
      <c r="BC1390" s="14">
        <v>579.10350415093762</v>
      </c>
    </row>
    <row r="1391" spans="1:55" x14ac:dyDescent="0.55000000000000004">
      <c r="A1391" s="2" t="s">
        <v>919</v>
      </c>
      <c r="B1391" s="31">
        <v>33897</v>
      </c>
      <c r="C1391" s="11"/>
      <c r="Q1391">
        <v>7.5620000000000003</v>
      </c>
      <c r="R1391" s="24">
        <v>462.16666666666663</v>
      </c>
      <c r="S1391" s="20"/>
      <c r="V1391"/>
      <c r="AC1391" s="24">
        <v>0.80091033941024758</v>
      </c>
      <c r="AI1391" s="22">
        <v>3.5866666666666669</v>
      </c>
      <c r="AJ1391">
        <v>2.5999999999999999E-2</v>
      </c>
      <c r="AK1391">
        <v>3.794</v>
      </c>
      <c r="AL1391">
        <v>144.023</v>
      </c>
      <c r="AY1391">
        <v>1.2E-2</v>
      </c>
      <c r="AZ1391">
        <v>3.7679999999999998</v>
      </c>
      <c r="BB1391">
        <v>318.11</v>
      </c>
      <c r="BC1391" s="26">
        <v>911.66666666666663</v>
      </c>
    </row>
    <row r="1392" spans="1:55" x14ac:dyDescent="0.55000000000000004">
      <c r="A1392" s="2" t="s">
        <v>919</v>
      </c>
      <c r="B1392" s="31">
        <v>33911</v>
      </c>
      <c r="C1392" s="11"/>
      <c r="Q1392">
        <v>7.3680000000000003</v>
      </c>
      <c r="R1392" s="24">
        <v>746.9666666666667</v>
      </c>
      <c r="S1392" s="20"/>
      <c r="V1392"/>
      <c r="AC1392" s="24">
        <v>0.87016618597870576</v>
      </c>
      <c r="AI1392" s="22">
        <v>4.5366666666666671</v>
      </c>
      <c r="AJ1392">
        <v>2.7E-2</v>
      </c>
      <c r="AK1392">
        <v>3.6829999999999998</v>
      </c>
      <c r="AL1392">
        <v>136.54499999999999</v>
      </c>
      <c r="AY1392">
        <v>7.0000000000000001E-3</v>
      </c>
      <c r="AZ1392">
        <v>3.6850000000000001</v>
      </c>
      <c r="BB1392">
        <v>523.89700000000005</v>
      </c>
      <c r="BC1392" s="14">
        <v>780</v>
      </c>
    </row>
    <row r="1393" spans="1:55" x14ac:dyDescent="0.55000000000000004">
      <c r="A1393" s="2" t="s">
        <v>919</v>
      </c>
      <c r="B1393" s="31">
        <v>33925</v>
      </c>
      <c r="C1393" s="11"/>
      <c r="Q1393">
        <v>8.7789999999999999</v>
      </c>
      <c r="R1393" s="24">
        <v>1185.95</v>
      </c>
      <c r="S1393" s="20"/>
      <c r="V1393"/>
      <c r="AC1393" s="24">
        <v>0.89863222103414986</v>
      </c>
      <c r="AI1393" s="22">
        <v>5.0866666666666669</v>
      </c>
      <c r="AJ1393">
        <v>2.5000000000000001E-2</v>
      </c>
      <c r="AK1393">
        <v>3.2080000000000002</v>
      </c>
      <c r="AL1393">
        <v>130.273</v>
      </c>
      <c r="AY1393">
        <v>6.0000000000000001E-3</v>
      </c>
      <c r="AZ1393">
        <v>5.5720000000000001</v>
      </c>
      <c r="BB1393">
        <v>883.75</v>
      </c>
      <c r="BC1393" s="14">
        <v>595</v>
      </c>
    </row>
    <row r="1394" spans="1:55" x14ac:dyDescent="0.55000000000000004">
      <c r="A1394" s="2" t="s">
        <v>919</v>
      </c>
      <c r="B1394" s="31">
        <v>33932</v>
      </c>
      <c r="C1394" s="11"/>
      <c r="Q1394">
        <v>8.34</v>
      </c>
      <c r="R1394" s="24">
        <v>1096.1666666666667</v>
      </c>
      <c r="S1394" s="20">
        <v>160.83333333333334</v>
      </c>
      <c r="T1394">
        <v>1.9E-2</v>
      </c>
      <c r="U1394">
        <v>2.2149999999999999</v>
      </c>
      <c r="V1394"/>
      <c r="AC1394" s="24">
        <v>0.87513223729384271</v>
      </c>
      <c r="AI1394" s="22">
        <v>4.6233333333333331</v>
      </c>
      <c r="AJ1394">
        <v>2.3E-2</v>
      </c>
      <c r="AK1394">
        <v>2.68</v>
      </c>
      <c r="AL1394">
        <v>117.646</v>
      </c>
      <c r="AY1394">
        <v>4.0000000000000001E-3</v>
      </c>
      <c r="AZ1394">
        <v>3.0329999999999999</v>
      </c>
      <c r="BB1394">
        <v>688.18799999999999</v>
      </c>
      <c r="BC1394" s="14">
        <v>613.33333333333337</v>
      </c>
    </row>
    <row r="1395" spans="1:55" x14ac:dyDescent="0.55000000000000004">
      <c r="A1395" s="2" t="s">
        <v>919</v>
      </c>
      <c r="B1395" s="31">
        <v>33939</v>
      </c>
      <c r="C1395" s="11"/>
      <c r="Q1395">
        <v>9.1739999999999995</v>
      </c>
      <c r="R1395" s="24">
        <v>1445.0833333333333</v>
      </c>
      <c r="S1395" s="20">
        <v>224</v>
      </c>
      <c r="T1395">
        <v>1.4999999999999999E-2</v>
      </c>
      <c r="U1395">
        <v>2.4830000000000001</v>
      </c>
      <c r="V1395"/>
      <c r="AC1395" s="24">
        <v>0.84595338075352899</v>
      </c>
      <c r="AI1395" s="22">
        <v>4.1566666666666672</v>
      </c>
      <c r="AJ1395">
        <v>2.3E-2</v>
      </c>
      <c r="AK1395">
        <v>2.169</v>
      </c>
      <c r="AL1395">
        <v>94.28</v>
      </c>
      <c r="AY1395">
        <v>4.0000000000000001E-3</v>
      </c>
      <c r="AZ1395">
        <v>3.948</v>
      </c>
      <c r="BB1395">
        <v>1000.5170000000001</v>
      </c>
      <c r="BC1395" s="14">
        <v>476.66666666666669</v>
      </c>
    </row>
    <row r="1396" spans="1:55" x14ac:dyDescent="0.55000000000000004">
      <c r="A1396" s="2" t="s">
        <v>919</v>
      </c>
      <c r="B1396" s="31">
        <v>33946</v>
      </c>
      <c r="C1396" s="11"/>
      <c r="Q1396">
        <v>9.2059999999999995</v>
      </c>
      <c r="R1396" s="24">
        <v>1439.2166666666667</v>
      </c>
      <c r="S1396" s="20">
        <v>281.83333333333331</v>
      </c>
      <c r="T1396">
        <v>1.4999999999999999E-2</v>
      </c>
      <c r="U1396">
        <v>3.0339999999999998</v>
      </c>
      <c r="V1396"/>
      <c r="AC1396" s="24">
        <v>0.79668524835271382</v>
      </c>
      <c r="AI1396" s="22">
        <v>3.54</v>
      </c>
      <c r="AJ1396">
        <v>2.3E-2</v>
      </c>
      <c r="AK1396">
        <v>1.7549999999999999</v>
      </c>
      <c r="AL1396">
        <v>77.207999999999998</v>
      </c>
      <c r="AY1396">
        <v>4.0000000000000001E-3</v>
      </c>
      <c r="AZ1396">
        <v>3.6949999999999998</v>
      </c>
      <c r="BB1396">
        <v>955.79899999999998</v>
      </c>
      <c r="BC1396" s="14">
        <v>570</v>
      </c>
    </row>
    <row r="1397" spans="1:55" x14ac:dyDescent="0.55000000000000004">
      <c r="A1397" s="2" t="s">
        <v>919</v>
      </c>
      <c r="B1397" s="31">
        <v>33953</v>
      </c>
      <c r="C1397" s="11"/>
      <c r="Q1397">
        <v>9.3930000000000007</v>
      </c>
      <c r="R1397" s="24">
        <v>1464.8333333333333</v>
      </c>
      <c r="S1397" s="20">
        <v>354.66666666666669</v>
      </c>
      <c r="T1397">
        <v>1.4999999999999999E-2</v>
      </c>
      <c r="U1397">
        <v>3.851</v>
      </c>
      <c r="V1397"/>
      <c r="AC1397" s="24">
        <v>0.77110685498914733</v>
      </c>
      <c r="AI1397" s="22">
        <v>3.2766666666666668</v>
      </c>
      <c r="AJ1397">
        <v>2.1999999999999999E-2</v>
      </c>
      <c r="AK1397">
        <v>1.3029999999999999</v>
      </c>
      <c r="AL1397">
        <v>58.406999999999996</v>
      </c>
      <c r="AY1397">
        <v>4.0000000000000001E-3</v>
      </c>
      <c r="AZ1397">
        <v>3.331</v>
      </c>
      <c r="BB1397">
        <v>922.44399999999996</v>
      </c>
      <c r="BC1397" s="14">
        <v>506.66666666666669</v>
      </c>
    </row>
    <row r="1398" spans="1:55" x14ac:dyDescent="0.55000000000000004">
      <c r="A1398" s="2" t="s">
        <v>919</v>
      </c>
      <c r="B1398" s="31">
        <v>33959</v>
      </c>
      <c r="C1398" s="11"/>
      <c r="Q1398">
        <v>10.456</v>
      </c>
      <c r="R1398" s="24">
        <v>1529.8500000000001</v>
      </c>
      <c r="S1398" s="20">
        <v>432.5</v>
      </c>
      <c r="T1398">
        <v>1.4999999999999999E-2</v>
      </c>
      <c r="U1398">
        <v>4.8559999999999999</v>
      </c>
      <c r="V1398"/>
      <c r="AC1398" s="24">
        <v>0.71032625310265862</v>
      </c>
      <c r="AI1398" s="22">
        <v>2.7533333333333334</v>
      </c>
      <c r="AJ1398">
        <v>0.02</v>
      </c>
      <c r="AK1398">
        <v>1.1759999999999999</v>
      </c>
      <c r="AL1398">
        <v>58.872</v>
      </c>
      <c r="AY1398">
        <v>4.0000000000000001E-3</v>
      </c>
      <c r="AZ1398">
        <v>3.3159999999999998</v>
      </c>
      <c r="BB1398">
        <v>914.29600000000005</v>
      </c>
      <c r="BC1398" s="14">
        <v>523.33333333333337</v>
      </c>
    </row>
    <row r="1399" spans="1:55" x14ac:dyDescent="0.55000000000000004">
      <c r="A1399" s="2" t="s">
        <v>919</v>
      </c>
      <c r="B1399" s="31">
        <v>33967</v>
      </c>
      <c r="C1399" s="11"/>
      <c r="Q1399">
        <v>10.183999999999999</v>
      </c>
      <c r="R1399" s="24">
        <v>1615.8833333333332</v>
      </c>
      <c r="S1399" s="20">
        <v>568.11666666666667</v>
      </c>
      <c r="T1399">
        <v>1.4E-2</v>
      </c>
      <c r="U1399">
        <v>5.798</v>
      </c>
      <c r="V1399"/>
      <c r="AC1399" s="24">
        <v>0.77619944428056498</v>
      </c>
      <c r="AI1399" s="22">
        <v>3.3266666666666667</v>
      </c>
      <c r="AJ1399">
        <v>1.6E-2</v>
      </c>
      <c r="AK1399">
        <v>0.378</v>
      </c>
      <c r="AL1399">
        <v>24.048999999999999</v>
      </c>
      <c r="AY1399">
        <v>3.0000000000000001E-3</v>
      </c>
      <c r="AZ1399">
        <v>2.5529999999999999</v>
      </c>
      <c r="BB1399">
        <v>881.42899999999997</v>
      </c>
      <c r="BC1399" s="14">
        <v>533.33333333333337</v>
      </c>
    </row>
    <row r="1400" spans="1:55" x14ac:dyDescent="0.55000000000000004">
      <c r="A1400" s="2" t="s">
        <v>919</v>
      </c>
      <c r="B1400" s="31">
        <v>33974</v>
      </c>
      <c r="C1400" s="11"/>
      <c r="Q1400">
        <v>9.9139999999999997</v>
      </c>
      <c r="R1400" s="24">
        <v>1409.75</v>
      </c>
      <c r="S1400" s="20">
        <v>547.16666666666663</v>
      </c>
      <c r="T1400">
        <v>1.4999999999999999E-2</v>
      </c>
      <c r="U1400">
        <v>6.2290000000000001</v>
      </c>
      <c r="V1400"/>
      <c r="AC1400" s="24">
        <v>0.71292162015429827</v>
      </c>
      <c r="AI1400" s="22">
        <v>2.7733333333333334</v>
      </c>
      <c r="AJ1400">
        <v>1.9E-2</v>
      </c>
      <c r="AK1400">
        <v>0.68300000000000005</v>
      </c>
      <c r="AL1400">
        <v>36.311</v>
      </c>
      <c r="AY1400">
        <v>3.0000000000000001E-3</v>
      </c>
      <c r="AZ1400">
        <v>2.056</v>
      </c>
      <c r="BB1400">
        <v>649.86099999999999</v>
      </c>
      <c r="BC1400" s="14">
        <v>586.66666666666663</v>
      </c>
    </row>
    <row r="1401" spans="1:55" x14ac:dyDescent="0.55000000000000004">
      <c r="A1401" s="2" t="s">
        <v>919</v>
      </c>
      <c r="B1401" s="31">
        <v>33981</v>
      </c>
      <c r="C1401" s="11"/>
      <c r="Q1401">
        <v>12.67</v>
      </c>
      <c r="R1401" s="24">
        <v>1614.5</v>
      </c>
      <c r="S1401" s="20">
        <v>695.33333333333326</v>
      </c>
      <c r="T1401">
        <v>1.4E-2</v>
      </c>
      <c r="U1401">
        <v>6.9409999999999998</v>
      </c>
      <c r="V1401"/>
      <c r="AC1401" s="24">
        <v>0.6733937623880466</v>
      </c>
      <c r="AI1401" s="22">
        <v>2.4866666666666668</v>
      </c>
      <c r="AY1401">
        <v>5.0000000000000001E-3</v>
      </c>
      <c r="AZ1401">
        <v>3.948</v>
      </c>
      <c r="BB1401">
        <v>701.34799999999996</v>
      </c>
      <c r="BC1401" s="14">
        <v>568.33333333333337</v>
      </c>
    </row>
    <row r="1402" spans="1:55" x14ac:dyDescent="0.55000000000000004">
      <c r="A1402" s="2" t="s">
        <v>919</v>
      </c>
      <c r="B1402" s="31">
        <v>33988</v>
      </c>
      <c r="C1402" s="11"/>
      <c r="Q1402">
        <v>10.015000000000001</v>
      </c>
      <c r="R1402" s="24">
        <v>1434.5833333333333</v>
      </c>
      <c r="S1402" s="20">
        <v>628.83333333333337</v>
      </c>
      <c r="T1402">
        <v>1.4999999999999999E-2</v>
      </c>
      <c r="U1402">
        <v>7.0839999999999996</v>
      </c>
      <c r="V1402"/>
      <c r="AC1402" s="24"/>
      <c r="AI1402" s="22"/>
      <c r="AY1402">
        <v>2E-3</v>
      </c>
      <c r="AZ1402">
        <v>1.321</v>
      </c>
      <c r="BB1402">
        <v>630.32899999999995</v>
      </c>
      <c r="BC1402" s="14">
        <v>591.66666666666663</v>
      </c>
    </row>
    <row r="1403" spans="1:55" x14ac:dyDescent="0.55000000000000004">
      <c r="A1403" s="2" t="s">
        <v>919</v>
      </c>
      <c r="B1403" s="31">
        <v>33996</v>
      </c>
      <c r="C1403" s="11"/>
      <c r="R1403" s="24"/>
      <c r="S1403" s="20"/>
      <c r="V1403"/>
      <c r="AC1403" s="24"/>
      <c r="AI1403" s="22"/>
      <c r="BC1403" s="14">
        <v>533.33333333333337</v>
      </c>
    </row>
    <row r="1404" spans="1:55" x14ac:dyDescent="0.55000000000000004">
      <c r="A1404" s="2" t="s">
        <v>919</v>
      </c>
      <c r="B1404" s="31">
        <v>34003</v>
      </c>
      <c r="C1404" s="11"/>
      <c r="Q1404">
        <v>10.082000000000001</v>
      </c>
      <c r="R1404" s="24">
        <v>1315.8163520276673</v>
      </c>
      <c r="S1404" s="20">
        <v>641.63200994082172</v>
      </c>
      <c r="T1404">
        <v>1.4999999999999999E-2</v>
      </c>
      <c r="U1404">
        <v>7.1710000000000003</v>
      </c>
      <c r="V1404"/>
      <c r="W1404" s="14">
        <v>2.87444E-2</v>
      </c>
      <c r="Y1404">
        <f>AA1404/W1404</f>
        <v>15929.800815081882</v>
      </c>
      <c r="AA1404" s="14">
        <v>457.89256654903966</v>
      </c>
      <c r="AC1404" s="24"/>
      <c r="AI1404" s="22"/>
      <c r="AP1404" t="s">
        <v>930</v>
      </c>
      <c r="AX1404" s="14">
        <v>183.73944339178206</v>
      </c>
      <c r="AY1404">
        <v>2E-3</v>
      </c>
      <c r="AZ1404">
        <v>1.3779999999999999</v>
      </c>
      <c r="BB1404">
        <v>656.35699999999997</v>
      </c>
      <c r="BC1404" s="14"/>
    </row>
    <row r="1405" spans="1:55" x14ac:dyDescent="0.55000000000000004">
      <c r="A1405" s="2" t="s">
        <v>145</v>
      </c>
      <c r="B1405" s="31">
        <v>41386</v>
      </c>
      <c r="C1405" s="11" t="s">
        <v>834</v>
      </c>
      <c r="V1405"/>
      <c r="AB1405">
        <v>3.8</v>
      </c>
      <c r="AH1405">
        <v>2</v>
      </c>
      <c r="AT1405">
        <v>17.5</v>
      </c>
      <c r="BC1405" s="14">
        <v>544.98416913295068</v>
      </c>
    </row>
    <row r="1406" spans="1:55" x14ac:dyDescent="0.55000000000000004">
      <c r="A1406" s="2" t="s">
        <v>145</v>
      </c>
      <c r="B1406" s="31">
        <v>41387</v>
      </c>
      <c r="C1406" s="11" t="s">
        <v>834</v>
      </c>
      <c r="E1406">
        <v>380.8</v>
      </c>
      <c r="F1406">
        <v>0.27400000000000002</v>
      </c>
      <c r="G1406">
        <v>0.27800000000000002</v>
      </c>
      <c r="H1406">
        <v>0.26950000000000002</v>
      </c>
      <c r="I1406">
        <v>0.26974999999999999</v>
      </c>
      <c r="J1406">
        <v>0.25724999999999998</v>
      </c>
      <c r="K1406">
        <v>0.24424999999999999</v>
      </c>
      <c r="L1406">
        <v>0.15075</v>
      </c>
      <c r="M1406">
        <v>0.1605</v>
      </c>
      <c r="V1406"/>
    </row>
    <row r="1407" spans="1:55" x14ac:dyDescent="0.55000000000000004">
      <c r="A1407" s="2" t="s">
        <v>145</v>
      </c>
      <c r="B1407" s="31">
        <v>41394</v>
      </c>
      <c r="C1407" s="11" t="s">
        <v>834</v>
      </c>
      <c r="E1407">
        <v>375.8</v>
      </c>
      <c r="F1407">
        <v>0.25724999999999998</v>
      </c>
      <c r="G1407">
        <v>0.27424999999999999</v>
      </c>
      <c r="H1407">
        <v>0.27150000000000002</v>
      </c>
      <c r="I1407">
        <v>0.26624999999999999</v>
      </c>
      <c r="J1407">
        <v>0.25624999999999998</v>
      </c>
      <c r="K1407">
        <v>0.24324999999999999</v>
      </c>
      <c r="L1407">
        <v>0.15049999999999999</v>
      </c>
      <c r="M1407">
        <v>0.15975</v>
      </c>
      <c r="V1407"/>
    </row>
    <row r="1408" spans="1:55" x14ac:dyDescent="0.55000000000000004">
      <c r="A1408" s="2" t="s">
        <v>145</v>
      </c>
      <c r="B1408" s="31">
        <v>41396</v>
      </c>
      <c r="C1408" s="11" t="s">
        <v>834</v>
      </c>
      <c r="V1408"/>
      <c r="AB1408">
        <v>4.8499999999999996</v>
      </c>
      <c r="AH1408">
        <v>3.65</v>
      </c>
      <c r="AT1408">
        <v>22</v>
      </c>
    </row>
    <row r="1409" spans="1:55" x14ac:dyDescent="0.55000000000000004">
      <c r="A1409" s="2" t="s">
        <v>145</v>
      </c>
      <c r="B1409" s="31">
        <v>41397</v>
      </c>
      <c r="C1409" s="11" t="s">
        <v>834</v>
      </c>
      <c r="V1409"/>
      <c r="AC1409">
        <v>0.20626179238460601</v>
      </c>
    </row>
    <row r="1410" spans="1:55" x14ac:dyDescent="0.55000000000000004">
      <c r="A1410" s="2" t="s">
        <v>145</v>
      </c>
      <c r="B1410" s="31">
        <v>41408</v>
      </c>
      <c r="C1410" s="11" t="s">
        <v>834</v>
      </c>
      <c r="E1410">
        <v>369.85</v>
      </c>
      <c r="F1410">
        <v>0.24299999999999999</v>
      </c>
      <c r="G1410">
        <v>0.26274999999999998</v>
      </c>
      <c r="H1410">
        <v>0.26800000000000002</v>
      </c>
      <c r="I1410">
        <v>0.26424999999999998</v>
      </c>
      <c r="J1410">
        <v>0.25574999999999998</v>
      </c>
      <c r="K1410">
        <v>0.2455</v>
      </c>
      <c r="L1410">
        <v>0.14974999999999999</v>
      </c>
      <c r="M1410">
        <v>0.16025</v>
      </c>
      <c r="V1410"/>
      <c r="AC1410">
        <v>0.386733682242416</v>
      </c>
    </row>
    <row r="1411" spans="1:55" x14ac:dyDescent="0.55000000000000004">
      <c r="A1411" s="2" t="s">
        <v>145</v>
      </c>
      <c r="B1411" s="31">
        <v>41410</v>
      </c>
      <c r="C1411" s="11" t="s">
        <v>834</v>
      </c>
      <c r="V1411"/>
      <c r="AB1411">
        <v>6.15</v>
      </c>
      <c r="AH1411">
        <v>5</v>
      </c>
      <c r="AT1411">
        <v>24.5</v>
      </c>
    </row>
    <row r="1412" spans="1:55" x14ac:dyDescent="0.55000000000000004">
      <c r="A1412" s="2" t="s">
        <v>145</v>
      </c>
      <c r="B1412" s="31">
        <v>41423</v>
      </c>
      <c r="C1412" s="11" t="s">
        <v>834</v>
      </c>
      <c r="E1412">
        <v>388.47500000000002</v>
      </c>
      <c r="F1412">
        <v>0.29262500000000002</v>
      </c>
      <c r="G1412">
        <v>0.28549999999999998</v>
      </c>
      <c r="H1412">
        <v>0.27524999999999999</v>
      </c>
      <c r="I1412">
        <v>0.26774999999999999</v>
      </c>
      <c r="J1412">
        <v>0.26200000000000001</v>
      </c>
      <c r="K1412">
        <v>0.24725</v>
      </c>
      <c r="L1412">
        <v>0.15</v>
      </c>
      <c r="M1412">
        <v>0.16200000000000001</v>
      </c>
      <c r="V1412"/>
      <c r="AB1412">
        <v>7.1</v>
      </c>
      <c r="AH1412">
        <v>6</v>
      </c>
    </row>
    <row r="1413" spans="1:55" x14ac:dyDescent="0.55000000000000004">
      <c r="A1413" s="2" t="s">
        <v>145</v>
      </c>
      <c r="B1413" s="31">
        <v>41425</v>
      </c>
      <c r="C1413" s="11" t="s">
        <v>834</v>
      </c>
      <c r="V1413"/>
      <c r="AC1413">
        <v>0.71538622626480897</v>
      </c>
      <c r="AT1413">
        <v>24.5</v>
      </c>
    </row>
    <row r="1414" spans="1:55" x14ac:dyDescent="0.55000000000000004">
      <c r="A1414" s="2" t="s">
        <v>145</v>
      </c>
      <c r="B1414" s="31">
        <v>41436</v>
      </c>
      <c r="C1414" s="11" t="s">
        <v>834</v>
      </c>
      <c r="E1414">
        <v>386.42500000000001</v>
      </c>
      <c r="F1414">
        <v>0.29462500000000003</v>
      </c>
      <c r="G1414">
        <v>0.28275</v>
      </c>
      <c r="H1414">
        <v>0.27400000000000002</v>
      </c>
      <c r="I1414">
        <v>0.26374999999999998</v>
      </c>
      <c r="J1414">
        <v>0.26324999999999998</v>
      </c>
      <c r="K1414">
        <v>0.2445</v>
      </c>
      <c r="L1414">
        <v>0.14874999999999999</v>
      </c>
      <c r="M1414">
        <v>0.1605</v>
      </c>
      <c r="V1414"/>
    </row>
    <row r="1415" spans="1:55" x14ac:dyDescent="0.55000000000000004">
      <c r="A1415" s="2" t="s">
        <v>145</v>
      </c>
      <c r="B1415" s="31">
        <v>41438</v>
      </c>
      <c r="C1415" s="11" t="s">
        <v>834</v>
      </c>
      <c r="V1415"/>
      <c r="AB1415">
        <v>8</v>
      </c>
      <c r="AC1415">
        <v>0.78251304406894995</v>
      </c>
      <c r="AH1415">
        <v>7</v>
      </c>
      <c r="AT1415">
        <v>25.25</v>
      </c>
    </row>
    <row r="1416" spans="1:55" x14ac:dyDescent="0.55000000000000004">
      <c r="A1416" s="2" t="s">
        <v>145</v>
      </c>
      <c r="B1416" s="31">
        <v>41450</v>
      </c>
      <c r="C1416" s="11" t="s">
        <v>834</v>
      </c>
      <c r="E1416">
        <v>453.45</v>
      </c>
      <c r="F1416">
        <v>0.33</v>
      </c>
      <c r="G1416">
        <v>0.3</v>
      </c>
      <c r="H1416">
        <v>0.30149999999999999</v>
      </c>
      <c r="I1416">
        <v>0.30675000000000002</v>
      </c>
      <c r="J1416">
        <v>0.32600000000000001</v>
      </c>
      <c r="K1416">
        <v>0.29825000000000002</v>
      </c>
      <c r="L1416">
        <v>0.21525</v>
      </c>
      <c r="M1416">
        <v>0.1895</v>
      </c>
      <c r="V1416"/>
      <c r="AB1416">
        <v>8.4</v>
      </c>
      <c r="AC1416">
        <v>0.93878488621598499</v>
      </c>
      <c r="AH1416">
        <v>7.2</v>
      </c>
    </row>
    <row r="1417" spans="1:55" x14ac:dyDescent="0.55000000000000004">
      <c r="A1417" s="2" t="s">
        <v>145</v>
      </c>
      <c r="B1417" s="31">
        <v>41457</v>
      </c>
      <c r="C1417" s="11" t="s">
        <v>834</v>
      </c>
      <c r="V1417"/>
      <c r="AT1417">
        <v>27.75</v>
      </c>
    </row>
    <row r="1418" spans="1:55" x14ac:dyDescent="0.55000000000000004">
      <c r="A1418" s="2" t="s">
        <v>145</v>
      </c>
      <c r="B1418" s="31">
        <v>41459</v>
      </c>
      <c r="C1418" s="11" t="s">
        <v>834</v>
      </c>
      <c r="R1418">
        <v>234.355357142857</v>
      </c>
      <c r="S1418">
        <v>0</v>
      </c>
      <c r="V1418"/>
      <c r="AA1418">
        <v>0</v>
      </c>
      <c r="AI1418">
        <v>2.502449537778606</v>
      </c>
      <c r="AL1418">
        <v>140.838364186044</v>
      </c>
      <c r="AO1418">
        <f>AI1418*1000000/AL1418</f>
        <v>17768.237740058754</v>
      </c>
      <c r="AU1418">
        <v>161.90476190476201</v>
      </c>
      <c r="AX1418">
        <v>0</v>
      </c>
      <c r="BB1418">
        <v>90.947203141502399</v>
      </c>
      <c r="BC1418">
        <v>1458.80952380952</v>
      </c>
    </row>
    <row r="1419" spans="1:55" x14ac:dyDescent="0.55000000000000004">
      <c r="A1419" s="2" t="s">
        <v>145</v>
      </c>
      <c r="B1419" s="31">
        <v>41465</v>
      </c>
      <c r="C1419" s="11" t="s">
        <v>834</v>
      </c>
      <c r="V1419"/>
      <c r="AB1419">
        <v>9</v>
      </c>
      <c r="AH1419">
        <v>8</v>
      </c>
      <c r="AT1419">
        <v>28.25</v>
      </c>
    </row>
    <row r="1420" spans="1:55" x14ac:dyDescent="0.55000000000000004">
      <c r="A1420" s="2" t="s">
        <v>145</v>
      </c>
      <c r="B1420" s="31">
        <v>41466</v>
      </c>
      <c r="C1420" s="11" t="s">
        <v>834</v>
      </c>
      <c r="E1420">
        <v>441.75</v>
      </c>
      <c r="F1420">
        <v>0.29325000000000001</v>
      </c>
      <c r="G1420">
        <v>0.28699999999999998</v>
      </c>
      <c r="H1420">
        <v>0.28949999999999998</v>
      </c>
      <c r="I1420">
        <v>0.29799999999999999</v>
      </c>
      <c r="J1420">
        <v>0.3175</v>
      </c>
      <c r="K1420">
        <v>0.30049999999999999</v>
      </c>
      <c r="L1420">
        <v>0.2155</v>
      </c>
      <c r="M1420">
        <v>0.20749999999999999</v>
      </c>
      <c r="V1420"/>
      <c r="AC1420">
        <v>0.96968235577983497</v>
      </c>
    </row>
    <row r="1421" spans="1:55" x14ac:dyDescent="0.55000000000000004">
      <c r="A1421" s="2" t="s">
        <v>145</v>
      </c>
      <c r="B1421" s="31">
        <v>41481</v>
      </c>
      <c r="C1421" s="11" t="s">
        <v>834</v>
      </c>
      <c r="V1421"/>
      <c r="AT1421">
        <v>30</v>
      </c>
    </row>
    <row r="1422" spans="1:55" x14ac:dyDescent="0.55000000000000004">
      <c r="A1422" s="2" t="s">
        <v>145</v>
      </c>
      <c r="B1422" s="31">
        <v>41484</v>
      </c>
      <c r="C1422" s="11" t="s">
        <v>834</v>
      </c>
      <c r="V1422"/>
      <c r="AB1422">
        <v>9.9499999999999993</v>
      </c>
      <c r="AC1422">
        <v>0.98328895437486197</v>
      </c>
      <c r="AH1422">
        <v>8.8000000000000007</v>
      </c>
    </row>
    <row r="1423" spans="1:55" x14ac:dyDescent="0.55000000000000004">
      <c r="A1423" s="2" t="s">
        <v>145</v>
      </c>
      <c r="B1423" s="31">
        <v>41485</v>
      </c>
      <c r="C1423" s="11" t="s">
        <v>834</v>
      </c>
      <c r="E1423">
        <v>428.35</v>
      </c>
      <c r="F1423">
        <v>0.27800000000000002</v>
      </c>
      <c r="G1423">
        <v>0.27575</v>
      </c>
      <c r="H1423">
        <v>0.28100000000000003</v>
      </c>
      <c r="I1423">
        <v>0.28549999999999998</v>
      </c>
      <c r="J1423">
        <v>0.30675000000000002</v>
      </c>
      <c r="K1423">
        <v>0.29449999999999998</v>
      </c>
      <c r="L1423">
        <v>0.20699999999999999</v>
      </c>
      <c r="M1423">
        <v>0.21325</v>
      </c>
      <c r="V1423"/>
    </row>
    <row r="1424" spans="1:55" x14ac:dyDescent="0.55000000000000004">
      <c r="A1424" s="2" t="s">
        <v>145</v>
      </c>
      <c r="B1424" s="31">
        <v>41495</v>
      </c>
      <c r="C1424" s="11" t="s">
        <v>834</v>
      </c>
      <c r="V1424"/>
      <c r="AT1424">
        <v>31</v>
      </c>
    </row>
    <row r="1425" spans="1:55" x14ac:dyDescent="0.55000000000000004">
      <c r="A1425" s="2" t="s">
        <v>145</v>
      </c>
      <c r="B1425" s="31">
        <v>41500</v>
      </c>
      <c r="C1425" s="11" t="s">
        <v>834</v>
      </c>
      <c r="V1425"/>
      <c r="AB1425">
        <v>10.5</v>
      </c>
      <c r="AH1425">
        <v>9.4</v>
      </c>
    </row>
    <row r="1426" spans="1:55" x14ac:dyDescent="0.55000000000000004">
      <c r="A1426" s="2" t="s">
        <v>145</v>
      </c>
      <c r="B1426" s="31">
        <v>41515</v>
      </c>
      <c r="C1426" s="11" t="s">
        <v>834</v>
      </c>
      <c r="E1426">
        <v>396.375</v>
      </c>
      <c r="F1426">
        <v>0.231125</v>
      </c>
      <c r="G1426">
        <v>0.251</v>
      </c>
      <c r="H1426">
        <v>0.2545</v>
      </c>
      <c r="I1426">
        <v>0.26924999999999999</v>
      </c>
      <c r="J1426">
        <v>0.27150000000000002</v>
      </c>
      <c r="K1426">
        <v>0.29475000000000001</v>
      </c>
      <c r="L1426">
        <v>0.19675000000000001</v>
      </c>
      <c r="M1426">
        <v>0.21299999999999999</v>
      </c>
      <c r="V1426"/>
    </row>
    <row r="1427" spans="1:55" x14ac:dyDescent="0.55000000000000004">
      <c r="A1427" s="2" t="s">
        <v>145</v>
      </c>
      <c r="B1427" s="31">
        <v>41516</v>
      </c>
      <c r="C1427" s="11" t="s">
        <v>834</v>
      </c>
      <c r="V1427"/>
      <c r="AB1427">
        <v>11.45</v>
      </c>
      <c r="AC1427">
        <v>0.953020083036489</v>
      </c>
      <c r="AH1427">
        <v>10.35</v>
      </c>
    </row>
    <row r="1428" spans="1:55" x14ac:dyDescent="0.55000000000000004">
      <c r="A1428" s="2" t="s">
        <v>145</v>
      </c>
      <c r="B1428" s="31">
        <v>41520</v>
      </c>
      <c r="C1428" s="11" t="s">
        <v>834</v>
      </c>
      <c r="R1428">
        <v>609.67261904761904</v>
      </c>
      <c r="S1428">
        <v>0</v>
      </c>
      <c r="V1428"/>
      <c r="AA1428">
        <v>0</v>
      </c>
      <c r="AI1428">
        <v>6.2297217591156864</v>
      </c>
      <c r="AL1428">
        <v>281.02364980034002</v>
      </c>
      <c r="AO1428">
        <f>AI1428*1000000/AL1428</f>
        <v>22167.962602228465</v>
      </c>
      <c r="AU1428">
        <v>158.333333333333</v>
      </c>
      <c r="AX1428">
        <v>0</v>
      </c>
      <c r="BB1428">
        <v>231.56315159475099</v>
      </c>
      <c r="BC1428">
        <v>1138.86904761905</v>
      </c>
    </row>
    <row r="1429" spans="1:55" x14ac:dyDescent="0.55000000000000004">
      <c r="A1429" s="2" t="s">
        <v>145</v>
      </c>
      <c r="B1429" s="31">
        <v>41526</v>
      </c>
      <c r="C1429" s="11" t="s">
        <v>834</v>
      </c>
      <c r="V1429"/>
      <c r="AB1429">
        <v>12</v>
      </c>
      <c r="AH1429">
        <v>10.95</v>
      </c>
    </row>
    <row r="1430" spans="1:55" x14ac:dyDescent="0.55000000000000004">
      <c r="A1430" s="2" t="s">
        <v>145</v>
      </c>
      <c r="B1430" s="31">
        <v>41527</v>
      </c>
      <c r="C1430" s="11" t="s">
        <v>834</v>
      </c>
      <c r="V1430"/>
      <c r="AC1430">
        <v>0.99062486810363204</v>
      </c>
    </row>
    <row r="1431" spans="1:55" x14ac:dyDescent="0.55000000000000004">
      <c r="A1431" s="2" t="s">
        <v>145</v>
      </c>
      <c r="B1431" s="31">
        <v>41530</v>
      </c>
      <c r="C1431" s="11" t="s">
        <v>834</v>
      </c>
      <c r="V1431"/>
      <c r="AT1431">
        <v>32.75</v>
      </c>
    </row>
    <row r="1432" spans="1:55" x14ac:dyDescent="0.55000000000000004">
      <c r="A1432" s="2" t="s">
        <v>145</v>
      </c>
      <c r="B1432" s="31">
        <v>41533</v>
      </c>
      <c r="C1432" s="11" t="s">
        <v>834</v>
      </c>
      <c r="E1432">
        <v>357.2</v>
      </c>
      <c r="F1432">
        <v>0.185</v>
      </c>
      <c r="G1432">
        <v>0.21249999999999999</v>
      </c>
      <c r="H1432">
        <v>0.2235</v>
      </c>
      <c r="I1432">
        <v>0.23050000000000001</v>
      </c>
      <c r="J1432">
        <v>0.26350000000000001</v>
      </c>
      <c r="K1432">
        <v>0.28125</v>
      </c>
      <c r="L1432">
        <v>0.18325</v>
      </c>
      <c r="M1432">
        <v>0.20649999999999999</v>
      </c>
      <c r="V1432"/>
    </row>
    <row r="1433" spans="1:55" x14ac:dyDescent="0.55000000000000004">
      <c r="A1433" s="2" t="s">
        <v>145</v>
      </c>
      <c r="B1433" s="31">
        <v>41542</v>
      </c>
      <c r="C1433" s="11" t="s">
        <v>834</v>
      </c>
      <c r="E1433">
        <v>373.1</v>
      </c>
      <c r="F1433">
        <v>0.23974999999999999</v>
      </c>
      <c r="G1433">
        <v>0.248</v>
      </c>
      <c r="H1433">
        <v>0.23050000000000001</v>
      </c>
      <c r="I1433">
        <v>0.22950000000000001</v>
      </c>
      <c r="J1433">
        <v>0.26100000000000001</v>
      </c>
      <c r="K1433">
        <v>0.27350000000000002</v>
      </c>
      <c r="L1433">
        <v>0.17924999999999999</v>
      </c>
      <c r="M1433">
        <v>0.20399999999999999</v>
      </c>
      <c r="V1433"/>
    </row>
    <row r="1434" spans="1:55" x14ac:dyDescent="0.55000000000000004">
      <c r="A1434" s="2" t="s">
        <v>145</v>
      </c>
      <c r="B1434" s="31">
        <v>41544</v>
      </c>
      <c r="C1434" s="11" t="s">
        <v>834</v>
      </c>
      <c r="V1434"/>
      <c r="AB1434">
        <v>13.1</v>
      </c>
      <c r="AH1434">
        <v>12.05</v>
      </c>
    </row>
    <row r="1435" spans="1:55" x14ac:dyDescent="0.55000000000000004">
      <c r="A1435" s="2" t="s">
        <v>145</v>
      </c>
      <c r="B1435" s="31">
        <v>41548</v>
      </c>
      <c r="C1435" s="11" t="s">
        <v>834</v>
      </c>
      <c r="E1435">
        <v>374.55</v>
      </c>
      <c r="F1435">
        <v>0.24975</v>
      </c>
      <c r="G1435">
        <v>0.24675</v>
      </c>
      <c r="H1435">
        <v>0.23150000000000001</v>
      </c>
      <c r="I1435">
        <v>0.23225000000000001</v>
      </c>
      <c r="J1435">
        <v>0.25800000000000001</v>
      </c>
      <c r="K1435">
        <v>0.27250000000000002</v>
      </c>
      <c r="L1435">
        <v>0.17649999999999999</v>
      </c>
      <c r="M1435">
        <v>0.20549999999999999</v>
      </c>
      <c r="V1435"/>
    </row>
    <row r="1436" spans="1:55" x14ac:dyDescent="0.55000000000000004">
      <c r="A1436" s="2" t="s">
        <v>145</v>
      </c>
      <c r="B1436" s="31">
        <v>41555</v>
      </c>
      <c r="C1436" s="11" t="s">
        <v>834</v>
      </c>
      <c r="E1436">
        <v>349.75</v>
      </c>
      <c r="F1436">
        <v>0.19400000000000001</v>
      </c>
      <c r="G1436">
        <v>0.22450000000000001</v>
      </c>
      <c r="H1436">
        <v>0.224</v>
      </c>
      <c r="I1436">
        <v>0.22525000000000001</v>
      </c>
      <c r="J1436">
        <v>0.2495</v>
      </c>
      <c r="K1436">
        <v>0.26100000000000001</v>
      </c>
      <c r="L1436">
        <v>0.17125000000000001</v>
      </c>
      <c r="M1436">
        <v>0.19925000000000001</v>
      </c>
      <c r="V1436"/>
    </row>
    <row r="1437" spans="1:55" x14ac:dyDescent="0.55000000000000004">
      <c r="A1437" s="2" t="s">
        <v>145</v>
      </c>
      <c r="B1437" s="31">
        <v>41558</v>
      </c>
      <c r="C1437" s="11" t="s">
        <v>834</v>
      </c>
      <c r="V1437"/>
      <c r="AB1437">
        <v>14.15</v>
      </c>
      <c r="AH1437">
        <v>13.05</v>
      </c>
      <c r="AT1437">
        <v>38</v>
      </c>
    </row>
    <row r="1438" spans="1:55" x14ac:dyDescent="0.55000000000000004">
      <c r="A1438" s="2" t="s">
        <v>145</v>
      </c>
      <c r="B1438" s="31">
        <v>41562</v>
      </c>
      <c r="C1438" s="11" t="s">
        <v>834</v>
      </c>
      <c r="E1438">
        <v>333.95</v>
      </c>
      <c r="F1438">
        <v>0.16675000000000001</v>
      </c>
      <c r="G1438">
        <v>0.21049999999999999</v>
      </c>
      <c r="H1438">
        <v>0.21199999999999999</v>
      </c>
      <c r="I1438">
        <v>0.21575</v>
      </c>
      <c r="J1438">
        <v>0.24424999999999999</v>
      </c>
      <c r="K1438">
        <v>0.25474999999999998</v>
      </c>
      <c r="L1438">
        <v>0.16750000000000001</v>
      </c>
      <c r="M1438">
        <v>0.19825000000000001</v>
      </c>
      <c r="V1438"/>
    </row>
    <row r="1439" spans="1:55" x14ac:dyDescent="0.55000000000000004">
      <c r="A1439" s="2" t="s">
        <v>145</v>
      </c>
      <c r="B1439" s="31">
        <v>41563</v>
      </c>
      <c r="C1439" s="11" t="s">
        <v>834</v>
      </c>
      <c r="V1439"/>
      <c r="AC1439">
        <v>0.98432135269325705</v>
      </c>
    </row>
    <row r="1440" spans="1:55" x14ac:dyDescent="0.55000000000000004">
      <c r="A1440" s="2" t="s">
        <v>145</v>
      </c>
      <c r="B1440" s="31">
        <v>41569</v>
      </c>
      <c r="C1440" s="11" t="s">
        <v>834</v>
      </c>
      <c r="E1440">
        <v>297</v>
      </c>
      <c r="F1440">
        <v>0.11525000000000001</v>
      </c>
      <c r="G1440">
        <v>0.18124999999999999</v>
      </c>
      <c r="H1440">
        <v>0.17449999999999999</v>
      </c>
      <c r="I1440">
        <v>0.184</v>
      </c>
      <c r="J1440">
        <v>0.23050000000000001</v>
      </c>
      <c r="K1440">
        <v>0.24299999999999999</v>
      </c>
      <c r="L1440">
        <v>0.16225000000000001</v>
      </c>
      <c r="M1440">
        <v>0.19425000000000001</v>
      </c>
      <c r="R1440">
        <v>1221.18210111297</v>
      </c>
      <c r="S1440">
        <v>0</v>
      </c>
      <c r="V1440"/>
      <c r="AA1440">
        <v>0</v>
      </c>
      <c r="AI1440">
        <v>8.5109124018762792</v>
      </c>
      <c r="AL1440">
        <v>389.02832991347998</v>
      </c>
      <c r="AO1440">
        <f>AI1440*1000000/AL1440</f>
        <v>21877.358915658173</v>
      </c>
      <c r="AU1440">
        <v>145.23809523809501</v>
      </c>
      <c r="AX1440">
        <v>0</v>
      </c>
      <c r="BB1440">
        <v>663.07911529926503</v>
      </c>
      <c r="BC1440">
        <v>687.55952380952397</v>
      </c>
    </row>
    <row r="1441" spans="1:55" x14ac:dyDescent="0.55000000000000004">
      <c r="A1441" s="2" t="s">
        <v>145</v>
      </c>
      <c r="B1441" s="31">
        <v>41570</v>
      </c>
      <c r="C1441" s="11" t="s">
        <v>834</v>
      </c>
      <c r="V1441"/>
      <c r="AB1441">
        <v>14.25</v>
      </c>
      <c r="AH1441">
        <v>13.3</v>
      </c>
    </row>
    <row r="1442" spans="1:55" x14ac:dyDescent="0.55000000000000004">
      <c r="A1442" s="2" t="s">
        <v>145</v>
      </c>
      <c r="B1442" s="31">
        <v>41576</v>
      </c>
      <c r="C1442" s="11" t="s">
        <v>834</v>
      </c>
      <c r="E1442">
        <v>272.2</v>
      </c>
      <c r="F1442">
        <v>0.10775</v>
      </c>
      <c r="G1442">
        <v>0.16325000000000001</v>
      </c>
      <c r="H1442">
        <v>0.15049999999999999</v>
      </c>
      <c r="I1442">
        <v>0.15825</v>
      </c>
      <c r="J1442">
        <v>0.20549999999999999</v>
      </c>
      <c r="K1442">
        <v>0.22625000000000001</v>
      </c>
      <c r="L1442">
        <v>0.15675</v>
      </c>
      <c r="M1442">
        <v>0.19275</v>
      </c>
      <c r="V1442"/>
      <c r="AB1442">
        <v>14.25</v>
      </c>
      <c r="AH1442">
        <v>14.25</v>
      </c>
      <c r="AT1442">
        <v>44</v>
      </c>
    </row>
    <row r="1443" spans="1:55" x14ac:dyDescent="0.55000000000000004">
      <c r="A1443" s="2" t="s">
        <v>145</v>
      </c>
      <c r="B1443" s="31">
        <v>41582</v>
      </c>
      <c r="C1443" s="11" t="s">
        <v>834</v>
      </c>
      <c r="R1443">
        <v>1741.3625136754099</v>
      </c>
      <c r="S1443">
        <v>56.036515752003197</v>
      </c>
      <c r="V1443"/>
      <c r="AA1443">
        <v>0</v>
      </c>
      <c r="AI1443">
        <v>7.4113192025728098</v>
      </c>
      <c r="AL1443">
        <v>413.13664491871401</v>
      </c>
      <c r="AO1443">
        <f>AI1443*1000000/AL1443</f>
        <v>17939.14747996032</v>
      </c>
      <c r="AT1443">
        <v>49.5</v>
      </c>
      <c r="AU1443">
        <v>143.45238095238099</v>
      </c>
      <c r="AX1443">
        <v>56.036515752003197</v>
      </c>
      <c r="BB1443">
        <v>1050.7165636970799</v>
      </c>
      <c r="BC1443">
        <v>697.67857142857201</v>
      </c>
    </row>
    <row r="1444" spans="1:55" x14ac:dyDescent="0.55000000000000004">
      <c r="A1444" s="2" t="s">
        <v>145</v>
      </c>
      <c r="B1444" s="31">
        <v>41583</v>
      </c>
      <c r="C1444" s="11" t="s">
        <v>834</v>
      </c>
      <c r="E1444">
        <v>248.2</v>
      </c>
      <c r="F1444">
        <v>9.7750000000000004E-2</v>
      </c>
      <c r="G1444">
        <v>0.1535</v>
      </c>
      <c r="H1444">
        <v>0.13700000000000001</v>
      </c>
      <c r="I1444">
        <v>0.13950000000000001</v>
      </c>
      <c r="J1444">
        <v>0.17399999999999999</v>
      </c>
      <c r="K1444">
        <v>0.20125000000000001</v>
      </c>
      <c r="L1444">
        <v>0.14974999999999999</v>
      </c>
      <c r="M1444">
        <v>0.18825</v>
      </c>
      <c r="V1444"/>
    </row>
    <row r="1445" spans="1:55" x14ac:dyDescent="0.55000000000000004">
      <c r="A1445" s="2" t="s">
        <v>145</v>
      </c>
      <c r="B1445" s="31">
        <v>41586</v>
      </c>
      <c r="C1445" s="11" t="s">
        <v>834</v>
      </c>
      <c r="V1445"/>
      <c r="AC1445">
        <v>0.97434724927462901</v>
      </c>
      <c r="AT1445">
        <v>58</v>
      </c>
    </row>
    <row r="1446" spans="1:55" x14ac:dyDescent="0.55000000000000004">
      <c r="A1446" s="2" t="s">
        <v>145</v>
      </c>
      <c r="B1446" s="31">
        <v>41590</v>
      </c>
      <c r="C1446" s="11" t="s">
        <v>834</v>
      </c>
      <c r="E1446">
        <v>230.9</v>
      </c>
      <c r="F1446">
        <v>9.0999999999999998E-2</v>
      </c>
      <c r="G1446">
        <v>0.14574999999999999</v>
      </c>
      <c r="H1446">
        <v>0.129</v>
      </c>
      <c r="I1446">
        <v>0.12575</v>
      </c>
      <c r="J1446">
        <v>0.15225</v>
      </c>
      <c r="K1446">
        <v>0.1845</v>
      </c>
      <c r="L1446">
        <v>0.14249999999999999</v>
      </c>
      <c r="M1446">
        <v>0.18375</v>
      </c>
      <c r="V1446"/>
    </row>
    <row r="1447" spans="1:55" x14ac:dyDescent="0.55000000000000004">
      <c r="A1447" s="2" t="s">
        <v>145</v>
      </c>
      <c r="B1447" s="31">
        <v>41596</v>
      </c>
      <c r="C1447" s="11" t="s">
        <v>834</v>
      </c>
      <c r="R1447">
        <v>2123.5220807464698</v>
      </c>
      <c r="S1447">
        <v>307.90908063976798</v>
      </c>
      <c r="V1447"/>
      <c r="AA1447">
        <v>19.173452652310601</v>
      </c>
      <c r="AI1447">
        <v>5.8765044445722401</v>
      </c>
      <c r="AL1447">
        <v>347.49573585554703</v>
      </c>
      <c r="AO1447">
        <f>AI1447*1000000/AL1447</f>
        <v>16911.011670701726</v>
      </c>
      <c r="AU1447">
        <v>150.59523809523799</v>
      </c>
      <c r="AX1447">
        <v>288.73562798745797</v>
      </c>
      <c r="BB1447">
        <v>1189.5752537958499</v>
      </c>
      <c r="BC1447">
        <v>723.392857142857</v>
      </c>
    </row>
    <row r="1448" spans="1:55" x14ac:dyDescent="0.55000000000000004">
      <c r="A1448" s="2" t="s">
        <v>145</v>
      </c>
      <c r="B1448" s="31">
        <v>41596</v>
      </c>
      <c r="C1448" s="11" t="s">
        <v>834</v>
      </c>
      <c r="V1448"/>
      <c r="AC1448">
        <v>0.96984249619246798</v>
      </c>
    </row>
    <row r="1449" spans="1:55" x14ac:dyDescent="0.55000000000000004">
      <c r="A1449" s="2" t="s">
        <v>145</v>
      </c>
      <c r="B1449" s="31">
        <v>41597</v>
      </c>
      <c r="C1449" s="11" t="s">
        <v>834</v>
      </c>
      <c r="E1449">
        <v>217.3</v>
      </c>
      <c r="F1449">
        <v>9.4750000000000001E-2</v>
      </c>
      <c r="G1449">
        <v>0.14474999999999999</v>
      </c>
      <c r="H1449">
        <v>0.12425</v>
      </c>
      <c r="I1449">
        <v>0.11600000000000001</v>
      </c>
      <c r="J1449">
        <v>0.13100000000000001</v>
      </c>
      <c r="K1449">
        <v>0.16300000000000001</v>
      </c>
      <c r="L1449">
        <v>0.13425000000000001</v>
      </c>
      <c r="M1449">
        <v>0.17849999999999999</v>
      </c>
      <c r="V1449"/>
    </row>
    <row r="1450" spans="1:55" x14ac:dyDescent="0.55000000000000004">
      <c r="A1450" s="2" t="s">
        <v>145</v>
      </c>
      <c r="B1450" s="31">
        <v>41599</v>
      </c>
      <c r="C1450" s="11" t="s">
        <v>834</v>
      </c>
      <c r="V1450"/>
      <c r="AT1450">
        <v>70.5</v>
      </c>
    </row>
    <row r="1451" spans="1:55" x14ac:dyDescent="0.55000000000000004">
      <c r="A1451" s="2" t="s">
        <v>145</v>
      </c>
      <c r="B1451" s="31">
        <v>41604</v>
      </c>
      <c r="C1451" s="11" t="s">
        <v>834</v>
      </c>
      <c r="E1451">
        <v>206.25</v>
      </c>
      <c r="F1451">
        <v>8.5000000000000006E-2</v>
      </c>
      <c r="G1451">
        <v>0.14324999999999999</v>
      </c>
      <c r="H1451">
        <v>0.122</v>
      </c>
      <c r="I1451">
        <v>0.11</v>
      </c>
      <c r="J1451">
        <v>0.11650000000000001</v>
      </c>
      <c r="K1451">
        <v>0.14949999999999999</v>
      </c>
      <c r="L1451">
        <v>0.1275</v>
      </c>
      <c r="M1451">
        <v>0.17749999999999999</v>
      </c>
      <c r="V1451"/>
    </row>
    <row r="1452" spans="1:55" x14ac:dyDescent="0.55000000000000004">
      <c r="A1452" s="2" t="s">
        <v>145</v>
      </c>
      <c r="B1452" s="31">
        <v>41607</v>
      </c>
      <c r="C1452" s="11" t="s">
        <v>834</v>
      </c>
      <c r="V1452"/>
      <c r="AT1452">
        <v>70.724999999999994</v>
      </c>
    </row>
    <row r="1453" spans="1:55" x14ac:dyDescent="0.55000000000000004">
      <c r="A1453" s="2" t="s">
        <v>145</v>
      </c>
      <c r="B1453" s="31">
        <v>41610</v>
      </c>
      <c r="C1453" s="11" t="s">
        <v>834</v>
      </c>
      <c r="R1453">
        <v>2263.3544949769098</v>
      </c>
      <c r="S1453">
        <v>492.36172435526203</v>
      </c>
      <c r="V1453"/>
      <c r="AA1453">
        <v>190.798607926383</v>
      </c>
      <c r="AI1453">
        <v>4.0055999064848198</v>
      </c>
      <c r="AL1453">
        <v>290.25479429423802</v>
      </c>
      <c r="AO1453">
        <f>AI1453*1000000/AL1453</f>
        <v>13800.288523138915</v>
      </c>
      <c r="AU1453">
        <v>154.76190476190499</v>
      </c>
      <c r="AX1453">
        <v>301.56311642887903</v>
      </c>
      <c r="BB1453">
        <v>1143.95313909269</v>
      </c>
      <c r="BC1453">
        <v>637.91666666666697</v>
      </c>
    </row>
    <row r="1454" spans="1:55" x14ac:dyDescent="0.55000000000000004">
      <c r="A1454" s="2" t="s">
        <v>145</v>
      </c>
      <c r="B1454" s="31">
        <v>41611</v>
      </c>
      <c r="C1454" s="11" t="s">
        <v>834</v>
      </c>
      <c r="E1454">
        <v>192.1</v>
      </c>
      <c r="F1454">
        <v>8.7499999999999994E-2</v>
      </c>
      <c r="G1454">
        <v>0.13725000000000001</v>
      </c>
      <c r="H1454">
        <v>0.11899999999999999</v>
      </c>
      <c r="I1454">
        <v>9.9000000000000005E-2</v>
      </c>
      <c r="J1454">
        <v>9.9250000000000005E-2</v>
      </c>
      <c r="K1454">
        <v>0.12925</v>
      </c>
      <c r="L1454">
        <v>0.1205</v>
      </c>
      <c r="M1454">
        <v>0.16875000000000001</v>
      </c>
      <c r="V1454"/>
    </row>
    <row r="1455" spans="1:55" x14ac:dyDescent="0.55000000000000004">
      <c r="A1455" s="2" t="s">
        <v>145</v>
      </c>
      <c r="B1455" s="31">
        <v>41613</v>
      </c>
      <c r="C1455" s="11" t="s">
        <v>834</v>
      </c>
      <c r="V1455"/>
      <c r="AC1455">
        <v>0.969427764786716</v>
      </c>
    </row>
    <row r="1456" spans="1:55" x14ac:dyDescent="0.55000000000000004">
      <c r="A1456" s="2" t="s">
        <v>145</v>
      </c>
      <c r="B1456" s="31">
        <v>41618</v>
      </c>
      <c r="C1456" s="11" t="s">
        <v>834</v>
      </c>
      <c r="E1456">
        <v>172.35</v>
      </c>
      <c r="F1456">
        <v>7.8E-2</v>
      </c>
      <c r="G1456">
        <v>0.13150000000000001</v>
      </c>
      <c r="H1456">
        <v>0.10925</v>
      </c>
      <c r="I1456">
        <v>0.09</v>
      </c>
      <c r="J1456">
        <v>7.9750000000000001E-2</v>
      </c>
      <c r="K1456">
        <v>0.10375</v>
      </c>
      <c r="L1456">
        <v>0.107</v>
      </c>
      <c r="M1456">
        <v>0.16250000000000001</v>
      </c>
      <c r="V1456"/>
    </row>
    <row r="1457" spans="1:71" x14ac:dyDescent="0.55000000000000004">
      <c r="A1457" s="2" t="s">
        <v>145</v>
      </c>
      <c r="B1457" s="31">
        <v>41620</v>
      </c>
      <c r="C1457" s="11" t="s">
        <v>834</v>
      </c>
      <c r="V1457"/>
      <c r="AT1457">
        <v>81</v>
      </c>
    </row>
    <row r="1458" spans="1:71" x14ac:dyDescent="0.55000000000000004">
      <c r="A1458" s="2" t="s">
        <v>145</v>
      </c>
      <c r="B1458" s="31">
        <v>41625</v>
      </c>
      <c r="C1458" s="11" t="s">
        <v>834</v>
      </c>
      <c r="E1458">
        <v>201.5</v>
      </c>
      <c r="F1458">
        <v>0.16475000000000001</v>
      </c>
      <c r="G1458">
        <v>0.17924999999999999</v>
      </c>
      <c r="H1458">
        <v>0.121</v>
      </c>
      <c r="I1458">
        <v>9.0499999999999997E-2</v>
      </c>
      <c r="J1458">
        <v>8.2500000000000004E-2</v>
      </c>
      <c r="K1458">
        <v>0.108</v>
      </c>
      <c r="L1458">
        <v>0.10425</v>
      </c>
      <c r="M1458">
        <v>0.15725</v>
      </c>
      <c r="R1458">
        <v>2799.2876533741</v>
      </c>
      <c r="S1458">
        <v>1095.0774985794801</v>
      </c>
      <c r="V1458"/>
      <c r="AA1458">
        <v>793.5143821506</v>
      </c>
      <c r="AI1458">
        <v>3.0885626755610098</v>
      </c>
      <c r="AL1458">
        <v>209.05005642826401</v>
      </c>
      <c r="AO1458">
        <f>AI1458*1000000/AL1458</f>
        <v>14774.273340705158</v>
      </c>
      <c r="AU1458">
        <v>142.857142857143</v>
      </c>
      <c r="AX1458">
        <v>301.56311642887903</v>
      </c>
      <c r="BB1458">
        <v>1050.3398931735101</v>
      </c>
      <c r="BC1458">
        <v>671.96428571428601</v>
      </c>
    </row>
    <row r="1459" spans="1:71" x14ac:dyDescent="0.55000000000000004">
      <c r="A1459" s="2" t="s">
        <v>145</v>
      </c>
      <c r="B1459" s="31">
        <v>41627</v>
      </c>
      <c r="C1459" s="11" t="s">
        <v>834</v>
      </c>
      <c r="V1459"/>
      <c r="AT1459">
        <v>82.5</v>
      </c>
    </row>
    <row r="1460" spans="1:71" x14ac:dyDescent="0.55000000000000004">
      <c r="A1460" s="2" t="s">
        <v>145</v>
      </c>
      <c r="B1460" s="31">
        <v>41628</v>
      </c>
      <c r="C1460" s="11" t="s">
        <v>834</v>
      </c>
      <c r="V1460"/>
      <c r="AC1460">
        <v>0.97638548329318098</v>
      </c>
    </row>
    <row r="1461" spans="1:71" x14ac:dyDescent="0.55000000000000004">
      <c r="A1461" s="2" t="s">
        <v>145</v>
      </c>
      <c r="B1461" s="31">
        <v>41632</v>
      </c>
      <c r="C1461" s="11" t="s">
        <v>834</v>
      </c>
      <c r="E1461">
        <v>225.4</v>
      </c>
      <c r="F1461">
        <v>0.21049999999999999</v>
      </c>
      <c r="G1461">
        <v>0.22275</v>
      </c>
      <c r="H1461">
        <v>0.14599999999999999</v>
      </c>
      <c r="I1461">
        <v>9.6000000000000002E-2</v>
      </c>
      <c r="J1461">
        <v>8.4000000000000005E-2</v>
      </c>
      <c r="K1461">
        <v>0.11</v>
      </c>
      <c r="L1461">
        <v>0.10349999999999999</v>
      </c>
      <c r="M1461">
        <v>0.15425</v>
      </c>
      <c r="V1461"/>
    </row>
    <row r="1462" spans="1:71" x14ac:dyDescent="0.55000000000000004">
      <c r="A1462" s="2" t="s">
        <v>145</v>
      </c>
      <c r="B1462" s="31">
        <v>41638</v>
      </c>
      <c r="C1462" s="11" t="s">
        <v>834</v>
      </c>
      <c r="V1462"/>
      <c r="AT1462">
        <v>86.5</v>
      </c>
    </row>
    <row r="1463" spans="1:71" x14ac:dyDescent="0.55000000000000004">
      <c r="A1463" s="2" t="s">
        <v>145</v>
      </c>
      <c r="B1463" s="31">
        <v>41639</v>
      </c>
      <c r="C1463" s="11" t="s">
        <v>834</v>
      </c>
      <c r="E1463">
        <v>267.55</v>
      </c>
      <c r="F1463">
        <v>0.28325</v>
      </c>
      <c r="G1463">
        <v>0.27725</v>
      </c>
      <c r="H1463">
        <v>0.20649999999999999</v>
      </c>
      <c r="I1463">
        <v>0.11325</v>
      </c>
      <c r="J1463">
        <v>8.9249999999999996E-2</v>
      </c>
      <c r="K1463">
        <v>0.1135</v>
      </c>
      <c r="L1463">
        <v>0.104</v>
      </c>
      <c r="M1463">
        <v>0.15075</v>
      </c>
      <c r="V1463"/>
      <c r="X1463" s="12"/>
    </row>
    <row r="1464" spans="1:71" x14ac:dyDescent="0.55000000000000004">
      <c r="A1464" s="2" t="s">
        <v>145</v>
      </c>
      <c r="B1464" s="31">
        <v>41645</v>
      </c>
      <c r="C1464" s="11" t="s">
        <v>834</v>
      </c>
      <c r="V1464"/>
      <c r="X1464" s="12"/>
      <c r="AC1464">
        <v>0.49971334567674602</v>
      </c>
      <c r="AT1464">
        <v>87.5</v>
      </c>
    </row>
    <row r="1465" spans="1:71" x14ac:dyDescent="0.55000000000000004">
      <c r="A1465" s="2" t="s">
        <v>145</v>
      </c>
      <c r="B1465" s="31">
        <v>41646</v>
      </c>
      <c r="C1465" s="11" t="s">
        <v>834</v>
      </c>
      <c r="E1465">
        <v>253.95</v>
      </c>
      <c r="F1465">
        <v>0.22425</v>
      </c>
      <c r="G1465">
        <v>0.2515</v>
      </c>
      <c r="H1465">
        <v>0.20749999999999999</v>
      </c>
      <c r="I1465">
        <v>0.12875</v>
      </c>
      <c r="J1465">
        <v>9.2999999999999999E-2</v>
      </c>
      <c r="K1465">
        <v>0.1135</v>
      </c>
      <c r="L1465">
        <v>0.10299999999999999</v>
      </c>
      <c r="M1465">
        <v>0.14824999999999999</v>
      </c>
      <c r="V1465"/>
      <c r="X1465" s="12"/>
    </row>
    <row r="1466" spans="1:71" x14ac:dyDescent="0.55000000000000004">
      <c r="A1466" s="2" t="s">
        <v>145</v>
      </c>
      <c r="B1466" s="31">
        <v>41652</v>
      </c>
      <c r="C1466" s="11" t="s">
        <v>834</v>
      </c>
      <c r="V1466"/>
      <c r="X1466" s="12"/>
      <c r="AT1466">
        <v>90.5</v>
      </c>
    </row>
    <row r="1467" spans="1:71" x14ac:dyDescent="0.55000000000000004">
      <c r="A1467" s="2" t="s">
        <v>145</v>
      </c>
      <c r="B1467" s="31">
        <v>41653</v>
      </c>
      <c r="C1467" s="11" t="s">
        <v>834</v>
      </c>
      <c r="E1467">
        <v>239.7</v>
      </c>
      <c r="F1467">
        <v>0.17824999999999999</v>
      </c>
      <c r="G1467">
        <v>0.22750000000000001</v>
      </c>
      <c r="H1467">
        <v>0.19600000000000001</v>
      </c>
      <c r="I1467">
        <v>0.13275000000000001</v>
      </c>
      <c r="J1467">
        <v>9.7750000000000004E-2</v>
      </c>
      <c r="K1467">
        <v>0.11650000000000001</v>
      </c>
      <c r="L1467">
        <v>0.10199999999999999</v>
      </c>
      <c r="M1467">
        <v>0.14774999999999999</v>
      </c>
      <c r="V1467"/>
      <c r="X1467" s="12"/>
      <c r="AC1467">
        <v>0</v>
      </c>
    </row>
    <row r="1468" spans="1:71" x14ac:dyDescent="0.55000000000000004">
      <c r="A1468" s="2" t="s">
        <v>145</v>
      </c>
      <c r="B1468" s="31">
        <v>41660</v>
      </c>
      <c r="C1468" s="11" t="s">
        <v>834</v>
      </c>
      <c r="E1468">
        <v>232.5</v>
      </c>
      <c r="F1468">
        <v>0.15725</v>
      </c>
      <c r="G1468">
        <v>0.2155</v>
      </c>
      <c r="H1468">
        <v>0.18725</v>
      </c>
      <c r="I1468">
        <v>0.13300000000000001</v>
      </c>
      <c r="J1468">
        <v>0.10349999999999999</v>
      </c>
      <c r="K1468">
        <v>0.11975</v>
      </c>
      <c r="L1468">
        <v>0.10349999999999999</v>
      </c>
      <c r="M1468">
        <v>0.14274999999999999</v>
      </c>
      <c r="V1468"/>
      <c r="X1468" s="12"/>
    </row>
    <row r="1469" spans="1:71" x14ac:dyDescent="0.55000000000000004">
      <c r="A1469" s="2" t="s">
        <v>145</v>
      </c>
      <c r="B1469" s="31">
        <v>41662</v>
      </c>
      <c r="C1469" s="11" t="s">
        <v>834</v>
      </c>
      <c r="V1469"/>
      <c r="AC1469">
        <v>0</v>
      </c>
      <c r="AT1469">
        <v>93</v>
      </c>
    </row>
    <row r="1470" spans="1:71" x14ac:dyDescent="0.55000000000000004">
      <c r="A1470" s="2" t="s">
        <v>145</v>
      </c>
      <c r="B1470" s="31">
        <v>41664</v>
      </c>
      <c r="C1470" s="11" t="s">
        <v>834</v>
      </c>
      <c r="R1470">
        <v>2468.3094723972399</v>
      </c>
      <c r="S1470">
        <v>1256.0124139288801</v>
      </c>
      <c r="V1470" s="12"/>
      <c r="W1470">
        <v>3.7774811250000005E-2</v>
      </c>
      <c r="Y1470">
        <v>25266.818441084899</v>
      </c>
      <c r="AA1470">
        <v>954.44929749999994</v>
      </c>
      <c r="AL1470">
        <v>0</v>
      </c>
      <c r="AP1470" t="s">
        <v>930</v>
      </c>
      <c r="AX1470">
        <v>301.56311642887903</v>
      </c>
      <c r="BB1470">
        <v>798.82365915335595</v>
      </c>
    </row>
    <row r="1471" spans="1:71" x14ac:dyDescent="0.55000000000000004">
      <c r="A1471" s="2" t="s">
        <v>145</v>
      </c>
      <c r="B1471" s="31">
        <v>41667</v>
      </c>
      <c r="C1471" s="11" t="s">
        <v>834</v>
      </c>
      <c r="E1471">
        <v>232</v>
      </c>
      <c r="F1471">
        <v>0.15024999999999999</v>
      </c>
      <c r="G1471">
        <v>0.20649999999999999</v>
      </c>
      <c r="H1471">
        <v>0.182</v>
      </c>
      <c r="I1471">
        <v>0.13375000000000001</v>
      </c>
      <c r="J1471">
        <v>0.10975</v>
      </c>
      <c r="K1471">
        <v>0.13275000000000001</v>
      </c>
      <c r="L1471">
        <v>0.10475</v>
      </c>
      <c r="M1471">
        <v>0.14025000000000001</v>
      </c>
      <c r="V1471"/>
    </row>
    <row r="1472" spans="1:71" x14ac:dyDescent="0.55000000000000004">
      <c r="A1472" s="13" t="s">
        <v>145</v>
      </c>
      <c r="C1472" s="11" t="s">
        <v>834</v>
      </c>
      <c r="V1472"/>
      <c r="AP1472" t="s">
        <v>930</v>
      </c>
      <c r="BE1472" s="14">
        <v>281.10833333333335</v>
      </c>
      <c r="BF1472" s="14">
        <v>489.15222222222224</v>
      </c>
      <c r="BG1472" s="14">
        <v>596.73250000000007</v>
      </c>
      <c r="BH1472" s="14">
        <v>658.678</v>
      </c>
      <c r="BI1472" s="14">
        <v>816.3325000000001</v>
      </c>
      <c r="BJ1472" s="14">
        <v>906.82599999999979</v>
      </c>
      <c r="BK1472" s="14">
        <v>1050.9690000000001</v>
      </c>
      <c r="BL1472" s="14">
        <v>1139.663</v>
      </c>
      <c r="BM1472" s="14">
        <v>1435.0554999999999</v>
      </c>
      <c r="BN1472" s="14">
        <v>2067.6254999999996</v>
      </c>
      <c r="BO1472" s="14">
        <v>2258.3419999999996</v>
      </c>
      <c r="BP1472" s="14">
        <v>2191.7910000000002</v>
      </c>
      <c r="BQ1472" s="14">
        <v>2572.0039999999999</v>
      </c>
      <c r="BR1472" s="14">
        <v>2710.0165000000002</v>
      </c>
      <c r="BS1472" s="14">
        <v>2198.2366666666662</v>
      </c>
    </row>
    <row r="1473" spans="1:55" x14ac:dyDescent="0.55000000000000004">
      <c r="A1473" s="2" t="s">
        <v>142</v>
      </c>
      <c r="B1473" s="31">
        <v>41386</v>
      </c>
      <c r="C1473" s="11" t="s">
        <v>834</v>
      </c>
      <c r="V1473"/>
      <c r="AB1473">
        <v>3.8</v>
      </c>
      <c r="AH1473">
        <v>2.0499999999999998</v>
      </c>
      <c r="AT1473">
        <v>17.5</v>
      </c>
    </row>
    <row r="1474" spans="1:55" x14ac:dyDescent="0.55000000000000004">
      <c r="A1474" s="2" t="s">
        <v>142</v>
      </c>
      <c r="B1474" s="31">
        <v>41387</v>
      </c>
      <c r="C1474" s="11" t="s">
        <v>834</v>
      </c>
      <c r="E1474">
        <v>390.22500000000002</v>
      </c>
      <c r="F1474">
        <v>0.270625</v>
      </c>
      <c r="G1474">
        <v>0.27825</v>
      </c>
      <c r="H1474">
        <v>0.27600000000000002</v>
      </c>
      <c r="I1474">
        <v>0.25024999999999997</v>
      </c>
      <c r="J1474">
        <v>0.25074999999999997</v>
      </c>
      <c r="K1474">
        <v>0.23974999999999999</v>
      </c>
      <c r="L1474">
        <v>0.18925</v>
      </c>
      <c r="M1474">
        <v>0.19625000000000001</v>
      </c>
      <c r="V1474"/>
    </row>
    <row r="1475" spans="1:55" x14ac:dyDescent="0.55000000000000004">
      <c r="A1475" s="2" t="s">
        <v>142</v>
      </c>
      <c r="B1475" s="31">
        <v>41394</v>
      </c>
      <c r="C1475" s="11" t="s">
        <v>834</v>
      </c>
      <c r="E1475">
        <v>386.05</v>
      </c>
      <c r="F1475">
        <v>0.25224999999999997</v>
      </c>
      <c r="G1475">
        <v>0.27550000000000002</v>
      </c>
      <c r="H1475">
        <v>0.27775</v>
      </c>
      <c r="I1475">
        <v>0.251</v>
      </c>
      <c r="J1475">
        <v>0.24775</v>
      </c>
      <c r="K1475">
        <v>0.23949999999999999</v>
      </c>
      <c r="L1475">
        <v>0.189</v>
      </c>
      <c r="M1475">
        <v>0.19750000000000001</v>
      </c>
      <c r="V1475"/>
    </row>
    <row r="1476" spans="1:55" x14ac:dyDescent="0.55000000000000004">
      <c r="A1476" s="2" t="s">
        <v>142</v>
      </c>
      <c r="B1476" s="31">
        <v>41396</v>
      </c>
      <c r="C1476" s="11" t="s">
        <v>834</v>
      </c>
      <c r="V1476"/>
      <c r="AB1476">
        <v>4.95</v>
      </c>
      <c r="AH1476">
        <v>3.85</v>
      </c>
      <c r="AT1476">
        <v>22</v>
      </c>
    </row>
    <row r="1477" spans="1:55" x14ac:dyDescent="0.55000000000000004">
      <c r="A1477" s="2" t="s">
        <v>142</v>
      </c>
      <c r="B1477" s="31">
        <v>41397</v>
      </c>
      <c r="C1477" s="11" t="s">
        <v>834</v>
      </c>
      <c r="V1477"/>
      <c r="AC1477">
        <v>0.207329667506334</v>
      </c>
    </row>
    <row r="1478" spans="1:55" x14ac:dyDescent="0.55000000000000004">
      <c r="A1478" s="2" t="s">
        <v>142</v>
      </c>
      <c r="B1478" s="31">
        <v>41408</v>
      </c>
      <c r="C1478" s="11" t="s">
        <v>834</v>
      </c>
      <c r="E1478">
        <v>375.97500000000002</v>
      </c>
      <c r="F1478">
        <v>0.237125</v>
      </c>
      <c r="G1478">
        <v>0.26324999999999998</v>
      </c>
      <c r="H1478">
        <v>0.27200000000000002</v>
      </c>
      <c r="I1478">
        <v>0.24174999999999999</v>
      </c>
      <c r="J1478">
        <v>0.24675</v>
      </c>
      <c r="K1478">
        <v>0.23799999999999999</v>
      </c>
      <c r="L1478">
        <v>0.18625</v>
      </c>
      <c r="M1478">
        <v>0.19475000000000001</v>
      </c>
      <c r="V1478"/>
      <c r="AC1478">
        <v>0.41872405266430002</v>
      </c>
    </row>
    <row r="1479" spans="1:55" x14ac:dyDescent="0.55000000000000004">
      <c r="A1479" s="2" t="s">
        <v>142</v>
      </c>
      <c r="B1479" s="31">
        <v>41410</v>
      </c>
      <c r="C1479" s="11" t="s">
        <v>834</v>
      </c>
      <c r="V1479"/>
      <c r="AB1479">
        <v>6</v>
      </c>
      <c r="AH1479">
        <v>4.8</v>
      </c>
      <c r="AT1479">
        <v>24.25</v>
      </c>
    </row>
    <row r="1480" spans="1:55" x14ac:dyDescent="0.55000000000000004">
      <c r="A1480" s="2" t="s">
        <v>142</v>
      </c>
      <c r="B1480" s="31">
        <v>41423</v>
      </c>
      <c r="C1480" s="11" t="s">
        <v>834</v>
      </c>
      <c r="E1480">
        <v>390.1</v>
      </c>
      <c r="F1480">
        <v>0.28649999999999998</v>
      </c>
      <c r="G1480">
        <v>0.28625</v>
      </c>
      <c r="H1480">
        <v>0.27450000000000002</v>
      </c>
      <c r="I1480">
        <v>0.2445</v>
      </c>
      <c r="J1480">
        <v>0.24324999999999999</v>
      </c>
      <c r="K1480">
        <v>0.23624999999999999</v>
      </c>
      <c r="L1480">
        <v>0.18575</v>
      </c>
      <c r="M1480">
        <v>0.19350000000000001</v>
      </c>
      <c r="V1480"/>
      <c r="AB1480">
        <v>6.9</v>
      </c>
      <c r="AH1480">
        <v>5.85</v>
      </c>
    </row>
    <row r="1481" spans="1:55" x14ac:dyDescent="0.55000000000000004">
      <c r="A1481" s="2" t="s">
        <v>142</v>
      </c>
      <c r="B1481" s="31">
        <v>41425</v>
      </c>
      <c r="C1481" s="11" t="s">
        <v>834</v>
      </c>
      <c r="V1481"/>
      <c r="AC1481">
        <v>0.71724237880555797</v>
      </c>
      <c r="AT1481">
        <v>25</v>
      </c>
    </row>
    <row r="1482" spans="1:55" x14ac:dyDescent="0.55000000000000004">
      <c r="A1482" s="2" t="s">
        <v>142</v>
      </c>
      <c r="B1482" s="31">
        <v>41436</v>
      </c>
      <c r="C1482" s="11" t="s">
        <v>834</v>
      </c>
      <c r="E1482">
        <v>387.8</v>
      </c>
      <c r="F1482">
        <v>0.28299999999999997</v>
      </c>
      <c r="G1482">
        <v>0.28449999999999998</v>
      </c>
      <c r="H1482">
        <v>0.27550000000000002</v>
      </c>
      <c r="I1482">
        <v>0.24049999999999999</v>
      </c>
      <c r="J1482">
        <v>0.24324999999999999</v>
      </c>
      <c r="K1482">
        <v>0.23549999999999999</v>
      </c>
      <c r="L1482">
        <v>0.183</v>
      </c>
      <c r="M1482">
        <v>0.19375000000000001</v>
      </c>
      <c r="V1482"/>
    </row>
    <row r="1483" spans="1:55" x14ac:dyDescent="0.55000000000000004">
      <c r="A1483" s="2" t="s">
        <v>142</v>
      </c>
      <c r="B1483" s="31">
        <v>41438</v>
      </c>
      <c r="C1483" s="11" t="s">
        <v>834</v>
      </c>
      <c r="V1483"/>
      <c r="AB1483">
        <v>7.9</v>
      </c>
      <c r="AC1483">
        <v>0.79080429205020197</v>
      </c>
      <c r="AH1483">
        <v>6.8</v>
      </c>
      <c r="AT1483">
        <v>26</v>
      </c>
    </row>
    <row r="1484" spans="1:55" x14ac:dyDescent="0.55000000000000004">
      <c r="A1484" s="2" t="s">
        <v>142</v>
      </c>
      <c r="B1484" s="31">
        <v>41450</v>
      </c>
      <c r="C1484" s="11" t="s">
        <v>834</v>
      </c>
      <c r="E1484">
        <v>417.25</v>
      </c>
      <c r="F1484">
        <v>0.3145</v>
      </c>
      <c r="G1484">
        <v>0.30149999999999999</v>
      </c>
      <c r="H1484">
        <v>0.28575</v>
      </c>
      <c r="I1484">
        <v>0.27725</v>
      </c>
      <c r="J1484">
        <v>0.26150000000000001</v>
      </c>
      <c r="K1484">
        <v>0.2475</v>
      </c>
      <c r="L1484">
        <v>0.20324999999999999</v>
      </c>
      <c r="M1484">
        <v>0.19500000000000001</v>
      </c>
      <c r="V1484"/>
      <c r="AB1484">
        <v>8.75</v>
      </c>
      <c r="AC1484">
        <v>0.95173760900652604</v>
      </c>
      <c r="AH1484">
        <v>7.1</v>
      </c>
    </row>
    <row r="1485" spans="1:55" x14ac:dyDescent="0.55000000000000004">
      <c r="A1485" s="2" t="s">
        <v>142</v>
      </c>
      <c r="B1485" s="31">
        <v>41457</v>
      </c>
      <c r="C1485" s="11" t="s">
        <v>834</v>
      </c>
      <c r="V1485"/>
      <c r="AT1485">
        <v>27.5</v>
      </c>
    </row>
    <row r="1486" spans="1:55" x14ac:dyDescent="0.55000000000000004">
      <c r="A1486" s="2" t="s">
        <v>142</v>
      </c>
      <c r="B1486" s="31">
        <v>41459</v>
      </c>
      <c r="C1486" s="11" t="s">
        <v>834</v>
      </c>
      <c r="R1486">
        <v>259.60892857142898</v>
      </c>
      <c r="S1486">
        <v>0</v>
      </c>
      <c r="V1486"/>
      <c r="AA1486">
        <v>0</v>
      </c>
      <c r="AI1486">
        <v>2.9321753615448318</v>
      </c>
      <c r="AL1486">
        <v>154.86086465602301</v>
      </c>
      <c r="AO1486">
        <f>AI1486*1000000/AL1486</f>
        <v>18934.256682976556</v>
      </c>
      <c r="AU1486">
        <v>158.333333333333</v>
      </c>
      <c r="AX1486">
        <v>0</v>
      </c>
      <c r="BB1486">
        <v>98.299934840037807</v>
      </c>
      <c r="BC1486">
        <v>1394.5833333333301</v>
      </c>
    </row>
    <row r="1487" spans="1:55" x14ac:dyDescent="0.55000000000000004">
      <c r="A1487" s="2" t="s">
        <v>142</v>
      </c>
      <c r="B1487" s="31">
        <v>41465</v>
      </c>
      <c r="C1487" s="11" t="s">
        <v>834</v>
      </c>
      <c r="V1487"/>
      <c r="AB1487">
        <v>8.9</v>
      </c>
      <c r="AH1487">
        <v>7.9</v>
      </c>
      <c r="AT1487">
        <v>27.75</v>
      </c>
    </row>
    <row r="1488" spans="1:55" x14ac:dyDescent="0.55000000000000004">
      <c r="A1488" s="2" t="s">
        <v>142</v>
      </c>
      <c r="B1488" s="31">
        <v>41466</v>
      </c>
      <c r="C1488" s="11" t="s">
        <v>834</v>
      </c>
      <c r="E1488">
        <v>412.82499999999999</v>
      </c>
      <c r="F1488">
        <v>0.27887499999999998</v>
      </c>
      <c r="G1488">
        <v>0.28425</v>
      </c>
      <c r="H1488">
        <v>0.28475</v>
      </c>
      <c r="I1488">
        <v>0.26850000000000002</v>
      </c>
      <c r="J1488">
        <v>0.26774999999999999</v>
      </c>
      <c r="K1488">
        <v>0.25524999999999998</v>
      </c>
      <c r="L1488">
        <v>0.21149999999999999</v>
      </c>
      <c r="M1488">
        <v>0.21325</v>
      </c>
      <c r="V1488"/>
      <c r="AC1488">
        <v>0.97125781630328201</v>
      </c>
    </row>
    <row r="1489" spans="1:55" x14ac:dyDescent="0.55000000000000004">
      <c r="A1489" s="2" t="s">
        <v>142</v>
      </c>
      <c r="B1489" s="31">
        <v>41481</v>
      </c>
      <c r="C1489" s="11" t="s">
        <v>834</v>
      </c>
      <c r="V1489"/>
      <c r="AT1489">
        <v>30</v>
      </c>
    </row>
    <row r="1490" spans="1:55" x14ac:dyDescent="0.55000000000000004">
      <c r="A1490" s="2" t="s">
        <v>142</v>
      </c>
      <c r="B1490" s="31">
        <v>41484</v>
      </c>
      <c r="C1490" s="11" t="s">
        <v>834</v>
      </c>
      <c r="V1490"/>
      <c r="AB1490">
        <v>9.8000000000000007</v>
      </c>
      <c r="AC1490">
        <v>0.98423189867719196</v>
      </c>
      <c r="AH1490">
        <v>8.8000000000000007</v>
      </c>
    </row>
    <row r="1491" spans="1:55" x14ac:dyDescent="0.55000000000000004">
      <c r="A1491" s="2" t="s">
        <v>142</v>
      </c>
      <c r="B1491" s="31">
        <v>41485</v>
      </c>
      <c r="C1491" s="11" t="s">
        <v>834</v>
      </c>
      <c r="E1491">
        <v>407.67500000000001</v>
      </c>
      <c r="F1491">
        <v>0.266625</v>
      </c>
      <c r="G1491">
        <v>0.27374999999999999</v>
      </c>
      <c r="H1491">
        <v>0.28000000000000003</v>
      </c>
      <c r="I1491">
        <v>0.26</v>
      </c>
      <c r="J1491">
        <v>0.26574999999999999</v>
      </c>
      <c r="K1491">
        <v>0.2555</v>
      </c>
      <c r="L1491">
        <v>0.214</v>
      </c>
      <c r="M1491">
        <v>0.22275</v>
      </c>
      <c r="V1491"/>
    </row>
    <row r="1492" spans="1:55" x14ac:dyDescent="0.55000000000000004">
      <c r="A1492" s="2" t="s">
        <v>142</v>
      </c>
      <c r="B1492" s="31">
        <v>41495</v>
      </c>
      <c r="C1492" s="11" t="s">
        <v>834</v>
      </c>
      <c r="V1492"/>
      <c r="AT1492">
        <v>31.5</v>
      </c>
    </row>
    <row r="1493" spans="1:55" x14ac:dyDescent="0.55000000000000004">
      <c r="A1493" s="2" t="s">
        <v>142</v>
      </c>
      <c r="B1493" s="31">
        <v>41500</v>
      </c>
      <c r="C1493" s="11" t="s">
        <v>834</v>
      </c>
      <c r="V1493"/>
      <c r="AB1493">
        <v>10.7</v>
      </c>
      <c r="AH1493">
        <v>9.6</v>
      </c>
    </row>
    <row r="1494" spans="1:55" x14ac:dyDescent="0.55000000000000004">
      <c r="A1494" s="2" t="s">
        <v>142</v>
      </c>
      <c r="B1494" s="31">
        <v>41515</v>
      </c>
      <c r="C1494" s="11" t="s">
        <v>834</v>
      </c>
      <c r="E1494">
        <v>380.67500000000001</v>
      </c>
      <c r="F1494">
        <v>0.21162500000000001</v>
      </c>
      <c r="G1494">
        <v>0.24049999999999999</v>
      </c>
      <c r="H1494">
        <v>0.26374999999999998</v>
      </c>
      <c r="I1494">
        <v>0.23449999999999999</v>
      </c>
      <c r="J1494">
        <v>0.252</v>
      </c>
      <c r="K1494">
        <v>0.25850000000000001</v>
      </c>
      <c r="L1494">
        <v>0.21299999999999999</v>
      </c>
      <c r="M1494">
        <v>0.22950000000000001</v>
      </c>
      <c r="V1494"/>
    </row>
    <row r="1495" spans="1:55" x14ac:dyDescent="0.55000000000000004">
      <c r="A1495" s="2" t="s">
        <v>142</v>
      </c>
      <c r="B1495" s="31">
        <v>41516</v>
      </c>
      <c r="C1495" s="11" t="s">
        <v>834</v>
      </c>
      <c r="V1495"/>
      <c r="AB1495">
        <v>11.8</v>
      </c>
      <c r="AC1495">
        <v>0.95914660776240102</v>
      </c>
      <c r="AH1495">
        <v>10.5</v>
      </c>
    </row>
    <row r="1496" spans="1:55" x14ac:dyDescent="0.55000000000000004">
      <c r="A1496" s="2" t="s">
        <v>142</v>
      </c>
      <c r="B1496" s="31">
        <v>41520</v>
      </c>
      <c r="C1496" s="11" t="s">
        <v>834</v>
      </c>
      <c r="R1496">
        <v>649.67857142857099</v>
      </c>
      <c r="S1496">
        <v>0</v>
      </c>
      <c r="V1496"/>
      <c r="AA1496">
        <v>0</v>
      </c>
      <c r="AI1496">
        <v>6.4411493571910414</v>
      </c>
      <c r="AL1496">
        <v>289.49706996121</v>
      </c>
      <c r="AO1496">
        <f>AI1496*1000000/AL1496</f>
        <v>22249.445764871118</v>
      </c>
      <c r="AU1496">
        <v>170.23809523809501</v>
      </c>
      <c r="AX1496">
        <v>0</v>
      </c>
      <c r="BB1496">
        <v>249.20648265765399</v>
      </c>
      <c r="BC1496">
        <v>1419.94047619048</v>
      </c>
    </row>
    <row r="1497" spans="1:55" x14ac:dyDescent="0.55000000000000004">
      <c r="A1497" s="2" t="s">
        <v>142</v>
      </c>
      <c r="B1497" s="31">
        <v>41526</v>
      </c>
      <c r="C1497" s="11" t="s">
        <v>834</v>
      </c>
      <c r="V1497"/>
      <c r="AB1497">
        <v>12.05</v>
      </c>
      <c r="AH1497">
        <v>10.8</v>
      </c>
    </row>
    <row r="1498" spans="1:55" x14ac:dyDescent="0.55000000000000004">
      <c r="A1498" s="2" t="s">
        <v>142</v>
      </c>
      <c r="B1498" s="31">
        <v>41527</v>
      </c>
      <c r="C1498" s="11" t="s">
        <v>834</v>
      </c>
      <c r="V1498"/>
      <c r="AC1498">
        <v>0.99181951584262795</v>
      </c>
    </row>
    <row r="1499" spans="1:55" x14ac:dyDescent="0.55000000000000004">
      <c r="A1499" s="2" t="s">
        <v>142</v>
      </c>
      <c r="B1499" s="31">
        <v>41530</v>
      </c>
      <c r="C1499" s="11" t="s">
        <v>834</v>
      </c>
      <c r="V1499"/>
      <c r="AT1499">
        <v>32</v>
      </c>
    </row>
    <row r="1500" spans="1:55" x14ac:dyDescent="0.55000000000000004">
      <c r="A1500" s="2" t="s">
        <v>142</v>
      </c>
      <c r="B1500" s="31">
        <v>41533</v>
      </c>
      <c r="C1500" s="11" t="s">
        <v>834</v>
      </c>
      <c r="E1500">
        <v>341.52499999999998</v>
      </c>
      <c r="F1500">
        <v>0.16287499999999999</v>
      </c>
      <c r="G1500">
        <v>0.20774999999999999</v>
      </c>
      <c r="H1500">
        <v>0.23175000000000001</v>
      </c>
      <c r="I1500">
        <v>0.19475000000000001</v>
      </c>
      <c r="J1500">
        <v>0.23350000000000001</v>
      </c>
      <c r="K1500">
        <v>0.2465</v>
      </c>
      <c r="L1500">
        <v>0.20749999999999999</v>
      </c>
      <c r="M1500">
        <v>0.223</v>
      </c>
      <c r="V1500"/>
    </row>
    <row r="1501" spans="1:55" x14ac:dyDescent="0.55000000000000004">
      <c r="A1501" s="2" t="s">
        <v>142</v>
      </c>
      <c r="B1501" s="31">
        <v>41542</v>
      </c>
      <c r="C1501" s="11" t="s">
        <v>834</v>
      </c>
      <c r="E1501">
        <v>361.52499999999998</v>
      </c>
      <c r="F1501">
        <v>0.234375</v>
      </c>
      <c r="G1501">
        <v>0.247</v>
      </c>
      <c r="H1501">
        <v>0.23549999999999999</v>
      </c>
      <c r="I1501">
        <v>0.19325000000000001</v>
      </c>
      <c r="J1501">
        <v>0.23</v>
      </c>
      <c r="K1501">
        <v>0.24199999999999999</v>
      </c>
      <c r="L1501">
        <v>0.20474999999999999</v>
      </c>
      <c r="M1501">
        <v>0.22075</v>
      </c>
      <c r="V1501"/>
    </row>
    <row r="1502" spans="1:55" x14ac:dyDescent="0.55000000000000004">
      <c r="A1502" s="2" t="s">
        <v>142</v>
      </c>
      <c r="B1502" s="31">
        <v>41544</v>
      </c>
      <c r="C1502" s="11" t="s">
        <v>834</v>
      </c>
      <c r="V1502"/>
      <c r="AB1502">
        <v>13.2</v>
      </c>
      <c r="AH1502">
        <v>12.05</v>
      </c>
    </row>
    <row r="1503" spans="1:55" x14ac:dyDescent="0.55000000000000004">
      <c r="A1503" s="2" t="s">
        <v>142</v>
      </c>
      <c r="B1503" s="31">
        <v>41548</v>
      </c>
      <c r="C1503" s="11" t="s">
        <v>834</v>
      </c>
      <c r="E1503">
        <v>398.05</v>
      </c>
      <c r="F1503">
        <v>0.30525000000000002</v>
      </c>
      <c r="G1503">
        <v>0.307</v>
      </c>
      <c r="H1503">
        <v>0.27124999999999999</v>
      </c>
      <c r="I1503">
        <v>0.20749999999999999</v>
      </c>
      <c r="J1503">
        <v>0.23250000000000001</v>
      </c>
      <c r="K1503">
        <v>0.24349999999999999</v>
      </c>
      <c r="L1503">
        <v>0.20225000000000001</v>
      </c>
      <c r="M1503">
        <v>0.221</v>
      </c>
      <c r="V1503"/>
    </row>
    <row r="1504" spans="1:55" x14ac:dyDescent="0.55000000000000004">
      <c r="A1504" s="2" t="s">
        <v>142</v>
      </c>
      <c r="B1504" s="31">
        <v>41555</v>
      </c>
      <c r="C1504" s="11" t="s">
        <v>834</v>
      </c>
      <c r="E1504">
        <v>391.85</v>
      </c>
      <c r="F1504">
        <v>0.28525</v>
      </c>
      <c r="G1504">
        <v>0.29799999999999999</v>
      </c>
      <c r="H1504">
        <v>0.27400000000000002</v>
      </c>
      <c r="I1504">
        <v>0.21675</v>
      </c>
      <c r="J1504">
        <v>0.23025000000000001</v>
      </c>
      <c r="K1504">
        <v>0.23974999999999999</v>
      </c>
      <c r="L1504">
        <v>0.19800000000000001</v>
      </c>
      <c r="M1504">
        <v>0.21725</v>
      </c>
      <c r="V1504"/>
    </row>
    <row r="1505" spans="1:55" x14ac:dyDescent="0.55000000000000004">
      <c r="A1505" s="2" t="s">
        <v>142</v>
      </c>
      <c r="B1505" s="31">
        <v>41558</v>
      </c>
      <c r="C1505" s="11" t="s">
        <v>834</v>
      </c>
      <c r="V1505"/>
      <c r="AB1505">
        <v>14.05</v>
      </c>
      <c r="AH1505">
        <v>13</v>
      </c>
      <c r="AT1505">
        <v>37.5</v>
      </c>
    </row>
    <row r="1506" spans="1:55" x14ac:dyDescent="0.55000000000000004">
      <c r="A1506" s="2" t="s">
        <v>142</v>
      </c>
      <c r="B1506" s="31">
        <v>41562</v>
      </c>
      <c r="C1506" s="11" t="s">
        <v>834</v>
      </c>
      <c r="E1506">
        <v>397.3</v>
      </c>
      <c r="F1506">
        <v>0.28899999999999998</v>
      </c>
      <c r="G1506">
        <v>0.29925000000000002</v>
      </c>
      <c r="H1506">
        <v>0.28000000000000003</v>
      </c>
      <c r="I1506">
        <v>0.22975000000000001</v>
      </c>
      <c r="J1506">
        <v>0.23449999999999999</v>
      </c>
      <c r="K1506">
        <v>0.23824999999999999</v>
      </c>
      <c r="L1506">
        <v>0.19900000000000001</v>
      </c>
      <c r="M1506">
        <v>0.21675</v>
      </c>
      <c r="V1506"/>
    </row>
    <row r="1507" spans="1:55" x14ac:dyDescent="0.55000000000000004">
      <c r="A1507" s="2" t="s">
        <v>142</v>
      </c>
      <c r="B1507" s="31">
        <v>41563</v>
      </c>
      <c r="C1507" s="11" t="s">
        <v>834</v>
      </c>
      <c r="V1507"/>
      <c r="AC1507">
        <v>0.98654625674657104</v>
      </c>
    </row>
    <row r="1508" spans="1:55" x14ac:dyDescent="0.55000000000000004">
      <c r="A1508" s="2" t="s">
        <v>142</v>
      </c>
      <c r="B1508" s="31">
        <v>41569</v>
      </c>
      <c r="C1508" s="11" t="s">
        <v>834</v>
      </c>
      <c r="E1508">
        <v>378.55</v>
      </c>
      <c r="F1508">
        <v>0.24074999999999999</v>
      </c>
      <c r="G1508">
        <v>0.27975</v>
      </c>
      <c r="H1508">
        <v>0.27124999999999999</v>
      </c>
      <c r="I1508">
        <v>0.22425</v>
      </c>
      <c r="J1508">
        <v>0.23125000000000001</v>
      </c>
      <c r="K1508">
        <v>0.23674999999999999</v>
      </c>
      <c r="L1508">
        <v>0.19550000000000001</v>
      </c>
      <c r="M1508">
        <v>0.21325</v>
      </c>
      <c r="R1508">
        <v>1402.8307463435001</v>
      </c>
      <c r="S1508">
        <v>0</v>
      </c>
      <c r="V1508"/>
      <c r="AA1508">
        <v>0</v>
      </c>
      <c r="AI1508">
        <v>10.045908389749201</v>
      </c>
      <c r="AL1508">
        <v>473.022943877172</v>
      </c>
      <c r="AO1508">
        <f>AI1508*1000000/AL1508</f>
        <v>21237.676776113807</v>
      </c>
      <c r="AU1508">
        <v>161.30952380952399</v>
      </c>
      <c r="AX1508">
        <v>0</v>
      </c>
      <c r="BB1508">
        <v>728.99710777442704</v>
      </c>
      <c r="BC1508">
        <v>805.59523809523796</v>
      </c>
    </row>
    <row r="1509" spans="1:55" x14ac:dyDescent="0.55000000000000004">
      <c r="A1509" s="2" t="s">
        <v>142</v>
      </c>
      <c r="B1509" s="31">
        <v>41570</v>
      </c>
      <c r="C1509" s="11" t="s">
        <v>834</v>
      </c>
      <c r="V1509"/>
      <c r="AB1509">
        <v>14.35</v>
      </c>
      <c r="AH1509">
        <v>13.5</v>
      </c>
    </row>
    <row r="1510" spans="1:55" x14ac:dyDescent="0.55000000000000004">
      <c r="A1510" s="2" t="s">
        <v>142</v>
      </c>
      <c r="B1510" s="31">
        <v>41576</v>
      </c>
      <c r="C1510" s="11" t="s">
        <v>834</v>
      </c>
      <c r="E1510">
        <v>373.7</v>
      </c>
      <c r="F1510">
        <v>0.22625000000000001</v>
      </c>
      <c r="G1510">
        <v>0.27650000000000002</v>
      </c>
      <c r="H1510">
        <v>0.27150000000000002</v>
      </c>
      <c r="I1510">
        <v>0.224</v>
      </c>
      <c r="J1510">
        <v>0.22975000000000001</v>
      </c>
      <c r="K1510">
        <v>0.23574999999999999</v>
      </c>
      <c r="L1510">
        <v>0.19350000000000001</v>
      </c>
      <c r="M1510">
        <v>0.21124999999999999</v>
      </c>
      <c r="V1510"/>
      <c r="AB1510">
        <v>14.35</v>
      </c>
      <c r="AH1510">
        <v>14.35</v>
      </c>
      <c r="AT1510">
        <v>43.5</v>
      </c>
    </row>
    <row r="1511" spans="1:55" x14ac:dyDescent="0.55000000000000004">
      <c r="A1511" s="2" t="s">
        <v>142</v>
      </c>
      <c r="B1511" s="31">
        <v>41582</v>
      </c>
      <c r="C1511" s="11" t="s">
        <v>834</v>
      </c>
      <c r="R1511">
        <v>1751.3349013553</v>
      </c>
      <c r="S1511">
        <v>14.8617833968068</v>
      </c>
      <c r="V1511"/>
      <c r="AA1511">
        <v>0</v>
      </c>
      <c r="AI1511">
        <v>9.9447832929959699</v>
      </c>
      <c r="AL1511">
        <v>472.77607825760799</v>
      </c>
      <c r="AO1511">
        <f>AI1511*1000000/AL1511</f>
        <v>21034.869889455829</v>
      </c>
      <c r="AT1511">
        <v>45.5</v>
      </c>
      <c r="AU1511">
        <v>169.04761904761901</v>
      </c>
      <c r="AX1511">
        <v>14.8617833968068</v>
      </c>
      <c r="BB1511">
        <v>1036.15995630004</v>
      </c>
      <c r="BC1511">
        <v>696.48809523809496</v>
      </c>
    </row>
    <row r="1512" spans="1:55" x14ac:dyDescent="0.55000000000000004">
      <c r="A1512" s="2" t="s">
        <v>142</v>
      </c>
      <c r="B1512" s="31">
        <v>41583</v>
      </c>
      <c r="C1512" s="11" t="s">
        <v>834</v>
      </c>
      <c r="E1512">
        <v>377.65</v>
      </c>
      <c r="F1512">
        <v>0.25124999999999997</v>
      </c>
      <c r="G1512">
        <v>0.28599999999999998</v>
      </c>
      <c r="H1512">
        <v>0.27224999999999999</v>
      </c>
      <c r="I1512">
        <v>0.22225</v>
      </c>
      <c r="J1512">
        <v>0.22550000000000001</v>
      </c>
      <c r="K1512">
        <v>0.23150000000000001</v>
      </c>
      <c r="L1512">
        <v>0.191</v>
      </c>
      <c r="M1512">
        <v>0.20849999999999999</v>
      </c>
      <c r="V1512"/>
    </row>
    <row r="1513" spans="1:55" x14ac:dyDescent="0.55000000000000004">
      <c r="A1513" s="2" t="s">
        <v>142</v>
      </c>
      <c r="B1513" s="31">
        <v>41586</v>
      </c>
      <c r="C1513" s="11" t="s">
        <v>834</v>
      </c>
      <c r="V1513"/>
      <c r="AC1513">
        <v>0.98646217003755199</v>
      </c>
      <c r="AG1513">
        <v>8</v>
      </c>
      <c r="AT1513">
        <v>56</v>
      </c>
    </row>
    <row r="1514" spans="1:55" x14ac:dyDescent="0.55000000000000004">
      <c r="A1514" s="2" t="s">
        <v>142</v>
      </c>
      <c r="B1514" s="31">
        <v>41590</v>
      </c>
      <c r="C1514" s="11" t="s">
        <v>834</v>
      </c>
      <c r="E1514">
        <v>383</v>
      </c>
      <c r="F1514">
        <v>0.27675</v>
      </c>
      <c r="G1514">
        <v>0.29349999999999998</v>
      </c>
      <c r="H1514">
        <v>0.27374999999999999</v>
      </c>
      <c r="I1514">
        <v>0.22425</v>
      </c>
      <c r="J1514">
        <v>0.22425</v>
      </c>
      <c r="K1514">
        <v>0.23</v>
      </c>
      <c r="L1514">
        <v>0.1855</v>
      </c>
      <c r="M1514">
        <v>0.20699999999999999</v>
      </c>
      <c r="V1514"/>
    </row>
    <row r="1515" spans="1:55" x14ac:dyDescent="0.55000000000000004">
      <c r="A1515" s="2" t="s">
        <v>142</v>
      </c>
      <c r="B1515" s="31">
        <v>41596</v>
      </c>
      <c r="C1515" s="11" t="s">
        <v>834</v>
      </c>
      <c r="R1515">
        <v>1887.00612321624</v>
      </c>
      <c r="S1515">
        <v>273.702202844569</v>
      </c>
      <c r="V1515"/>
      <c r="AA1515">
        <v>0</v>
      </c>
      <c r="AI1515">
        <v>7.00548236278535</v>
      </c>
      <c r="AL1515">
        <v>377.65356638131402</v>
      </c>
      <c r="AO1515">
        <f>AI1515*1000000/AL1515</f>
        <v>18550.023053964665</v>
      </c>
      <c r="AU1515">
        <v>138.69047619047601</v>
      </c>
      <c r="AX1515">
        <v>273.702202844569</v>
      </c>
      <c r="BB1515">
        <v>1066.4044347543499</v>
      </c>
      <c r="BC1515">
        <v>635.892857142857</v>
      </c>
    </row>
    <row r="1516" spans="1:55" x14ac:dyDescent="0.55000000000000004">
      <c r="A1516" s="2" t="s">
        <v>142</v>
      </c>
      <c r="B1516" s="31">
        <v>41596</v>
      </c>
      <c r="C1516" s="11" t="s">
        <v>834</v>
      </c>
      <c r="V1516"/>
      <c r="AC1516">
        <v>0.98712959033683301</v>
      </c>
    </row>
    <row r="1517" spans="1:55" x14ac:dyDescent="0.55000000000000004">
      <c r="A1517" s="2" t="s">
        <v>142</v>
      </c>
      <c r="B1517" s="31">
        <v>41597</v>
      </c>
      <c r="C1517" s="11" t="s">
        <v>834</v>
      </c>
      <c r="E1517">
        <v>384.95</v>
      </c>
      <c r="F1517">
        <v>0.27975</v>
      </c>
      <c r="G1517">
        <v>0.29649999999999999</v>
      </c>
      <c r="H1517">
        <v>0.27975</v>
      </c>
      <c r="I1517">
        <v>0.23350000000000001</v>
      </c>
      <c r="J1517">
        <v>0.224</v>
      </c>
      <c r="K1517">
        <v>0.22450000000000001</v>
      </c>
      <c r="L1517">
        <v>0.1845</v>
      </c>
      <c r="M1517">
        <v>0.20225000000000001</v>
      </c>
      <c r="V1517"/>
    </row>
    <row r="1518" spans="1:55" x14ac:dyDescent="0.55000000000000004">
      <c r="A1518" s="2" t="s">
        <v>142</v>
      </c>
      <c r="B1518" s="31">
        <v>41599</v>
      </c>
      <c r="C1518" s="11" t="s">
        <v>834</v>
      </c>
      <c r="V1518"/>
      <c r="AT1518">
        <v>70.2</v>
      </c>
    </row>
    <row r="1519" spans="1:55" x14ac:dyDescent="0.55000000000000004">
      <c r="A1519" s="2" t="s">
        <v>142</v>
      </c>
      <c r="B1519" s="31">
        <v>41604</v>
      </c>
      <c r="C1519" s="11" t="s">
        <v>834</v>
      </c>
      <c r="E1519">
        <v>387.6</v>
      </c>
      <c r="F1519">
        <v>0.28375</v>
      </c>
      <c r="G1519">
        <v>0.29725000000000001</v>
      </c>
      <c r="H1519">
        <v>0.28199999999999997</v>
      </c>
      <c r="I1519">
        <v>0.23949999999999999</v>
      </c>
      <c r="J1519">
        <v>0.22500000000000001</v>
      </c>
      <c r="K1519">
        <v>0.22650000000000001</v>
      </c>
      <c r="L1519">
        <v>0.1825</v>
      </c>
      <c r="M1519">
        <v>0.20150000000000001</v>
      </c>
      <c r="V1519"/>
    </row>
    <row r="1520" spans="1:55" x14ac:dyDescent="0.55000000000000004">
      <c r="A1520" s="2" t="s">
        <v>142</v>
      </c>
      <c r="B1520" s="31">
        <v>41607</v>
      </c>
      <c r="C1520" s="11" t="s">
        <v>834</v>
      </c>
      <c r="V1520"/>
      <c r="AG1520">
        <v>8</v>
      </c>
      <c r="AT1520">
        <v>70.650000000000006</v>
      </c>
    </row>
    <row r="1521" spans="1:55" x14ac:dyDescent="0.55000000000000004">
      <c r="A1521" s="2" t="s">
        <v>142</v>
      </c>
      <c r="B1521" s="31">
        <v>41610</v>
      </c>
      <c r="C1521" s="11" t="s">
        <v>834</v>
      </c>
      <c r="R1521">
        <v>2249.0845984679599</v>
      </c>
      <c r="S1521">
        <v>422.76585749227303</v>
      </c>
      <c r="V1521"/>
      <c r="AA1521">
        <v>75.125780348288302</v>
      </c>
      <c r="AI1521">
        <v>6.7423104984325999</v>
      </c>
      <c r="AL1521">
        <v>376.34067623203703</v>
      </c>
      <c r="AO1521">
        <f>AI1521*1000000/AL1521</f>
        <v>17915.444500810627</v>
      </c>
      <c r="AU1521">
        <v>142.857142857143</v>
      </c>
      <c r="AX1521">
        <v>347.64007714398502</v>
      </c>
      <c r="BB1521">
        <v>1211.27741418294</v>
      </c>
      <c r="BC1521">
        <v>715.77380952380997</v>
      </c>
    </row>
    <row r="1522" spans="1:55" x14ac:dyDescent="0.55000000000000004">
      <c r="A1522" s="2" t="s">
        <v>142</v>
      </c>
      <c r="B1522" s="31">
        <v>41611</v>
      </c>
      <c r="C1522" s="11" t="s">
        <v>834</v>
      </c>
      <c r="E1522">
        <v>385.05</v>
      </c>
      <c r="F1522">
        <v>0.26674999999999999</v>
      </c>
      <c r="G1522">
        <v>0.29325000000000001</v>
      </c>
      <c r="H1522">
        <v>0.28275</v>
      </c>
      <c r="I1522">
        <v>0.25</v>
      </c>
      <c r="J1522">
        <v>0.22650000000000001</v>
      </c>
      <c r="K1522">
        <v>0.22875000000000001</v>
      </c>
      <c r="L1522">
        <v>0.18099999999999999</v>
      </c>
      <c r="M1522">
        <v>0.19625000000000001</v>
      </c>
      <c r="V1522"/>
    </row>
    <row r="1523" spans="1:55" x14ac:dyDescent="0.55000000000000004">
      <c r="A1523" s="2" t="s">
        <v>142</v>
      </c>
      <c r="B1523" s="31">
        <v>41613</v>
      </c>
      <c r="C1523" s="11" t="s">
        <v>834</v>
      </c>
      <c r="V1523"/>
      <c r="AC1523">
        <v>0.98885216403701504</v>
      </c>
    </row>
    <row r="1524" spans="1:55" x14ac:dyDescent="0.55000000000000004">
      <c r="A1524" s="2" t="s">
        <v>142</v>
      </c>
      <c r="B1524" s="31">
        <v>41618</v>
      </c>
      <c r="C1524" s="11" t="s">
        <v>834</v>
      </c>
      <c r="E1524">
        <v>371.05</v>
      </c>
      <c r="F1524">
        <v>0.23449999999999999</v>
      </c>
      <c r="G1524">
        <v>0.28000000000000003</v>
      </c>
      <c r="H1524">
        <v>0.27650000000000002</v>
      </c>
      <c r="I1524">
        <v>0.23924999999999999</v>
      </c>
      <c r="J1524">
        <v>0.22500000000000001</v>
      </c>
      <c r="K1524">
        <v>0.22550000000000001</v>
      </c>
      <c r="L1524">
        <v>0.17899999999999999</v>
      </c>
      <c r="M1524">
        <v>0.19550000000000001</v>
      </c>
      <c r="V1524"/>
    </row>
    <row r="1525" spans="1:55" x14ac:dyDescent="0.55000000000000004">
      <c r="A1525" s="2" t="s">
        <v>142</v>
      </c>
      <c r="B1525" s="31">
        <v>41620</v>
      </c>
      <c r="C1525" s="11" t="s">
        <v>834</v>
      </c>
      <c r="V1525"/>
      <c r="AT1525">
        <v>81</v>
      </c>
    </row>
    <row r="1526" spans="1:55" x14ac:dyDescent="0.55000000000000004">
      <c r="A1526" s="2" t="s">
        <v>142</v>
      </c>
      <c r="B1526" s="31">
        <v>41625</v>
      </c>
      <c r="C1526" s="11" t="s">
        <v>834</v>
      </c>
      <c r="E1526">
        <v>372.75</v>
      </c>
      <c r="F1526">
        <v>0.2525</v>
      </c>
      <c r="G1526">
        <v>0.28825000000000001</v>
      </c>
      <c r="H1526">
        <v>0.27700000000000002</v>
      </c>
      <c r="I1526">
        <v>0.23899999999999999</v>
      </c>
      <c r="J1526">
        <v>0.2205</v>
      </c>
      <c r="K1526">
        <v>0.22025</v>
      </c>
      <c r="L1526">
        <v>0.17724999999999999</v>
      </c>
      <c r="M1526">
        <v>0.189</v>
      </c>
      <c r="R1526">
        <v>2993.4587204772702</v>
      </c>
      <c r="S1526">
        <v>1021.83944486658</v>
      </c>
      <c r="V1526"/>
      <c r="AA1526">
        <v>674.19936772259098</v>
      </c>
      <c r="AI1526">
        <v>6.1739705975307198</v>
      </c>
      <c r="AL1526">
        <v>334.76148054374602</v>
      </c>
      <c r="AO1526">
        <f>AI1526*1000000/AL1526</f>
        <v>18442.894288501979</v>
      </c>
      <c r="AU1526">
        <v>178.57142857142901</v>
      </c>
      <c r="AX1526">
        <v>347.64007714398502</v>
      </c>
      <c r="BB1526">
        <v>1253.0901519885499</v>
      </c>
      <c r="BC1526">
        <v>868.21428571428601</v>
      </c>
    </row>
    <row r="1527" spans="1:55" x14ac:dyDescent="0.55000000000000004">
      <c r="A1527" s="2" t="s">
        <v>142</v>
      </c>
      <c r="B1527" s="31">
        <v>41627</v>
      </c>
      <c r="C1527" s="11" t="s">
        <v>834</v>
      </c>
      <c r="V1527"/>
      <c r="AG1527">
        <v>10</v>
      </c>
      <c r="AT1527">
        <v>81.5</v>
      </c>
    </row>
    <row r="1528" spans="1:55" x14ac:dyDescent="0.55000000000000004">
      <c r="A1528" s="2" t="s">
        <v>142</v>
      </c>
      <c r="B1528" s="31">
        <v>41628</v>
      </c>
      <c r="C1528" s="11" t="s">
        <v>834</v>
      </c>
      <c r="V1528"/>
      <c r="AC1528">
        <v>0.99176556447888298</v>
      </c>
    </row>
    <row r="1529" spans="1:55" x14ac:dyDescent="0.55000000000000004">
      <c r="A1529" s="2" t="s">
        <v>142</v>
      </c>
      <c r="B1529" s="31">
        <v>41632</v>
      </c>
      <c r="C1529" s="11" t="s">
        <v>834</v>
      </c>
      <c r="E1529">
        <v>371</v>
      </c>
      <c r="F1529">
        <v>0.2515</v>
      </c>
      <c r="G1529">
        <v>0.28799999999999998</v>
      </c>
      <c r="H1529">
        <v>0.27825</v>
      </c>
      <c r="I1529">
        <v>0.24324999999999999</v>
      </c>
      <c r="J1529">
        <v>0.22025</v>
      </c>
      <c r="K1529">
        <v>0.21825</v>
      </c>
      <c r="L1529">
        <v>0.17125000000000001</v>
      </c>
      <c r="M1529">
        <v>0.18425</v>
      </c>
      <c r="V1529"/>
    </row>
    <row r="1530" spans="1:55" x14ac:dyDescent="0.55000000000000004">
      <c r="A1530" s="2" t="s">
        <v>142</v>
      </c>
      <c r="B1530" s="31">
        <v>41638</v>
      </c>
      <c r="C1530" s="11" t="s">
        <v>834</v>
      </c>
      <c r="V1530"/>
      <c r="AG1530">
        <v>12</v>
      </c>
      <c r="AT1530">
        <v>86</v>
      </c>
    </row>
    <row r="1531" spans="1:55" x14ac:dyDescent="0.55000000000000004">
      <c r="A1531" s="2" t="s">
        <v>142</v>
      </c>
      <c r="B1531" s="31">
        <v>41639</v>
      </c>
      <c r="C1531" s="11" t="s">
        <v>834</v>
      </c>
      <c r="E1531">
        <v>351.1</v>
      </c>
      <c r="F1531">
        <v>0.221</v>
      </c>
      <c r="G1531">
        <v>0.26500000000000001</v>
      </c>
      <c r="H1531">
        <v>0.26874999999999999</v>
      </c>
      <c r="I1531">
        <v>0.22450000000000001</v>
      </c>
      <c r="J1531">
        <v>0.21425</v>
      </c>
      <c r="K1531">
        <v>0.21249999999999999</v>
      </c>
      <c r="L1531">
        <v>0.16775000000000001</v>
      </c>
      <c r="M1531">
        <v>0.18174999999999999</v>
      </c>
      <c r="V1531"/>
    </row>
    <row r="1532" spans="1:55" x14ac:dyDescent="0.55000000000000004">
      <c r="A1532" s="2" t="s">
        <v>142</v>
      </c>
      <c r="B1532" s="31">
        <v>41645</v>
      </c>
      <c r="C1532" s="11" t="s">
        <v>834</v>
      </c>
      <c r="V1532"/>
      <c r="AC1532">
        <v>0.830430482837057</v>
      </c>
      <c r="AG1532">
        <v>13</v>
      </c>
      <c r="AT1532">
        <v>87</v>
      </c>
    </row>
    <row r="1533" spans="1:55" x14ac:dyDescent="0.55000000000000004">
      <c r="A1533" s="2" t="s">
        <v>142</v>
      </c>
      <c r="B1533" s="31">
        <v>41646</v>
      </c>
      <c r="C1533" s="11" t="s">
        <v>834</v>
      </c>
      <c r="E1533">
        <v>301.55</v>
      </c>
      <c r="F1533">
        <v>0.10125000000000001</v>
      </c>
      <c r="G1533">
        <v>0.2145</v>
      </c>
      <c r="H1533">
        <v>0.23924999999999999</v>
      </c>
      <c r="I1533">
        <v>0.19425000000000001</v>
      </c>
      <c r="J1533">
        <v>0.20449999999999999</v>
      </c>
      <c r="K1533">
        <v>0.20924999999999999</v>
      </c>
      <c r="L1533">
        <v>0.16425000000000001</v>
      </c>
      <c r="M1533">
        <v>0.18049999999999999</v>
      </c>
      <c r="V1533"/>
    </row>
    <row r="1534" spans="1:55" x14ac:dyDescent="0.55000000000000004">
      <c r="A1534" s="2" t="s">
        <v>142</v>
      </c>
      <c r="B1534" s="31">
        <v>41652</v>
      </c>
      <c r="C1534" s="11" t="s">
        <v>834</v>
      </c>
      <c r="V1534"/>
      <c r="AT1534">
        <v>88</v>
      </c>
    </row>
    <row r="1535" spans="1:55" x14ac:dyDescent="0.55000000000000004">
      <c r="A1535" s="2" t="s">
        <v>142</v>
      </c>
      <c r="B1535" s="31">
        <v>41653</v>
      </c>
      <c r="C1535" s="11" t="s">
        <v>834</v>
      </c>
      <c r="E1535">
        <v>278.95</v>
      </c>
      <c r="F1535">
        <v>8.1500000000000003E-2</v>
      </c>
      <c r="G1535">
        <v>0.19600000000000001</v>
      </c>
      <c r="H1535">
        <v>0.21625</v>
      </c>
      <c r="I1535">
        <v>0.17324999999999999</v>
      </c>
      <c r="J1535">
        <v>0.19225</v>
      </c>
      <c r="K1535">
        <v>0.20150000000000001</v>
      </c>
      <c r="L1535">
        <v>0.1615</v>
      </c>
      <c r="M1535">
        <v>0.17249999999999999</v>
      </c>
      <c r="V1535"/>
      <c r="AC1535">
        <v>0.31407831248426599</v>
      </c>
      <c r="AG1535">
        <v>15</v>
      </c>
    </row>
    <row r="1536" spans="1:55" x14ac:dyDescent="0.55000000000000004">
      <c r="A1536" s="2" t="s">
        <v>142</v>
      </c>
      <c r="B1536" s="31">
        <v>41660</v>
      </c>
      <c r="C1536" s="11" t="s">
        <v>834</v>
      </c>
      <c r="E1536">
        <v>263.05</v>
      </c>
      <c r="F1536">
        <v>7.3499999999999996E-2</v>
      </c>
      <c r="G1536">
        <v>0.18625</v>
      </c>
      <c r="H1536">
        <v>0.19850000000000001</v>
      </c>
      <c r="I1536">
        <v>0.1555</v>
      </c>
      <c r="J1536">
        <v>0.18325</v>
      </c>
      <c r="K1536">
        <v>0.19125</v>
      </c>
      <c r="L1536">
        <v>0.15675</v>
      </c>
      <c r="M1536">
        <v>0.17025000000000001</v>
      </c>
      <c r="V1536"/>
    </row>
    <row r="1537" spans="1:71" x14ac:dyDescent="0.55000000000000004">
      <c r="A1537" s="2" t="s">
        <v>142</v>
      </c>
      <c r="B1537" s="31">
        <v>41662</v>
      </c>
      <c r="C1537" s="11" t="s">
        <v>834</v>
      </c>
      <c r="V1537"/>
      <c r="AG1537">
        <v>15</v>
      </c>
      <c r="AT1537">
        <v>93</v>
      </c>
    </row>
    <row r="1538" spans="1:71" x14ac:dyDescent="0.55000000000000004">
      <c r="A1538" s="2" t="s">
        <v>142</v>
      </c>
      <c r="B1538" s="31">
        <v>41664</v>
      </c>
      <c r="C1538" s="11" t="s">
        <v>834</v>
      </c>
      <c r="R1538">
        <v>2625.4943707521302</v>
      </c>
      <c r="S1538">
        <v>1233.09316214398</v>
      </c>
      <c r="V1538" s="12"/>
      <c r="W1538">
        <v>3.2070330000000001E-2</v>
      </c>
      <c r="Y1538">
        <v>27609.7279011473</v>
      </c>
      <c r="AA1538">
        <v>885.45308499999999</v>
      </c>
      <c r="AL1538">
        <v>0</v>
      </c>
      <c r="AP1538" t="s">
        <v>930</v>
      </c>
      <c r="AX1538">
        <v>347.64007714398502</v>
      </c>
      <c r="BB1538">
        <v>883.743501876148</v>
      </c>
    </row>
    <row r="1539" spans="1:71" x14ac:dyDescent="0.55000000000000004">
      <c r="A1539" s="2" t="s">
        <v>142</v>
      </c>
      <c r="B1539" s="31">
        <v>41667</v>
      </c>
      <c r="C1539" s="11" t="s">
        <v>834</v>
      </c>
      <c r="E1539">
        <v>257.25</v>
      </c>
      <c r="F1539">
        <v>7.1499999999999994E-2</v>
      </c>
      <c r="G1539">
        <v>0.19025</v>
      </c>
      <c r="H1539">
        <v>0.191</v>
      </c>
      <c r="I1539">
        <v>0.14649999999999999</v>
      </c>
      <c r="J1539">
        <v>0.17499999999999999</v>
      </c>
      <c r="K1539">
        <v>0.1895</v>
      </c>
      <c r="L1539">
        <v>0.154</v>
      </c>
      <c r="M1539">
        <v>0.16850000000000001</v>
      </c>
      <c r="V1539"/>
    </row>
    <row r="1540" spans="1:71" x14ac:dyDescent="0.55000000000000004">
      <c r="A1540" s="13" t="s">
        <v>142</v>
      </c>
      <c r="C1540" s="11" t="s">
        <v>834</v>
      </c>
      <c r="V1540"/>
      <c r="AP1540" t="s">
        <v>930</v>
      </c>
      <c r="BE1540" s="14">
        <v>237.96099999999996</v>
      </c>
      <c r="BF1540" s="14">
        <v>401.83750000000009</v>
      </c>
      <c r="BG1540" s="14">
        <v>479.97850000000005</v>
      </c>
      <c r="BH1540" s="14">
        <v>594.25437499999998</v>
      </c>
      <c r="BI1540" s="14">
        <v>755.02749999999992</v>
      </c>
      <c r="BJ1540" s="14">
        <v>821.76149999999996</v>
      </c>
      <c r="BK1540" s="14">
        <v>958.1880000000001</v>
      </c>
      <c r="BL1540" s="14">
        <v>1133.8375000000001</v>
      </c>
      <c r="BM1540" s="14">
        <v>1420.3544999999997</v>
      </c>
      <c r="BN1540" s="14">
        <v>2067.0154999999995</v>
      </c>
      <c r="BO1540" s="14">
        <v>2317.5119999999997</v>
      </c>
      <c r="BP1540" s="14">
        <v>2259.8364999999999</v>
      </c>
      <c r="BQ1540" s="14">
        <v>2548.0919999999996</v>
      </c>
      <c r="BR1540" s="14">
        <v>3005.3784999999998</v>
      </c>
      <c r="BS1540" s="14">
        <v>2983.4228571428575</v>
      </c>
    </row>
    <row r="1541" spans="1:71" x14ac:dyDescent="0.55000000000000004">
      <c r="A1541" s="2" t="s">
        <v>147</v>
      </c>
      <c r="B1541" s="31">
        <v>41386</v>
      </c>
      <c r="C1541" s="11" t="s">
        <v>834</v>
      </c>
      <c r="V1541"/>
      <c r="AB1541">
        <v>3.75</v>
      </c>
      <c r="AH1541">
        <v>2.0499999999999998</v>
      </c>
      <c r="AT1541">
        <v>19.25</v>
      </c>
    </row>
    <row r="1542" spans="1:71" x14ac:dyDescent="0.55000000000000004">
      <c r="A1542" s="2" t="s">
        <v>147</v>
      </c>
      <c r="B1542" s="31">
        <v>41387</v>
      </c>
      <c r="C1542" s="11" t="s">
        <v>834</v>
      </c>
      <c r="E1542">
        <v>404.22500000000002</v>
      </c>
      <c r="F1542">
        <v>0.268125</v>
      </c>
      <c r="G1542">
        <v>0.27850000000000003</v>
      </c>
      <c r="H1542">
        <v>0.27400000000000002</v>
      </c>
      <c r="I1542">
        <v>0.27074999999999999</v>
      </c>
      <c r="J1542">
        <v>0.27150000000000002</v>
      </c>
      <c r="K1542">
        <v>0.23125000000000001</v>
      </c>
      <c r="L1542">
        <v>0.19900000000000001</v>
      </c>
      <c r="M1542">
        <v>0.22800000000000001</v>
      </c>
      <c r="V1542"/>
    </row>
    <row r="1543" spans="1:71" x14ac:dyDescent="0.55000000000000004">
      <c r="A1543" s="2" t="s">
        <v>147</v>
      </c>
      <c r="B1543" s="31">
        <v>41394</v>
      </c>
      <c r="C1543" s="11" t="s">
        <v>834</v>
      </c>
      <c r="E1543">
        <v>401.375</v>
      </c>
      <c r="F1543">
        <v>0.25412499999999999</v>
      </c>
      <c r="G1543">
        <v>0.27825</v>
      </c>
      <c r="H1543">
        <v>0.27625</v>
      </c>
      <c r="I1543">
        <v>0.27</v>
      </c>
      <c r="J1543">
        <v>0.27024999999999999</v>
      </c>
      <c r="K1543">
        <v>0.23225000000000001</v>
      </c>
      <c r="L1543">
        <v>0.19800000000000001</v>
      </c>
      <c r="M1543">
        <v>0.22775000000000001</v>
      </c>
      <c r="V1543"/>
    </row>
    <row r="1544" spans="1:71" x14ac:dyDescent="0.55000000000000004">
      <c r="A1544" s="2" t="s">
        <v>147</v>
      </c>
      <c r="B1544" s="31">
        <v>41396</v>
      </c>
      <c r="C1544" s="11" t="s">
        <v>834</v>
      </c>
      <c r="V1544"/>
      <c r="AB1544">
        <v>4.95</v>
      </c>
      <c r="AH1544">
        <v>3.7</v>
      </c>
      <c r="AT1544">
        <v>22</v>
      </c>
    </row>
    <row r="1545" spans="1:71" x14ac:dyDescent="0.55000000000000004">
      <c r="A1545" s="2" t="s">
        <v>147</v>
      </c>
      <c r="B1545" s="31">
        <v>41397</v>
      </c>
      <c r="C1545" s="11" t="s">
        <v>834</v>
      </c>
      <c r="V1545"/>
      <c r="AC1545">
        <v>0.22771336389414301</v>
      </c>
    </row>
    <row r="1546" spans="1:71" x14ac:dyDescent="0.55000000000000004">
      <c r="A1546" s="2" t="s">
        <v>147</v>
      </c>
      <c r="B1546" s="31">
        <v>41408</v>
      </c>
      <c r="C1546" s="11" t="s">
        <v>834</v>
      </c>
      <c r="E1546">
        <v>389.15</v>
      </c>
      <c r="F1546">
        <v>0.22450000000000001</v>
      </c>
      <c r="G1546">
        <v>0.26600000000000001</v>
      </c>
      <c r="H1546">
        <v>0.27100000000000002</v>
      </c>
      <c r="I1546">
        <v>0.26500000000000001</v>
      </c>
      <c r="J1546">
        <v>0.26600000000000001</v>
      </c>
      <c r="K1546">
        <v>0.23050000000000001</v>
      </c>
      <c r="L1546">
        <v>0.19575000000000001</v>
      </c>
      <c r="M1546">
        <v>0.22700000000000001</v>
      </c>
      <c r="V1546"/>
      <c r="AC1546">
        <v>0.45885743739679302</v>
      </c>
    </row>
    <row r="1547" spans="1:71" x14ac:dyDescent="0.55000000000000004">
      <c r="A1547" s="2" t="s">
        <v>147</v>
      </c>
      <c r="B1547" s="31">
        <v>41410</v>
      </c>
      <c r="C1547" s="11" t="s">
        <v>834</v>
      </c>
      <c r="V1547"/>
      <c r="AB1547">
        <v>6.25</v>
      </c>
      <c r="AH1547">
        <v>4.95</v>
      </c>
      <c r="AT1547">
        <v>24.75</v>
      </c>
    </row>
    <row r="1548" spans="1:71" x14ac:dyDescent="0.55000000000000004">
      <c r="A1548" s="2" t="s">
        <v>147</v>
      </c>
      <c r="B1548" s="31">
        <v>41423</v>
      </c>
      <c r="C1548" s="11" t="s">
        <v>834</v>
      </c>
      <c r="E1548">
        <v>409.05</v>
      </c>
      <c r="F1548">
        <v>0.28899999999999998</v>
      </c>
      <c r="G1548">
        <v>0.28825000000000001</v>
      </c>
      <c r="H1548">
        <v>0.27725</v>
      </c>
      <c r="I1548">
        <v>0.26824999999999999</v>
      </c>
      <c r="J1548">
        <v>0.26624999999999999</v>
      </c>
      <c r="K1548">
        <v>0.22900000000000001</v>
      </c>
      <c r="L1548">
        <v>0.19975000000000001</v>
      </c>
      <c r="M1548">
        <v>0.22750000000000001</v>
      </c>
      <c r="V1548"/>
      <c r="AB1548">
        <v>7.1</v>
      </c>
      <c r="AH1548">
        <v>5.95</v>
      </c>
    </row>
    <row r="1549" spans="1:71" x14ac:dyDescent="0.55000000000000004">
      <c r="A1549" s="2" t="s">
        <v>147</v>
      </c>
      <c r="B1549" s="31">
        <v>41425</v>
      </c>
      <c r="C1549" s="11" t="s">
        <v>834</v>
      </c>
      <c r="V1549"/>
      <c r="AC1549">
        <v>0.73153603257621902</v>
      </c>
      <c r="AT1549">
        <v>24.5</v>
      </c>
    </row>
    <row r="1550" spans="1:71" x14ac:dyDescent="0.55000000000000004">
      <c r="A1550" s="2" t="s">
        <v>147</v>
      </c>
      <c r="B1550" s="31">
        <v>41436</v>
      </c>
      <c r="C1550" s="11" t="s">
        <v>834</v>
      </c>
      <c r="E1550">
        <v>407.22500000000002</v>
      </c>
      <c r="F1550">
        <v>0.28787499999999999</v>
      </c>
      <c r="G1550">
        <v>0.28575</v>
      </c>
      <c r="H1550">
        <v>0.27600000000000002</v>
      </c>
      <c r="I1550">
        <v>0.26624999999999999</v>
      </c>
      <c r="J1550">
        <v>0.26724999999999999</v>
      </c>
      <c r="K1550">
        <v>0.22800000000000001</v>
      </c>
      <c r="L1550">
        <v>0.19975000000000001</v>
      </c>
      <c r="M1550">
        <v>0.22525000000000001</v>
      </c>
      <c r="V1550"/>
    </row>
    <row r="1551" spans="1:71" x14ac:dyDescent="0.55000000000000004">
      <c r="A1551" s="2" t="s">
        <v>147</v>
      </c>
      <c r="B1551" s="31">
        <v>41438</v>
      </c>
      <c r="C1551" s="11" t="s">
        <v>834</v>
      </c>
      <c r="V1551"/>
      <c r="AB1551">
        <v>8.0500000000000007</v>
      </c>
      <c r="AC1551">
        <v>0.80901498294831498</v>
      </c>
      <c r="AH1551">
        <v>6.95</v>
      </c>
      <c r="AT1551">
        <v>25.75</v>
      </c>
    </row>
    <row r="1552" spans="1:71" x14ac:dyDescent="0.55000000000000004">
      <c r="A1552" s="2" t="s">
        <v>147</v>
      </c>
      <c r="B1552" s="31">
        <v>41450</v>
      </c>
      <c r="C1552" s="11" t="s">
        <v>834</v>
      </c>
      <c r="E1552">
        <v>470.35</v>
      </c>
      <c r="F1552">
        <v>0.33274999999999999</v>
      </c>
      <c r="G1552">
        <v>0.30449999999999999</v>
      </c>
      <c r="H1552">
        <v>0.29125000000000001</v>
      </c>
      <c r="I1552">
        <v>0.31724999999999998</v>
      </c>
      <c r="J1552">
        <v>0.30375000000000002</v>
      </c>
      <c r="K1552">
        <v>0.29975000000000002</v>
      </c>
      <c r="L1552">
        <v>0.26400000000000001</v>
      </c>
      <c r="M1552">
        <v>0.23849999999999999</v>
      </c>
      <c r="V1552"/>
      <c r="AB1552">
        <v>8.65</v>
      </c>
      <c r="AC1552">
        <v>0.94693667571676299</v>
      </c>
      <c r="AH1552">
        <v>7.35</v>
      </c>
    </row>
    <row r="1553" spans="1:55" x14ac:dyDescent="0.55000000000000004">
      <c r="A1553" s="2" t="s">
        <v>147</v>
      </c>
      <c r="B1553" s="31">
        <v>41457</v>
      </c>
      <c r="C1553" s="11" t="s">
        <v>834</v>
      </c>
      <c r="V1553"/>
      <c r="AT1553">
        <v>27</v>
      </c>
    </row>
    <row r="1554" spans="1:55" x14ac:dyDescent="0.55000000000000004">
      <c r="A1554" s="2" t="s">
        <v>147</v>
      </c>
      <c r="B1554" s="31">
        <v>41459</v>
      </c>
      <c r="C1554" s="11" t="s">
        <v>834</v>
      </c>
      <c r="R1554">
        <v>244.48333333333301</v>
      </c>
      <c r="S1554">
        <v>0</v>
      </c>
      <c r="V1554"/>
      <c r="AA1554">
        <v>0</v>
      </c>
      <c r="AI1554">
        <v>2.7337216442237522</v>
      </c>
      <c r="AL1554">
        <v>148.70613552744601</v>
      </c>
      <c r="AO1554">
        <f>AI1554*1000000/AL1554</f>
        <v>18383.381657572572</v>
      </c>
      <c r="AU1554">
        <v>154.166666666667</v>
      </c>
      <c r="AX1554">
        <v>0</v>
      </c>
      <c r="BB1554">
        <v>93.276816757288699</v>
      </c>
      <c r="BC1554">
        <v>1436.7857142857099</v>
      </c>
    </row>
    <row r="1555" spans="1:55" x14ac:dyDescent="0.55000000000000004">
      <c r="A1555" s="2" t="s">
        <v>147</v>
      </c>
      <c r="B1555" s="31">
        <v>41465</v>
      </c>
      <c r="C1555" s="11" t="s">
        <v>834</v>
      </c>
      <c r="V1555"/>
      <c r="AB1555">
        <v>9.1</v>
      </c>
      <c r="AH1555">
        <v>8</v>
      </c>
      <c r="AT1555">
        <v>28.5</v>
      </c>
    </row>
    <row r="1556" spans="1:55" x14ac:dyDescent="0.55000000000000004">
      <c r="A1556" s="2" t="s">
        <v>147</v>
      </c>
      <c r="B1556" s="31">
        <v>41466</v>
      </c>
      <c r="C1556" s="11" t="s">
        <v>834</v>
      </c>
      <c r="E1556">
        <v>458.1</v>
      </c>
      <c r="F1556">
        <v>0.29249999999999998</v>
      </c>
      <c r="G1556">
        <v>0.28875000000000001</v>
      </c>
      <c r="H1556">
        <v>0.28725000000000001</v>
      </c>
      <c r="I1556">
        <v>0.307</v>
      </c>
      <c r="J1556">
        <v>0.3</v>
      </c>
      <c r="K1556">
        <v>0.29449999999999998</v>
      </c>
      <c r="L1556">
        <v>0.26624999999999999</v>
      </c>
      <c r="M1556">
        <v>0.25424999999999998</v>
      </c>
      <c r="V1556"/>
      <c r="AC1556">
        <v>0.973532110145647</v>
      </c>
    </row>
    <row r="1557" spans="1:55" x14ac:dyDescent="0.55000000000000004">
      <c r="A1557" s="2" t="s">
        <v>147</v>
      </c>
      <c r="B1557" s="31">
        <v>41481</v>
      </c>
      <c r="C1557" s="11" t="s">
        <v>834</v>
      </c>
      <c r="V1557"/>
      <c r="AT1557">
        <v>30</v>
      </c>
    </row>
    <row r="1558" spans="1:55" x14ac:dyDescent="0.55000000000000004">
      <c r="A1558" s="2" t="s">
        <v>147</v>
      </c>
      <c r="B1558" s="31">
        <v>41484</v>
      </c>
      <c r="C1558" s="11" t="s">
        <v>834</v>
      </c>
      <c r="V1558"/>
      <c r="AB1558">
        <v>9.9499999999999993</v>
      </c>
      <c r="AC1558">
        <v>0.98910895840385404</v>
      </c>
      <c r="AH1558">
        <v>8.85</v>
      </c>
    </row>
    <row r="1559" spans="1:55" x14ac:dyDescent="0.55000000000000004">
      <c r="A1559" s="2" t="s">
        <v>147</v>
      </c>
      <c r="B1559" s="31">
        <v>41485</v>
      </c>
      <c r="C1559" s="11" t="s">
        <v>834</v>
      </c>
      <c r="E1559">
        <v>446.52499999999998</v>
      </c>
      <c r="F1559">
        <v>0.27612500000000001</v>
      </c>
      <c r="G1559">
        <v>0.28125</v>
      </c>
      <c r="H1559">
        <v>0.28225</v>
      </c>
      <c r="I1559">
        <v>0.29475000000000001</v>
      </c>
      <c r="J1559">
        <v>0.29275000000000001</v>
      </c>
      <c r="K1559">
        <v>0.28525</v>
      </c>
      <c r="L1559">
        <v>0.26200000000000001</v>
      </c>
      <c r="M1559">
        <v>0.25824999999999998</v>
      </c>
      <c r="V1559"/>
    </row>
    <row r="1560" spans="1:55" x14ac:dyDescent="0.55000000000000004">
      <c r="A1560" s="2" t="s">
        <v>147</v>
      </c>
      <c r="B1560" s="31">
        <v>41495</v>
      </c>
      <c r="C1560" s="11" t="s">
        <v>834</v>
      </c>
      <c r="V1560"/>
      <c r="AT1560">
        <v>31.25</v>
      </c>
    </row>
    <row r="1561" spans="1:55" x14ac:dyDescent="0.55000000000000004">
      <c r="A1561" s="2" t="s">
        <v>147</v>
      </c>
      <c r="B1561" s="31">
        <v>41500</v>
      </c>
      <c r="C1561" s="11" t="s">
        <v>834</v>
      </c>
      <c r="V1561"/>
      <c r="AB1561">
        <v>10.8</v>
      </c>
      <c r="AH1561">
        <v>9.6</v>
      </c>
    </row>
    <row r="1562" spans="1:55" x14ac:dyDescent="0.55000000000000004">
      <c r="A1562" s="2" t="s">
        <v>147</v>
      </c>
      <c r="B1562" s="31">
        <v>41515</v>
      </c>
      <c r="C1562" s="11" t="s">
        <v>834</v>
      </c>
      <c r="E1562">
        <v>414.47500000000002</v>
      </c>
      <c r="F1562">
        <v>0.22087499999999999</v>
      </c>
      <c r="G1562">
        <v>0.25524999999999998</v>
      </c>
      <c r="H1562">
        <v>0.26950000000000002</v>
      </c>
      <c r="I1562">
        <v>0.27124999999999999</v>
      </c>
      <c r="J1562">
        <v>0.28325</v>
      </c>
      <c r="K1562">
        <v>0.26300000000000001</v>
      </c>
      <c r="L1562">
        <v>0.24975</v>
      </c>
      <c r="M1562">
        <v>0.25950000000000001</v>
      </c>
      <c r="V1562"/>
    </row>
    <row r="1563" spans="1:55" x14ac:dyDescent="0.55000000000000004">
      <c r="A1563" s="2" t="s">
        <v>147</v>
      </c>
      <c r="B1563" s="31">
        <v>41516</v>
      </c>
      <c r="C1563" s="11" t="s">
        <v>834</v>
      </c>
      <c r="V1563"/>
      <c r="AB1563">
        <v>11.8</v>
      </c>
      <c r="AC1563">
        <v>0.96096085218219196</v>
      </c>
      <c r="AH1563">
        <v>10.3</v>
      </c>
    </row>
    <row r="1564" spans="1:55" x14ac:dyDescent="0.55000000000000004">
      <c r="A1564" s="2" t="s">
        <v>147</v>
      </c>
      <c r="B1564" s="31">
        <v>41520</v>
      </c>
      <c r="C1564" s="11" t="s">
        <v>834</v>
      </c>
      <c r="R1564">
        <v>608.392857142857</v>
      </c>
      <c r="S1564">
        <v>0</v>
      </c>
      <c r="V1564"/>
      <c r="AA1564">
        <v>0</v>
      </c>
      <c r="AI1564">
        <v>6.2107293889740713</v>
      </c>
      <c r="AL1564">
        <v>278.59102726330502</v>
      </c>
      <c r="AO1564">
        <f>AI1564*1000000/AL1564</f>
        <v>22293.357578613322</v>
      </c>
      <c r="AU1564">
        <v>160.71428571428601</v>
      </c>
      <c r="AX1564">
        <v>0</v>
      </c>
      <c r="BB1564">
        <v>234.40687718707699</v>
      </c>
      <c r="BC1564">
        <v>1383.92857142857</v>
      </c>
    </row>
    <row r="1565" spans="1:55" x14ac:dyDescent="0.55000000000000004">
      <c r="A1565" s="2" t="s">
        <v>147</v>
      </c>
      <c r="B1565" s="31">
        <v>41526</v>
      </c>
      <c r="C1565" s="11" t="s">
        <v>834</v>
      </c>
      <c r="V1565"/>
      <c r="AB1565">
        <v>12.1</v>
      </c>
      <c r="AH1565">
        <v>10.95</v>
      </c>
    </row>
    <row r="1566" spans="1:55" x14ac:dyDescent="0.55000000000000004">
      <c r="A1566" s="2" t="s">
        <v>147</v>
      </c>
      <c r="B1566" s="31">
        <v>41527</v>
      </c>
      <c r="C1566" s="11" t="s">
        <v>834</v>
      </c>
      <c r="V1566"/>
      <c r="AC1566">
        <v>0.99346212010429502</v>
      </c>
    </row>
    <row r="1567" spans="1:55" x14ac:dyDescent="0.55000000000000004">
      <c r="A1567" s="2" t="s">
        <v>147</v>
      </c>
      <c r="B1567" s="31">
        <v>41530</v>
      </c>
      <c r="C1567" s="11" t="s">
        <v>834</v>
      </c>
      <c r="V1567"/>
      <c r="AT1567">
        <v>32</v>
      </c>
    </row>
    <row r="1568" spans="1:55" x14ac:dyDescent="0.55000000000000004">
      <c r="A1568" s="2" t="s">
        <v>147</v>
      </c>
      <c r="B1568" s="31">
        <v>41533</v>
      </c>
      <c r="C1568" s="11" t="s">
        <v>834</v>
      </c>
      <c r="E1568">
        <v>375.25</v>
      </c>
      <c r="F1568">
        <v>0.17125000000000001</v>
      </c>
      <c r="G1568">
        <v>0.21925</v>
      </c>
      <c r="H1568">
        <v>0.24324999999999999</v>
      </c>
      <c r="I1568">
        <v>0.23899999999999999</v>
      </c>
      <c r="J1568">
        <v>0.26574999999999999</v>
      </c>
      <c r="K1568">
        <v>0.2445</v>
      </c>
      <c r="L1568">
        <v>0.23574999999999999</v>
      </c>
      <c r="M1568">
        <v>0.25750000000000001</v>
      </c>
      <c r="V1568"/>
    </row>
    <row r="1569" spans="1:55" x14ac:dyDescent="0.55000000000000004">
      <c r="A1569" s="2" t="s">
        <v>147</v>
      </c>
      <c r="B1569" s="31">
        <v>41542</v>
      </c>
      <c r="C1569" s="11" t="s">
        <v>834</v>
      </c>
      <c r="E1569">
        <v>390.47500000000002</v>
      </c>
      <c r="F1569">
        <v>0.22612499999999999</v>
      </c>
      <c r="G1569">
        <v>0.25800000000000001</v>
      </c>
      <c r="H1569">
        <v>0.24875</v>
      </c>
      <c r="I1569">
        <v>0.23699999999999999</v>
      </c>
      <c r="J1569">
        <v>0.26</v>
      </c>
      <c r="K1569">
        <v>0.23849999999999999</v>
      </c>
      <c r="L1569">
        <v>0.22775000000000001</v>
      </c>
      <c r="M1569">
        <v>0.25624999999999998</v>
      </c>
      <c r="V1569"/>
    </row>
    <row r="1570" spans="1:55" x14ac:dyDescent="0.55000000000000004">
      <c r="A1570" s="2" t="s">
        <v>147</v>
      </c>
      <c r="B1570" s="31">
        <v>41544</v>
      </c>
      <c r="C1570" s="11" t="s">
        <v>834</v>
      </c>
      <c r="V1570"/>
      <c r="AB1570">
        <v>13.05</v>
      </c>
      <c r="AH1570">
        <v>12.05</v>
      </c>
    </row>
    <row r="1571" spans="1:55" x14ac:dyDescent="0.55000000000000004">
      <c r="A1571" s="2" t="s">
        <v>147</v>
      </c>
      <c r="B1571" s="31">
        <v>41548</v>
      </c>
      <c r="C1571" s="11" t="s">
        <v>834</v>
      </c>
      <c r="E1571">
        <v>400.6</v>
      </c>
      <c r="F1571">
        <v>0.25950000000000001</v>
      </c>
      <c r="G1571">
        <v>0.27575</v>
      </c>
      <c r="H1571">
        <v>0.25474999999999998</v>
      </c>
      <c r="I1571">
        <v>0.23699999999999999</v>
      </c>
      <c r="J1571">
        <v>0.26074999999999998</v>
      </c>
      <c r="K1571">
        <v>0.23524999999999999</v>
      </c>
      <c r="L1571">
        <v>0.22475000000000001</v>
      </c>
      <c r="M1571">
        <v>0.25524999999999998</v>
      </c>
      <c r="V1571"/>
    </row>
    <row r="1572" spans="1:55" x14ac:dyDescent="0.55000000000000004">
      <c r="A1572" s="2" t="s">
        <v>147</v>
      </c>
      <c r="B1572" s="31">
        <v>41555</v>
      </c>
      <c r="C1572" s="11" t="s">
        <v>834</v>
      </c>
      <c r="E1572">
        <v>398.2</v>
      </c>
      <c r="F1572">
        <v>0.25650000000000001</v>
      </c>
      <c r="G1572">
        <v>0.27925</v>
      </c>
      <c r="H1572">
        <v>0.26050000000000001</v>
      </c>
      <c r="I1572">
        <v>0.23699999999999999</v>
      </c>
      <c r="J1572">
        <v>0.25624999999999998</v>
      </c>
      <c r="K1572">
        <v>0.23025000000000001</v>
      </c>
      <c r="L1572">
        <v>0.21825</v>
      </c>
      <c r="M1572">
        <v>0.253</v>
      </c>
      <c r="V1572"/>
    </row>
    <row r="1573" spans="1:55" x14ac:dyDescent="0.55000000000000004">
      <c r="A1573" s="2" t="s">
        <v>147</v>
      </c>
      <c r="B1573" s="31">
        <v>41558</v>
      </c>
      <c r="C1573" s="11" t="s">
        <v>834</v>
      </c>
      <c r="V1573"/>
      <c r="AB1573">
        <v>14</v>
      </c>
      <c r="AH1573">
        <v>13</v>
      </c>
      <c r="AT1573">
        <v>37.75</v>
      </c>
    </row>
    <row r="1574" spans="1:55" x14ac:dyDescent="0.55000000000000004">
      <c r="A1574" s="2" t="s">
        <v>147</v>
      </c>
      <c r="B1574" s="31">
        <v>41562</v>
      </c>
      <c r="C1574" s="11" t="s">
        <v>834</v>
      </c>
      <c r="E1574">
        <v>405.85</v>
      </c>
      <c r="F1574">
        <v>0.27524999999999999</v>
      </c>
      <c r="G1574">
        <v>0.29125000000000001</v>
      </c>
      <c r="H1574">
        <v>0.26774999999999999</v>
      </c>
      <c r="I1574">
        <v>0.24</v>
      </c>
      <c r="J1574">
        <v>0.26</v>
      </c>
      <c r="K1574">
        <v>0.22675000000000001</v>
      </c>
      <c r="L1574">
        <v>0.21625</v>
      </c>
      <c r="M1574">
        <v>0.252</v>
      </c>
      <c r="V1574"/>
    </row>
    <row r="1575" spans="1:55" x14ac:dyDescent="0.55000000000000004">
      <c r="A1575" s="2" t="s">
        <v>147</v>
      </c>
      <c r="B1575" s="31">
        <v>41563</v>
      </c>
      <c r="C1575" s="11" t="s">
        <v>834</v>
      </c>
      <c r="V1575"/>
      <c r="AC1575">
        <v>0.98768685295127601</v>
      </c>
    </row>
    <row r="1576" spans="1:55" x14ac:dyDescent="0.55000000000000004">
      <c r="A1576" s="2" t="s">
        <v>147</v>
      </c>
      <c r="B1576" s="31">
        <v>41569</v>
      </c>
      <c r="C1576" s="11" t="s">
        <v>834</v>
      </c>
      <c r="E1576">
        <v>387.85</v>
      </c>
      <c r="F1576">
        <v>0.22025</v>
      </c>
      <c r="G1576">
        <v>0.27374999999999999</v>
      </c>
      <c r="H1576">
        <v>0.26550000000000001</v>
      </c>
      <c r="I1576">
        <v>0.23849999999999999</v>
      </c>
      <c r="J1576">
        <v>0.25374999999999998</v>
      </c>
      <c r="K1576">
        <v>0.22475000000000001</v>
      </c>
      <c r="L1576">
        <v>0.21299999999999999</v>
      </c>
      <c r="M1576">
        <v>0.24975</v>
      </c>
      <c r="R1576">
        <v>1466.21240076668</v>
      </c>
      <c r="S1576">
        <v>0</v>
      </c>
      <c r="V1576"/>
      <c r="AA1576">
        <v>0</v>
      </c>
      <c r="AI1576">
        <v>10.418043180476101</v>
      </c>
      <c r="AL1576">
        <v>472.83341299415099</v>
      </c>
      <c r="AO1576">
        <f>AI1576*1000000/AL1576</f>
        <v>22033.221202590801</v>
      </c>
      <c r="AU1576">
        <v>166.666666666667</v>
      </c>
      <c r="AX1576">
        <v>0</v>
      </c>
      <c r="BB1576">
        <v>797.92490397196298</v>
      </c>
      <c r="BC1576">
        <v>783.69047619047603</v>
      </c>
    </row>
    <row r="1577" spans="1:55" x14ac:dyDescent="0.55000000000000004">
      <c r="A1577" s="2" t="s">
        <v>147</v>
      </c>
      <c r="B1577" s="31">
        <v>41570</v>
      </c>
      <c r="C1577" s="11" t="s">
        <v>834</v>
      </c>
      <c r="V1577"/>
      <c r="AB1577">
        <v>14.45</v>
      </c>
      <c r="AH1577">
        <v>13.55</v>
      </c>
    </row>
    <row r="1578" spans="1:55" x14ac:dyDescent="0.55000000000000004">
      <c r="A1578" s="2" t="s">
        <v>147</v>
      </c>
      <c r="B1578" s="31">
        <v>41576</v>
      </c>
      <c r="C1578" s="11" t="s">
        <v>834</v>
      </c>
      <c r="E1578">
        <v>382.95</v>
      </c>
      <c r="F1578">
        <v>0.21199999999999999</v>
      </c>
      <c r="G1578">
        <v>0.26950000000000002</v>
      </c>
      <c r="H1578">
        <v>0.26624999999999999</v>
      </c>
      <c r="I1578">
        <v>0.23799999999999999</v>
      </c>
      <c r="J1578">
        <v>0.25174999999999997</v>
      </c>
      <c r="K1578">
        <v>0.22125</v>
      </c>
      <c r="L1578">
        <v>0.20724999999999999</v>
      </c>
      <c r="M1578">
        <v>0.24875</v>
      </c>
      <c r="V1578"/>
      <c r="AB1578">
        <v>14.45</v>
      </c>
      <c r="AH1578">
        <v>14.45</v>
      </c>
      <c r="AT1578">
        <v>42.5</v>
      </c>
    </row>
    <row r="1579" spans="1:55" x14ac:dyDescent="0.55000000000000004">
      <c r="A1579" s="2" t="s">
        <v>147</v>
      </c>
      <c r="B1579" s="31">
        <v>41582</v>
      </c>
      <c r="C1579" s="11" t="s">
        <v>834</v>
      </c>
      <c r="R1579">
        <v>1781.80194214464</v>
      </c>
      <c r="S1579">
        <v>12.572853570249601</v>
      </c>
      <c r="V1579"/>
      <c r="AA1579">
        <v>0</v>
      </c>
      <c r="AI1579">
        <v>9.0164599027567398</v>
      </c>
      <c r="AL1579">
        <v>475.11077022929601</v>
      </c>
      <c r="AO1579">
        <f>AI1579*1000000/AL1579</f>
        <v>18977.595263532443</v>
      </c>
      <c r="AT1579">
        <v>46.5</v>
      </c>
      <c r="AU1579">
        <v>163.09523809523799</v>
      </c>
      <c r="AX1579">
        <v>12.572853570249601</v>
      </c>
      <c r="BB1579">
        <v>1104.7312211712799</v>
      </c>
      <c r="BC1579">
        <v>762.91666666666697</v>
      </c>
    </row>
    <row r="1580" spans="1:55" x14ac:dyDescent="0.55000000000000004">
      <c r="A1580" s="2" t="s">
        <v>147</v>
      </c>
      <c r="B1580" s="31">
        <v>41583</v>
      </c>
      <c r="C1580" s="11" t="s">
        <v>834</v>
      </c>
      <c r="E1580">
        <v>347.9</v>
      </c>
      <c r="F1580">
        <v>0.14374999999999999</v>
      </c>
      <c r="G1580">
        <v>0.22625000000000001</v>
      </c>
      <c r="H1580">
        <v>0.2455</v>
      </c>
      <c r="I1580">
        <v>0.222</v>
      </c>
      <c r="J1580">
        <v>0.24249999999999999</v>
      </c>
      <c r="K1580">
        <v>0.21174999999999999</v>
      </c>
      <c r="L1580">
        <v>0.20175000000000001</v>
      </c>
      <c r="M1580">
        <v>0.246</v>
      </c>
      <c r="V1580"/>
    </row>
    <row r="1581" spans="1:55" x14ac:dyDescent="0.55000000000000004">
      <c r="A1581" s="2" t="s">
        <v>147</v>
      </c>
      <c r="B1581" s="31">
        <v>41586</v>
      </c>
      <c r="C1581" s="11" t="s">
        <v>834</v>
      </c>
      <c r="V1581"/>
      <c r="AC1581">
        <v>0.98562036944923603</v>
      </c>
      <c r="AT1581">
        <v>55.75</v>
      </c>
    </row>
    <row r="1582" spans="1:55" x14ac:dyDescent="0.55000000000000004">
      <c r="A1582" s="2" t="s">
        <v>147</v>
      </c>
      <c r="B1582" s="31">
        <v>41590</v>
      </c>
      <c r="C1582" s="11" t="s">
        <v>834</v>
      </c>
      <c r="E1582">
        <v>318.8</v>
      </c>
      <c r="F1582">
        <v>0.11724999999999999</v>
      </c>
      <c r="G1582">
        <v>0.20300000000000001</v>
      </c>
      <c r="H1582">
        <v>0.218</v>
      </c>
      <c r="I1582">
        <v>0.1905</v>
      </c>
      <c r="J1582">
        <v>0.22475000000000001</v>
      </c>
      <c r="K1582">
        <v>0.20025000000000001</v>
      </c>
      <c r="L1582">
        <v>0.19500000000000001</v>
      </c>
      <c r="M1582">
        <v>0.24525</v>
      </c>
      <c r="V1582"/>
    </row>
    <row r="1583" spans="1:55" x14ac:dyDescent="0.55000000000000004">
      <c r="A1583" s="2" t="s">
        <v>147</v>
      </c>
      <c r="B1583" s="31">
        <v>41596</v>
      </c>
      <c r="C1583" s="11" t="s">
        <v>834</v>
      </c>
      <c r="R1583">
        <v>2089.0641791602902</v>
      </c>
      <c r="S1583">
        <v>310.68143553343901</v>
      </c>
      <c r="V1583"/>
      <c r="AA1583">
        <v>0.285493871282893</v>
      </c>
      <c r="AI1583">
        <v>7.2400461471744002</v>
      </c>
      <c r="AL1583">
        <v>394.117270031141</v>
      </c>
      <c r="AO1583">
        <f>AI1583*1000000/AL1583</f>
        <v>18370.283917277542</v>
      </c>
      <c r="AU1583">
        <v>141.666666666667</v>
      </c>
      <c r="AX1583">
        <v>310.39594166215602</v>
      </c>
      <c r="BB1583">
        <v>1157.28567939085</v>
      </c>
      <c r="BC1583">
        <v>735.59523809523796</v>
      </c>
    </row>
    <row r="1584" spans="1:55" x14ac:dyDescent="0.55000000000000004">
      <c r="A1584" s="2" t="s">
        <v>147</v>
      </c>
      <c r="B1584" s="31">
        <v>41596</v>
      </c>
      <c r="C1584" s="11" t="s">
        <v>834</v>
      </c>
      <c r="V1584"/>
      <c r="AC1584">
        <v>0.98422588306136904</v>
      </c>
    </row>
    <row r="1585" spans="1:55" x14ac:dyDescent="0.55000000000000004">
      <c r="A1585" s="2" t="s">
        <v>147</v>
      </c>
      <c r="B1585" s="31">
        <v>41597</v>
      </c>
      <c r="C1585" s="11" t="s">
        <v>834</v>
      </c>
      <c r="E1585">
        <v>292.60000000000002</v>
      </c>
      <c r="F1585">
        <v>0.1075</v>
      </c>
      <c r="G1585">
        <v>0.193</v>
      </c>
      <c r="H1585">
        <v>0.19275</v>
      </c>
      <c r="I1585">
        <v>0.16</v>
      </c>
      <c r="J1585">
        <v>0.20250000000000001</v>
      </c>
      <c r="K1585">
        <v>0.18525</v>
      </c>
      <c r="L1585">
        <v>0.18275</v>
      </c>
      <c r="M1585">
        <v>0.23924999999999999</v>
      </c>
      <c r="V1585"/>
    </row>
    <row r="1586" spans="1:55" x14ac:dyDescent="0.55000000000000004">
      <c r="A1586" s="2" t="s">
        <v>147</v>
      </c>
      <c r="B1586" s="31">
        <v>41599</v>
      </c>
      <c r="C1586" s="11" t="s">
        <v>834</v>
      </c>
      <c r="V1586"/>
      <c r="AT1586">
        <v>70.349999999999994</v>
      </c>
    </row>
    <row r="1587" spans="1:55" x14ac:dyDescent="0.55000000000000004">
      <c r="A1587" s="2" t="s">
        <v>147</v>
      </c>
      <c r="B1587" s="31">
        <v>41604</v>
      </c>
      <c r="C1587" s="11" t="s">
        <v>834</v>
      </c>
      <c r="E1587">
        <v>272</v>
      </c>
      <c r="F1587">
        <v>9.7750000000000004E-2</v>
      </c>
      <c r="G1587">
        <v>0.182</v>
      </c>
      <c r="H1587">
        <v>0.17524999999999999</v>
      </c>
      <c r="I1587">
        <v>0.14074999999999999</v>
      </c>
      <c r="J1587">
        <v>0.1855</v>
      </c>
      <c r="K1587">
        <v>0.17</v>
      </c>
      <c r="L1587">
        <v>0.17524999999999999</v>
      </c>
      <c r="M1587">
        <v>0.23350000000000001</v>
      </c>
      <c r="V1587"/>
    </row>
    <row r="1588" spans="1:55" x14ac:dyDescent="0.55000000000000004">
      <c r="A1588" s="2" t="s">
        <v>147</v>
      </c>
      <c r="B1588" s="31">
        <v>41607</v>
      </c>
      <c r="C1588" s="11" t="s">
        <v>834</v>
      </c>
      <c r="V1588"/>
      <c r="AT1588">
        <v>70.724999999999994</v>
      </c>
    </row>
    <row r="1589" spans="1:55" x14ac:dyDescent="0.55000000000000004">
      <c r="A1589" s="2" t="s">
        <v>147</v>
      </c>
      <c r="B1589" s="31">
        <v>41610</v>
      </c>
      <c r="C1589" s="11" t="s">
        <v>834</v>
      </c>
      <c r="R1589">
        <v>2427.4345949610301</v>
      </c>
      <c r="S1589">
        <v>482.48320005205801</v>
      </c>
      <c r="V1589"/>
      <c r="AA1589">
        <v>154.975526178362</v>
      </c>
      <c r="AI1589">
        <v>5.43869664978312</v>
      </c>
      <c r="AL1589">
        <v>339.07863713666097</v>
      </c>
      <c r="AO1589">
        <f>AI1589*1000000/AL1589</f>
        <v>16039.632268520438</v>
      </c>
      <c r="AU1589">
        <v>149.40476190476201</v>
      </c>
      <c r="AX1589">
        <v>327.50767387369598</v>
      </c>
      <c r="BB1589">
        <v>1278.14167123737</v>
      </c>
      <c r="BC1589">
        <v>876.19047619047603</v>
      </c>
    </row>
    <row r="1590" spans="1:55" x14ac:dyDescent="0.55000000000000004">
      <c r="A1590" s="2" t="s">
        <v>147</v>
      </c>
      <c r="B1590" s="31">
        <v>41611</v>
      </c>
      <c r="C1590" s="11" t="s">
        <v>834</v>
      </c>
      <c r="E1590">
        <v>249</v>
      </c>
      <c r="F1590">
        <v>9.2249999999999999E-2</v>
      </c>
      <c r="G1590">
        <v>0.16925000000000001</v>
      </c>
      <c r="H1590">
        <v>0.15975</v>
      </c>
      <c r="I1590">
        <v>0.11924999999999999</v>
      </c>
      <c r="J1590">
        <v>0.156</v>
      </c>
      <c r="K1590">
        <v>0.1515</v>
      </c>
      <c r="L1590">
        <v>0.16500000000000001</v>
      </c>
      <c r="M1590">
        <v>0.23200000000000001</v>
      </c>
      <c r="V1590"/>
    </row>
    <row r="1591" spans="1:55" x14ac:dyDescent="0.55000000000000004">
      <c r="A1591" s="2" t="s">
        <v>147</v>
      </c>
      <c r="B1591" s="31">
        <v>41613</v>
      </c>
      <c r="C1591" s="11" t="s">
        <v>834</v>
      </c>
      <c r="V1591"/>
      <c r="AC1591">
        <v>0.98271945709748698</v>
      </c>
    </row>
    <row r="1592" spans="1:55" x14ac:dyDescent="0.55000000000000004">
      <c r="A1592" s="2" t="s">
        <v>147</v>
      </c>
      <c r="B1592" s="31">
        <v>41618</v>
      </c>
      <c r="C1592" s="11" t="s">
        <v>834</v>
      </c>
      <c r="E1592">
        <v>215.5</v>
      </c>
      <c r="F1592">
        <v>7.7499999999999999E-2</v>
      </c>
      <c r="G1592">
        <v>0.15775</v>
      </c>
      <c r="H1592">
        <v>0.14025000000000001</v>
      </c>
      <c r="I1592">
        <v>9.1999999999999998E-2</v>
      </c>
      <c r="J1592">
        <v>0.115</v>
      </c>
      <c r="K1592">
        <v>0.12175</v>
      </c>
      <c r="L1592">
        <v>0.14774999999999999</v>
      </c>
      <c r="M1592">
        <v>0.22550000000000001</v>
      </c>
      <c r="V1592"/>
    </row>
    <row r="1593" spans="1:55" x14ac:dyDescent="0.55000000000000004">
      <c r="A1593" s="2" t="s">
        <v>147</v>
      </c>
      <c r="B1593" s="31">
        <v>41620</v>
      </c>
      <c r="C1593" s="11" t="s">
        <v>834</v>
      </c>
      <c r="V1593"/>
      <c r="AT1593">
        <v>81</v>
      </c>
    </row>
    <row r="1594" spans="1:55" x14ac:dyDescent="0.55000000000000004">
      <c r="A1594" s="2" t="s">
        <v>147</v>
      </c>
      <c r="B1594" s="31">
        <v>41625</v>
      </c>
      <c r="C1594" s="11" t="s">
        <v>834</v>
      </c>
      <c r="E1594">
        <v>190.25</v>
      </c>
      <c r="F1594">
        <v>7.1249999999999994E-2</v>
      </c>
      <c r="G1594">
        <v>0.14624999999999999</v>
      </c>
      <c r="H1594">
        <v>0.12725</v>
      </c>
      <c r="I1594">
        <v>7.6499999999999999E-2</v>
      </c>
      <c r="J1594">
        <v>8.8749999999999996E-2</v>
      </c>
      <c r="K1594">
        <v>9.4500000000000001E-2</v>
      </c>
      <c r="L1594">
        <v>0.13150000000000001</v>
      </c>
      <c r="M1594">
        <v>0.21525</v>
      </c>
      <c r="R1594">
        <v>2932.02846230868</v>
      </c>
      <c r="S1594">
        <v>1002.77271537914</v>
      </c>
      <c r="V1594"/>
      <c r="AA1594">
        <v>675.26504150544895</v>
      </c>
      <c r="AI1594">
        <v>2.45508372918614</v>
      </c>
      <c r="AL1594">
        <v>212.34972053996</v>
      </c>
      <c r="AO1594">
        <f>AI1594*1000000/AL1594</f>
        <v>11561.511467702365</v>
      </c>
      <c r="AU1594">
        <v>151.78571428571399</v>
      </c>
      <c r="AX1594">
        <v>327.50767387369598</v>
      </c>
      <c r="BB1594">
        <v>1163.2402463178</v>
      </c>
      <c r="BC1594">
        <v>697.61904761904805</v>
      </c>
    </row>
    <row r="1595" spans="1:55" x14ac:dyDescent="0.55000000000000004">
      <c r="A1595" s="2" t="s">
        <v>147</v>
      </c>
      <c r="B1595" s="31">
        <v>41627</v>
      </c>
      <c r="C1595" s="11" t="s">
        <v>834</v>
      </c>
      <c r="V1595"/>
      <c r="AT1595">
        <v>83</v>
      </c>
    </row>
    <row r="1596" spans="1:55" x14ac:dyDescent="0.55000000000000004">
      <c r="A1596" s="2" t="s">
        <v>147</v>
      </c>
      <c r="B1596" s="31">
        <v>41628</v>
      </c>
      <c r="C1596" s="11" t="s">
        <v>834</v>
      </c>
      <c r="V1596"/>
      <c r="AC1596">
        <v>0.94553870723104005</v>
      </c>
    </row>
    <row r="1597" spans="1:55" x14ac:dyDescent="0.55000000000000004">
      <c r="A1597" s="2" t="s">
        <v>147</v>
      </c>
      <c r="B1597" s="31">
        <v>41632</v>
      </c>
      <c r="C1597" s="11" t="s">
        <v>834</v>
      </c>
      <c r="E1597">
        <v>175.1</v>
      </c>
      <c r="F1597">
        <v>7.3749999999999996E-2</v>
      </c>
      <c r="G1597">
        <v>0.13950000000000001</v>
      </c>
      <c r="H1597">
        <v>0.12</v>
      </c>
      <c r="I1597">
        <v>6.6250000000000003E-2</v>
      </c>
      <c r="J1597">
        <v>7.3749999999999996E-2</v>
      </c>
      <c r="K1597">
        <v>7.4999999999999997E-2</v>
      </c>
      <c r="L1597">
        <v>0.12025</v>
      </c>
      <c r="M1597">
        <v>0.20699999999999999</v>
      </c>
      <c r="V1597"/>
    </row>
    <row r="1598" spans="1:55" x14ac:dyDescent="0.55000000000000004">
      <c r="A1598" s="2" t="s">
        <v>147</v>
      </c>
      <c r="B1598" s="31">
        <v>41638</v>
      </c>
      <c r="C1598" s="11" t="s">
        <v>834</v>
      </c>
      <c r="V1598"/>
      <c r="AT1598">
        <v>87</v>
      </c>
    </row>
    <row r="1599" spans="1:55" x14ac:dyDescent="0.55000000000000004">
      <c r="A1599" s="2" t="s">
        <v>147</v>
      </c>
      <c r="B1599" s="31">
        <v>41639</v>
      </c>
      <c r="C1599" s="11" t="s">
        <v>834</v>
      </c>
      <c r="E1599">
        <v>170.75</v>
      </c>
      <c r="F1599">
        <v>7.3499999999999996E-2</v>
      </c>
      <c r="G1599">
        <v>0.13800000000000001</v>
      </c>
      <c r="H1599">
        <v>0.11724999999999999</v>
      </c>
      <c r="I1599">
        <v>6.4750000000000002E-2</v>
      </c>
      <c r="J1599">
        <v>6.9000000000000006E-2</v>
      </c>
      <c r="K1599">
        <v>7.1249999999999994E-2</v>
      </c>
      <c r="L1599">
        <v>0.11675000000000001</v>
      </c>
      <c r="M1599">
        <v>0.20324999999999999</v>
      </c>
      <c r="V1599"/>
    </row>
    <row r="1600" spans="1:55" x14ac:dyDescent="0.55000000000000004">
      <c r="A1600" s="2" t="s">
        <v>147</v>
      </c>
      <c r="B1600" s="31">
        <v>41645</v>
      </c>
      <c r="C1600" s="11" t="s">
        <v>834</v>
      </c>
      <c r="V1600"/>
      <c r="AC1600">
        <v>1.4654315865596399E-2</v>
      </c>
      <c r="AT1600">
        <v>90.75</v>
      </c>
    </row>
    <row r="1601" spans="1:71" x14ac:dyDescent="0.55000000000000004">
      <c r="A1601" s="2" t="s">
        <v>147</v>
      </c>
      <c r="B1601" s="31">
        <v>41646</v>
      </c>
      <c r="C1601" s="11" t="s">
        <v>834</v>
      </c>
      <c r="E1601">
        <v>162.35</v>
      </c>
      <c r="F1601">
        <v>6.1249999999999999E-2</v>
      </c>
      <c r="G1601">
        <v>0.13175000000000001</v>
      </c>
      <c r="H1601">
        <v>0.114</v>
      </c>
      <c r="I1601">
        <v>6.1499999999999999E-2</v>
      </c>
      <c r="J1601">
        <v>6.4250000000000002E-2</v>
      </c>
      <c r="K1601">
        <v>6.4000000000000001E-2</v>
      </c>
      <c r="L1601">
        <v>0.11550000000000001</v>
      </c>
      <c r="M1601">
        <v>0.19950000000000001</v>
      </c>
      <c r="V1601"/>
    </row>
    <row r="1602" spans="1:71" x14ac:dyDescent="0.55000000000000004">
      <c r="A1602" s="2" t="s">
        <v>147</v>
      </c>
      <c r="B1602" s="31">
        <v>41652</v>
      </c>
      <c r="C1602" s="11" t="s">
        <v>834</v>
      </c>
      <c r="V1602"/>
      <c r="AT1602">
        <v>91.5</v>
      </c>
    </row>
    <row r="1603" spans="1:71" x14ac:dyDescent="0.55000000000000004">
      <c r="A1603" s="2" t="s">
        <v>147</v>
      </c>
      <c r="B1603" s="31">
        <v>41653</v>
      </c>
      <c r="C1603" s="11" t="s">
        <v>834</v>
      </c>
      <c r="E1603">
        <v>162.75</v>
      </c>
      <c r="F1603">
        <v>5.8999999999999997E-2</v>
      </c>
      <c r="G1603">
        <v>0.13350000000000001</v>
      </c>
      <c r="H1603">
        <v>0.11550000000000001</v>
      </c>
      <c r="I1603">
        <v>5.8999999999999997E-2</v>
      </c>
      <c r="J1603">
        <v>6.4750000000000002E-2</v>
      </c>
      <c r="K1603">
        <v>6.5750000000000003E-2</v>
      </c>
      <c r="L1603">
        <v>0.11675000000000001</v>
      </c>
      <c r="M1603">
        <v>0.19950000000000001</v>
      </c>
      <c r="V1603"/>
      <c r="AC1603">
        <v>0</v>
      </c>
    </row>
    <row r="1604" spans="1:71" x14ac:dyDescent="0.55000000000000004">
      <c r="A1604" s="2" t="s">
        <v>147</v>
      </c>
      <c r="B1604" s="31">
        <v>41660</v>
      </c>
      <c r="C1604" s="11" t="s">
        <v>834</v>
      </c>
      <c r="E1604">
        <v>163</v>
      </c>
      <c r="F1604">
        <v>5.6250000000000001E-2</v>
      </c>
      <c r="G1604">
        <v>0.12975</v>
      </c>
      <c r="H1604">
        <v>0.11425</v>
      </c>
      <c r="I1604">
        <v>0.06</v>
      </c>
      <c r="J1604">
        <v>6.6000000000000003E-2</v>
      </c>
      <c r="K1604">
        <v>7.0000000000000007E-2</v>
      </c>
      <c r="L1604">
        <v>0.1215</v>
      </c>
      <c r="M1604">
        <v>0.19725000000000001</v>
      </c>
      <c r="V1604"/>
    </row>
    <row r="1605" spans="1:71" x14ac:dyDescent="0.55000000000000004">
      <c r="A1605" s="2" t="s">
        <v>147</v>
      </c>
      <c r="B1605" s="31">
        <v>41662</v>
      </c>
      <c r="C1605" s="11" t="s">
        <v>834</v>
      </c>
      <c r="V1605"/>
      <c r="AC1605">
        <v>0</v>
      </c>
      <c r="AT1605">
        <v>93</v>
      </c>
    </row>
    <row r="1606" spans="1:71" x14ac:dyDescent="0.55000000000000004">
      <c r="A1606" s="2" t="s">
        <v>147</v>
      </c>
      <c r="B1606" s="31">
        <v>41664</v>
      </c>
      <c r="C1606" s="11" t="s">
        <v>834</v>
      </c>
      <c r="R1606">
        <v>2619.6985123527302</v>
      </c>
      <c r="S1606">
        <v>1231.5468913737</v>
      </c>
      <c r="V1606" s="12"/>
      <c r="W1606">
        <v>3.6049414999999994E-2</v>
      </c>
      <c r="Y1606">
        <v>28433.773147215801</v>
      </c>
      <c r="AA1606">
        <v>904.03921749999995</v>
      </c>
      <c r="AL1606">
        <v>0</v>
      </c>
      <c r="AP1606" t="s">
        <v>930</v>
      </c>
      <c r="AX1606">
        <v>327.50767387369598</v>
      </c>
      <c r="BB1606">
        <v>901.35902355859503</v>
      </c>
    </row>
    <row r="1607" spans="1:71" x14ac:dyDescent="0.55000000000000004">
      <c r="A1607" s="2" t="s">
        <v>147</v>
      </c>
      <c r="B1607" s="31">
        <v>41667</v>
      </c>
      <c r="C1607" s="11" t="s">
        <v>834</v>
      </c>
      <c r="E1607">
        <v>10.9</v>
      </c>
      <c r="F1607">
        <v>5.45E-2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V1607"/>
    </row>
    <row r="1608" spans="1:71" x14ac:dyDescent="0.55000000000000004">
      <c r="A1608" s="13" t="s">
        <v>147</v>
      </c>
      <c r="C1608" s="11" t="s">
        <v>834</v>
      </c>
      <c r="V1608"/>
      <c r="AP1608" t="s">
        <v>930</v>
      </c>
      <c r="BE1608" s="14">
        <v>233.142</v>
      </c>
      <c r="BF1608" s="14">
        <v>411.94263157894738</v>
      </c>
      <c r="BG1608" s="14">
        <v>522.46499999999992</v>
      </c>
      <c r="BH1608" s="14">
        <v>631.77699999999993</v>
      </c>
      <c r="BI1608" s="14">
        <v>763.84199999999998</v>
      </c>
      <c r="BJ1608" s="14">
        <v>829.81349999999998</v>
      </c>
      <c r="BK1608" s="14">
        <v>1002.7179999999998</v>
      </c>
      <c r="BL1608" s="14">
        <v>1141.5539999999996</v>
      </c>
      <c r="BM1608" s="14">
        <v>1439.0509999999999</v>
      </c>
      <c r="BN1608" s="14">
        <v>2059.7869999999994</v>
      </c>
      <c r="BO1608" s="14">
        <v>2336.8490000000006</v>
      </c>
      <c r="BP1608" s="14">
        <v>2197.0065000000004</v>
      </c>
      <c r="BQ1608" s="14">
        <v>2446.893</v>
      </c>
      <c r="BR1608" s="14">
        <v>2840.2819999999997</v>
      </c>
      <c r="BS1608" s="14">
        <v>2841.1766666666667</v>
      </c>
    </row>
    <row r="1609" spans="1:71" x14ac:dyDescent="0.55000000000000004">
      <c r="A1609" s="2" t="s">
        <v>146</v>
      </c>
      <c r="B1609" s="31">
        <v>41386</v>
      </c>
      <c r="C1609" s="11" t="s">
        <v>834</v>
      </c>
      <c r="V1609"/>
      <c r="AB1609">
        <v>3.7</v>
      </c>
      <c r="AH1609">
        <v>2.15</v>
      </c>
      <c r="AT1609">
        <v>17.5</v>
      </c>
    </row>
    <row r="1610" spans="1:71" x14ac:dyDescent="0.55000000000000004">
      <c r="A1610" s="2" t="s">
        <v>146</v>
      </c>
      <c r="B1610" s="31">
        <v>41387</v>
      </c>
      <c r="C1610" s="11" t="s">
        <v>834</v>
      </c>
      <c r="E1610">
        <v>397.4</v>
      </c>
      <c r="F1610">
        <v>0.26950000000000002</v>
      </c>
      <c r="G1610">
        <v>0.27875</v>
      </c>
      <c r="H1610">
        <v>0.27100000000000002</v>
      </c>
      <c r="I1610">
        <v>0.27950000000000003</v>
      </c>
      <c r="J1610">
        <v>0.22750000000000001</v>
      </c>
      <c r="K1610">
        <v>0.1905</v>
      </c>
      <c r="L1610">
        <v>0.23175000000000001</v>
      </c>
      <c r="M1610">
        <v>0.23849999999999999</v>
      </c>
      <c r="V1610"/>
    </row>
    <row r="1611" spans="1:71" x14ac:dyDescent="0.55000000000000004">
      <c r="A1611" s="2" t="s">
        <v>146</v>
      </c>
      <c r="B1611" s="31">
        <v>41394</v>
      </c>
      <c r="C1611" s="11" t="s">
        <v>834</v>
      </c>
      <c r="E1611">
        <v>391.67500000000001</v>
      </c>
      <c r="F1611">
        <v>0.25362499999999999</v>
      </c>
      <c r="G1611">
        <v>0.27775</v>
      </c>
      <c r="H1611">
        <v>0.26824999999999999</v>
      </c>
      <c r="I1611">
        <v>0.27750000000000002</v>
      </c>
      <c r="J1611">
        <v>0.22450000000000001</v>
      </c>
      <c r="K1611">
        <v>0.18825</v>
      </c>
      <c r="L1611">
        <v>0.23</v>
      </c>
      <c r="M1611">
        <v>0.23849999999999999</v>
      </c>
      <c r="V1611"/>
    </row>
    <row r="1612" spans="1:71" x14ac:dyDescent="0.55000000000000004">
      <c r="A1612" s="2" t="s">
        <v>146</v>
      </c>
      <c r="B1612" s="31">
        <v>41396</v>
      </c>
      <c r="C1612" s="11" t="s">
        <v>834</v>
      </c>
      <c r="V1612"/>
      <c r="AB1612">
        <v>4.8499999999999996</v>
      </c>
      <c r="AH1612">
        <v>3.7</v>
      </c>
      <c r="AT1612">
        <v>22</v>
      </c>
    </row>
    <row r="1613" spans="1:71" x14ac:dyDescent="0.55000000000000004">
      <c r="A1613" s="2" t="s">
        <v>146</v>
      </c>
      <c r="B1613" s="31">
        <v>41397</v>
      </c>
      <c r="C1613" s="11" t="s">
        <v>834</v>
      </c>
      <c r="V1613"/>
      <c r="AC1613">
        <v>0.21659329775748001</v>
      </c>
    </row>
    <row r="1614" spans="1:71" x14ac:dyDescent="0.55000000000000004">
      <c r="A1614" s="2" t="s">
        <v>146</v>
      </c>
      <c r="B1614" s="31">
        <v>41408</v>
      </c>
      <c r="C1614" s="11" t="s">
        <v>834</v>
      </c>
      <c r="E1614">
        <v>388.8</v>
      </c>
      <c r="F1614">
        <v>0.23849999999999999</v>
      </c>
      <c r="G1614">
        <v>0.26950000000000002</v>
      </c>
      <c r="H1614">
        <v>0.26850000000000002</v>
      </c>
      <c r="I1614">
        <v>0.28000000000000003</v>
      </c>
      <c r="J1614">
        <v>0.22775000000000001</v>
      </c>
      <c r="K1614">
        <v>0.19</v>
      </c>
      <c r="L1614">
        <v>0.23075000000000001</v>
      </c>
      <c r="M1614">
        <v>0.23899999999999999</v>
      </c>
      <c r="V1614"/>
      <c r="AC1614">
        <v>0.43667134245053102</v>
      </c>
    </row>
    <row r="1615" spans="1:71" x14ac:dyDescent="0.55000000000000004">
      <c r="A1615" s="2" t="s">
        <v>146</v>
      </c>
      <c r="B1615" s="31">
        <v>41410</v>
      </c>
      <c r="C1615" s="11" t="s">
        <v>834</v>
      </c>
      <c r="V1615"/>
      <c r="AB1615">
        <v>6.1</v>
      </c>
      <c r="AH1615">
        <v>4.9000000000000004</v>
      </c>
      <c r="AT1615">
        <v>24.5</v>
      </c>
    </row>
    <row r="1616" spans="1:71" x14ac:dyDescent="0.55000000000000004">
      <c r="A1616" s="2" t="s">
        <v>146</v>
      </c>
      <c r="B1616" s="31">
        <v>41423</v>
      </c>
      <c r="C1616" s="11" t="s">
        <v>834</v>
      </c>
      <c r="E1616">
        <v>402.375</v>
      </c>
      <c r="F1616">
        <v>0.28712500000000002</v>
      </c>
      <c r="G1616">
        <v>0.29075000000000001</v>
      </c>
      <c r="H1616">
        <v>0.27074999999999999</v>
      </c>
      <c r="I1616">
        <v>0.28000000000000003</v>
      </c>
      <c r="J1616">
        <v>0.22525000000000001</v>
      </c>
      <c r="K1616">
        <v>0.18975</v>
      </c>
      <c r="L1616">
        <v>0.22850000000000001</v>
      </c>
      <c r="M1616">
        <v>0.23974999999999999</v>
      </c>
      <c r="V1616"/>
      <c r="AB1616">
        <v>7.1</v>
      </c>
      <c r="AH1616">
        <v>5.95</v>
      </c>
    </row>
    <row r="1617" spans="1:55" x14ac:dyDescent="0.55000000000000004">
      <c r="A1617" s="2" t="s">
        <v>146</v>
      </c>
      <c r="B1617" s="31">
        <v>41425</v>
      </c>
      <c r="C1617" s="11" t="s">
        <v>834</v>
      </c>
      <c r="V1617"/>
      <c r="AC1617">
        <v>0.75777245738038301</v>
      </c>
      <c r="AT1617">
        <v>25</v>
      </c>
    </row>
    <row r="1618" spans="1:55" x14ac:dyDescent="0.55000000000000004">
      <c r="A1618" s="2" t="s">
        <v>146</v>
      </c>
      <c r="B1618" s="31">
        <v>41436</v>
      </c>
      <c r="C1618" s="11" t="s">
        <v>834</v>
      </c>
      <c r="E1618">
        <v>398.57499999999999</v>
      </c>
      <c r="F1618">
        <v>0.28637499999999999</v>
      </c>
      <c r="G1618">
        <v>0.28725000000000001</v>
      </c>
      <c r="H1618">
        <v>0.26874999999999999</v>
      </c>
      <c r="I1618">
        <v>0.27975</v>
      </c>
      <c r="J1618">
        <v>0.2205</v>
      </c>
      <c r="K1618">
        <v>0.18675</v>
      </c>
      <c r="L1618">
        <v>0.22675000000000001</v>
      </c>
      <c r="M1618">
        <v>0.23674999999999999</v>
      </c>
      <c r="V1618"/>
    </row>
    <row r="1619" spans="1:55" x14ac:dyDescent="0.55000000000000004">
      <c r="A1619" s="2" t="s">
        <v>146</v>
      </c>
      <c r="B1619" s="31">
        <v>41438</v>
      </c>
      <c r="C1619" s="11" t="s">
        <v>834</v>
      </c>
      <c r="V1619"/>
      <c r="AB1619">
        <v>8</v>
      </c>
      <c r="AC1619">
        <v>0.79661371571756501</v>
      </c>
      <c r="AH1619">
        <v>6.95</v>
      </c>
      <c r="AT1619">
        <v>25.5</v>
      </c>
    </row>
    <row r="1620" spans="1:55" x14ac:dyDescent="0.55000000000000004">
      <c r="A1620" s="2" t="s">
        <v>146</v>
      </c>
      <c r="B1620" s="31">
        <v>41450</v>
      </c>
      <c r="C1620" s="11" t="s">
        <v>834</v>
      </c>
      <c r="E1620">
        <v>437.42500000000001</v>
      </c>
      <c r="F1620">
        <v>0.31862499999999999</v>
      </c>
      <c r="G1620">
        <v>0.30049999999999999</v>
      </c>
      <c r="H1620">
        <v>0.29075000000000001</v>
      </c>
      <c r="I1620">
        <v>0.3</v>
      </c>
      <c r="J1620">
        <v>0.25700000000000001</v>
      </c>
      <c r="K1620">
        <v>0.22275</v>
      </c>
      <c r="L1620">
        <v>0.2515</v>
      </c>
      <c r="M1620">
        <v>0.246</v>
      </c>
      <c r="V1620"/>
      <c r="AB1620">
        <v>8.65</v>
      </c>
      <c r="AC1620">
        <v>0.94825038028908604</v>
      </c>
      <c r="AH1620">
        <v>7.25</v>
      </c>
    </row>
    <row r="1621" spans="1:55" x14ac:dyDescent="0.55000000000000004">
      <c r="A1621" s="2" t="s">
        <v>146</v>
      </c>
      <c r="B1621" s="31">
        <v>41457</v>
      </c>
      <c r="C1621" s="11" t="s">
        <v>834</v>
      </c>
      <c r="V1621"/>
      <c r="AT1621">
        <v>26.5</v>
      </c>
    </row>
    <row r="1622" spans="1:55" x14ac:dyDescent="0.55000000000000004">
      <c r="A1622" s="2" t="s">
        <v>146</v>
      </c>
      <c r="B1622" s="31">
        <v>41459</v>
      </c>
      <c r="C1622" s="11" t="s">
        <v>834</v>
      </c>
      <c r="R1622">
        <v>265.64404761904802</v>
      </c>
      <c r="S1622">
        <v>0</v>
      </c>
      <c r="V1622"/>
      <c r="AA1622">
        <v>0</v>
      </c>
      <c r="AI1622">
        <v>3.0580843875467862</v>
      </c>
      <c r="AL1622">
        <v>162.85967328652799</v>
      </c>
      <c r="AO1622">
        <f>AI1622*1000000/AL1622</f>
        <v>18777.419393237575</v>
      </c>
      <c r="AU1622">
        <v>181.54761904761901</v>
      </c>
      <c r="AX1622">
        <v>0</v>
      </c>
      <c r="BB1622">
        <v>97.645493562774803</v>
      </c>
      <c r="BC1622">
        <v>1398.75</v>
      </c>
    </row>
    <row r="1623" spans="1:55" x14ac:dyDescent="0.55000000000000004">
      <c r="A1623" s="2" t="s">
        <v>146</v>
      </c>
      <c r="B1623" s="31">
        <v>41465</v>
      </c>
      <c r="C1623" s="11" t="s">
        <v>834</v>
      </c>
      <c r="V1623"/>
      <c r="AB1623">
        <v>9</v>
      </c>
      <c r="AH1623">
        <v>7.95</v>
      </c>
      <c r="AT1623">
        <v>27</v>
      </c>
    </row>
    <row r="1624" spans="1:55" x14ac:dyDescent="0.55000000000000004">
      <c r="A1624" s="2" t="s">
        <v>146</v>
      </c>
      <c r="B1624" s="31">
        <v>41466</v>
      </c>
      <c r="C1624" s="11" t="s">
        <v>834</v>
      </c>
      <c r="E1624">
        <v>435.375</v>
      </c>
      <c r="F1624">
        <v>0.28112500000000001</v>
      </c>
      <c r="G1624">
        <v>0.28825000000000001</v>
      </c>
      <c r="H1624">
        <v>0.28275</v>
      </c>
      <c r="I1624">
        <v>0.29875000000000002</v>
      </c>
      <c r="J1624">
        <v>0.25650000000000001</v>
      </c>
      <c r="K1624">
        <v>0.23674999999999999</v>
      </c>
      <c r="L1624">
        <v>0.26924999999999999</v>
      </c>
      <c r="M1624">
        <v>0.26350000000000001</v>
      </c>
      <c r="V1624"/>
      <c r="AC1624">
        <v>0.97378198353620804</v>
      </c>
    </row>
    <row r="1625" spans="1:55" x14ac:dyDescent="0.55000000000000004">
      <c r="A1625" s="2" t="s">
        <v>146</v>
      </c>
      <c r="B1625" s="31">
        <v>41481</v>
      </c>
      <c r="C1625" s="11" t="s">
        <v>834</v>
      </c>
      <c r="V1625"/>
      <c r="AT1625">
        <v>30</v>
      </c>
    </row>
    <row r="1626" spans="1:55" x14ac:dyDescent="0.55000000000000004">
      <c r="A1626" s="2" t="s">
        <v>146</v>
      </c>
      <c r="B1626" s="31">
        <v>41484</v>
      </c>
      <c r="C1626" s="11" t="s">
        <v>834</v>
      </c>
      <c r="V1626"/>
      <c r="AB1626">
        <v>9.85</v>
      </c>
      <c r="AC1626">
        <v>0.98551358713910098</v>
      </c>
      <c r="AH1626">
        <v>8.85</v>
      </c>
    </row>
    <row r="1627" spans="1:55" x14ac:dyDescent="0.55000000000000004">
      <c r="A1627" s="2" t="s">
        <v>146</v>
      </c>
      <c r="B1627" s="31">
        <v>41485</v>
      </c>
      <c r="C1627" s="11" t="s">
        <v>834</v>
      </c>
      <c r="E1627">
        <v>424.27499999999998</v>
      </c>
      <c r="F1627">
        <v>0.267125</v>
      </c>
      <c r="G1627">
        <v>0.27800000000000002</v>
      </c>
      <c r="H1627">
        <v>0.27350000000000002</v>
      </c>
      <c r="I1627">
        <v>0.29099999999999998</v>
      </c>
      <c r="J1627">
        <v>0.247</v>
      </c>
      <c r="K1627">
        <v>0.23075000000000001</v>
      </c>
      <c r="L1627">
        <v>0.26900000000000002</v>
      </c>
      <c r="M1627">
        <v>0.26500000000000001</v>
      </c>
      <c r="V1627"/>
    </row>
    <row r="1628" spans="1:55" x14ac:dyDescent="0.55000000000000004">
      <c r="A1628" s="2" t="s">
        <v>146</v>
      </c>
      <c r="B1628" s="31">
        <v>41495</v>
      </c>
      <c r="C1628" s="11" t="s">
        <v>834</v>
      </c>
      <c r="V1628"/>
      <c r="AT1628">
        <v>31</v>
      </c>
    </row>
    <row r="1629" spans="1:55" x14ac:dyDescent="0.55000000000000004">
      <c r="A1629" s="2" t="s">
        <v>146</v>
      </c>
      <c r="B1629" s="31">
        <v>41500</v>
      </c>
      <c r="C1629" s="11" t="s">
        <v>834</v>
      </c>
      <c r="V1629"/>
      <c r="AB1629">
        <v>10.7</v>
      </c>
      <c r="AH1629">
        <v>9.5</v>
      </c>
    </row>
    <row r="1630" spans="1:55" x14ac:dyDescent="0.55000000000000004">
      <c r="A1630" s="2" t="s">
        <v>146</v>
      </c>
      <c r="B1630" s="31">
        <v>41515</v>
      </c>
      <c r="C1630" s="11" t="s">
        <v>834</v>
      </c>
      <c r="E1630">
        <v>394.17500000000001</v>
      </c>
      <c r="F1630">
        <v>0.22112499999999999</v>
      </c>
      <c r="G1630">
        <v>0.2485</v>
      </c>
      <c r="H1630">
        <v>0.25174999999999997</v>
      </c>
      <c r="I1630">
        <v>0.26950000000000002</v>
      </c>
      <c r="J1630">
        <v>0.23949999999999999</v>
      </c>
      <c r="K1630">
        <v>0.214</v>
      </c>
      <c r="L1630">
        <v>0.26124999999999998</v>
      </c>
      <c r="M1630">
        <v>0.26524999999999999</v>
      </c>
      <c r="V1630"/>
    </row>
    <row r="1631" spans="1:55" x14ac:dyDescent="0.55000000000000004">
      <c r="A1631" s="2" t="s">
        <v>146</v>
      </c>
      <c r="B1631" s="31">
        <v>41516</v>
      </c>
      <c r="C1631" s="11" t="s">
        <v>834</v>
      </c>
      <c r="V1631"/>
      <c r="AB1631">
        <v>11.7</v>
      </c>
      <c r="AC1631">
        <v>0.95934501035952302</v>
      </c>
      <c r="AH1631">
        <v>10.25</v>
      </c>
    </row>
    <row r="1632" spans="1:55" x14ac:dyDescent="0.55000000000000004">
      <c r="A1632" s="2" t="s">
        <v>146</v>
      </c>
      <c r="B1632" s="31">
        <v>41520</v>
      </c>
      <c r="C1632" s="11" t="s">
        <v>834</v>
      </c>
      <c r="R1632">
        <v>675.00595238095195</v>
      </c>
      <c r="S1632">
        <v>0</v>
      </c>
      <c r="V1632"/>
      <c r="AA1632">
        <v>0</v>
      </c>
      <c r="AI1632">
        <v>6.5587274035357623</v>
      </c>
      <c r="AL1632">
        <v>306.49049523166798</v>
      </c>
      <c r="AO1632">
        <f>AI1632*1000000/AL1632</f>
        <v>21399.447961928461</v>
      </c>
      <c r="AU1632">
        <v>185.71428571428601</v>
      </c>
      <c r="AX1632">
        <v>0</v>
      </c>
      <c r="BB1632">
        <v>263.65939342966101</v>
      </c>
      <c r="BC1632">
        <v>1439.7619047619</v>
      </c>
    </row>
    <row r="1633" spans="1:55" x14ac:dyDescent="0.55000000000000004">
      <c r="A1633" s="2" t="s">
        <v>146</v>
      </c>
      <c r="B1633" s="31">
        <v>41526</v>
      </c>
      <c r="C1633" s="11" t="s">
        <v>834</v>
      </c>
      <c r="V1633"/>
      <c r="AB1633">
        <v>12.1</v>
      </c>
      <c r="AH1633">
        <v>10.95</v>
      </c>
    </row>
    <row r="1634" spans="1:55" x14ac:dyDescent="0.55000000000000004">
      <c r="A1634" s="2" t="s">
        <v>146</v>
      </c>
      <c r="B1634" s="31">
        <v>41527</v>
      </c>
      <c r="C1634" s="11" t="s">
        <v>834</v>
      </c>
      <c r="V1634"/>
      <c r="AC1634">
        <v>0.99411820843969601</v>
      </c>
    </row>
    <row r="1635" spans="1:55" x14ac:dyDescent="0.55000000000000004">
      <c r="A1635" s="2" t="s">
        <v>146</v>
      </c>
      <c r="B1635" s="31">
        <v>41530</v>
      </c>
      <c r="C1635" s="11" t="s">
        <v>834</v>
      </c>
      <c r="V1635"/>
      <c r="AT1635">
        <v>32</v>
      </c>
    </row>
    <row r="1636" spans="1:55" x14ac:dyDescent="0.55000000000000004">
      <c r="A1636" s="2" t="s">
        <v>146</v>
      </c>
      <c r="B1636" s="31">
        <v>41533</v>
      </c>
      <c r="C1636" s="11" t="s">
        <v>834</v>
      </c>
      <c r="E1636">
        <v>354.02499999999998</v>
      </c>
      <c r="F1636">
        <v>0.18087500000000001</v>
      </c>
      <c r="G1636">
        <v>0.21375</v>
      </c>
      <c r="H1636">
        <v>0.214</v>
      </c>
      <c r="I1636">
        <v>0.23649999999999999</v>
      </c>
      <c r="J1636">
        <v>0.218</v>
      </c>
      <c r="K1636">
        <v>0.19900000000000001</v>
      </c>
      <c r="L1636">
        <v>0.25124999999999997</v>
      </c>
      <c r="M1636">
        <v>0.25674999999999998</v>
      </c>
      <c r="V1636"/>
    </row>
    <row r="1637" spans="1:55" x14ac:dyDescent="0.55000000000000004">
      <c r="A1637" s="2" t="s">
        <v>146</v>
      </c>
      <c r="B1637" s="31">
        <v>41542</v>
      </c>
      <c r="C1637" s="11" t="s">
        <v>834</v>
      </c>
      <c r="E1637">
        <v>371.07499999999999</v>
      </c>
      <c r="F1637">
        <v>0.235125</v>
      </c>
      <c r="G1637">
        <v>0.25224999999999997</v>
      </c>
      <c r="H1637">
        <v>0.22</v>
      </c>
      <c r="I1637">
        <v>0.23624999999999999</v>
      </c>
      <c r="J1637">
        <v>0.21425</v>
      </c>
      <c r="K1637">
        <v>0.193</v>
      </c>
      <c r="L1637">
        <v>0.24675</v>
      </c>
      <c r="M1637">
        <v>0.25774999999999998</v>
      </c>
      <c r="V1637"/>
    </row>
    <row r="1638" spans="1:55" x14ac:dyDescent="0.55000000000000004">
      <c r="A1638" s="2" t="s">
        <v>146</v>
      </c>
      <c r="B1638" s="31">
        <v>41544</v>
      </c>
      <c r="C1638" s="11" t="s">
        <v>834</v>
      </c>
      <c r="V1638"/>
      <c r="AB1638">
        <v>13.1</v>
      </c>
      <c r="AH1638">
        <v>12.1</v>
      </c>
    </row>
    <row r="1639" spans="1:55" x14ac:dyDescent="0.55000000000000004">
      <c r="A1639" s="2" t="s">
        <v>146</v>
      </c>
      <c r="B1639" s="31">
        <v>41548</v>
      </c>
      <c r="C1639" s="11" t="s">
        <v>834</v>
      </c>
      <c r="E1639">
        <v>384.7</v>
      </c>
      <c r="F1639">
        <v>0.27925</v>
      </c>
      <c r="G1639">
        <v>0.26850000000000002</v>
      </c>
      <c r="H1639">
        <v>0.22750000000000001</v>
      </c>
      <c r="I1639">
        <v>0.23724999999999999</v>
      </c>
      <c r="J1639">
        <v>0.215</v>
      </c>
      <c r="K1639">
        <v>0.19075</v>
      </c>
      <c r="L1639">
        <v>0.24725</v>
      </c>
      <c r="M1639">
        <v>0.25800000000000001</v>
      </c>
      <c r="V1639"/>
    </row>
    <row r="1640" spans="1:55" x14ac:dyDescent="0.55000000000000004">
      <c r="A1640" s="2" t="s">
        <v>146</v>
      </c>
      <c r="B1640" s="31">
        <v>41555</v>
      </c>
      <c r="C1640" s="11" t="s">
        <v>834</v>
      </c>
      <c r="E1640">
        <v>379.7</v>
      </c>
      <c r="F1640">
        <v>0.25700000000000001</v>
      </c>
      <c r="G1640">
        <v>0.27500000000000002</v>
      </c>
      <c r="H1640">
        <v>0.23774999999999999</v>
      </c>
      <c r="I1640">
        <v>0.23774999999999999</v>
      </c>
      <c r="J1640">
        <v>0.21049999999999999</v>
      </c>
      <c r="K1640">
        <v>0.18675</v>
      </c>
      <c r="L1640">
        <v>0.23924999999999999</v>
      </c>
      <c r="M1640">
        <v>0.2545</v>
      </c>
      <c r="V1640"/>
    </row>
    <row r="1641" spans="1:55" x14ac:dyDescent="0.55000000000000004">
      <c r="A1641" s="2" t="s">
        <v>146</v>
      </c>
      <c r="B1641" s="31">
        <v>41558</v>
      </c>
      <c r="C1641" s="11" t="s">
        <v>834</v>
      </c>
      <c r="V1641"/>
      <c r="AB1641">
        <v>14.05</v>
      </c>
      <c r="AH1641">
        <v>12.95</v>
      </c>
      <c r="AT1641">
        <v>38</v>
      </c>
    </row>
    <row r="1642" spans="1:55" x14ac:dyDescent="0.55000000000000004">
      <c r="A1642" s="2" t="s">
        <v>146</v>
      </c>
      <c r="B1642" s="31">
        <v>41562</v>
      </c>
      <c r="C1642" s="11" t="s">
        <v>834</v>
      </c>
      <c r="E1642">
        <v>366.9</v>
      </c>
      <c r="F1642">
        <v>0.22850000000000001</v>
      </c>
      <c r="G1642">
        <v>0.26</v>
      </c>
      <c r="H1642">
        <v>0.23300000000000001</v>
      </c>
      <c r="I1642">
        <v>0.23674999999999999</v>
      </c>
      <c r="J1642">
        <v>0.20549999999999999</v>
      </c>
      <c r="K1642">
        <v>0.18425</v>
      </c>
      <c r="L1642">
        <v>0.23524999999999999</v>
      </c>
      <c r="M1642">
        <v>0.25124999999999997</v>
      </c>
      <c r="V1642"/>
    </row>
    <row r="1643" spans="1:55" x14ac:dyDescent="0.55000000000000004">
      <c r="A1643" s="2" t="s">
        <v>146</v>
      </c>
      <c r="B1643" s="31">
        <v>41563</v>
      </c>
      <c r="C1643" s="11" t="s">
        <v>834</v>
      </c>
      <c r="V1643"/>
      <c r="AC1643">
        <v>0.98833321671458296</v>
      </c>
    </row>
    <row r="1644" spans="1:55" x14ac:dyDescent="0.55000000000000004">
      <c r="A1644" s="2" t="s">
        <v>146</v>
      </c>
      <c r="B1644" s="31">
        <v>41569</v>
      </c>
      <c r="C1644" s="11" t="s">
        <v>834</v>
      </c>
      <c r="E1644">
        <v>328.35</v>
      </c>
      <c r="F1644">
        <v>0.16125</v>
      </c>
      <c r="G1644">
        <v>0.21024999999999999</v>
      </c>
      <c r="H1644">
        <v>0.20150000000000001</v>
      </c>
      <c r="I1644">
        <v>0.21725</v>
      </c>
      <c r="J1644">
        <v>0.1925</v>
      </c>
      <c r="K1644">
        <v>0.17649999999999999</v>
      </c>
      <c r="L1644">
        <v>0.23449999999999999</v>
      </c>
      <c r="M1644">
        <v>0.248</v>
      </c>
      <c r="R1644">
        <v>1297.92742613169</v>
      </c>
      <c r="S1644">
        <v>0</v>
      </c>
      <c r="V1644"/>
      <c r="AA1644">
        <v>0</v>
      </c>
      <c r="AI1644">
        <v>9.4994730635118891</v>
      </c>
      <c r="AL1644">
        <v>423.85734348139101</v>
      </c>
      <c r="AO1644">
        <f>AI1644*1000000/AL1644</f>
        <v>22411.958196800602</v>
      </c>
      <c r="AU1644">
        <v>146.42857142857099</v>
      </c>
      <c r="AX1644">
        <v>0</v>
      </c>
      <c r="BB1644">
        <v>700.42154623567399</v>
      </c>
      <c r="BC1644">
        <v>684.34523809523796</v>
      </c>
    </row>
    <row r="1645" spans="1:55" x14ac:dyDescent="0.55000000000000004">
      <c r="A1645" s="2" t="s">
        <v>146</v>
      </c>
      <c r="B1645" s="31">
        <v>41570</v>
      </c>
      <c r="C1645" s="11" t="s">
        <v>834</v>
      </c>
      <c r="V1645"/>
      <c r="AB1645">
        <v>14.4</v>
      </c>
      <c r="AH1645">
        <v>13.35</v>
      </c>
    </row>
    <row r="1646" spans="1:55" x14ac:dyDescent="0.55000000000000004">
      <c r="A1646" s="2" t="s">
        <v>146</v>
      </c>
      <c r="B1646" s="31">
        <v>41576</v>
      </c>
      <c r="C1646" s="11" t="s">
        <v>834</v>
      </c>
      <c r="E1646">
        <v>291.2</v>
      </c>
      <c r="F1646">
        <v>0.13200000000000001</v>
      </c>
      <c r="G1646">
        <v>0.182</v>
      </c>
      <c r="H1646">
        <v>0.16325000000000001</v>
      </c>
      <c r="I1646">
        <v>0.17724999999999999</v>
      </c>
      <c r="J1646">
        <v>0.17050000000000001</v>
      </c>
      <c r="K1646">
        <v>0.16275000000000001</v>
      </c>
      <c r="L1646">
        <v>0.2235</v>
      </c>
      <c r="M1646">
        <v>0.24475</v>
      </c>
      <c r="V1646"/>
      <c r="AB1646">
        <v>14.4</v>
      </c>
      <c r="AH1646">
        <v>14.4</v>
      </c>
      <c r="AT1646">
        <v>43</v>
      </c>
    </row>
    <row r="1647" spans="1:55" x14ac:dyDescent="0.55000000000000004">
      <c r="A1647" s="2" t="s">
        <v>146</v>
      </c>
      <c r="B1647" s="31">
        <v>41582</v>
      </c>
      <c r="C1647" s="11" t="s">
        <v>834</v>
      </c>
      <c r="R1647">
        <v>1793.21800910108</v>
      </c>
      <c r="S1647">
        <v>28.914976819361101</v>
      </c>
      <c r="V1647"/>
      <c r="AA1647">
        <v>0</v>
      </c>
      <c r="AI1647">
        <v>8.2408672288725597</v>
      </c>
      <c r="AL1647">
        <v>436.64115473274302</v>
      </c>
      <c r="AO1647">
        <f>AI1647*1000000/AL1647</f>
        <v>18873.317687877097</v>
      </c>
      <c r="AT1647">
        <v>49.25</v>
      </c>
      <c r="AU1647">
        <v>166.07142857142901</v>
      </c>
      <c r="AX1647">
        <v>28.914976819361101</v>
      </c>
      <c r="BB1647">
        <v>1100.8654925005601</v>
      </c>
      <c r="BC1647">
        <v>832.5</v>
      </c>
    </row>
    <row r="1648" spans="1:55" x14ac:dyDescent="0.55000000000000004">
      <c r="A1648" s="2" t="s">
        <v>146</v>
      </c>
      <c r="B1648" s="31">
        <v>41583</v>
      </c>
      <c r="C1648" s="11" t="s">
        <v>834</v>
      </c>
      <c r="E1648">
        <v>260.05</v>
      </c>
      <c r="F1648">
        <v>0.114</v>
      </c>
      <c r="G1648">
        <v>0.16425000000000001</v>
      </c>
      <c r="H1648">
        <v>0.14174999999999999</v>
      </c>
      <c r="I1648">
        <v>0.14000000000000001</v>
      </c>
      <c r="J1648">
        <v>0.14050000000000001</v>
      </c>
      <c r="K1648">
        <v>0.14349999999999999</v>
      </c>
      <c r="L1648">
        <v>0.21475</v>
      </c>
      <c r="M1648">
        <v>0.24149999999999999</v>
      </c>
      <c r="V1648"/>
    </row>
    <row r="1649" spans="1:55" x14ac:dyDescent="0.55000000000000004">
      <c r="A1649" s="2" t="s">
        <v>146</v>
      </c>
      <c r="B1649" s="31">
        <v>41586</v>
      </c>
      <c r="C1649" s="11" t="s">
        <v>834</v>
      </c>
      <c r="V1649"/>
      <c r="AC1649">
        <v>0.98437998828642004</v>
      </c>
      <c r="AT1649">
        <v>57</v>
      </c>
    </row>
    <row r="1650" spans="1:55" x14ac:dyDescent="0.55000000000000004">
      <c r="A1650" s="2" t="s">
        <v>146</v>
      </c>
      <c r="B1650" s="31">
        <v>41590</v>
      </c>
      <c r="C1650" s="11" t="s">
        <v>834</v>
      </c>
      <c r="E1650">
        <v>239.35</v>
      </c>
      <c r="F1650">
        <v>0.104</v>
      </c>
      <c r="G1650">
        <v>0.15925</v>
      </c>
      <c r="H1650">
        <v>0.13250000000000001</v>
      </c>
      <c r="I1650">
        <v>0.12175</v>
      </c>
      <c r="J1650">
        <v>0.11824999999999999</v>
      </c>
      <c r="K1650">
        <v>0.1255</v>
      </c>
      <c r="L1650">
        <v>0.20250000000000001</v>
      </c>
      <c r="M1650">
        <v>0.23300000000000001</v>
      </c>
      <c r="V1650"/>
    </row>
    <row r="1651" spans="1:55" x14ac:dyDescent="0.55000000000000004">
      <c r="A1651" s="2" t="s">
        <v>146</v>
      </c>
      <c r="B1651" s="31">
        <v>41596</v>
      </c>
      <c r="C1651" s="11" t="s">
        <v>834</v>
      </c>
      <c r="R1651">
        <v>2003.9743996700199</v>
      </c>
      <c r="S1651">
        <v>282.63814795117702</v>
      </c>
      <c r="V1651"/>
      <c r="AA1651">
        <v>3.45528263985873</v>
      </c>
      <c r="AI1651">
        <v>5.4969255384869999</v>
      </c>
      <c r="AL1651">
        <v>346.799816395665</v>
      </c>
      <c r="AO1651">
        <f>AI1651*1000000/AL1651</f>
        <v>15850.428052751737</v>
      </c>
      <c r="AU1651">
        <v>150</v>
      </c>
      <c r="AX1651">
        <v>279.18286531131798</v>
      </c>
      <c r="BB1651">
        <v>1086.19962866012</v>
      </c>
      <c r="BC1651">
        <v>765.892857142857</v>
      </c>
    </row>
    <row r="1652" spans="1:55" x14ac:dyDescent="0.55000000000000004">
      <c r="A1652" s="2" t="s">
        <v>146</v>
      </c>
      <c r="B1652" s="31">
        <v>41596</v>
      </c>
      <c r="C1652" s="11" t="s">
        <v>834</v>
      </c>
      <c r="V1652"/>
      <c r="AC1652">
        <v>0.98418467436671697</v>
      </c>
    </row>
    <row r="1653" spans="1:55" x14ac:dyDescent="0.55000000000000004">
      <c r="A1653" s="2" t="s">
        <v>146</v>
      </c>
      <c r="B1653" s="31">
        <v>41597</v>
      </c>
      <c r="C1653" s="11" t="s">
        <v>834</v>
      </c>
      <c r="E1653">
        <v>222.8</v>
      </c>
      <c r="F1653">
        <v>0.10150000000000001</v>
      </c>
      <c r="G1653">
        <v>0.15225</v>
      </c>
      <c r="H1653">
        <v>0.12675</v>
      </c>
      <c r="I1653">
        <v>0.11</v>
      </c>
      <c r="J1653">
        <v>9.8750000000000004E-2</v>
      </c>
      <c r="K1653">
        <v>0.1105</v>
      </c>
      <c r="L1653">
        <v>0.19</v>
      </c>
      <c r="M1653">
        <v>0.22425</v>
      </c>
      <c r="V1653"/>
    </row>
    <row r="1654" spans="1:55" x14ac:dyDescent="0.55000000000000004">
      <c r="A1654" s="2" t="s">
        <v>146</v>
      </c>
      <c r="B1654" s="31">
        <v>41599</v>
      </c>
      <c r="C1654" s="11" t="s">
        <v>834</v>
      </c>
      <c r="V1654"/>
      <c r="AT1654">
        <v>70.2</v>
      </c>
    </row>
    <row r="1655" spans="1:55" x14ac:dyDescent="0.55000000000000004">
      <c r="A1655" s="2" t="s">
        <v>146</v>
      </c>
      <c r="B1655" s="31">
        <v>41604</v>
      </c>
      <c r="C1655" s="11" t="s">
        <v>834</v>
      </c>
      <c r="E1655">
        <v>209.8</v>
      </c>
      <c r="F1655">
        <v>9.5000000000000001E-2</v>
      </c>
      <c r="G1655">
        <v>0.14949999999999999</v>
      </c>
      <c r="H1655">
        <v>0.12075</v>
      </c>
      <c r="I1655">
        <v>9.8750000000000004E-2</v>
      </c>
      <c r="J1655">
        <v>8.6249999999999993E-2</v>
      </c>
      <c r="K1655">
        <v>9.8750000000000004E-2</v>
      </c>
      <c r="L1655">
        <v>0.18149999999999999</v>
      </c>
      <c r="M1655">
        <v>0.2185</v>
      </c>
      <c r="V1655"/>
    </row>
    <row r="1656" spans="1:55" x14ac:dyDescent="0.55000000000000004">
      <c r="A1656" s="2" t="s">
        <v>146</v>
      </c>
      <c r="B1656" s="31">
        <v>41607</v>
      </c>
      <c r="C1656" s="11" t="s">
        <v>834</v>
      </c>
      <c r="V1656"/>
      <c r="AT1656">
        <v>70.724999999999994</v>
      </c>
    </row>
    <row r="1657" spans="1:55" x14ac:dyDescent="0.55000000000000004">
      <c r="A1657" s="2" t="s">
        <v>146</v>
      </c>
      <c r="B1657" s="31">
        <v>41610</v>
      </c>
      <c r="C1657" s="11" t="s">
        <v>834</v>
      </c>
      <c r="R1657">
        <v>2222.97388405536</v>
      </c>
      <c r="S1657">
        <v>445.53927694834698</v>
      </c>
      <c r="V1657"/>
      <c r="AA1657">
        <v>147.756057426301</v>
      </c>
      <c r="AI1657">
        <v>4.1986445555564202</v>
      </c>
      <c r="AL1657">
        <v>306.12942682313701</v>
      </c>
      <c r="AO1657">
        <f>AI1657*1000000/AL1657</f>
        <v>13715.259585228119</v>
      </c>
      <c r="AU1657">
        <v>140.47619047619</v>
      </c>
      <c r="AX1657">
        <v>297.78321952204601</v>
      </c>
      <c r="BB1657">
        <v>1141.18628684283</v>
      </c>
      <c r="BC1657">
        <v>600.47619047619003</v>
      </c>
    </row>
    <row r="1658" spans="1:55" x14ac:dyDescent="0.55000000000000004">
      <c r="A1658" s="2" t="s">
        <v>146</v>
      </c>
      <c r="B1658" s="31">
        <v>41611</v>
      </c>
      <c r="C1658" s="11" t="s">
        <v>834</v>
      </c>
      <c r="E1658">
        <v>196.2</v>
      </c>
      <c r="F1658">
        <v>9.2749999999999999E-2</v>
      </c>
      <c r="G1658">
        <v>0.14149999999999999</v>
      </c>
      <c r="H1658">
        <v>0.11525000000000001</v>
      </c>
      <c r="I1658">
        <v>9.0499999999999997E-2</v>
      </c>
      <c r="J1658">
        <v>7.4249999999999997E-2</v>
      </c>
      <c r="K1658">
        <v>8.3750000000000005E-2</v>
      </c>
      <c r="L1658">
        <v>0.17050000000000001</v>
      </c>
      <c r="M1658">
        <v>0.21249999999999999</v>
      </c>
      <c r="V1658"/>
    </row>
    <row r="1659" spans="1:55" x14ac:dyDescent="0.55000000000000004">
      <c r="A1659" s="2" t="s">
        <v>146</v>
      </c>
      <c r="B1659" s="31">
        <v>41613</v>
      </c>
      <c r="C1659" s="11" t="s">
        <v>834</v>
      </c>
      <c r="V1659"/>
      <c r="AC1659">
        <v>0.97743116910038796</v>
      </c>
    </row>
    <row r="1660" spans="1:55" x14ac:dyDescent="0.55000000000000004">
      <c r="A1660" s="2" t="s">
        <v>146</v>
      </c>
      <c r="B1660" s="31">
        <v>41618</v>
      </c>
      <c r="C1660" s="11" t="s">
        <v>834</v>
      </c>
      <c r="E1660">
        <v>178.6</v>
      </c>
      <c r="F1660">
        <v>8.1000000000000003E-2</v>
      </c>
      <c r="G1660">
        <v>0.13275000000000001</v>
      </c>
      <c r="H1660">
        <v>0.108</v>
      </c>
      <c r="I1660">
        <v>8.1250000000000003E-2</v>
      </c>
      <c r="J1660">
        <v>6.1249999999999999E-2</v>
      </c>
      <c r="K1660">
        <v>6.9250000000000006E-2</v>
      </c>
      <c r="L1660">
        <v>0.15525</v>
      </c>
      <c r="M1660">
        <v>0.20424999999999999</v>
      </c>
      <c r="V1660"/>
    </row>
    <row r="1661" spans="1:55" x14ac:dyDescent="0.55000000000000004">
      <c r="A1661" s="2" t="s">
        <v>146</v>
      </c>
      <c r="B1661" s="31">
        <v>41620</v>
      </c>
      <c r="C1661" s="11" t="s">
        <v>834</v>
      </c>
      <c r="V1661"/>
      <c r="AT1661">
        <v>81</v>
      </c>
    </row>
    <row r="1662" spans="1:55" x14ac:dyDescent="0.55000000000000004">
      <c r="A1662" s="2" t="s">
        <v>146</v>
      </c>
      <c r="B1662" s="31">
        <v>41625</v>
      </c>
      <c r="C1662" s="11" t="s">
        <v>834</v>
      </c>
      <c r="E1662">
        <v>166</v>
      </c>
      <c r="F1662">
        <v>7.5249999999999997E-2</v>
      </c>
      <c r="G1662">
        <v>0.1255</v>
      </c>
      <c r="H1662">
        <v>0.10174999999999999</v>
      </c>
      <c r="I1662">
        <v>7.4249999999999997E-2</v>
      </c>
      <c r="J1662">
        <v>5.3749999999999999E-2</v>
      </c>
      <c r="K1662">
        <v>6.0999999999999999E-2</v>
      </c>
      <c r="L1662">
        <v>0.14324999999999999</v>
      </c>
      <c r="M1662">
        <v>0.19525000000000001</v>
      </c>
      <c r="R1662">
        <v>2842.3258907459699</v>
      </c>
      <c r="S1662">
        <v>1048.58405196185</v>
      </c>
      <c r="V1662"/>
      <c r="AA1662">
        <v>750.80083243980403</v>
      </c>
      <c r="AI1662">
        <v>2.19637411360568</v>
      </c>
      <c r="AL1662">
        <v>183.568282237478</v>
      </c>
      <c r="AO1662">
        <f>AI1662*1000000/AL1662</f>
        <v>11964.888960306782</v>
      </c>
      <c r="AU1662">
        <v>174.40476190476201</v>
      </c>
      <c r="AX1662">
        <v>297.78321952204601</v>
      </c>
      <c r="BB1662">
        <v>1078.1491087546499</v>
      </c>
      <c r="BC1662">
        <v>786.01190476190504</v>
      </c>
    </row>
    <row r="1663" spans="1:55" x14ac:dyDescent="0.55000000000000004">
      <c r="A1663" s="2" t="s">
        <v>146</v>
      </c>
      <c r="B1663" s="31">
        <v>41627</v>
      </c>
      <c r="C1663" s="11" t="s">
        <v>834</v>
      </c>
      <c r="V1663"/>
      <c r="AT1663">
        <v>83</v>
      </c>
    </row>
    <row r="1664" spans="1:55" x14ac:dyDescent="0.55000000000000004">
      <c r="A1664" s="2" t="s">
        <v>146</v>
      </c>
      <c r="B1664" s="31">
        <v>41628</v>
      </c>
      <c r="C1664" s="11" t="s">
        <v>834</v>
      </c>
      <c r="V1664"/>
      <c r="AC1664">
        <v>0.94008525118828501</v>
      </c>
    </row>
    <row r="1665" spans="1:71" x14ac:dyDescent="0.55000000000000004">
      <c r="A1665" s="2" t="s">
        <v>146</v>
      </c>
      <c r="B1665" s="31">
        <v>41632</v>
      </c>
      <c r="C1665" s="11" t="s">
        <v>834</v>
      </c>
      <c r="E1665">
        <v>198.8</v>
      </c>
      <c r="F1665">
        <v>0.1825</v>
      </c>
      <c r="G1665">
        <v>0.17349999999999999</v>
      </c>
      <c r="H1665">
        <v>0.10925</v>
      </c>
      <c r="I1665">
        <v>7.3999999999999996E-2</v>
      </c>
      <c r="J1665">
        <v>5.6750000000000002E-2</v>
      </c>
      <c r="K1665">
        <v>6.3500000000000001E-2</v>
      </c>
      <c r="L1665">
        <v>0.14399999999999999</v>
      </c>
      <c r="M1665">
        <v>0.1905</v>
      </c>
      <c r="V1665"/>
    </row>
    <row r="1666" spans="1:71" x14ac:dyDescent="0.55000000000000004">
      <c r="A1666" s="2" t="s">
        <v>146</v>
      </c>
      <c r="B1666" s="31">
        <v>41638</v>
      </c>
      <c r="C1666" s="11" t="s">
        <v>834</v>
      </c>
      <c r="V1666"/>
      <c r="AT1666">
        <v>87</v>
      </c>
    </row>
    <row r="1667" spans="1:71" x14ac:dyDescent="0.55000000000000004">
      <c r="A1667" s="2" t="s">
        <v>146</v>
      </c>
      <c r="B1667" s="31">
        <v>41639</v>
      </c>
      <c r="C1667" s="11" t="s">
        <v>834</v>
      </c>
      <c r="E1667">
        <v>243.25</v>
      </c>
      <c r="F1667">
        <v>0.24775</v>
      </c>
      <c r="G1667">
        <v>0.26450000000000001</v>
      </c>
      <c r="H1667">
        <v>0.1585</v>
      </c>
      <c r="I1667">
        <v>8.1500000000000003E-2</v>
      </c>
      <c r="J1667">
        <v>5.8250000000000003E-2</v>
      </c>
      <c r="K1667">
        <v>7.0250000000000007E-2</v>
      </c>
      <c r="L1667">
        <v>0.14649999999999999</v>
      </c>
      <c r="M1667">
        <v>0.189</v>
      </c>
      <c r="V1667"/>
    </row>
    <row r="1668" spans="1:71" x14ac:dyDescent="0.55000000000000004">
      <c r="A1668" s="2" t="s">
        <v>146</v>
      </c>
      <c r="B1668" s="31">
        <v>41645</v>
      </c>
      <c r="C1668" s="11" t="s">
        <v>834</v>
      </c>
      <c r="V1668"/>
      <c r="AC1668">
        <v>0.27416880744065603</v>
      </c>
      <c r="AT1668">
        <v>90.75</v>
      </c>
    </row>
    <row r="1669" spans="1:71" x14ac:dyDescent="0.55000000000000004">
      <c r="A1669" s="2" t="s">
        <v>146</v>
      </c>
      <c r="B1669" s="31">
        <v>41646</v>
      </c>
      <c r="C1669" s="11" t="s">
        <v>834</v>
      </c>
      <c r="E1669">
        <v>249.15</v>
      </c>
      <c r="F1669">
        <v>0.2495</v>
      </c>
      <c r="G1669">
        <v>0.25974999999999998</v>
      </c>
      <c r="H1669">
        <v>0.17974999999999999</v>
      </c>
      <c r="I1669">
        <v>8.9749999999999996E-2</v>
      </c>
      <c r="J1669">
        <v>6.1499999999999999E-2</v>
      </c>
      <c r="K1669">
        <v>7.0749999999999993E-2</v>
      </c>
      <c r="L1669">
        <v>0.14624999999999999</v>
      </c>
      <c r="M1669">
        <v>0.1885</v>
      </c>
      <c r="V1669"/>
    </row>
    <row r="1670" spans="1:71" x14ac:dyDescent="0.55000000000000004">
      <c r="A1670" s="2" t="s">
        <v>146</v>
      </c>
      <c r="B1670" s="31">
        <v>41652</v>
      </c>
      <c r="C1670" s="11" t="s">
        <v>834</v>
      </c>
      <c r="V1670"/>
      <c r="AT1670">
        <v>90.75</v>
      </c>
    </row>
    <row r="1671" spans="1:71" x14ac:dyDescent="0.55000000000000004">
      <c r="A1671" s="2" t="s">
        <v>146</v>
      </c>
      <c r="B1671" s="31">
        <v>41653</v>
      </c>
      <c r="C1671" s="11" t="s">
        <v>834</v>
      </c>
      <c r="E1671">
        <v>242.85</v>
      </c>
      <c r="F1671">
        <v>0.21775</v>
      </c>
      <c r="G1671">
        <v>0.24149999999999999</v>
      </c>
      <c r="H1671">
        <v>0.17724999999999999</v>
      </c>
      <c r="I1671">
        <v>9.6750000000000003E-2</v>
      </c>
      <c r="J1671">
        <v>6.6500000000000004E-2</v>
      </c>
      <c r="K1671">
        <v>7.5249999999999997E-2</v>
      </c>
      <c r="L1671">
        <v>0.14824999999999999</v>
      </c>
      <c r="M1671">
        <v>0.191</v>
      </c>
      <c r="V1671"/>
      <c r="AC1671">
        <v>0</v>
      </c>
    </row>
    <row r="1672" spans="1:71" x14ac:dyDescent="0.55000000000000004">
      <c r="A1672" s="2" t="s">
        <v>146</v>
      </c>
      <c r="B1672" s="31">
        <v>41660</v>
      </c>
      <c r="C1672" s="11" t="s">
        <v>834</v>
      </c>
      <c r="E1672">
        <v>238.5</v>
      </c>
      <c r="F1672">
        <v>0.19700000000000001</v>
      </c>
      <c r="G1672">
        <v>0.23300000000000001</v>
      </c>
      <c r="H1672">
        <v>0.17299999999999999</v>
      </c>
      <c r="I1672">
        <v>0.10224999999999999</v>
      </c>
      <c r="J1672">
        <v>7.0749999999999993E-2</v>
      </c>
      <c r="K1672">
        <v>7.8750000000000001E-2</v>
      </c>
      <c r="L1672">
        <v>0.14824999999999999</v>
      </c>
      <c r="M1672">
        <v>0.1895</v>
      </c>
      <c r="V1672"/>
    </row>
    <row r="1673" spans="1:71" x14ac:dyDescent="0.55000000000000004">
      <c r="A1673" s="2" t="s">
        <v>146</v>
      </c>
      <c r="B1673" s="31">
        <v>41662</v>
      </c>
      <c r="C1673" s="11" t="s">
        <v>834</v>
      </c>
      <c r="V1673"/>
      <c r="AC1673">
        <v>0</v>
      </c>
      <c r="AT1673">
        <v>93</v>
      </c>
    </row>
    <row r="1674" spans="1:71" x14ac:dyDescent="0.55000000000000004">
      <c r="A1674" s="2" t="s">
        <v>146</v>
      </c>
      <c r="B1674" s="31">
        <v>41664</v>
      </c>
      <c r="C1674" s="11" t="s">
        <v>834</v>
      </c>
      <c r="R1674">
        <v>2474.0820469697901</v>
      </c>
      <c r="S1674">
        <v>1159.6031345220499</v>
      </c>
      <c r="V1674" s="12"/>
      <c r="W1674">
        <v>3.9384780000000008E-2</v>
      </c>
      <c r="Y1674">
        <v>23906.626917524201</v>
      </c>
      <c r="AA1674">
        <v>861.81991500000004</v>
      </c>
      <c r="AL1674">
        <v>0</v>
      </c>
      <c r="AP1674" t="s">
        <v>930</v>
      </c>
      <c r="AX1674">
        <v>297.78321952204601</v>
      </c>
      <c r="BB1674">
        <v>820.25531414114505</v>
      </c>
    </row>
    <row r="1675" spans="1:71" x14ac:dyDescent="0.55000000000000004">
      <c r="A1675" s="2" t="s">
        <v>146</v>
      </c>
      <c r="B1675" s="31">
        <v>41667</v>
      </c>
      <c r="C1675" s="11" t="s">
        <v>834</v>
      </c>
      <c r="E1675">
        <v>237.95</v>
      </c>
      <c r="F1675">
        <v>0.18775</v>
      </c>
      <c r="G1675">
        <v>0.22675000000000001</v>
      </c>
      <c r="H1675">
        <v>0.17150000000000001</v>
      </c>
      <c r="I1675">
        <v>0.10675</v>
      </c>
      <c r="J1675">
        <v>7.7499999999999999E-2</v>
      </c>
      <c r="K1675">
        <v>8.3000000000000004E-2</v>
      </c>
      <c r="L1675">
        <v>0.14924999999999999</v>
      </c>
      <c r="M1675">
        <v>0.18725</v>
      </c>
      <c r="V1675"/>
    </row>
    <row r="1676" spans="1:71" x14ac:dyDescent="0.55000000000000004">
      <c r="A1676" s="13" t="s">
        <v>146</v>
      </c>
      <c r="C1676" s="11" t="s">
        <v>834</v>
      </c>
      <c r="V1676"/>
      <c r="AP1676" t="s">
        <v>930</v>
      </c>
      <c r="BE1676" s="14">
        <v>239.24199999999996</v>
      </c>
      <c r="BF1676" s="14">
        <v>426.63400000000001</v>
      </c>
      <c r="BG1676" s="14">
        <v>515.0535000000001</v>
      </c>
      <c r="BH1676" s="14">
        <v>632.05149999999992</v>
      </c>
      <c r="BI1676" s="14">
        <v>821.09050000000002</v>
      </c>
      <c r="BJ1676" s="14">
        <v>863.88199999999995</v>
      </c>
      <c r="BK1676" s="14">
        <v>1037.3965000000003</v>
      </c>
      <c r="BL1676" s="14">
        <v>1154.3944999999999</v>
      </c>
      <c r="BM1676" s="14">
        <v>1483.0930000000003</v>
      </c>
      <c r="BN1676" s="14">
        <v>2107.5804999999991</v>
      </c>
      <c r="BO1676" s="14">
        <v>2302.75</v>
      </c>
      <c r="BP1676" s="14">
        <v>2117.7979999999998</v>
      </c>
      <c r="BQ1676" s="14">
        <v>2377.9629999999993</v>
      </c>
      <c r="BR1676" s="14">
        <v>2700.148947368421</v>
      </c>
      <c r="BS1676" s="14">
        <v>2503.5162500000001</v>
      </c>
    </row>
    <row r="1677" spans="1:71" x14ac:dyDescent="0.55000000000000004">
      <c r="A1677" s="2" t="s">
        <v>143</v>
      </c>
      <c r="B1677" s="31">
        <v>41386</v>
      </c>
      <c r="C1677" s="11" t="s">
        <v>834</v>
      </c>
      <c r="V1677"/>
      <c r="AB1677">
        <v>3.9</v>
      </c>
      <c r="AH1677">
        <v>2.1</v>
      </c>
      <c r="AT1677">
        <v>17.5</v>
      </c>
    </row>
    <row r="1678" spans="1:71" x14ac:dyDescent="0.55000000000000004">
      <c r="A1678" s="2" t="s">
        <v>143</v>
      </c>
      <c r="B1678" s="31">
        <v>41387</v>
      </c>
      <c r="C1678" s="11" t="s">
        <v>834</v>
      </c>
      <c r="E1678">
        <v>374.32499999999999</v>
      </c>
      <c r="F1678">
        <v>0.263625</v>
      </c>
      <c r="G1678">
        <v>0.28249999999999997</v>
      </c>
      <c r="H1678">
        <v>0.26374999999999998</v>
      </c>
      <c r="I1678">
        <v>0.20624999999999999</v>
      </c>
      <c r="J1678">
        <v>0.24249999999999999</v>
      </c>
      <c r="K1678">
        <v>0.24249999999999999</v>
      </c>
      <c r="L1678">
        <v>0.18825</v>
      </c>
      <c r="M1678">
        <v>0.18225</v>
      </c>
      <c r="V1678"/>
    </row>
    <row r="1679" spans="1:71" x14ac:dyDescent="0.55000000000000004">
      <c r="A1679" s="2" t="s">
        <v>143</v>
      </c>
      <c r="B1679" s="31">
        <v>41394</v>
      </c>
      <c r="C1679" s="11" t="s">
        <v>834</v>
      </c>
      <c r="E1679">
        <v>368.25</v>
      </c>
      <c r="F1679">
        <v>0.2495</v>
      </c>
      <c r="G1679">
        <v>0.28175</v>
      </c>
      <c r="H1679">
        <v>0.26300000000000001</v>
      </c>
      <c r="I1679">
        <v>0.20275000000000001</v>
      </c>
      <c r="J1679">
        <v>0.23799999999999999</v>
      </c>
      <c r="K1679">
        <v>0.24049999999999999</v>
      </c>
      <c r="L1679">
        <v>0.185</v>
      </c>
      <c r="M1679">
        <v>0.18074999999999999</v>
      </c>
      <c r="V1679"/>
    </row>
    <row r="1680" spans="1:71" x14ac:dyDescent="0.55000000000000004">
      <c r="A1680" s="2" t="s">
        <v>143</v>
      </c>
      <c r="B1680" s="31">
        <v>41396</v>
      </c>
      <c r="C1680" s="11" t="s">
        <v>834</v>
      </c>
      <c r="V1680"/>
      <c r="AB1680">
        <v>5</v>
      </c>
      <c r="AH1680">
        <v>3.85</v>
      </c>
      <c r="AT1680">
        <v>22.25</v>
      </c>
    </row>
    <row r="1681" spans="1:55" x14ac:dyDescent="0.55000000000000004">
      <c r="A1681" s="2" t="s">
        <v>143</v>
      </c>
      <c r="B1681" s="31">
        <v>41397</v>
      </c>
      <c r="C1681" s="11" t="s">
        <v>834</v>
      </c>
      <c r="V1681"/>
      <c r="AC1681">
        <v>0.20034810498982</v>
      </c>
    </row>
    <row r="1682" spans="1:55" x14ac:dyDescent="0.55000000000000004">
      <c r="A1682" s="2" t="s">
        <v>143</v>
      </c>
      <c r="B1682" s="31">
        <v>41408</v>
      </c>
      <c r="C1682" s="11" t="s">
        <v>834</v>
      </c>
      <c r="E1682">
        <v>359</v>
      </c>
      <c r="F1682">
        <v>0.23200000000000001</v>
      </c>
      <c r="G1682">
        <v>0.27424999999999999</v>
      </c>
      <c r="H1682">
        <v>0.25674999999999998</v>
      </c>
      <c r="I1682">
        <v>0.19850000000000001</v>
      </c>
      <c r="J1682">
        <v>0.23350000000000001</v>
      </c>
      <c r="K1682">
        <v>0.23275000000000001</v>
      </c>
      <c r="L1682">
        <v>0.183</v>
      </c>
      <c r="M1682">
        <v>0.18425</v>
      </c>
      <c r="V1682"/>
      <c r="AC1682">
        <v>0.43562341935058402</v>
      </c>
    </row>
    <row r="1683" spans="1:55" x14ac:dyDescent="0.55000000000000004">
      <c r="A1683" s="2" t="s">
        <v>143</v>
      </c>
      <c r="B1683" s="31">
        <v>41410</v>
      </c>
      <c r="C1683" s="11" t="s">
        <v>834</v>
      </c>
      <c r="V1683"/>
      <c r="AB1683">
        <v>6.35</v>
      </c>
      <c r="AH1683">
        <v>5.05</v>
      </c>
      <c r="AT1683">
        <v>24.25</v>
      </c>
    </row>
    <row r="1684" spans="1:55" x14ac:dyDescent="0.55000000000000004">
      <c r="A1684" s="2" t="s">
        <v>143</v>
      </c>
      <c r="B1684" s="31">
        <v>41423</v>
      </c>
      <c r="C1684" s="11" t="s">
        <v>834</v>
      </c>
      <c r="E1684">
        <v>349.32499999999999</v>
      </c>
      <c r="F1684">
        <v>0.22612499999999999</v>
      </c>
      <c r="G1684">
        <v>0.26500000000000001</v>
      </c>
      <c r="H1684">
        <v>0.25124999999999997</v>
      </c>
      <c r="I1684">
        <v>0.19</v>
      </c>
      <c r="J1684">
        <v>0.23</v>
      </c>
      <c r="K1684">
        <v>0.22850000000000001</v>
      </c>
      <c r="L1684">
        <v>0.17849999999999999</v>
      </c>
      <c r="M1684">
        <v>0.17724999999999999</v>
      </c>
      <c r="V1684"/>
      <c r="AB1684">
        <v>7.2</v>
      </c>
      <c r="AH1684">
        <v>6.15</v>
      </c>
    </row>
    <row r="1685" spans="1:55" x14ac:dyDescent="0.55000000000000004">
      <c r="A1685" s="2" t="s">
        <v>143</v>
      </c>
      <c r="B1685" s="31">
        <v>41425</v>
      </c>
      <c r="C1685" s="11" t="s">
        <v>834</v>
      </c>
      <c r="V1685"/>
      <c r="AC1685">
        <v>0.71376127790974697</v>
      </c>
      <c r="AT1685">
        <v>24.5</v>
      </c>
    </row>
    <row r="1686" spans="1:55" x14ac:dyDescent="0.55000000000000004">
      <c r="A1686" s="2" t="s">
        <v>143</v>
      </c>
      <c r="B1686" s="31">
        <v>41436</v>
      </c>
      <c r="C1686" s="11" t="s">
        <v>834</v>
      </c>
      <c r="E1686">
        <v>341.67500000000001</v>
      </c>
      <c r="F1686">
        <v>0.21812500000000001</v>
      </c>
      <c r="G1686">
        <v>0.26</v>
      </c>
      <c r="H1686">
        <v>0.24575</v>
      </c>
      <c r="I1686">
        <v>0.183</v>
      </c>
      <c r="J1686">
        <v>0.22550000000000001</v>
      </c>
      <c r="K1686">
        <v>0.22475000000000001</v>
      </c>
      <c r="L1686">
        <v>0.17524999999999999</v>
      </c>
      <c r="M1686">
        <v>0.17599999999999999</v>
      </c>
      <c r="V1686"/>
    </row>
    <row r="1687" spans="1:55" x14ac:dyDescent="0.55000000000000004">
      <c r="A1687" s="2" t="s">
        <v>143</v>
      </c>
      <c r="B1687" s="31">
        <v>41438</v>
      </c>
      <c r="C1687" s="11" t="s">
        <v>834</v>
      </c>
      <c r="V1687"/>
      <c r="AB1687">
        <v>8.15</v>
      </c>
      <c r="AC1687">
        <v>0.76449582783405201</v>
      </c>
      <c r="AH1687">
        <v>7.1</v>
      </c>
      <c r="AT1687">
        <v>25.25</v>
      </c>
    </row>
    <row r="1688" spans="1:55" x14ac:dyDescent="0.55000000000000004">
      <c r="A1688" s="2" t="s">
        <v>143</v>
      </c>
      <c r="B1688" s="31">
        <v>41450</v>
      </c>
      <c r="C1688" s="11" t="s">
        <v>834</v>
      </c>
      <c r="E1688">
        <v>420.35</v>
      </c>
      <c r="F1688">
        <v>0.25924999999999998</v>
      </c>
      <c r="G1688">
        <v>0.28425</v>
      </c>
      <c r="H1688">
        <v>0.27474999999999999</v>
      </c>
      <c r="I1688">
        <v>0.25824999999999998</v>
      </c>
      <c r="J1688">
        <v>0.28875000000000001</v>
      </c>
      <c r="K1688">
        <v>0.29649999999999999</v>
      </c>
      <c r="L1688">
        <v>0.23050000000000001</v>
      </c>
      <c r="M1688">
        <v>0.20949999999999999</v>
      </c>
      <c r="V1688"/>
      <c r="AB1688">
        <v>8.6999999999999993</v>
      </c>
      <c r="AC1688">
        <v>0.92240056879783205</v>
      </c>
      <c r="AH1688">
        <v>7.45</v>
      </c>
    </row>
    <row r="1689" spans="1:55" x14ac:dyDescent="0.55000000000000004">
      <c r="A1689" s="2" t="s">
        <v>143</v>
      </c>
      <c r="B1689" s="31">
        <v>41457</v>
      </c>
      <c r="C1689" s="11" t="s">
        <v>834</v>
      </c>
      <c r="V1689"/>
      <c r="AT1689">
        <v>26.5</v>
      </c>
    </row>
    <row r="1690" spans="1:55" x14ac:dyDescent="0.55000000000000004">
      <c r="A1690" s="2" t="s">
        <v>143</v>
      </c>
      <c r="B1690" s="31">
        <v>41459</v>
      </c>
      <c r="C1690" s="11" t="s">
        <v>834</v>
      </c>
      <c r="R1690">
        <v>226.897023809524</v>
      </c>
      <c r="S1690">
        <v>0</v>
      </c>
      <c r="V1690"/>
      <c r="AA1690">
        <v>0</v>
      </c>
      <c r="AI1690">
        <v>2.387222941717289</v>
      </c>
      <c r="AL1690">
        <v>136.44411816604801</v>
      </c>
      <c r="AO1690">
        <f>AI1690*1000000/AL1690</f>
        <v>17495.975449906291</v>
      </c>
      <c r="AU1690">
        <v>157.73809523809501</v>
      </c>
      <c r="AX1690">
        <v>0</v>
      </c>
      <c r="BB1690">
        <v>87.534178137118005</v>
      </c>
      <c r="BC1690">
        <v>1367.61904761905</v>
      </c>
    </row>
    <row r="1691" spans="1:55" x14ac:dyDescent="0.55000000000000004">
      <c r="A1691" s="2" t="s">
        <v>143</v>
      </c>
      <c r="B1691" s="31">
        <v>41465</v>
      </c>
      <c r="C1691" s="11" t="s">
        <v>834</v>
      </c>
      <c r="V1691"/>
      <c r="AB1691">
        <v>9.15</v>
      </c>
      <c r="AH1691">
        <v>8.1</v>
      </c>
      <c r="AT1691">
        <v>27.25</v>
      </c>
    </row>
    <row r="1692" spans="1:55" x14ac:dyDescent="0.55000000000000004">
      <c r="A1692" s="2" t="s">
        <v>143</v>
      </c>
      <c r="B1692" s="31">
        <v>41466</v>
      </c>
      <c r="C1692" s="11" t="s">
        <v>834</v>
      </c>
      <c r="E1692">
        <v>405.75</v>
      </c>
      <c r="F1692">
        <v>0.23874999999999999</v>
      </c>
      <c r="G1692">
        <v>0.27524999999999999</v>
      </c>
      <c r="H1692">
        <v>0.26774999999999999</v>
      </c>
      <c r="I1692">
        <v>0.23724999999999999</v>
      </c>
      <c r="J1692">
        <v>0.27474999999999999</v>
      </c>
      <c r="K1692">
        <v>0.28449999999999998</v>
      </c>
      <c r="L1692">
        <v>0.22950000000000001</v>
      </c>
      <c r="M1692">
        <v>0.221</v>
      </c>
      <c r="V1692"/>
      <c r="AC1692">
        <v>0.95509358282104195</v>
      </c>
    </row>
    <row r="1693" spans="1:55" x14ac:dyDescent="0.55000000000000004">
      <c r="A1693" s="2" t="s">
        <v>143</v>
      </c>
      <c r="B1693" s="31">
        <v>41481</v>
      </c>
      <c r="C1693" s="11" t="s">
        <v>834</v>
      </c>
      <c r="V1693"/>
      <c r="AT1693">
        <v>30</v>
      </c>
    </row>
    <row r="1694" spans="1:55" x14ac:dyDescent="0.55000000000000004">
      <c r="A1694" s="2" t="s">
        <v>143</v>
      </c>
      <c r="B1694" s="31">
        <v>41484</v>
      </c>
      <c r="C1694" s="11" t="s">
        <v>834</v>
      </c>
      <c r="V1694"/>
      <c r="AB1694">
        <v>10</v>
      </c>
      <c r="AC1694">
        <v>0.97341501800613905</v>
      </c>
      <c r="AH1694">
        <v>8.75</v>
      </c>
    </row>
    <row r="1695" spans="1:55" x14ac:dyDescent="0.55000000000000004">
      <c r="A1695" s="2" t="s">
        <v>143</v>
      </c>
      <c r="B1695" s="31">
        <v>41485</v>
      </c>
      <c r="C1695" s="11" t="s">
        <v>834</v>
      </c>
      <c r="E1695">
        <v>393.02499999999998</v>
      </c>
      <c r="F1695">
        <v>0.236375</v>
      </c>
      <c r="G1695">
        <v>0.27100000000000002</v>
      </c>
      <c r="H1695">
        <v>0.26100000000000001</v>
      </c>
      <c r="I1695">
        <v>0.21925</v>
      </c>
      <c r="J1695">
        <v>0.26174999999999998</v>
      </c>
      <c r="K1695">
        <v>0.26974999999999999</v>
      </c>
      <c r="L1695">
        <v>0.22275</v>
      </c>
      <c r="M1695">
        <v>0.22325</v>
      </c>
      <c r="V1695"/>
    </row>
    <row r="1696" spans="1:55" x14ac:dyDescent="0.55000000000000004">
      <c r="A1696" s="2" t="s">
        <v>143</v>
      </c>
      <c r="B1696" s="31">
        <v>41495</v>
      </c>
      <c r="C1696" s="11" t="s">
        <v>834</v>
      </c>
      <c r="V1696"/>
      <c r="AT1696">
        <v>31</v>
      </c>
    </row>
    <row r="1697" spans="1:55" x14ac:dyDescent="0.55000000000000004">
      <c r="A1697" s="2" t="s">
        <v>143</v>
      </c>
      <c r="B1697" s="31">
        <v>41500</v>
      </c>
      <c r="C1697" s="11" t="s">
        <v>834</v>
      </c>
      <c r="V1697"/>
      <c r="AB1697">
        <v>10.75</v>
      </c>
      <c r="AH1697">
        <v>9.6999999999999993</v>
      </c>
    </row>
    <row r="1698" spans="1:55" x14ac:dyDescent="0.55000000000000004">
      <c r="A1698" s="2" t="s">
        <v>143</v>
      </c>
      <c r="B1698" s="31">
        <v>41515</v>
      </c>
      <c r="C1698" s="11" t="s">
        <v>834</v>
      </c>
      <c r="E1698">
        <v>360.55</v>
      </c>
      <c r="F1698">
        <v>0.19925000000000001</v>
      </c>
      <c r="G1698">
        <v>0.248</v>
      </c>
      <c r="H1698">
        <v>0.24875</v>
      </c>
      <c r="I1698">
        <v>0.19125</v>
      </c>
      <c r="J1698">
        <v>0.23824999999999999</v>
      </c>
      <c r="K1698">
        <v>0.252</v>
      </c>
      <c r="L1698">
        <v>0.20624999999999999</v>
      </c>
      <c r="M1698">
        <v>0.219</v>
      </c>
      <c r="V1698"/>
    </row>
    <row r="1699" spans="1:55" x14ac:dyDescent="0.55000000000000004">
      <c r="A1699" s="2" t="s">
        <v>143</v>
      </c>
      <c r="B1699" s="31">
        <v>41516</v>
      </c>
      <c r="C1699" s="11" t="s">
        <v>834</v>
      </c>
      <c r="V1699"/>
      <c r="AB1699">
        <v>11.75</v>
      </c>
      <c r="AC1699">
        <v>0.94213357872731796</v>
      </c>
      <c r="AH1699">
        <v>10.55</v>
      </c>
    </row>
    <row r="1700" spans="1:55" x14ac:dyDescent="0.55000000000000004">
      <c r="A1700" s="2" t="s">
        <v>143</v>
      </c>
      <c r="B1700" s="31">
        <v>41520</v>
      </c>
      <c r="C1700" s="11" t="s">
        <v>834</v>
      </c>
      <c r="R1700">
        <v>624.357142857143</v>
      </c>
      <c r="S1700">
        <v>0</v>
      </c>
      <c r="V1700"/>
      <c r="AA1700">
        <v>0</v>
      </c>
      <c r="AI1700">
        <v>6.2677068354927918</v>
      </c>
      <c r="AL1700">
        <v>278.170481554086</v>
      </c>
      <c r="AO1700">
        <f>AI1700*1000000/AL1700</f>
        <v>22531.890517197568</v>
      </c>
      <c r="AU1700">
        <v>170.23809523809501</v>
      </c>
      <c r="AX1700">
        <v>0</v>
      </c>
      <c r="BB1700">
        <v>254.253211849108</v>
      </c>
      <c r="BC1700">
        <v>1257.67857142857</v>
      </c>
    </row>
    <row r="1701" spans="1:55" x14ac:dyDescent="0.55000000000000004">
      <c r="A1701" s="2" t="s">
        <v>143</v>
      </c>
      <c r="B1701" s="31">
        <v>41526</v>
      </c>
      <c r="C1701" s="11" t="s">
        <v>834</v>
      </c>
      <c r="V1701"/>
      <c r="AB1701">
        <v>12.15</v>
      </c>
      <c r="AH1701">
        <v>11.1</v>
      </c>
    </row>
    <row r="1702" spans="1:55" x14ac:dyDescent="0.55000000000000004">
      <c r="A1702" s="2" t="s">
        <v>143</v>
      </c>
      <c r="B1702" s="31">
        <v>41527</v>
      </c>
      <c r="C1702" s="11" t="s">
        <v>834</v>
      </c>
      <c r="V1702"/>
      <c r="AC1702">
        <v>0.98686350261228095</v>
      </c>
    </row>
    <row r="1703" spans="1:55" x14ac:dyDescent="0.55000000000000004">
      <c r="A1703" s="2" t="s">
        <v>143</v>
      </c>
      <c r="B1703" s="31">
        <v>41530</v>
      </c>
      <c r="C1703" s="11" t="s">
        <v>834</v>
      </c>
      <c r="V1703"/>
      <c r="AT1703">
        <v>32</v>
      </c>
    </row>
    <row r="1704" spans="1:55" x14ac:dyDescent="0.55000000000000004">
      <c r="A1704" s="2" t="s">
        <v>143</v>
      </c>
      <c r="B1704" s="31">
        <v>41533</v>
      </c>
      <c r="C1704" s="11" t="s">
        <v>834</v>
      </c>
      <c r="E1704">
        <v>322.25</v>
      </c>
      <c r="F1704">
        <v>0.16950000000000001</v>
      </c>
      <c r="G1704">
        <v>0.2135</v>
      </c>
      <c r="H1704">
        <v>0.2155</v>
      </c>
      <c r="I1704">
        <v>0.16025</v>
      </c>
      <c r="J1704">
        <v>0.21675</v>
      </c>
      <c r="K1704">
        <v>0.23499999999999999</v>
      </c>
      <c r="L1704">
        <v>0.192</v>
      </c>
      <c r="M1704">
        <v>0.20874999999999999</v>
      </c>
      <c r="V1704"/>
    </row>
    <row r="1705" spans="1:55" x14ac:dyDescent="0.55000000000000004">
      <c r="A1705" s="2" t="s">
        <v>143</v>
      </c>
      <c r="B1705" s="31">
        <v>41542</v>
      </c>
      <c r="C1705" s="11" t="s">
        <v>834</v>
      </c>
      <c r="E1705">
        <v>318.42500000000001</v>
      </c>
      <c r="F1705">
        <v>0.21087500000000001</v>
      </c>
      <c r="G1705">
        <v>0.20799999999999999</v>
      </c>
      <c r="H1705">
        <v>0.20499999999999999</v>
      </c>
      <c r="I1705">
        <v>0.14774999999999999</v>
      </c>
      <c r="J1705">
        <v>0.20774999999999999</v>
      </c>
      <c r="K1705">
        <v>0.22450000000000001</v>
      </c>
      <c r="L1705">
        <v>0.18375</v>
      </c>
      <c r="M1705">
        <v>0.20449999999999999</v>
      </c>
      <c r="V1705"/>
    </row>
    <row r="1706" spans="1:55" x14ac:dyDescent="0.55000000000000004">
      <c r="A1706" s="2" t="s">
        <v>143</v>
      </c>
      <c r="B1706" s="31">
        <v>41544</v>
      </c>
      <c r="C1706" s="11" t="s">
        <v>834</v>
      </c>
      <c r="V1706"/>
      <c r="AB1706">
        <v>13.25</v>
      </c>
      <c r="AH1706">
        <v>12.15</v>
      </c>
    </row>
    <row r="1707" spans="1:55" x14ac:dyDescent="0.55000000000000004">
      <c r="A1707" s="2" t="s">
        <v>143</v>
      </c>
      <c r="B1707" s="31">
        <v>41548</v>
      </c>
      <c r="C1707" s="11" t="s">
        <v>834</v>
      </c>
      <c r="E1707">
        <v>305.39999999999998</v>
      </c>
      <c r="F1707">
        <v>0.17</v>
      </c>
      <c r="G1707">
        <v>0.20674999999999999</v>
      </c>
      <c r="H1707">
        <v>0.19775000000000001</v>
      </c>
      <c r="I1707">
        <v>0.14174999999999999</v>
      </c>
      <c r="J1707">
        <v>0.20300000000000001</v>
      </c>
      <c r="K1707">
        <v>0.223</v>
      </c>
      <c r="L1707">
        <v>0.183</v>
      </c>
      <c r="M1707">
        <v>0.20175000000000001</v>
      </c>
      <c r="V1707"/>
    </row>
    <row r="1708" spans="1:55" x14ac:dyDescent="0.55000000000000004">
      <c r="A1708" s="2" t="s">
        <v>143</v>
      </c>
      <c r="B1708" s="31">
        <v>41555</v>
      </c>
      <c r="C1708" s="11" t="s">
        <v>834</v>
      </c>
      <c r="E1708">
        <v>283.64999999999998</v>
      </c>
      <c r="F1708">
        <v>0.152</v>
      </c>
      <c r="G1708">
        <v>0.19025</v>
      </c>
      <c r="H1708">
        <v>0.17474999999999999</v>
      </c>
      <c r="I1708">
        <v>0.12375</v>
      </c>
      <c r="J1708">
        <v>0.19175</v>
      </c>
      <c r="K1708">
        <v>0.21249999999999999</v>
      </c>
      <c r="L1708">
        <v>0.17674999999999999</v>
      </c>
      <c r="M1708">
        <v>0.19650000000000001</v>
      </c>
      <c r="V1708"/>
    </row>
    <row r="1709" spans="1:55" x14ac:dyDescent="0.55000000000000004">
      <c r="A1709" s="2" t="s">
        <v>143</v>
      </c>
      <c r="B1709" s="31">
        <v>41558</v>
      </c>
      <c r="C1709" s="11" t="s">
        <v>834</v>
      </c>
      <c r="V1709"/>
      <c r="AB1709">
        <v>14.35</v>
      </c>
      <c r="AH1709">
        <v>13.2</v>
      </c>
      <c r="AT1709">
        <v>37.25</v>
      </c>
    </row>
    <row r="1710" spans="1:55" x14ac:dyDescent="0.55000000000000004">
      <c r="A1710" s="2" t="s">
        <v>143</v>
      </c>
      <c r="B1710" s="31">
        <v>41562</v>
      </c>
      <c r="C1710" s="11" t="s">
        <v>834</v>
      </c>
      <c r="E1710">
        <v>270.75</v>
      </c>
      <c r="F1710">
        <v>0.13950000000000001</v>
      </c>
      <c r="G1710">
        <v>0.18049999999999999</v>
      </c>
      <c r="H1710">
        <v>0.16275000000000001</v>
      </c>
      <c r="I1710">
        <v>0.113</v>
      </c>
      <c r="J1710">
        <v>0.1855</v>
      </c>
      <c r="K1710">
        <v>0.20699999999999999</v>
      </c>
      <c r="L1710">
        <v>0.17150000000000001</v>
      </c>
      <c r="M1710">
        <v>0.19400000000000001</v>
      </c>
      <c r="V1710"/>
    </row>
    <row r="1711" spans="1:55" x14ac:dyDescent="0.55000000000000004">
      <c r="A1711" s="2" t="s">
        <v>143</v>
      </c>
      <c r="B1711" s="31">
        <v>41563</v>
      </c>
      <c r="C1711" s="11" t="s">
        <v>834</v>
      </c>
      <c r="V1711"/>
      <c r="AC1711">
        <v>0.97410706721021501</v>
      </c>
    </row>
    <row r="1712" spans="1:55" x14ac:dyDescent="0.55000000000000004">
      <c r="A1712" s="2" t="s">
        <v>143</v>
      </c>
      <c r="B1712" s="31">
        <v>41569</v>
      </c>
      <c r="C1712" s="11" t="s">
        <v>834</v>
      </c>
      <c r="E1712">
        <v>241.25</v>
      </c>
      <c r="F1712">
        <v>0.111</v>
      </c>
      <c r="G1712">
        <v>0.15975</v>
      </c>
      <c r="H1712">
        <v>0.13600000000000001</v>
      </c>
      <c r="I1712">
        <v>8.9249999999999996E-2</v>
      </c>
      <c r="J1712">
        <v>0.16350000000000001</v>
      </c>
      <c r="K1712">
        <v>0.19175</v>
      </c>
      <c r="L1712">
        <v>0.16625000000000001</v>
      </c>
      <c r="M1712">
        <v>0.18875</v>
      </c>
      <c r="R1712">
        <v>1362.8234278234299</v>
      </c>
      <c r="S1712">
        <v>0</v>
      </c>
      <c r="V1712"/>
      <c r="AA1712">
        <v>0</v>
      </c>
      <c r="AI1712">
        <v>7.7770623965616901</v>
      </c>
      <c r="AL1712">
        <v>380.587227265114</v>
      </c>
      <c r="AO1712">
        <f>AI1712*1000000/AL1712</f>
        <v>20434.375721033462</v>
      </c>
      <c r="AU1712">
        <v>160.71428571428601</v>
      </c>
      <c r="AX1712">
        <v>0</v>
      </c>
      <c r="BB1712">
        <v>774.78903753974203</v>
      </c>
      <c r="BC1712">
        <v>801.66666666666697</v>
      </c>
    </row>
    <row r="1713" spans="1:55" x14ac:dyDescent="0.55000000000000004">
      <c r="A1713" s="2" t="s">
        <v>143</v>
      </c>
      <c r="B1713" s="31">
        <v>41570</v>
      </c>
      <c r="C1713" s="11" t="s">
        <v>834</v>
      </c>
      <c r="V1713"/>
      <c r="AB1713">
        <v>14.4</v>
      </c>
      <c r="AH1713">
        <v>13.6</v>
      </c>
    </row>
    <row r="1714" spans="1:55" x14ac:dyDescent="0.55000000000000004">
      <c r="A1714" s="2" t="s">
        <v>143</v>
      </c>
      <c r="B1714" s="31">
        <v>41576</v>
      </c>
      <c r="C1714" s="11" t="s">
        <v>834</v>
      </c>
      <c r="E1714">
        <v>221</v>
      </c>
      <c r="F1714">
        <v>9.8250000000000004E-2</v>
      </c>
      <c r="G1714">
        <v>0.14774999999999999</v>
      </c>
      <c r="H1714">
        <v>0.12175</v>
      </c>
      <c r="I1714">
        <v>7.7499999999999999E-2</v>
      </c>
      <c r="J1714">
        <v>0.14524999999999999</v>
      </c>
      <c r="K1714">
        <v>0.17549999999999999</v>
      </c>
      <c r="L1714">
        <v>0.15775</v>
      </c>
      <c r="M1714">
        <v>0.18124999999999999</v>
      </c>
      <c r="V1714"/>
      <c r="AB1714">
        <v>14.4</v>
      </c>
      <c r="AH1714">
        <v>14.4</v>
      </c>
      <c r="AT1714">
        <v>43.5</v>
      </c>
    </row>
    <row r="1715" spans="1:55" x14ac:dyDescent="0.55000000000000004">
      <c r="A1715" s="2" t="s">
        <v>143</v>
      </c>
      <c r="B1715" s="31">
        <v>41582</v>
      </c>
      <c r="C1715" s="11" t="s">
        <v>834</v>
      </c>
      <c r="R1715">
        <v>1620.5776179914001</v>
      </c>
      <c r="S1715">
        <v>108.037587496201</v>
      </c>
      <c r="V1715"/>
      <c r="AA1715">
        <v>0</v>
      </c>
      <c r="AI1715">
        <v>6.2177981873402501</v>
      </c>
      <c r="AL1715">
        <v>337.72940464559701</v>
      </c>
      <c r="AO1715">
        <f>AI1715*1000000/AL1715</f>
        <v>18410.591739457861</v>
      </c>
      <c r="AT1715">
        <v>53.5</v>
      </c>
      <c r="AU1715">
        <v>147.02380952381</v>
      </c>
      <c r="AX1715">
        <v>108.037587496201</v>
      </c>
      <c r="BB1715">
        <v>968.93367032483002</v>
      </c>
      <c r="BC1715">
        <v>657.55952380952397</v>
      </c>
    </row>
    <row r="1716" spans="1:55" x14ac:dyDescent="0.55000000000000004">
      <c r="A1716" s="2" t="s">
        <v>143</v>
      </c>
      <c r="B1716" s="31">
        <v>41583</v>
      </c>
      <c r="C1716" s="11" t="s">
        <v>834</v>
      </c>
      <c r="E1716">
        <v>205.95</v>
      </c>
      <c r="F1716">
        <v>8.9749999999999996E-2</v>
      </c>
      <c r="G1716">
        <v>0.14099999999999999</v>
      </c>
      <c r="H1716">
        <v>0.11525000000000001</v>
      </c>
      <c r="I1716">
        <v>6.9500000000000006E-2</v>
      </c>
      <c r="J1716">
        <v>0.12875</v>
      </c>
      <c r="K1716">
        <v>0.16</v>
      </c>
      <c r="L1716">
        <v>0.14974999999999999</v>
      </c>
      <c r="M1716">
        <v>0.17574999999999999</v>
      </c>
      <c r="V1716"/>
    </row>
    <row r="1717" spans="1:55" x14ac:dyDescent="0.55000000000000004">
      <c r="A1717" s="2" t="s">
        <v>143</v>
      </c>
      <c r="B1717" s="31">
        <v>41586</v>
      </c>
      <c r="C1717" s="11" t="s">
        <v>834</v>
      </c>
      <c r="V1717"/>
      <c r="AC1717">
        <v>0.96851917268705801</v>
      </c>
      <c r="AT1717">
        <v>59.25</v>
      </c>
    </row>
    <row r="1718" spans="1:55" x14ac:dyDescent="0.55000000000000004">
      <c r="A1718" s="2" t="s">
        <v>143</v>
      </c>
      <c r="B1718" s="31">
        <v>41590</v>
      </c>
      <c r="C1718" s="11" t="s">
        <v>834</v>
      </c>
      <c r="E1718">
        <v>194.85</v>
      </c>
      <c r="F1718">
        <v>8.3500000000000005E-2</v>
      </c>
      <c r="G1718">
        <v>0.13550000000000001</v>
      </c>
      <c r="H1718">
        <v>0.11025</v>
      </c>
      <c r="I1718">
        <v>6.6250000000000003E-2</v>
      </c>
      <c r="J1718">
        <v>0.11774999999999999</v>
      </c>
      <c r="K1718">
        <v>0.14749999999999999</v>
      </c>
      <c r="L1718">
        <v>0.14299999999999999</v>
      </c>
      <c r="M1718">
        <v>0.17050000000000001</v>
      </c>
      <c r="V1718"/>
    </row>
    <row r="1719" spans="1:55" x14ac:dyDescent="0.55000000000000004">
      <c r="A1719" s="2" t="s">
        <v>143</v>
      </c>
      <c r="B1719" s="31">
        <v>41596</v>
      </c>
      <c r="C1719" s="11" t="s">
        <v>834</v>
      </c>
      <c r="R1719">
        <v>1948.06739988236</v>
      </c>
      <c r="S1719">
        <v>271.14874703958702</v>
      </c>
      <c r="V1719"/>
      <c r="AA1719">
        <v>13.9802400139942</v>
      </c>
      <c r="AI1719">
        <v>5.3198033883655</v>
      </c>
      <c r="AL1719">
        <v>316.34622536928202</v>
      </c>
      <c r="AO1719">
        <f>AI1719*1000000/AL1719</f>
        <v>16816.395966651751</v>
      </c>
      <c r="AU1719">
        <v>138.69047619047601</v>
      </c>
      <c r="AX1719">
        <v>257.16850702559202</v>
      </c>
      <c r="BB1719">
        <v>1078.18005071273</v>
      </c>
      <c r="BC1719">
        <v>738.392857142857</v>
      </c>
    </row>
    <row r="1720" spans="1:55" x14ac:dyDescent="0.55000000000000004">
      <c r="A1720" s="2" t="s">
        <v>143</v>
      </c>
      <c r="B1720" s="31">
        <v>41596</v>
      </c>
      <c r="C1720" s="11" t="s">
        <v>834</v>
      </c>
      <c r="V1720"/>
      <c r="AC1720">
        <v>0.96417049165882895</v>
      </c>
    </row>
    <row r="1721" spans="1:55" x14ac:dyDescent="0.55000000000000004">
      <c r="A1721" s="2" t="s">
        <v>143</v>
      </c>
      <c r="B1721" s="31">
        <v>41597</v>
      </c>
      <c r="C1721" s="11" t="s">
        <v>834</v>
      </c>
      <c r="E1721">
        <v>186.35</v>
      </c>
      <c r="F1721">
        <v>8.7499999999999994E-2</v>
      </c>
      <c r="G1721">
        <v>0.13250000000000001</v>
      </c>
      <c r="H1721">
        <v>0.10775</v>
      </c>
      <c r="I1721">
        <v>6.3750000000000001E-2</v>
      </c>
      <c r="J1721">
        <v>0.10825</v>
      </c>
      <c r="K1721">
        <v>0.13700000000000001</v>
      </c>
      <c r="L1721">
        <v>0.13350000000000001</v>
      </c>
      <c r="M1721">
        <v>0.1615</v>
      </c>
      <c r="V1721"/>
    </row>
    <row r="1722" spans="1:55" x14ac:dyDescent="0.55000000000000004">
      <c r="A1722" s="2" t="s">
        <v>143</v>
      </c>
      <c r="B1722" s="31">
        <v>41599</v>
      </c>
      <c r="C1722" s="11" t="s">
        <v>834</v>
      </c>
      <c r="V1722"/>
      <c r="AT1722">
        <v>70.424999999999997</v>
      </c>
    </row>
    <row r="1723" spans="1:55" x14ac:dyDescent="0.55000000000000004">
      <c r="A1723" s="2" t="s">
        <v>143</v>
      </c>
      <c r="B1723" s="31">
        <v>41604</v>
      </c>
      <c r="C1723" s="11" t="s">
        <v>834</v>
      </c>
      <c r="E1723">
        <v>180.1</v>
      </c>
      <c r="F1723">
        <v>8.1750000000000003E-2</v>
      </c>
      <c r="G1723">
        <v>0.13100000000000001</v>
      </c>
      <c r="H1723">
        <v>0.1065</v>
      </c>
      <c r="I1723">
        <v>6.1499999999999999E-2</v>
      </c>
      <c r="J1723">
        <v>0.10174999999999999</v>
      </c>
      <c r="K1723">
        <v>0.13</v>
      </c>
      <c r="L1723">
        <v>0.12925</v>
      </c>
      <c r="M1723">
        <v>0.15875</v>
      </c>
      <c r="V1723"/>
    </row>
    <row r="1724" spans="1:55" x14ac:dyDescent="0.55000000000000004">
      <c r="A1724" s="2" t="s">
        <v>143</v>
      </c>
      <c r="B1724" s="31">
        <v>41607</v>
      </c>
      <c r="C1724" s="11" t="s">
        <v>834</v>
      </c>
      <c r="V1724"/>
      <c r="AT1724">
        <v>70.8</v>
      </c>
    </row>
    <row r="1725" spans="1:55" x14ac:dyDescent="0.55000000000000004">
      <c r="A1725" s="2" t="s">
        <v>143</v>
      </c>
      <c r="B1725" s="31">
        <v>41610</v>
      </c>
      <c r="C1725" s="11" t="s">
        <v>834</v>
      </c>
      <c r="R1725">
        <v>2109.7287606477498</v>
      </c>
      <c r="S1725">
        <v>455.553146100616</v>
      </c>
      <c r="V1725"/>
      <c r="AA1725">
        <v>190.56940146327699</v>
      </c>
      <c r="AI1725">
        <v>3.7765601968632301</v>
      </c>
      <c r="AL1725">
        <v>269.45820045230101</v>
      </c>
      <c r="AO1725">
        <f>AI1725*1000000/AL1725</f>
        <v>14015.384169136651</v>
      </c>
      <c r="AU1725">
        <v>149.40476190476201</v>
      </c>
      <c r="AX1725">
        <v>264.98374463733899</v>
      </c>
      <c r="BB1725">
        <v>1104.23025375682</v>
      </c>
      <c r="BC1725">
        <v>657.5</v>
      </c>
    </row>
    <row r="1726" spans="1:55" x14ac:dyDescent="0.55000000000000004">
      <c r="A1726" s="2" t="s">
        <v>143</v>
      </c>
      <c r="B1726" s="31">
        <v>41611</v>
      </c>
      <c r="C1726" s="11" t="s">
        <v>834</v>
      </c>
      <c r="E1726">
        <v>171.5</v>
      </c>
      <c r="F1726">
        <v>8.1750000000000003E-2</v>
      </c>
      <c r="G1726">
        <v>0.1275</v>
      </c>
      <c r="H1726">
        <v>0.10299999999999999</v>
      </c>
      <c r="I1726">
        <v>5.9499999999999997E-2</v>
      </c>
      <c r="J1726">
        <v>9.325E-2</v>
      </c>
      <c r="K1726">
        <v>0.1205</v>
      </c>
      <c r="L1726">
        <v>0.1225</v>
      </c>
      <c r="M1726">
        <v>0.14949999999999999</v>
      </c>
      <c r="V1726"/>
    </row>
    <row r="1727" spans="1:55" x14ac:dyDescent="0.55000000000000004">
      <c r="A1727" s="2" t="s">
        <v>143</v>
      </c>
      <c r="B1727" s="31">
        <v>41613</v>
      </c>
      <c r="C1727" s="11" t="s">
        <v>834</v>
      </c>
      <c r="V1727"/>
      <c r="AC1727">
        <v>0.94900999890107895</v>
      </c>
    </row>
    <row r="1728" spans="1:55" x14ac:dyDescent="0.55000000000000004">
      <c r="A1728" s="2" t="s">
        <v>143</v>
      </c>
      <c r="B1728" s="31">
        <v>41618</v>
      </c>
      <c r="C1728" s="11" t="s">
        <v>834</v>
      </c>
      <c r="E1728">
        <v>159.65</v>
      </c>
      <c r="F1728">
        <v>7.2249999999999995E-2</v>
      </c>
      <c r="G1728">
        <v>0.12175</v>
      </c>
      <c r="H1728">
        <v>9.9500000000000005E-2</v>
      </c>
      <c r="I1728">
        <v>5.425E-2</v>
      </c>
      <c r="J1728">
        <v>8.1000000000000003E-2</v>
      </c>
      <c r="K1728">
        <v>0.11175</v>
      </c>
      <c r="L1728">
        <v>0.11550000000000001</v>
      </c>
      <c r="M1728">
        <v>0.14224999999999999</v>
      </c>
      <c r="V1728"/>
    </row>
    <row r="1729" spans="1:71" x14ac:dyDescent="0.55000000000000004">
      <c r="A1729" s="2" t="s">
        <v>143</v>
      </c>
      <c r="B1729" s="31">
        <v>41620</v>
      </c>
      <c r="C1729" s="11" t="s">
        <v>834</v>
      </c>
      <c r="V1729"/>
      <c r="AT1729">
        <v>81</v>
      </c>
    </row>
    <row r="1730" spans="1:71" x14ac:dyDescent="0.55000000000000004">
      <c r="A1730" s="2" t="s">
        <v>143</v>
      </c>
      <c r="B1730" s="31">
        <v>41625</v>
      </c>
      <c r="C1730" s="11" t="s">
        <v>834</v>
      </c>
      <c r="E1730">
        <v>149.05000000000001</v>
      </c>
      <c r="F1730">
        <v>6.8750000000000006E-2</v>
      </c>
      <c r="G1730">
        <v>0.11774999999999999</v>
      </c>
      <c r="H1730">
        <v>9.6500000000000002E-2</v>
      </c>
      <c r="I1730">
        <v>5.0250000000000003E-2</v>
      </c>
      <c r="J1730">
        <v>6.9750000000000006E-2</v>
      </c>
      <c r="K1730">
        <v>0.10125000000000001</v>
      </c>
      <c r="L1730">
        <v>0.107</v>
      </c>
      <c r="M1730">
        <v>0.13400000000000001</v>
      </c>
      <c r="R1730">
        <v>2370.9786599317099</v>
      </c>
      <c r="S1730">
        <v>855.54094425843402</v>
      </c>
      <c r="V1730"/>
      <c r="AA1730">
        <v>590.55719962109504</v>
      </c>
      <c r="AI1730">
        <v>2.0383446717260498</v>
      </c>
      <c r="AL1730">
        <v>162.57468853335899</v>
      </c>
      <c r="AO1730">
        <f>AI1730*1000000/AL1730</f>
        <v>12537.896828310997</v>
      </c>
      <c r="AU1730">
        <v>145.23809523809501</v>
      </c>
      <c r="AX1730">
        <v>264.98374463733899</v>
      </c>
      <c r="BB1730">
        <v>965.17603000641395</v>
      </c>
      <c r="BC1730">
        <v>605.29761904761904</v>
      </c>
    </row>
    <row r="1731" spans="1:71" x14ac:dyDescent="0.55000000000000004">
      <c r="A1731" s="2" t="s">
        <v>143</v>
      </c>
      <c r="B1731" s="31">
        <v>41627</v>
      </c>
      <c r="C1731" s="11" t="s">
        <v>834</v>
      </c>
      <c r="V1731"/>
      <c r="AT1731">
        <v>83</v>
      </c>
    </row>
    <row r="1732" spans="1:71" x14ac:dyDescent="0.55000000000000004">
      <c r="A1732" s="2" t="s">
        <v>143</v>
      </c>
      <c r="B1732" s="31">
        <v>41628</v>
      </c>
      <c r="C1732" s="11" t="s">
        <v>834</v>
      </c>
      <c r="V1732"/>
      <c r="AC1732">
        <v>0.80719004246637605</v>
      </c>
    </row>
    <row r="1733" spans="1:71" x14ac:dyDescent="0.55000000000000004">
      <c r="A1733" s="2" t="s">
        <v>143</v>
      </c>
      <c r="B1733" s="31">
        <v>41632</v>
      </c>
      <c r="C1733" s="11" t="s">
        <v>834</v>
      </c>
      <c r="E1733">
        <v>145.05000000000001</v>
      </c>
      <c r="F1733">
        <v>7.2999999999999995E-2</v>
      </c>
      <c r="G1733">
        <v>0.11650000000000001</v>
      </c>
      <c r="H1733">
        <v>9.5500000000000002E-2</v>
      </c>
      <c r="I1733">
        <v>4.8750000000000002E-2</v>
      </c>
      <c r="J1733">
        <v>6.7000000000000004E-2</v>
      </c>
      <c r="K1733">
        <v>9.7500000000000003E-2</v>
      </c>
      <c r="L1733">
        <v>0.10150000000000001</v>
      </c>
      <c r="M1733">
        <v>0.1255</v>
      </c>
      <c r="V1733"/>
    </row>
    <row r="1734" spans="1:71" x14ac:dyDescent="0.55000000000000004">
      <c r="A1734" s="2" t="s">
        <v>143</v>
      </c>
      <c r="B1734" s="31">
        <v>41638</v>
      </c>
      <c r="C1734" s="11" t="s">
        <v>834</v>
      </c>
      <c r="V1734"/>
      <c r="AT1734">
        <v>87.5</v>
      </c>
    </row>
    <row r="1735" spans="1:71" x14ac:dyDescent="0.55000000000000004">
      <c r="A1735" s="2" t="s">
        <v>143</v>
      </c>
      <c r="B1735" s="31">
        <v>41639</v>
      </c>
      <c r="C1735" s="11" t="s">
        <v>834</v>
      </c>
      <c r="E1735">
        <v>144.80000000000001</v>
      </c>
      <c r="F1735">
        <v>7.2499999999999995E-2</v>
      </c>
      <c r="G1735">
        <v>0.11475</v>
      </c>
      <c r="H1735">
        <v>9.425E-2</v>
      </c>
      <c r="I1735">
        <v>4.8500000000000001E-2</v>
      </c>
      <c r="J1735">
        <v>6.7000000000000004E-2</v>
      </c>
      <c r="K1735">
        <v>9.7750000000000004E-2</v>
      </c>
      <c r="L1735">
        <v>0.10299999999999999</v>
      </c>
      <c r="M1735">
        <v>0.12625</v>
      </c>
      <c r="V1735"/>
    </row>
    <row r="1736" spans="1:71" x14ac:dyDescent="0.55000000000000004">
      <c r="A1736" s="2" t="s">
        <v>143</v>
      </c>
      <c r="B1736" s="31">
        <v>41645</v>
      </c>
      <c r="C1736" s="11" t="s">
        <v>834</v>
      </c>
      <c r="V1736"/>
      <c r="AC1736">
        <v>1.80002454505984E-2</v>
      </c>
      <c r="AT1736">
        <v>91</v>
      </c>
    </row>
    <row r="1737" spans="1:71" x14ac:dyDescent="0.55000000000000004">
      <c r="A1737" s="2" t="s">
        <v>143</v>
      </c>
      <c r="B1737" s="31">
        <v>41646</v>
      </c>
      <c r="C1737" s="11" t="s">
        <v>834</v>
      </c>
      <c r="E1737">
        <v>143.30000000000001</v>
      </c>
      <c r="F1737">
        <v>6.4250000000000002E-2</v>
      </c>
      <c r="G1737">
        <v>0.11475</v>
      </c>
      <c r="H1737">
        <v>9.5000000000000001E-2</v>
      </c>
      <c r="I1737">
        <v>4.9000000000000002E-2</v>
      </c>
      <c r="J1737">
        <v>6.8250000000000005E-2</v>
      </c>
      <c r="K1737">
        <v>9.9000000000000005E-2</v>
      </c>
      <c r="L1737">
        <v>0.10299999999999999</v>
      </c>
      <c r="M1737">
        <v>0.12325</v>
      </c>
      <c r="V1737"/>
    </row>
    <row r="1738" spans="1:71" x14ac:dyDescent="0.55000000000000004">
      <c r="A1738" s="2" t="s">
        <v>143</v>
      </c>
      <c r="B1738" s="31">
        <v>41652</v>
      </c>
      <c r="C1738" s="11" t="s">
        <v>834</v>
      </c>
      <c r="V1738"/>
      <c r="AT1738">
        <v>92</v>
      </c>
    </row>
    <row r="1739" spans="1:71" x14ac:dyDescent="0.55000000000000004">
      <c r="A1739" s="2" t="s">
        <v>143</v>
      </c>
      <c r="B1739" s="31">
        <v>41653</v>
      </c>
      <c r="C1739" s="11" t="s">
        <v>834</v>
      </c>
      <c r="E1739">
        <v>144.80000000000001</v>
      </c>
      <c r="F1739">
        <v>6.225E-2</v>
      </c>
      <c r="G1739">
        <v>0.11425</v>
      </c>
      <c r="H1739">
        <v>9.4500000000000001E-2</v>
      </c>
      <c r="I1739">
        <v>4.9500000000000002E-2</v>
      </c>
      <c r="J1739">
        <v>7.1999999999999995E-2</v>
      </c>
      <c r="K1739">
        <v>0.10274999999999999</v>
      </c>
      <c r="L1739">
        <v>0.105</v>
      </c>
      <c r="M1739">
        <v>0.12375</v>
      </c>
      <c r="V1739"/>
      <c r="AC1739">
        <v>0</v>
      </c>
    </row>
    <row r="1740" spans="1:71" x14ac:dyDescent="0.55000000000000004">
      <c r="A1740" s="2" t="s">
        <v>143</v>
      </c>
      <c r="B1740" s="31">
        <v>41660</v>
      </c>
      <c r="C1740" s="11" t="s">
        <v>834</v>
      </c>
      <c r="E1740">
        <v>146.69999999999999</v>
      </c>
      <c r="F1740">
        <v>6.0749999999999998E-2</v>
      </c>
      <c r="G1740">
        <v>0.11525000000000001</v>
      </c>
      <c r="H1740">
        <v>9.5750000000000002E-2</v>
      </c>
      <c r="I1740">
        <v>5.0999999999999997E-2</v>
      </c>
      <c r="J1740">
        <v>7.3499999999999996E-2</v>
      </c>
      <c r="K1740">
        <v>0.10525</v>
      </c>
      <c r="L1740">
        <v>0.107</v>
      </c>
      <c r="M1740">
        <v>0.125</v>
      </c>
      <c r="V1740"/>
    </row>
    <row r="1741" spans="1:71" x14ac:dyDescent="0.55000000000000004">
      <c r="A1741" s="2" t="s">
        <v>143</v>
      </c>
      <c r="B1741" s="31">
        <v>41662</v>
      </c>
      <c r="C1741" s="11" t="s">
        <v>834</v>
      </c>
      <c r="V1741"/>
      <c r="AT1741">
        <v>93</v>
      </c>
    </row>
    <row r="1742" spans="1:71" x14ac:dyDescent="0.55000000000000004">
      <c r="A1742" s="2" t="s">
        <v>143</v>
      </c>
      <c r="B1742" s="31">
        <v>41664</v>
      </c>
      <c r="C1742" s="11" t="s">
        <v>834</v>
      </c>
      <c r="R1742">
        <v>2121.67460174898</v>
      </c>
      <c r="S1742">
        <v>947.294439637339</v>
      </c>
      <c r="V1742" s="12"/>
      <c r="W1742">
        <v>3.1794556875000005E-2</v>
      </c>
      <c r="Y1742">
        <v>17324.2225803978</v>
      </c>
      <c r="AA1742">
        <v>682.31069500000001</v>
      </c>
      <c r="AP1742" t="s">
        <v>930</v>
      </c>
      <c r="AX1742">
        <v>264.98374463733899</v>
      </c>
      <c r="BB1742">
        <v>734.85205635114403</v>
      </c>
    </row>
    <row r="1743" spans="1:71" x14ac:dyDescent="0.55000000000000004">
      <c r="A1743" s="2" t="s">
        <v>143</v>
      </c>
      <c r="B1743" s="31">
        <v>41667</v>
      </c>
      <c r="C1743" s="11" t="s">
        <v>834</v>
      </c>
      <c r="E1743">
        <v>11.85</v>
      </c>
      <c r="F1743">
        <v>5.9249999999999997E-2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V1743" s="12"/>
    </row>
    <row r="1744" spans="1:71" x14ac:dyDescent="0.55000000000000004">
      <c r="A1744" s="13" t="s">
        <v>143</v>
      </c>
      <c r="C1744" s="11" t="s">
        <v>834</v>
      </c>
      <c r="V1744"/>
      <c r="AP1744" t="s">
        <v>930</v>
      </c>
      <c r="BE1744" s="14">
        <v>224.51049999999995</v>
      </c>
      <c r="BF1744" s="14">
        <v>435.66199999999998</v>
      </c>
      <c r="BG1744" s="14">
        <v>535.73250000000007</v>
      </c>
      <c r="BH1744" s="14">
        <v>622.32199999999989</v>
      </c>
      <c r="BI1744" s="14">
        <v>785.46649999999977</v>
      </c>
      <c r="BJ1744" s="14">
        <v>906.33799999999997</v>
      </c>
      <c r="BK1744" s="14">
        <v>1017.7850000000001</v>
      </c>
      <c r="BL1744" s="14">
        <v>1152.1680000000001</v>
      </c>
      <c r="BM1744" s="14">
        <v>1334.009</v>
      </c>
      <c r="BN1744" s="14">
        <v>1986.7394999999997</v>
      </c>
      <c r="BO1744" s="14">
        <v>2317.4205000000002</v>
      </c>
      <c r="BP1744" s="14">
        <v>2219.1189999999997</v>
      </c>
      <c r="BQ1744" s="14">
        <v>2375.8584999999998</v>
      </c>
      <c r="BR1744" s="14">
        <v>2432.9544999999994</v>
      </c>
      <c r="BS1744" s="14">
        <v>2149.25875</v>
      </c>
    </row>
    <row r="1745" spans="1:55" x14ac:dyDescent="0.55000000000000004">
      <c r="A1745" s="2" t="s">
        <v>144</v>
      </c>
      <c r="B1745" s="31">
        <v>41386</v>
      </c>
      <c r="C1745" s="11" t="s">
        <v>834</v>
      </c>
      <c r="V1745"/>
      <c r="AB1745">
        <v>3.9</v>
      </c>
      <c r="AH1745">
        <v>2</v>
      </c>
      <c r="AT1745">
        <v>15.75</v>
      </c>
    </row>
    <row r="1746" spans="1:55" x14ac:dyDescent="0.55000000000000004">
      <c r="A1746" s="2" t="s">
        <v>144</v>
      </c>
      <c r="B1746" s="31">
        <v>41387</v>
      </c>
      <c r="C1746" s="11" t="s">
        <v>834</v>
      </c>
      <c r="E1746">
        <v>401.15</v>
      </c>
      <c r="F1746">
        <v>0.26924999999999999</v>
      </c>
      <c r="G1746">
        <v>0.28649999999999998</v>
      </c>
      <c r="H1746">
        <v>0.27600000000000002</v>
      </c>
      <c r="I1746">
        <v>0.27450000000000002</v>
      </c>
      <c r="J1746">
        <v>0.29125000000000001</v>
      </c>
      <c r="K1746">
        <v>0.22275</v>
      </c>
      <c r="L1746">
        <v>0.20374999999999999</v>
      </c>
      <c r="M1746">
        <v>0.18174999999999999</v>
      </c>
      <c r="V1746"/>
    </row>
    <row r="1747" spans="1:55" x14ac:dyDescent="0.55000000000000004">
      <c r="A1747" s="2" t="s">
        <v>144</v>
      </c>
      <c r="B1747" s="31">
        <v>41394</v>
      </c>
      <c r="C1747" s="11" t="s">
        <v>834</v>
      </c>
      <c r="E1747">
        <v>395.25</v>
      </c>
      <c r="F1747">
        <v>0.253</v>
      </c>
      <c r="G1747">
        <v>0.28249999999999997</v>
      </c>
      <c r="H1747">
        <v>0.27374999999999999</v>
      </c>
      <c r="I1747">
        <v>0.27174999999999999</v>
      </c>
      <c r="J1747">
        <v>0.29149999999999998</v>
      </c>
      <c r="K1747">
        <v>0.2195</v>
      </c>
      <c r="L1747">
        <v>0.20300000000000001</v>
      </c>
      <c r="M1747">
        <v>0.18124999999999999</v>
      </c>
      <c r="V1747"/>
    </row>
    <row r="1748" spans="1:55" x14ac:dyDescent="0.55000000000000004">
      <c r="A1748" s="2" t="s">
        <v>144</v>
      </c>
      <c r="B1748" s="31">
        <v>41396</v>
      </c>
      <c r="C1748" s="11" t="s">
        <v>834</v>
      </c>
      <c r="V1748"/>
      <c r="AB1748">
        <v>4.95</v>
      </c>
      <c r="AH1748">
        <v>3.8</v>
      </c>
      <c r="AT1748">
        <v>21.75</v>
      </c>
    </row>
    <row r="1749" spans="1:55" x14ac:dyDescent="0.55000000000000004">
      <c r="A1749" s="2" t="s">
        <v>144</v>
      </c>
      <c r="B1749" s="31">
        <v>41397</v>
      </c>
      <c r="C1749" s="11" t="s">
        <v>834</v>
      </c>
      <c r="V1749"/>
      <c r="AC1749">
        <v>0.22411051883682101</v>
      </c>
    </row>
    <row r="1750" spans="1:55" x14ac:dyDescent="0.55000000000000004">
      <c r="A1750" s="2" t="s">
        <v>144</v>
      </c>
      <c r="B1750" s="31">
        <v>41408</v>
      </c>
      <c r="C1750" s="11" t="s">
        <v>834</v>
      </c>
      <c r="E1750">
        <v>387.22500000000002</v>
      </c>
      <c r="F1750">
        <v>0.24037500000000001</v>
      </c>
      <c r="G1750">
        <v>0.27575</v>
      </c>
      <c r="H1750">
        <v>0.26974999999999999</v>
      </c>
      <c r="I1750">
        <v>0.26474999999999999</v>
      </c>
      <c r="J1750">
        <v>0.28825000000000001</v>
      </c>
      <c r="K1750">
        <v>0.2175</v>
      </c>
      <c r="L1750">
        <v>0.20200000000000001</v>
      </c>
      <c r="M1750">
        <v>0.17774999999999999</v>
      </c>
      <c r="V1750"/>
      <c r="AC1750">
        <v>0.46861322112933401</v>
      </c>
    </row>
    <row r="1751" spans="1:55" x14ac:dyDescent="0.55000000000000004">
      <c r="A1751" s="2" t="s">
        <v>144</v>
      </c>
      <c r="B1751" s="31">
        <v>41410</v>
      </c>
      <c r="C1751" s="11" t="s">
        <v>834</v>
      </c>
      <c r="V1751"/>
      <c r="AB1751">
        <v>5.95</v>
      </c>
      <c r="AH1751">
        <v>4.9000000000000004</v>
      </c>
      <c r="AT1751">
        <v>24</v>
      </c>
    </row>
    <row r="1752" spans="1:55" x14ac:dyDescent="0.55000000000000004">
      <c r="A1752" s="2" t="s">
        <v>144</v>
      </c>
      <c r="B1752" s="31">
        <v>41423</v>
      </c>
      <c r="C1752" s="11" t="s">
        <v>834</v>
      </c>
      <c r="E1752">
        <v>379.75</v>
      </c>
      <c r="F1752">
        <v>0.22900000000000001</v>
      </c>
      <c r="G1752">
        <v>0.26950000000000002</v>
      </c>
      <c r="H1752">
        <v>0.26300000000000001</v>
      </c>
      <c r="I1752">
        <v>0.25874999999999998</v>
      </c>
      <c r="J1752">
        <v>0.28299999999999997</v>
      </c>
      <c r="K1752">
        <v>0.2155</v>
      </c>
      <c r="L1752">
        <v>0.20125000000000001</v>
      </c>
      <c r="M1752">
        <v>0.17874999999999999</v>
      </c>
      <c r="V1752"/>
      <c r="AB1752">
        <v>7</v>
      </c>
      <c r="AH1752">
        <v>5.9</v>
      </c>
    </row>
    <row r="1753" spans="1:55" x14ac:dyDescent="0.55000000000000004">
      <c r="A1753" s="2" t="s">
        <v>144</v>
      </c>
      <c r="B1753" s="31">
        <v>41425</v>
      </c>
      <c r="C1753" s="11" t="s">
        <v>834</v>
      </c>
      <c r="V1753"/>
      <c r="AC1753">
        <v>0.70510357668446499</v>
      </c>
      <c r="AT1753">
        <v>24.75</v>
      </c>
    </row>
    <row r="1754" spans="1:55" x14ac:dyDescent="0.55000000000000004">
      <c r="A1754" s="2" t="s">
        <v>144</v>
      </c>
      <c r="B1754" s="31">
        <v>41436</v>
      </c>
      <c r="C1754" s="11" t="s">
        <v>834</v>
      </c>
      <c r="E1754">
        <v>370.2</v>
      </c>
      <c r="F1754">
        <v>0.2175</v>
      </c>
      <c r="G1754">
        <v>0.26224999999999998</v>
      </c>
      <c r="H1754">
        <v>0.25724999999999998</v>
      </c>
      <c r="I1754">
        <v>0.25024999999999997</v>
      </c>
      <c r="J1754">
        <v>0.27875</v>
      </c>
      <c r="K1754">
        <v>0.21099999999999999</v>
      </c>
      <c r="L1754">
        <v>0.19775000000000001</v>
      </c>
      <c r="M1754">
        <v>0.17624999999999999</v>
      </c>
      <c r="V1754"/>
    </row>
    <row r="1755" spans="1:55" x14ac:dyDescent="0.55000000000000004">
      <c r="A1755" s="2" t="s">
        <v>144</v>
      </c>
      <c r="B1755" s="31">
        <v>41438</v>
      </c>
      <c r="C1755" s="11" t="s">
        <v>834</v>
      </c>
      <c r="V1755"/>
      <c r="AB1755">
        <v>7.95</v>
      </c>
      <c r="AC1755">
        <v>0.774650813327591</v>
      </c>
      <c r="AH1755">
        <v>6.9</v>
      </c>
      <c r="AT1755">
        <v>25.25</v>
      </c>
    </row>
    <row r="1756" spans="1:55" x14ac:dyDescent="0.55000000000000004">
      <c r="A1756" s="2" t="s">
        <v>144</v>
      </c>
      <c r="B1756" s="31">
        <v>41450</v>
      </c>
      <c r="C1756" s="11" t="s">
        <v>834</v>
      </c>
      <c r="E1756">
        <v>422.07499999999999</v>
      </c>
      <c r="F1756">
        <v>0.29962499999999997</v>
      </c>
      <c r="G1756">
        <v>0.29375000000000001</v>
      </c>
      <c r="H1756">
        <v>0.27550000000000002</v>
      </c>
      <c r="I1756">
        <v>0.26974999999999999</v>
      </c>
      <c r="J1756">
        <v>0.29549999999999998</v>
      </c>
      <c r="K1756">
        <v>0.25674999999999998</v>
      </c>
      <c r="L1756">
        <v>0.22475000000000001</v>
      </c>
      <c r="M1756">
        <v>0.19475000000000001</v>
      </c>
      <c r="V1756"/>
      <c r="AB1756">
        <v>8.5500000000000007</v>
      </c>
      <c r="AC1756">
        <v>0.94385341631775599</v>
      </c>
      <c r="AH1756">
        <v>7.1</v>
      </c>
    </row>
    <row r="1757" spans="1:55" x14ac:dyDescent="0.55000000000000004">
      <c r="A1757" s="2" t="s">
        <v>144</v>
      </c>
      <c r="B1757" s="31">
        <v>41457</v>
      </c>
      <c r="C1757" s="11" t="s">
        <v>834</v>
      </c>
      <c r="V1757"/>
      <c r="AT1757">
        <v>27</v>
      </c>
    </row>
    <row r="1758" spans="1:55" x14ac:dyDescent="0.55000000000000004">
      <c r="A1758" s="2" t="s">
        <v>144</v>
      </c>
      <c r="B1758" s="31">
        <v>41459</v>
      </c>
      <c r="C1758" s="11" t="s">
        <v>834</v>
      </c>
      <c r="R1758">
        <v>249.91249999999999</v>
      </c>
      <c r="S1758">
        <v>0</v>
      </c>
      <c r="V1758"/>
      <c r="AA1758">
        <v>0</v>
      </c>
      <c r="AI1758">
        <v>2.6411303739170742</v>
      </c>
      <c r="AL1758">
        <v>149.643660688804</v>
      </c>
      <c r="AO1758">
        <f>AI1758*1000000/AL1758</f>
        <v>17649.463811297133</v>
      </c>
      <c r="AU1758">
        <v>172.02380952381</v>
      </c>
      <c r="AX1758">
        <v>0</v>
      </c>
      <c r="BB1758">
        <v>96.235808744906095</v>
      </c>
      <c r="BC1758">
        <v>1391.36904761905</v>
      </c>
    </row>
    <row r="1759" spans="1:55" x14ac:dyDescent="0.55000000000000004">
      <c r="A1759" s="2" t="s">
        <v>144</v>
      </c>
      <c r="B1759" s="31">
        <v>41465</v>
      </c>
      <c r="C1759" s="11" t="s">
        <v>834</v>
      </c>
      <c r="V1759"/>
      <c r="AB1759">
        <v>9</v>
      </c>
      <c r="AH1759">
        <v>7.9</v>
      </c>
      <c r="AT1759">
        <v>27.5</v>
      </c>
    </row>
    <row r="1760" spans="1:55" x14ac:dyDescent="0.55000000000000004">
      <c r="A1760" s="2" t="s">
        <v>144</v>
      </c>
      <c r="B1760" s="31">
        <v>41466</v>
      </c>
      <c r="C1760" s="11" t="s">
        <v>834</v>
      </c>
      <c r="E1760">
        <v>417</v>
      </c>
      <c r="F1760">
        <v>0.25824999999999998</v>
      </c>
      <c r="G1760">
        <v>0.28575</v>
      </c>
      <c r="H1760">
        <v>0.27274999999999999</v>
      </c>
      <c r="I1760">
        <v>0.27200000000000002</v>
      </c>
      <c r="J1760">
        <v>0.29849999999999999</v>
      </c>
      <c r="K1760">
        <v>0.25700000000000001</v>
      </c>
      <c r="L1760">
        <v>0.23300000000000001</v>
      </c>
      <c r="M1760">
        <v>0.20774999999999999</v>
      </c>
      <c r="V1760"/>
      <c r="AC1760">
        <v>0.964076687328561</v>
      </c>
    </row>
    <row r="1761" spans="1:55" x14ac:dyDescent="0.55000000000000004">
      <c r="A1761" s="2" t="s">
        <v>144</v>
      </c>
      <c r="B1761" s="31">
        <v>41481</v>
      </c>
      <c r="C1761" s="11" t="s">
        <v>834</v>
      </c>
      <c r="V1761"/>
      <c r="AT1761">
        <v>30</v>
      </c>
    </row>
    <row r="1762" spans="1:55" x14ac:dyDescent="0.55000000000000004">
      <c r="A1762" s="2" t="s">
        <v>144</v>
      </c>
      <c r="B1762" s="31">
        <v>41484</v>
      </c>
      <c r="C1762" s="11" t="s">
        <v>834</v>
      </c>
      <c r="V1762"/>
      <c r="AB1762">
        <v>9.9</v>
      </c>
      <c r="AC1762">
        <v>0.97984586789362804</v>
      </c>
      <c r="AH1762">
        <v>8.8000000000000007</v>
      </c>
    </row>
    <row r="1763" spans="1:55" x14ac:dyDescent="0.55000000000000004">
      <c r="A1763" s="2" t="s">
        <v>144</v>
      </c>
      <c r="B1763" s="31">
        <v>41485</v>
      </c>
      <c r="C1763" s="11" t="s">
        <v>834</v>
      </c>
      <c r="E1763">
        <v>411</v>
      </c>
      <c r="F1763">
        <v>0.24625</v>
      </c>
      <c r="G1763">
        <v>0.27750000000000002</v>
      </c>
      <c r="H1763">
        <v>0.26724999999999999</v>
      </c>
      <c r="I1763">
        <v>0.26774999999999999</v>
      </c>
      <c r="J1763">
        <v>0.29375000000000001</v>
      </c>
      <c r="K1763">
        <v>0.25224999999999997</v>
      </c>
      <c r="L1763">
        <v>0.23350000000000001</v>
      </c>
      <c r="M1763">
        <v>0.21675</v>
      </c>
      <c r="V1763"/>
    </row>
    <row r="1764" spans="1:55" x14ac:dyDescent="0.55000000000000004">
      <c r="A1764" s="2" t="s">
        <v>144</v>
      </c>
      <c r="B1764" s="31">
        <v>41495</v>
      </c>
      <c r="C1764" s="11" t="s">
        <v>834</v>
      </c>
      <c r="V1764"/>
      <c r="AT1764">
        <v>31</v>
      </c>
    </row>
    <row r="1765" spans="1:55" x14ac:dyDescent="0.55000000000000004">
      <c r="A1765" s="2" t="s">
        <v>144</v>
      </c>
      <c r="B1765" s="31">
        <v>41500</v>
      </c>
      <c r="C1765" s="11" t="s">
        <v>834</v>
      </c>
      <c r="V1765"/>
      <c r="AB1765">
        <v>10.65</v>
      </c>
      <c r="AH1765">
        <v>9.35</v>
      </c>
    </row>
    <row r="1766" spans="1:55" x14ac:dyDescent="0.55000000000000004">
      <c r="A1766" s="2" t="s">
        <v>144</v>
      </c>
      <c r="B1766" s="31">
        <v>41515</v>
      </c>
      <c r="C1766" s="11" t="s">
        <v>834</v>
      </c>
      <c r="E1766">
        <v>383.97500000000002</v>
      </c>
      <c r="F1766">
        <v>0.198125</v>
      </c>
      <c r="G1766">
        <v>0.2505</v>
      </c>
      <c r="H1766">
        <v>0.252</v>
      </c>
      <c r="I1766">
        <v>0.24725</v>
      </c>
      <c r="J1766">
        <v>0.28675</v>
      </c>
      <c r="K1766">
        <v>0.24049999999999999</v>
      </c>
      <c r="L1766">
        <v>0.22975000000000001</v>
      </c>
      <c r="M1766">
        <v>0.215</v>
      </c>
      <c r="V1766"/>
    </row>
    <row r="1767" spans="1:55" x14ac:dyDescent="0.55000000000000004">
      <c r="A1767" s="2" t="s">
        <v>144</v>
      </c>
      <c r="B1767" s="31">
        <v>41516</v>
      </c>
      <c r="C1767" s="11" t="s">
        <v>834</v>
      </c>
      <c r="V1767"/>
      <c r="AB1767">
        <v>11.8</v>
      </c>
      <c r="AC1767">
        <v>0.94595099617835499</v>
      </c>
      <c r="AH1767">
        <v>10.4</v>
      </c>
    </row>
    <row r="1768" spans="1:55" x14ac:dyDescent="0.55000000000000004">
      <c r="A1768" s="2" t="s">
        <v>144</v>
      </c>
      <c r="B1768" s="31">
        <v>41520</v>
      </c>
      <c r="C1768" s="11" t="s">
        <v>834</v>
      </c>
      <c r="R1768">
        <v>627.47023809523796</v>
      </c>
      <c r="S1768">
        <v>0</v>
      </c>
      <c r="V1768"/>
      <c r="AA1768">
        <v>0</v>
      </c>
      <c r="AI1768">
        <v>6.2240336677711134</v>
      </c>
      <c r="AL1768">
        <v>279.77525061768</v>
      </c>
      <c r="AO1768">
        <f>AI1768*1000000/AL1768</f>
        <v>22246.548449263704</v>
      </c>
      <c r="AU1768">
        <v>154.166666666667</v>
      </c>
      <c r="AX1768">
        <v>0</v>
      </c>
      <c r="BB1768">
        <v>233.92020932238299</v>
      </c>
      <c r="BC1768">
        <v>1076.7261904761899</v>
      </c>
    </row>
    <row r="1769" spans="1:55" x14ac:dyDescent="0.55000000000000004">
      <c r="A1769" s="2" t="s">
        <v>144</v>
      </c>
      <c r="B1769" s="31">
        <v>41526</v>
      </c>
      <c r="C1769" s="11" t="s">
        <v>834</v>
      </c>
      <c r="V1769"/>
      <c r="AB1769">
        <v>12.15</v>
      </c>
      <c r="AH1769">
        <v>10.9</v>
      </c>
    </row>
    <row r="1770" spans="1:55" x14ac:dyDescent="0.55000000000000004">
      <c r="A1770" s="2" t="s">
        <v>144</v>
      </c>
      <c r="B1770" s="31">
        <v>41527</v>
      </c>
      <c r="C1770" s="11" t="s">
        <v>834</v>
      </c>
      <c r="V1770"/>
      <c r="AC1770">
        <v>0.99021413656034096</v>
      </c>
    </row>
    <row r="1771" spans="1:55" x14ac:dyDescent="0.55000000000000004">
      <c r="A1771" s="2" t="s">
        <v>144</v>
      </c>
      <c r="B1771" s="31">
        <v>41530</v>
      </c>
      <c r="C1771" s="11" t="s">
        <v>834</v>
      </c>
      <c r="V1771"/>
      <c r="AT1771">
        <v>32</v>
      </c>
    </row>
    <row r="1772" spans="1:55" x14ac:dyDescent="0.55000000000000004">
      <c r="A1772" s="2" t="s">
        <v>144</v>
      </c>
      <c r="B1772" s="31">
        <v>41533</v>
      </c>
      <c r="C1772" s="11" t="s">
        <v>834</v>
      </c>
      <c r="E1772">
        <v>345.77499999999998</v>
      </c>
      <c r="F1772">
        <v>0.15437500000000001</v>
      </c>
      <c r="G1772">
        <v>0.21174999999999999</v>
      </c>
      <c r="H1772">
        <v>0.21775</v>
      </c>
      <c r="I1772">
        <v>0.21775</v>
      </c>
      <c r="J1772">
        <v>0.27274999999999999</v>
      </c>
      <c r="K1772">
        <v>0.22650000000000001</v>
      </c>
      <c r="L1772">
        <v>0.21975</v>
      </c>
      <c r="M1772">
        <v>0.20824999999999999</v>
      </c>
      <c r="V1772"/>
    </row>
    <row r="1773" spans="1:55" x14ac:dyDescent="0.55000000000000004">
      <c r="A1773" s="2" t="s">
        <v>144</v>
      </c>
      <c r="B1773" s="31">
        <v>41542</v>
      </c>
      <c r="C1773" s="11" t="s">
        <v>834</v>
      </c>
      <c r="E1773">
        <v>343.52499999999998</v>
      </c>
      <c r="F1773">
        <v>0.19437499999999999</v>
      </c>
      <c r="G1773">
        <v>0.20474999999999999</v>
      </c>
      <c r="H1773">
        <v>0.20774999999999999</v>
      </c>
      <c r="I1773">
        <v>0.20649999999999999</v>
      </c>
      <c r="J1773">
        <v>0.26150000000000001</v>
      </c>
      <c r="K1773">
        <v>0.2185</v>
      </c>
      <c r="L1773">
        <v>0.2175</v>
      </c>
      <c r="M1773">
        <v>0.20674999999999999</v>
      </c>
      <c r="V1773"/>
    </row>
    <row r="1774" spans="1:55" x14ac:dyDescent="0.55000000000000004">
      <c r="A1774" s="2" t="s">
        <v>144</v>
      </c>
      <c r="B1774" s="31">
        <v>41544</v>
      </c>
      <c r="C1774" s="11" t="s">
        <v>834</v>
      </c>
      <c r="V1774"/>
      <c r="AB1774">
        <v>13.3</v>
      </c>
      <c r="AH1774">
        <v>12.15</v>
      </c>
    </row>
    <row r="1775" spans="1:55" x14ac:dyDescent="0.55000000000000004">
      <c r="A1775" s="2" t="s">
        <v>144</v>
      </c>
      <c r="B1775" s="31">
        <v>41548</v>
      </c>
      <c r="C1775" s="11" t="s">
        <v>834</v>
      </c>
      <c r="E1775">
        <v>326.64999999999998</v>
      </c>
      <c r="F1775">
        <v>0.12875</v>
      </c>
      <c r="G1775">
        <v>0.20349999999999999</v>
      </c>
      <c r="H1775">
        <v>0.20624999999999999</v>
      </c>
      <c r="I1775">
        <v>0.20200000000000001</v>
      </c>
      <c r="J1775">
        <v>0.25824999999999998</v>
      </c>
      <c r="K1775">
        <v>0.21425</v>
      </c>
      <c r="L1775">
        <v>0.21525</v>
      </c>
      <c r="M1775">
        <v>0.20499999999999999</v>
      </c>
      <c r="V1775"/>
    </row>
    <row r="1776" spans="1:55" x14ac:dyDescent="0.55000000000000004">
      <c r="A1776" s="2" t="s">
        <v>144</v>
      </c>
      <c r="B1776" s="31">
        <v>41555</v>
      </c>
      <c r="C1776" s="11" t="s">
        <v>834</v>
      </c>
      <c r="E1776">
        <v>306.64999999999998</v>
      </c>
      <c r="F1776">
        <v>0.113</v>
      </c>
      <c r="G1776">
        <v>0.1905</v>
      </c>
      <c r="H1776">
        <v>0.18575</v>
      </c>
      <c r="I1776">
        <v>0.1845</v>
      </c>
      <c r="J1776">
        <v>0.24675</v>
      </c>
      <c r="K1776">
        <v>0.20275000000000001</v>
      </c>
      <c r="L1776">
        <v>0.20974999999999999</v>
      </c>
      <c r="M1776">
        <v>0.20025000000000001</v>
      </c>
      <c r="V1776"/>
    </row>
    <row r="1777" spans="1:55" x14ac:dyDescent="0.55000000000000004">
      <c r="A1777" s="2" t="s">
        <v>144</v>
      </c>
      <c r="B1777" s="31">
        <v>41558</v>
      </c>
      <c r="C1777" s="11" t="s">
        <v>834</v>
      </c>
      <c r="V1777"/>
      <c r="AB1777">
        <v>14.25</v>
      </c>
      <c r="AH1777">
        <v>13.05</v>
      </c>
      <c r="AT1777">
        <v>37.75</v>
      </c>
    </row>
    <row r="1778" spans="1:55" x14ac:dyDescent="0.55000000000000004">
      <c r="A1778" s="2" t="s">
        <v>144</v>
      </c>
      <c r="B1778" s="31">
        <v>41562</v>
      </c>
      <c r="C1778" s="11" t="s">
        <v>834</v>
      </c>
      <c r="E1778">
        <v>294.7</v>
      </c>
      <c r="F1778">
        <v>0.10125000000000001</v>
      </c>
      <c r="G1778">
        <v>0.18149999999999999</v>
      </c>
      <c r="H1778">
        <v>0.17574999999999999</v>
      </c>
      <c r="I1778">
        <v>0.17599999999999999</v>
      </c>
      <c r="J1778">
        <v>0.23824999999999999</v>
      </c>
      <c r="K1778">
        <v>0.19700000000000001</v>
      </c>
      <c r="L1778">
        <v>0.20424999999999999</v>
      </c>
      <c r="M1778">
        <v>0.19950000000000001</v>
      </c>
      <c r="V1778"/>
    </row>
    <row r="1779" spans="1:55" x14ac:dyDescent="0.55000000000000004">
      <c r="A1779" s="2" t="s">
        <v>144</v>
      </c>
      <c r="B1779" s="31">
        <v>41563</v>
      </c>
      <c r="C1779" s="11" t="s">
        <v>834</v>
      </c>
      <c r="V1779"/>
      <c r="AC1779">
        <v>0.97848648001141603</v>
      </c>
    </row>
    <row r="1780" spans="1:55" x14ac:dyDescent="0.55000000000000004">
      <c r="A1780" s="2" t="s">
        <v>144</v>
      </c>
      <c r="B1780" s="31">
        <v>41569</v>
      </c>
      <c r="C1780" s="11" t="s">
        <v>834</v>
      </c>
      <c r="E1780">
        <v>266.85000000000002</v>
      </c>
      <c r="F1780">
        <v>8.1500000000000003E-2</v>
      </c>
      <c r="G1780">
        <v>0.16450000000000001</v>
      </c>
      <c r="H1780">
        <v>0.1525</v>
      </c>
      <c r="I1780">
        <v>0.14849999999999999</v>
      </c>
      <c r="J1780">
        <v>0.21274999999999999</v>
      </c>
      <c r="K1780">
        <v>0.18375</v>
      </c>
      <c r="L1780">
        <v>0.19875000000000001</v>
      </c>
      <c r="M1780">
        <v>0.192</v>
      </c>
      <c r="R1780">
        <v>1264.4690685196199</v>
      </c>
      <c r="S1780">
        <v>0</v>
      </c>
      <c r="V1780"/>
      <c r="AA1780">
        <v>0</v>
      </c>
      <c r="AI1780">
        <v>7.6460656976249304</v>
      </c>
      <c r="AL1780">
        <v>360.01356189730001</v>
      </c>
      <c r="AO1780">
        <f>AI1780*1000000/AL1780</f>
        <v>21238.27129547442</v>
      </c>
      <c r="AU1780">
        <v>140.47619047619</v>
      </c>
      <c r="AX1780">
        <v>0</v>
      </c>
      <c r="BB1780">
        <v>740.75388452105904</v>
      </c>
      <c r="BC1780">
        <v>646.30952380952397</v>
      </c>
    </row>
    <row r="1781" spans="1:55" x14ac:dyDescent="0.55000000000000004">
      <c r="A1781" s="2" t="s">
        <v>144</v>
      </c>
      <c r="B1781" s="31">
        <v>41570</v>
      </c>
      <c r="C1781" s="11" t="s">
        <v>834</v>
      </c>
      <c r="V1781"/>
      <c r="AB1781">
        <v>14.4</v>
      </c>
      <c r="AH1781">
        <v>13.75</v>
      </c>
    </row>
    <row r="1782" spans="1:55" x14ac:dyDescent="0.55000000000000004">
      <c r="A1782" s="2" t="s">
        <v>144</v>
      </c>
      <c r="B1782" s="31">
        <v>41576</v>
      </c>
      <c r="C1782" s="11" t="s">
        <v>834</v>
      </c>
      <c r="E1782">
        <v>247.75</v>
      </c>
      <c r="F1782">
        <v>7.0999999999999994E-2</v>
      </c>
      <c r="G1782">
        <v>0.15375</v>
      </c>
      <c r="H1782">
        <v>0.13900000000000001</v>
      </c>
      <c r="I1782">
        <v>0.12775</v>
      </c>
      <c r="J1782">
        <v>0.19025</v>
      </c>
      <c r="K1782">
        <v>0.16775000000000001</v>
      </c>
      <c r="L1782">
        <v>0.19525000000000001</v>
      </c>
      <c r="M1782">
        <v>0.19400000000000001</v>
      </c>
      <c r="V1782"/>
      <c r="AB1782">
        <v>14.4</v>
      </c>
      <c r="AH1782">
        <v>14.4</v>
      </c>
      <c r="AT1782">
        <v>43.5</v>
      </c>
    </row>
    <row r="1783" spans="1:55" x14ac:dyDescent="0.55000000000000004">
      <c r="A1783" s="2" t="s">
        <v>144</v>
      </c>
      <c r="B1783" s="31">
        <v>41582</v>
      </c>
      <c r="C1783" s="11" t="s">
        <v>834</v>
      </c>
      <c r="R1783">
        <v>1697.77490338695</v>
      </c>
      <c r="S1783">
        <v>90.914567003961295</v>
      </c>
      <c r="V1783"/>
      <c r="AA1783">
        <v>0</v>
      </c>
      <c r="AI1783">
        <v>6.49265726513367</v>
      </c>
      <c r="AL1783">
        <v>368.32647508461997</v>
      </c>
      <c r="AO1783">
        <f>AI1783*1000000/AL1783</f>
        <v>17627.45201425457</v>
      </c>
      <c r="AT1783">
        <v>55</v>
      </c>
      <c r="AU1783">
        <v>152.97619047619</v>
      </c>
      <c r="AX1783">
        <v>90.914567003961295</v>
      </c>
      <c r="BB1783">
        <v>1006.0240635934</v>
      </c>
      <c r="BC1783">
        <v>768.86904761904805</v>
      </c>
    </row>
    <row r="1784" spans="1:55" x14ac:dyDescent="0.55000000000000004">
      <c r="A1784" s="2" t="s">
        <v>144</v>
      </c>
      <c r="B1784" s="31">
        <v>41583</v>
      </c>
      <c r="C1784" s="11" t="s">
        <v>834</v>
      </c>
      <c r="E1784">
        <v>227.05</v>
      </c>
      <c r="F1784">
        <v>6.4500000000000002E-2</v>
      </c>
      <c r="G1784">
        <v>0.14449999999999999</v>
      </c>
      <c r="H1784">
        <v>0.12825</v>
      </c>
      <c r="I1784">
        <v>0.1115</v>
      </c>
      <c r="J1784">
        <v>0.16675000000000001</v>
      </c>
      <c r="K1784">
        <v>0.14974999999999999</v>
      </c>
      <c r="L1784">
        <v>0.18375</v>
      </c>
      <c r="M1784">
        <v>0.18625</v>
      </c>
      <c r="V1784"/>
    </row>
    <row r="1785" spans="1:55" x14ac:dyDescent="0.55000000000000004">
      <c r="A1785" s="2" t="s">
        <v>144</v>
      </c>
      <c r="B1785" s="31">
        <v>41586</v>
      </c>
      <c r="C1785" s="11" t="s">
        <v>834</v>
      </c>
      <c r="V1785"/>
      <c r="AC1785">
        <v>0.96273598520689396</v>
      </c>
      <c r="AT1785">
        <v>59.75</v>
      </c>
    </row>
    <row r="1786" spans="1:55" x14ac:dyDescent="0.55000000000000004">
      <c r="A1786" s="2" t="s">
        <v>144</v>
      </c>
      <c r="B1786" s="31">
        <v>41590</v>
      </c>
      <c r="C1786" s="11" t="s">
        <v>834</v>
      </c>
      <c r="E1786">
        <v>216.6</v>
      </c>
      <c r="F1786">
        <v>6.0749999999999998E-2</v>
      </c>
      <c r="G1786">
        <v>0.14199999999999999</v>
      </c>
      <c r="H1786">
        <v>0.12375</v>
      </c>
      <c r="I1786">
        <v>0.10475</v>
      </c>
      <c r="J1786">
        <v>0.15475</v>
      </c>
      <c r="K1786">
        <v>0.13675000000000001</v>
      </c>
      <c r="L1786">
        <v>0.17649999999999999</v>
      </c>
      <c r="M1786">
        <v>0.18375</v>
      </c>
      <c r="V1786"/>
    </row>
    <row r="1787" spans="1:55" x14ac:dyDescent="0.55000000000000004">
      <c r="A1787" s="2" t="s">
        <v>144</v>
      </c>
      <c r="B1787" s="31">
        <v>41596</v>
      </c>
      <c r="C1787" s="11" t="s">
        <v>834</v>
      </c>
      <c r="R1787">
        <v>1996.7879625524299</v>
      </c>
      <c r="S1787">
        <v>280.92967238115</v>
      </c>
      <c r="V1787"/>
      <c r="AA1787">
        <v>11.1536805863099</v>
      </c>
      <c r="AI1787">
        <v>5.7135892885851502</v>
      </c>
      <c r="AL1787">
        <v>323.34682873755798</v>
      </c>
      <c r="AO1787">
        <f>AI1787*1000000/AL1787</f>
        <v>17670.157183519317</v>
      </c>
      <c r="AU1787">
        <v>138.69047619047601</v>
      </c>
      <c r="AX1787">
        <v>269.77599179484002</v>
      </c>
      <c r="BB1787">
        <v>1102.3813742232601</v>
      </c>
      <c r="BC1787">
        <v>660.11904761904805</v>
      </c>
    </row>
    <row r="1788" spans="1:55" x14ac:dyDescent="0.55000000000000004">
      <c r="A1788" s="2" t="s">
        <v>144</v>
      </c>
      <c r="B1788" s="31">
        <v>41596</v>
      </c>
      <c r="C1788" s="11" t="s">
        <v>834</v>
      </c>
      <c r="V1788"/>
      <c r="AC1788">
        <v>0.96327461063401798</v>
      </c>
    </row>
    <row r="1789" spans="1:55" x14ac:dyDescent="0.55000000000000004">
      <c r="A1789" s="2" t="s">
        <v>144</v>
      </c>
      <c r="B1789" s="31">
        <v>41597</v>
      </c>
      <c r="C1789" s="11" t="s">
        <v>834</v>
      </c>
      <c r="E1789">
        <v>206.4</v>
      </c>
      <c r="F1789">
        <v>6.0249999999999998E-2</v>
      </c>
      <c r="G1789">
        <v>0.13950000000000001</v>
      </c>
      <c r="H1789">
        <v>0.12225</v>
      </c>
      <c r="I1789">
        <v>9.7250000000000003E-2</v>
      </c>
      <c r="J1789">
        <v>0.14074999999999999</v>
      </c>
      <c r="K1789">
        <v>0.1255</v>
      </c>
      <c r="L1789">
        <v>0.16875000000000001</v>
      </c>
      <c r="M1789">
        <v>0.17774999999999999</v>
      </c>
      <c r="V1789"/>
    </row>
    <row r="1790" spans="1:55" x14ac:dyDescent="0.55000000000000004">
      <c r="A1790" s="2" t="s">
        <v>144</v>
      </c>
      <c r="B1790" s="31">
        <v>41599</v>
      </c>
      <c r="C1790" s="11" t="s">
        <v>834</v>
      </c>
      <c r="V1790"/>
      <c r="AT1790">
        <v>70.424999999999997</v>
      </c>
    </row>
    <row r="1791" spans="1:55" x14ac:dyDescent="0.55000000000000004">
      <c r="A1791" s="2" t="s">
        <v>144</v>
      </c>
      <c r="B1791" s="31">
        <v>41604</v>
      </c>
      <c r="C1791" s="11" t="s">
        <v>834</v>
      </c>
      <c r="E1791">
        <v>232.65</v>
      </c>
      <c r="F1791">
        <v>0.12275</v>
      </c>
      <c r="G1791">
        <v>0.18575</v>
      </c>
      <c r="H1791">
        <v>0.13375000000000001</v>
      </c>
      <c r="I1791">
        <v>0.10174999999999999</v>
      </c>
      <c r="J1791">
        <v>0.14424999999999999</v>
      </c>
      <c r="K1791">
        <v>0.1285</v>
      </c>
      <c r="L1791">
        <v>0.17</v>
      </c>
      <c r="M1791">
        <v>0.17649999999999999</v>
      </c>
      <c r="V1791"/>
    </row>
    <row r="1792" spans="1:55" x14ac:dyDescent="0.55000000000000004">
      <c r="A1792" s="2" t="s">
        <v>144</v>
      </c>
      <c r="B1792" s="31">
        <v>41607</v>
      </c>
      <c r="C1792" s="11" t="s">
        <v>834</v>
      </c>
      <c r="V1792"/>
      <c r="AT1792">
        <v>70.8</v>
      </c>
    </row>
    <row r="1793" spans="1:55" x14ac:dyDescent="0.55000000000000004">
      <c r="A1793" s="2" t="s">
        <v>144</v>
      </c>
      <c r="B1793" s="31">
        <v>41610</v>
      </c>
      <c r="C1793" s="11" t="s">
        <v>834</v>
      </c>
      <c r="R1793">
        <v>2130.6560161990801</v>
      </c>
      <c r="S1793">
        <v>450.87699856339202</v>
      </c>
      <c r="V1793"/>
      <c r="AA1793">
        <v>168.78927445061501</v>
      </c>
      <c r="AI1793">
        <v>4.1477986688160398</v>
      </c>
      <c r="AL1793">
        <v>282.85263381032598</v>
      </c>
      <c r="AO1793">
        <f>AI1793*1000000/AL1793</f>
        <v>14664.168450336763</v>
      </c>
      <c r="AU1793">
        <v>134.52380952381</v>
      </c>
      <c r="AX1793">
        <v>282.08772411277698</v>
      </c>
      <c r="BB1793">
        <v>1103.5933025454101</v>
      </c>
      <c r="BC1793">
        <v>752.32142857142901</v>
      </c>
    </row>
    <row r="1794" spans="1:55" x14ac:dyDescent="0.55000000000000004">
      <c r="A1794" s="2" t="s">
        <v>144</v>
      </c>
      <c r="B1794" s="31">
        <v>41611</v>
      </c>
      <c r="C1794" s="11" t="s">
        <v>834</v>
      </c>
      <c r="E1794">
        <v>248</v>
      </c>
      <c r="F1794">
        <v>0.14549999999999999</v>
      </c>
      <c r="G1794">
        <v>0.21925</v>
      </c>
      <c r="H1794">
        <v>0.14774999999999999</v>
      </c>
      <c r="I1794">
        <v>0.10675</v>
      </c>
      <c r="J1794">
        <v>0.14974999999999999</v>
      </c>
      <c r="K1794">
        <v>0.12825</v>
      </c>
      <c r="L1794">
        <v>0.16900000000000001</v>
      </c>
      <c r="M1794">
        <v>0.17374999999999999</v>
      </c>
      <c r="V1794"/>
    </row>
    <row r="1795" spans="1:55" x14ac:dyDescent="0.55000000000000004">
      <c r="A1795" s="2" t="s">
        <v>144</v>
      </c>
      <c r="B1795" s="31">
        <v>41613</v>
      </c>
      <c r="C1795" s="11" t="s">
        <v>834</v>
      </c>
      <c r="V1795"/>
      <c r="AC1795">
        <v>0.97775058173032803</v>
      </c>
    </row>
    <row r="1796" spans="1:55" x14ac:dyDescent="0.55000000000000004">
      <c r="A1796" s="2" t="s">
        <v>144</v>
      </c>
      <c r="B1796" s="31">
        <v>41618</v>
      </c>
      <c r="C1796" s="11" t="s">
        <v>834</v>
      </c>
      <c r="E1796">
        <v>254.05</v>
      </c>
      <c r="F1796">
        <v>0.13100000000000001</v>
      </c>
      <c r="G1796">
        <v>0.23599999999999999</v>
      </c>
      <c r="H1796">
        <v>0.16500000000000001</v>
      </c>
      <c r="I1796">
        <v>0.11425</v>
      </c>
      <c r="J1796">
        <v>0.15275</v>
      </c>
      <c r="K1796">
        <v>0.13175000000000001</v>
      </c>
      <c r="L1796">
        <v>0.16800000000000001</v>
      </c>
      <c r="M1796">
        <v>0.17150000000000001</v>
      </c>
      <c r="V1796"/>
    </row>
    <row r="1797" spans="1:55" x14ac:dyDescent="0.55000000000000004">
      <c r="A1797" s="2" t="s">
        <v>144</v>
      </c>
      <c r="B1797" s="31">
        <v>41620</v>
      </c>
      <c r="C1797" s="11" t="s">
        <v>834</v>
      </c>
      <c r="V1797"/>
      <c r="AT1797">
        <v>81</v>
      </c>
    </row>
    <row r="1798" spans="1:55" x14ac:dyDescent="0.55000000000000004">
      <c r="A1798" s="2" t="s">
        <v>144</v>
      </c>
      <c r="B1798" s="31">
        <v>41625</v>
      </c>
      <c r="C1798" s="11" t="s">
        <v>834</v>
      </c>
      <c r="E1798">
        <v>278.35000000000002</v>
      </c>
      <c r="F1798">
        <v>0.17374999999999999</v>
      </c>
      <c r="G1798">
        <v>0.26924999999999999</v>
      </c>
      <c r="H1798">
        <v>0.20250000000000001</v>
      </c>
      <c r="I1798">
        <v>0.125</v>
      </c>
      <c r="J1798">
        <v>0.15725</v>
      </c>
      <c r="K1798">
        <v>0.13175000000000001</v>
      </c>
      <c r="L1798">
        <v>0.16550000000000001</v>
      </c>
      <c r="M1798">
        <v>0.16675000000000001</v>
      </c>
      <c r="R1798">
        <v>2922.36627486731</v>
      </c>
      <c r="S1798">
        <v>1071.16734325886</v>
      </c>
      <c r="V1798"/>
      <c r="AA1798">
        <v>789.07961914608097</v>
      </c>
      <c r="AI1798">
        <v>4.95389238058047</v>
      </c>
      <c r="AL1798">
        <v>314.36554102984002</v>
      </c>
      <c r="AO1798">
        <f>AI1798*1000000/AL1798</f>
        <v>15758.382309816328</v>
      </c>
      <c r="AU1798">
        <v>172.61904761904799</v>
      </c>
      <c r="AX1798">
        <v>282.08772411277698</v>
      </c>
      <c r="BB1798">
        <v>1131.7014462442501</v>
      </c>
      <c r="BC1798">
        <v>813.92857142857099</v>
      </c>
    </row>
    <row r="1799" spans="1:55" x14ac:dyDescent="0.55000000000000004">
      <c r="A1799" s="2" t="s">
        <v>144</v>
      </c>
      <c r="B1799" s="31">
        <v>41627</v>
      </c>
      <c r="C1799" s="11" t="s">
        <v>834</v>
      </c>
      <c r="V1799"/>
      <c r="AT1799">
        <v>83</v>
      </c>
    </row>
    <row r="1800" spans="1:55" x14ac:dyDescent="0.55000000000000004">
      <c r="A1800" s="2" t="s">
        <v>144</v>
      </c>
      <c r="B1800" s="31">
        <v>41628</v>
      </c>
      <c r="C1800" s="11" t="s">
        <v>834</v>
      </c>
      <c r="V1800"/>
      <c r="AC1800">
        <v>0.98882777807271205</v>
      </c>
    </row>
    <row r="1801" spans="1:55" x14ac:dyDescent="0.55000000000000004">
      <c r="A1801" s="2" t="s">
        <v>144</v>
      </c>
      <c r="B1801" s="31">
        <v>41632</v>
      </c>
      <c r="C1801" s="11" t="s">
        <v>834</v>
      </c>
      <c r="E1801">
        <v>300.55</v>
      </c>
      <c r="F1801">
        <v>0.20399999999999999</v>
      </c>
      <c r="G1801">
        <v>0.28225</v>
      </c>
      <c r="H1801">
        <v>0.24099999999999999</v>
      </c>
      <c r="I1801">
        <v>0.151</v>
      </c>
      <c r="J1801">
        <v>0.16400000000000001</v>
      </c>
      <c r="K1801">
        <v>0.13125000000000001</v>
      </c>
      <c r="L1801">
        <v>0.16375000000000001</v>
      </c>
      <c r="M1801">
        <v>0.16550000000000001</v>
      </c>
      <c r="V1801"/>
    </row>
    <row r="1802" spans="1:55" x14ac:dyDescent="0.55000000000000004">
      <c r="A1802" s="2" t="s">
        <v>144</v>
      </c>
      <c r="B1802" s="31">
        <v>41638</v>
      </c>
      <c r="C1802" s="11" t="s">
        <v>834</v>
      </c>
      <c r="V1802"/>
      <c r="AT1802">
        <v>87</v>
      </c>
    </row>
    <row r="1803" spans="1:55" x14ac:dyDescent="0.55000000000000004">
      <c r="A1803" s="2" t="s">
        <v>144</v>
      </c>
      <c r="B1803" s="31">
        <v>41639</v>
      </c>
      <c r="C1803" s="11" t="s">
        <v>834</v>
      </c>
      <c r="E1803">
        <v>286.25</v>
      </c>
      <c r="F1803">
        <v>0.16475000000000001</v>
      </c>
      <c r="G1803">
        <v>0.26100000000000001</v>
      </c>
      <c r="H1803">
        <v>0.22650000000000001</v>
      </c>
      <c r="I1803">
        <v>0.15325</v>
      </c>
      <c r="J1803">
        <v>0.17100000000000001</v>
      </c>
      <c r="K1803">
        <v>0.13425000000000001</v>
      </c>
      <c r="L1803">
        <v>0.1605</v>
      </c>
      <c r="M1803">
        <v>0.16</v>
      </c>
      <c r="V1803"/>
    </row>
    <row r="1804" spans="1:55" x14ac:dyDescent="0.55000000000000004">
      <c r="A1804" s="2" t="s">
        <v>144</v>
      </c>
      <c r="B1804" s="31">
        <v>41645</v>
      </c>
      <c r="C1804" s="11" t="s">
        <v>834</v>
      </c>
      <c r="V1804"/>
      <c r="AC1804">
        <v>0.78291666610608701</v>
      </c>
      <c r="AT1804">
        <v>87.5</v>
      </c>
    </row>
    <row r="1805" spans="1:55" x14ac:dyDescent="0.55000000000000004">
      <c r="A1805" s="2" t="s">
        <v>144</v>
      </c>
      <c r="B1805" s="31">
        <v>41646</v>
      </c>
      <c r="C1805" s="11" t="s">
        <v>834</v>
      </c>
      <c r="E1805">
        <v>243.8</v>
      </c>
      <c r="F1805">
        <v>7.5749999999999998E-2</v>
      </c>
      <c r="G1805">
        <v>0.20574999999999999</v>
      </c>
      <c r="H1805">
        <v>0.1915</v>
      </c>
      <c r="I1805">
        <v>0.13875000000000001</v>
      </c>
      <c r="J1805">
        <v>0.16425000000000001</v>
      </c>
      <c r="K1805">
        <v>0.129</v>
      </c>
      <c r="L1805">
        <v>0.157</v>
      </c>
      <c r="M1805">
        <v>0.157</v>
      </c>
      <c r="V1805"/>
    </row>
    <row r="1806" spans="1:55" x14ac:dyDescent="0.55000000000000004">
      <c r="A1806" s="2" t="s">
        <v>144</v>
      </c>
      <c r="B1806" s="31">
        <v>41652</v>
      </c>
      <c r="C1806" s="11" t="s">
        <v>834</v>
      </c>
      <c r="V1806"/>
      <c r="AT1806">
        <v>89.75</v>
      </c>
    </row>
    <row r="1807" spans="1:55" x14ac:dyDescent="0.55000000000000004">
      <c r="A1807" s="2" t="s">
        <v>144</v>
      </c>
      <c r="B1807" s="31">
        <v>41653</v>
      </c>
      <c r="C1807" s="11" t="s">
        <v>834</v>
      </c>
      <c r="E1807">
        <v>226.2</v>
      </c>
      <c r="F1807">
        <v>6.5750000000000003E-2</v>
      </c>
      <c r="G1807">
        <v>0.18</v>
      </c>
      <c r="H1807">
        <v>0.16500000000000001</v>
      </c>
      <c r="I1807">
        <v>0.1265</v>
      </c>
      <c r="J1807">
        <v>0.15775</v>
      </c>
      <c r="K1807">
        <v>0.126</v>
      </c>
      <c r="L1807">
        <v>0.15475</v>
      </c>
      <c r="M1807">
        <v>0.15525</v>
      </c>
      <c r="V1807"/>
      <c r="AC1807">
        <v>0.30249058887758001</v>
      </c>
    </row>
    <row r="1808" spans="1:55" x14ac:dyDescent="0.55000000000000004">
      <c r="A1808" s="2" t="s">
        <v>144</v>
      </c>
      <c r="B1808" s="31">
        <v>41660</v>
      </c>
      <c r="C1808" s="11" t="s">
        <v>834</v>
      </c>
      <c r="E1808">
        <v>216.4</v>
      </c>
      <c r="F1808">
        <v>0.06</v>
      </c>
      <c r="G1808">
        <v>0.16900000000000001</v>
      </c>
      <c r="H1808">
        <v>0.152</v>
      </c>
      <c r="I1808">
        <v>0.1195</v>
      </c>
      <c r="J1808">
        <v>0.154</v>
      </c>
      <c r="K1808">
        <v>0.12425</v>
      </c>
      <c r="L1808">
        <v>0.1525</v>
      </c>
      <c r="M1808">
        <v>0.15075</v>
      </c>
      <c r="V1808"/>
    </row>
    <row r="1809" spans="1:71" x14ac:dyDescent="0.55000000000000004">
      <c r="A1809" s="2" t="s">
        <v>144</v>
      </c>
      <c r="B1809" s="31">
        <v>41662</v>
      </c>
      <c r="C1809" s="11" t="s">
        <v>834</v>
      </c>
      <c r="V1809"/>
      <c r="AC1809">
        <v>0</v>
      </c>
      <c r="AT1809">
        <v>93</v>
      </c>
    </row>
    <row r="1810" spans="1:71" x14ac:dyDescent="0.55000000000000004">
      <c r="A1810" s="2" t="s">
        <v>144</v>
      </c>
      <c r="B1810" s="31">
        <v>41664</v>
      </c>
      <c r="C1810" s="11" t="s">
        <v>834</v>
      </c>
      <c r="R1810">
        <v>2408.9480068087701</v>
      </c>
      <c r="S1810">
        <v>1221.2595441127801</v>
      </c>
      <c r="V1810"/>
      <c r="W1810">
        <v>4.3304985000000004E-2</v>
      </c>
      <c r="Y1810">
        <v>21687.383565656499</v>
      </c>
      <c r="AA1810">
        <v>939.17182000000003</v>
      </c>
      <c r="AI1810">
        <v>0</v>
      </c>
      <c r="AP1810" t="s">
        <v>930</v>
      </c>
      <c r="AX1810">
        <v>282.08772411277698</v>
      </c>
      <c r="BB1810">
        <v>780.86968134003996</v>
      </c>
    </row>
    <row r="1811" spans="1:71" x14ac:dyDescent="0.55000000000000004">
      <c r="A1811" s="2" t="s">
        <v>144</v>
      </c>
      <c r="B1811" s="31">
        <v>41667</v>
      </c>
      <c r="C1811" s="11" t="s">
        <v>834</v>
      </c>
      <c r="E1811">
        <v>214.8</v>
      </c>
      <c r="F1811">
        <v>5.7500000000000002E-2</v>
      </c>
      <c r="G1811">
        <v>0.16500000000000001</v>
      </c>
      <c r="H1811">
        <v>0.152</v>
      </c>
      <c r="I1811">
        <v>0.11975</v>
      </c>
      <c r="J1811">
        <v>0.157</v>
      </c>
      <c r="K1811">
        <v>0.1245</v>
      </c>
      <c r="L1811">
        <v>0.15049999999999999</v>
      </c>
      <c r="M1811">
        <v>0.14774999999999999</v>
      </c>
      <c r="V1811"/>
      <c r="AP1811" t="s">
        <v>930</v>
      </c>
    </row>
    <row r="1812" spans="1:71" x14ac:dyDescent="0.55000000000000004">
      <c r="A1812" s="13" t="s">
        <v>144</v>
      </c>
      <c r="C1812" s="11" t="s">
        <v>834</v>
      </c>
      <c r="V1812"/>
      <c r="AP1812" t="s">
        <v>930</v>
      </c>
      <c r="BE1812" s="14">
        <v>226.61499999999995</v>
      </c>
      <c r="BF1812" s="14">
        <v>413.06149999999997</v>
      </c>
      <c r="BG1812" s="14">
        <v>490.745</v>
      </c>
      <c r="BH1812" s="14">
        <v>621.46800000000007</v>
      </c>
      <c r="BI1812" s="14">
        <v>762.01199999999994</v>
      </c>
      <c r="BJ1812" s="14">
        <v>807.51799999999992</v>
      </c>
      <c r="BK1812" s="14">
        <v>906.1244999999999</v>
      </c>
      <c r="BL1812" s="14">
        <v>1029.1309999999999</v>
      </c>
      <c r="BM1812" s="14">
        <v>1306.5894999999998</v>
      </c>
      <c r="BN1812" s="14">
        <v>2021.5399999999997</v>
      </c>
      <c r="BO1812" s="14">
        <v>2356.4605000000001</v>
      </c>
      <c r="BP1812" s="14">
        <v>2301.1945000000005</v>
      </c>
      <c r="BQ1812" s="14">
        <v>2478.4910000000004</v>
      </c>
      <c r="BR1812" s="14">
        <v>2406.0839999999998</v>
      </c>
      <c r="BS1812" s="14">
        <v>2193.1025</v>
      </c>
    </row>
    <row r="1813" spans="1:71" x14ac:dyDescent="0.55000000000000004">
      <c r="A1813" s="2" t="s">
        <v>81</v>
      </c>
      <c r="B1813" s="31">
        <v>33483</v>
      </c>
      <c r="C1813" s="11"/>
      <c r="E1813">
        <v>416.53999999999996</v>
      </c>
      <c r="F1813">
        <v>0.27400000000000002</v>
      </c>
      <c r="G1813">
        <v>0.2954</v>
      </c>
      <c r="H1813">
        <v>0.28160000000000002</v>
      </c>
      <c r="I1813">
        <v>0.24840000000000001</v>
      </c>
      <c r="J1813">
        <v>0.23874999999999999</v>
      </c>
      <c r="K1813">
        <v>0.26919999999999999</v>
      </c>
      <c r="L1813">
        <v>0.26740000000000003</v>
      </c>
      <c r="M1813">
        <v>0.20795</v>
      </c>
      <c r="Q1813" s="14"/>
      <c r="R1813" s="14"/>
      <c r="S1813" s="14"/>
      <c r="T1813" s="14"/>
      <c r="U1813" s="14"/>
      <c r="V1813"/>
      <c r="AA1813" s="14"/>
      <c r="AD1813" s="14"/>
      <c r="AE1813" s="14"/>
      <c r="AF1813" s="14"/>
      <c r="AJ1813" s="14"/>
      <c r="AK1813" s="14"/>
      <c r="AL1813" s="14"/>
      <c r="AM1813" s="14"/>
      <c r="AN1813" s="14"/>
      <c r="AO1813" s="14"/>
      <c r="AX1813" s="14"/>
      <c r="AY1813" s="14"/>
      <c r="AZ1813" s="14"/>
      <c r="BA1813" s="14"/>
      <c r="BB1813" s="14"/>
    </row>
    <row r="1814" spans="1:71" x14ac:dyDescent="0.55000000000000004">
      <c r="A1814" s="2" t="s">
        <v>81</v>
      </c>
      <c r="B1814" s="31">
        <v>33491</v>
      </c>
      <c r="C1814" s="11"/>
      <c r="E1814">
        <v>418.79</v>
      </c>
      <c r="F1814">
        <v>0.28499999999999998</v>
      </c>
      <c r="G1814">
        <v>0.29925000000000002</v>
      </c>
      <c r="H1814">
        <v>0.28094999999999998</v>
      </c>
      <c r="I1814">
        <v>0.2487</v>
      </c>
      <c r="J1814">
        <v>0.2387</v>
      </c>
      <c r="K1814">
        <v>0.26615</v>
      </c>
      <c r="L1814">
        <v>0.26624999999999999</v>
      </c>
      <c r="M1814">
        <v>0.20895</v>
      </c>
      <c r="Q1814" s="14"/>
      <c r="R1814" s="14"/>
      <c r="S1814" s="14"/>
      <c r="T1814" s="14"/>
      <c r="U1814" s="14"/>
      <c r="V1814"/>
      <c r="AA1814" s="14"/>
      <c r="AD1814" s="14"/>
      <c r="AE1814" s="14"/>
      <c r="AF1814" s="14"/>
      <c r="AJ1814" s="14"/>
      <c r="AK1814" s="14"/>
      <c r="AL1814" s="14"/>
      <c r="AM1814" s="14"/>
      <c r="AN1814" s="14"/>
      <c r="AO1814" s="14"/>
      <c r="AX1814" s="14"/>
      <c r="AY1814" s="14"/>
      <c r="AZ1814" s="14"/>
      <c r="BA1814" s="14"/>
      <c r="BB1814" s="14"/>
    </row>
    <row r="1815" spans="1:71" x14ac:dyDescent="0.55000000000000004">
      <c r="A1815" s="2" t="s">
        <v>81</v>
      </c>
      <c r="B1815" s="31">
        <v>33497</v>
      </c>
      <c r="C1815" s="11"/>
      <c r="E1815">
        <v>431.30999999999995</v>
      </c>
      <c r="F1815">
        <v>0.30199999999999999</v>
      </c>
      <c r="G1815">
        <v>0.30235000000000001</v>
      </c>
      <c r="H1815">
        <v>0.28885</v>
      </c>
      <c r="I1815">
        <v>0.26255000000000001</v>
      </c>
      <c r="J1815">
        <v>0.25380000000000003</v>
      </c>
      <c r="K1815">
        <v>0.27260000000000001</v>
      </c>
      <c r="L1815">
        <v>0.26555000000000001</v>
      </c>
      <c r="M1815">
        <v>0.20885000000000001</v>
      </c>
      <c r="Q1815" s="14"/>
      <c r="R1815" s="14"/>
      <c r="S1815" s="14"/>
      <c r="T1815" s="14"/>
      <c r="U1815" s="14"/>
      <c r="V1815"/>
      <c r="AA1815" s="14"/>
      <c r="AD1815" s="14"/>
      <c r="AE1815" s="14"/>
      <c r="AF1815" s="14"/>
      <c r="AJ1815" s="14"/>
      <c r="AK1815" s="14"/>
      <c r="AL1815" s="14"/>
      <c r="AM1815" s="14"/>
      <c r="AN1815" s="14"/>
      <c r="AO1815" s="14"/>
      <c r="AX1815" s="14"/>
      <c r="AY1815" s="14"/>
      <c r="AZ1815" s="14"/>
      <c r="BA1815" s="14"/>
      <c r="BB1815" s="14"/>
    </row>
    <row r="1816" spans="1:71" x14ac:dyDescent="0.55000000000000004">
      <c r="A1816" s="2" t="s">
        <v>81</v>
      </c>
      <c r="B1816" s="31">
        <v>33504</v>
      </c>
      <c r="C1816" s="11"/>
      <c r="E1816">
        <v>429.45000000000005</v>
      </c>
      <c r="F1816">
        <v>0.29649999999999999</v>
      </c>
      <c r="G1816">
        <v>0.30175000000000002</v>
      </c>
      <c r="H1816">
        <v>0.2883</v>
      </c>
      <c r="I1816">
        <v>0.26200000000000001</v>
      </c>
      <c r="J1816">
        <v>0.25324999999999998</v>
      </c>
      <c r="K1816">
        <v>0.27205000000000001</v>
      </c>
      <c r="L1816">
        <v>0.26500000000000001</v>
      </c>
      <c r="M1816">
        <v>0.2084</v>
      </c>
      <c r="Q1816" s="14"/>
      <c r="R1816" s="14"/>
      <c r="S1816" s="14"/>
      <c r="T1816" s="14"/>
      <c r="U1816" s="14"/>
      <c r="V1816"/>
      <c r="AA1816" s="14"/>
      <c r="AD1816" s="14"/>
      <c r="AE1816" s="14"/>
      <c r="AF1816" s="14"/>
      <c r="AJ1816" s="14"/>
      <c r="AK1816" s="14"/>
      <c r="AL1816" s="14"/>
      <c r="AM1816" s="14"/>
      <c r="AN1816" s="14"/>
      <c r="AO1816" s="14"/>
      <c r="AX1816" s="14"/>
      <c r="AY1816" s="14"/>
      <c r="AZ1816" s="14"/>
      <c r="BA1816" s="14"/>
      <c r="BB1816" s="14"/>
    </row>
    <row r="1817" spans="1:71" x14ac:dyDescent="0.55000000000000004">
      <c r="A1817" s="2" t="s">
        <v>81</v>
      </c>
      <c r="B1817" s="31">
        <v>33505</v>
      </c>
      <c r="C1817" s="11"/>
      <c r="Q1817" s="14"/>
      <c r="R1817" s="14">
        <v>176.9</v>
      </c>
      <c r="S1817" s="14"/>
      <c r="T1817" s="14"/>
      <c r="U1817" s="14"/>
      <c r="V1817"/>
      <c r="AA1817" s="14"/>
      <c r="AD1817" s="14"/>
      <c r="AE1817" s="14"/>
      <c r="AF1817" s="14"/>
      <c r="AI1817">
        <v>2.445180342</v>
      </c>
      <c r="AJ1817" s="14"/>
      <c r="AK1817" s="14"/>
      <c r="AL1817" s="14">
        <v>107.97524296895159</v>
      </c>
      <c r="AM1817" s="14"/>
      <c r="AN1817" s="14"/>
      <c r="AO1817" s="14">
        <v>223.73953576864537</v>
      </c>
      <c r="AU1817">
        <v>187.5</v>
      </c>
      <c r="AX1817" s="14"/>
      <c r="AY1817" s="14"/>
      <c r="AZ1817" s="14"/>
      <c r="BA1817" s="14"/>
      <c r="BB1817" s="14">
        <v>68.924757031048429</v>
      </c>
      <c r="BC1817">
        <v>657.5</v>
      </c>
    </row>
    <row r="1818" spans="1:71" x14ac:dyDescent="0.55000000000000004">
      <c r="A1818" s="2" t="s">
        <v>81</v>
      </c>
      <c r="B1818" s="31">
        <v>33512</v>
      </c>
      <c r="C1818" s="11"/>
      <c r="E1818">
        <v>406.59000000000003</v>
      </c>
      <c r="F1818">
        <v>0.25800000000000001</v>
      </c>
      <c r="G1818">
        <v>0.27200000000000002</v>
      </c>
      <c r="H1818">
        <v>0.27500000000000002</v>
      </c>
      <c r="I1818">
        <v>0.24745</v>
      </c>
      <c r="J1818">
        <v>0.24335000000000001</v>
      </c>
      <c r="K1818">
        <v>0.26784999999999998</v>
      </c>
      <c r="L1818">
        <v>0.26565</v>
      </c>
      <c r="M1818">
        <v>0.20365</v>
      </c>
      <c r="Q1818" s="14"/>
      <c r="R1818" s="14"/>
      <c r="S1818" s="14"/>
      <c r="T1818" s="14"/>
      <c r="U1818" s="14"/>
      <c r="V1818"/>
      <c r="AA1818" s="14"/>
      <c r="AD1818" s="14"/>
      <c r="AE1818" s="14"/>
      <c r="AF1818" s="14"/>
      <c r="AJ1818" s="14"/>
      <c r="AK1818" s="14"/>
      <c r="AL1818" s="14"/>
      <c r="AM1818" s="14"/>
      <c r="AN1818" s="14"/>
      <c r="AO1818" s="14"/>
      <c r="AX1818" s="14"/>
      <c r="AY1818" s="14"/>
      <c r="AZ1818" s="14"/>
      <c r="BA1818" s="14"/>
      <c r="BB1818" s="14"/>
    </row>
    <row r="1819" spans="1:71" x14ac:dyDescent="0.55000000000000004">
      <c r="A1819" s="2" t="s">
        <v>81</v>
      </c>
      <c r="B1819" s="31">
        <v>33519</v>
      </c>
      <c r="C1819" s="11"/>
      <c r="E1819">
        <v>415</v>
      </c>
      <c r="F1819">
        <v>0.27150000000000002</v>
      </c>
      <c r="G1819">
        <v>0.29335</v>
      </c>
      <c r="H1819">
        <v>0.27875</v>
      </c>
      <c r="I1819">
        <v>0.24575</v>
      </c>
      <c r="J1819">
        <v>0.24554999999999999</v>
      </c>
      <c r="K1819">
        <v>0.26590000000000003</v>
      </c>
      <c r="L1819">
        <v>0.26350000000000001</v>
      </c>
      <c r="M1819">
        <v>0.2107</v>
      </c>
      <c r="Q1819" s="14"/>
      <c r="R1819" s="14"/>
      <c r="S1819" s="14"/>
      <c r="T1819" s="14"/>
      <c r="U1819" s="14"/>
      <c r="V1819"/>
      <c r="AA1819" s="14"/>
      <c r="AD1819" s="14"/>
      <c r="AE1819" s="14"/>
      <c r="AF1819" s="14"/>
      <c r="AJ1819" s="14"/>
      <c r="AK1819" s="14"/>
      <c r="AL1819" s="14"/>
      <c r="AM1819" s="14"/>
      <c r="AN1819" s="14"/>
      <c r="AO1819" s="14"/>
      <c r="AX1819" s="14"/>
      <c r="AY1819" s="14"/>
      <c r="AZ1819" s="14"/>
      <c r="BA1819" s="14"/>
      <c r="BB1819" s="14"/>
    </row>
    <row r="1820" spans="1:71" x14ac:dyDescent="0.55000000000000004">
      <c r="A1820" s="2" t="s">
        <v>81</v>
      </c>
      <c r="B1820" s="31">
        <v>33521</v>
      </c>
      <c r="C1820" s="11"/>
      <c r="Q1820" s="14"/>
      <c r="R1820" s="14">
        <v>419.20000000000005</v>
      </c>
      <c r="S1820" s="14"/>
      <c r="T1820" s="14"/>
      <c r="U1820" s="14"/>
      <c r="V1820"/>
      <c r="AA1820" s="14"/>
      <c r="AD1820" s="14"/>
      <c r="AE1820" s="14"/>
      <c r="AF1820" s="14"/>
      <c r="AI1820">
        <v>6.9373268399999999</v>
      </c>
      <c r="AJ1820" s="14"/>
      <c r="AK1820" s="14"/>
      <c r="AL1820" s="14">
        <v>233.60221861471859</v>
      </c>
      <c r="AM1820" s="14"/>
      <c r="AN1820" s="14"/>
      <c r="AO1820" s="14">
        <v>295.71342389847172</v>
      </c>
      <c r="AU1820">
        <v>235</v>
      </c>
      <c r="AX1820" s="14"/>
      <c r="AY1820" s="14"/>
      <c r="AZ1820" s="14"/>
      <c r="BA1820" s="14"/>
      <c r="BB1820" s="14">
        <v>185.59778138528139</v>
      </c>
      <c r="BC1820">
        <v>760</v>
      </c>
    </row>
    <row r="1821" spans="1:71" x14ac:dyDescent="0.55000000000000004">
      <c r="A1821" s="2" t="s">
        <v>81</v>
      </c>
      <c r="B1821" s="31">
        <v>33525</v>
      </c>
      <c r="C1821" s="11"/>
      <c r="E1821">
        <v>406.44000000000005</v>
      </c>
      <c r="F1821">
        <v>0.25700000000000001</v>
      </c>
      <c r="G1821">
        <v>0.27575</v>
      </c>
      <c r="H1821">
        <v>0.27565000000000001</v>
      </c>
      <c r="I1821">
        <v>0.24460000000000001</v>
      </c>
      <c r="J1821">
        <v>0.23769999999999999</v>
      </c>
      <c r="K1821">
        <v>0.26800000000000002</v>
      </c>
      <c r="L1821">
        <v>0.26374999999999998</v>
      </c>
      <c r="M1821">
        <v>0.20974999999999999</v>
      </c>
      <c r="Q1821" s="14"/>
      <c r="R1821" s="14"/>
      <c r="S1821" s="14"/>
      <c r="T1821" s="14"/>
      <c r="U1821" s="14"/>
      <c r="V1821"/>
      <c r="AA1821" s="14"/>
      <c r="AD1821" s="14"/>
      <c r="AE1821" s="14"/>
      <c r="AF1821" s="14"/>
      <c r="AJ1821" s="14"/>
      <c r="AK1821" s="14"/>
      <c r="AL1821" s="14"/>
      <c r="AM1821" s="14"/>
      <c r="AN1821" s="14"/>
      <c r="AO1821" s="14"/>
      <c r="AX1821" s="14"/>
      <c r="AY1821" s="14"/>
      <c r="AZ1821" s="14"/>
      <c r="BA1821" s="14"/>
      <c r="BB1821" s="14"/>
    </row>
    <row r="1822" spans="1:71" x14ac:dyDescent="0.55000000000000004">
      <c r="A1822" s="2" t="s">
        <v>81</v>
      </c>
      <c r="B1822" s="31">
        <v>33532</v>
      </c>
      <c r="C1822" s="11"/>
      <c r="E1822">
        <v>396.97</v>
      </c>
      <c r="F1822">
        <v>0.245</v>
      </c>
      <c r="G1822">
        <v>0.26755000000000001</v>
      </c>
      <c r="H1822">
        <v>0.26769999999999999</v>
      </c>
      <c r="I1822">
        <v>0.23874999999999999</v>
      </c>
      <c r="J1822">
        <v>0.23050000000000001</v>
      </c>
      <c r="K1822">
        <v>0.26269999999999999</v>
      </c>
      <c r="L1822">
        <v>0.26365</v>
      </c>
      <c r="M1822">
        <v>0.20899999999999999</v>
      </c>
      <c r="Q1822" s="14"/>
      <c r="R1822" s="14"/>
      <c r="S1822" s="14"/>
      <c r="T1822" s="14"/>
      <c r="U1822" s="14"/>
      <c r="V1822"/>
      <c r="AA1822" s="14"/>
      <c r="AD1822" s="14"/>
      <c r="AE1822" s="14"/>
      <c r="AF1822" s="14"/>
      <c r="AJ1822" s="14"/>
      <c r="AK1822" s="14"/>
      <c r="AL1822" s="14"/>
      <c r="AM1822" s="14"/>
      <c r="AN1822" s="14"/>
      <c r="AO1822" s="14"/>
      <c r="AX1822" s="14"/>
      <c r="AY1822" s="14"/>
      <c r="AZ1822" s="14"/>
      <c r="BA1822" s="14"/>
      <c r="BB1822" s="14"/>
    </row>
    <row r="1823" spans="1:71" x14ac:dyDescent="0.55000000000000004">
      <c r="A1823" s="2" t="s">
        <v>81</v>
      </c>
      <c r="B1823" s="31">
        <v>33533</v>
      </c>
      <c r="C1823" s="11"/>
      <c r="Q1823" s="14"/>
      <c r="R1823" s="14">
        <v>589.625</v>
      </c>
      <c r="S1823" s="14"/>
      <c r="T1823" s="14"/>
      <c r="U1823" s="14"/>
      <c r="V1823"/>
      <c r="AA1823" s="14"/>
      <c r="AD1823" s="14"/>
      <c r="AE1823" s="14"/>
      <c r="AF1823" s="14"/>
      <c r="AI1823">
        <v>7.7521683020000003</v>
      </c>
      <c r="AJ1823" s="14"/>
      <c r="AK1823" s="14"/>
      <c r="AL1823" s="14">
        <v>287.60125142533172</v>
      </c>
      <c r="AM1823" s="14"/>
      <c r="AN1823" s="14"/>
      <c r="AO1823" s="14">
        <v>266.45650363924477</v>
      </c>
      <c r="AU1823">
        <v>205</v>
      </c>
      <c r="AX1823" s="14"/>
      <c r="AY1823" s="14"/>
      <c r="AZ1823" s="14"/>
      <c r="BA1823" s="14"/>
      <c r="BB1823" s="14">
        <v>302.02374857466822</v>
      </c>
      <c r="BC1823">
        <v>650</v>
      </c>
    </row>
    <row r="1824" spans="1:71" x14ac:dyDescent="0.55000000000000004">
      <c r="A1824" s="2" t="s">
        <v>81</v>
      </c>
      <c r="B1824" s="31">
        <v>33540</v>
      </c>
      <c r="C1824" s="11"/>
      <c r="E1824">
        <v>395.03</v>
      </c>
      <c r="F1824">
        <v>0.25800000000000001</v>
      </c>
      <c r="G1824">
        <v>0.27155000000000001</v>
      </c>
      <c r="H1824">
        <v>0.26369999999999999</v>
      </c>
      <c r="I1824">
        <v>0.2293</v>
      </c>
      <c r="J1824">
        <v>0.22635</v>
      </c>
      <c r="K1824">
        <v>0.25850000000000001</v>
      </c>
      <c r="L1824">
        <v>0.26200000000000001</v>
      </c>
      <c r="M1824">
        <v>0.20574999999999999</v>
      </c>
      <c r="Q1824" s="14"/>
      <c r="R1824" s="14"/>
      <c r="S1824" s="14"/>
      <c r="T1824" s="14"/>
      <c r="U1824" s="14"/>
      <c r="V1824"/>
      <c r="AA1824" s="14"/>
      <c r="AD1824" s="14"/>
      <c r="AE1824" s="14"/>
      <c r="AF1824" s="14"/>
      <c r="AJ1824" s="14"/>
      <c r="AK1824" s="14"/>
      <c r="AL1824" s="14"/>
      <c r="AM1824" s="14"/>
      <c r="AN1824" s="14"/>
      <c r="AO1824" s="14"/>
      <c r="AX1824" s="14"/>
      <c r="AY1824" s="14"/>
      <c r="AZ1824" s="14"/>
      <c r="BA1824" s="14"/>
      <c r="BB1824" s="14"/>
    </row>
    <row r="1825" spans="1:55" x14ac:dyDescent="0.55000000000000004">
      <c r="A1825" s="2" t="s">
        <v>81</v>
      </c>
      <c r="B1825" s="31">
        <v>33546</v>
      </c>
      <c r="C1825" s="11"/>
      <c r="E1825">
        <v>404.17999999999995</v>
      </c>
      <c r="F1825">
        <v>0.28449999999999998</v>
      </c>
      <c r="G1825">
        <v>0.29244999999999999</v>
      </c>
      <c r="H1825">
        <v>0.26755000000000001</v>
      </c>
      <c r="I1825">
        <v>0.23164999999999999</v>
      </c>
      <c r="J1825">
        <v>0.21845000000000001</v>
      </c>
      <c r="K1825">
        <v>0.2581</v>
      </c>
      <c r="L1825">
        <v>0.26095000000000002</v>
      </c>
      <c r="M1825">
        <v>0.20724999999999999</v>
      </c>
      <c r="Q1825" s="14"/>
      <c r="R1825" s="14"/>
      <c r="S1825" s="14"/>
      <c r="T1825" s="14"/>
      <c r="U1825" s="14"/>
      <c r="V1825"/>
      <c r="AA1825" s="14"/>
      <c r="AD1825" s="14"/>
      <c r="AE1825" s="14"/>
      <c r="AF1825" s="14"/>
      <c r="AJ1825" s="14"/>
      <c r="AK1825" s="14"/>
      <c r="AL1825" s="14"/>
      <c r="AM1825" s="14"/>
      <c r="AN1825" s="14"/>
      <c r="AO1825" s="14"/>
      <c r="AX1825" s="14"/>
      <c r="AY1825" s="14"/>
      <c r="AZ1825" s="14"/>
      <c r="BA1825" s="14"/>
      <c r="BB1825" s="14"/>
    </row>
    <row r="1826" spans="1:55" x14ac:dyDescent="0.55000000000000004">
      <c r="A1826" s="2" t="s">
        <v>81</v>
      </c>
      <c r="B1826" s="31">
        <v>33547</v>
      </c>
      <c r="C1826" s="11"/>
      <c r="Q1826" s="14">
        <v>20.823239999999998</v>
      </c>
      <c r="R1826" s="14">
        <v>963.05</v>
      </c>
      <c r="S1826" s="14"/>
      <c r="T1826" s="14"/>
      <c r="U1826" s="14"/>
      <c r="V1826"/>
      <c r="AA1826" s="14"/>
      <c r="AD1826" s="14"/>
      <c r="AE1826" s="14"/>
      <c r="AF1826" s="14">
        <v>4.5250000000000341</v>
      </c>
      <c r="AI1826">
        <v>9.7284178820000005</v>
      </c>
      <c r="AJ1826" s="14"/>
      <c r="AK1826" s="14"/>
      <c r="AL1826" s="14">
        <v>361.81232314506013</v>
      </c>
      <c r="AM1826" s="14"/>
      <c r="AN1826" s="14"/>
      <c r="AO1826" s="14">
        <v>268.71847668964944</v>
      </c>
      <c r="AU1826">
        <v>252.5</v>
      </c>
      <c r="AX1826" s="14"/>
      <c r="AY1826" s="14"/>
      <c r="AZ1826" s="14"/>
      <c r="BA1826" s="14"/>
      <c r="BB1826" s="14">
        <v>596.7126768549399</v>
      </c>
      <c r="BC1826">
        <v>702.5</v>
      </c>
    </row>
    <row r="1827" spans="1:55" x14ac:dyDescent="0.55000000000000004">
      <c r="A1827" s="2" t="s">
        <v>81</v>
      </c>
      <c r="B1827" s="31">
        <v>33553</v>
      </c>
      <c r="C1827" s="11"/>
      <c r="E1827">
        <v>400.12</v>
      </c>
      <c r="F1827">
        <v>0.27200000000000002</v>
      </c>
      <c r="G1827">
        <v>0.28510000000000002</v>
      </c>
      <c r="H1827">
        <v>0.27155000000000001</v>
      </c>
      <c r="I1827">
        <v>0.23100000000000001</v>
      </c>
      <c r="J1827">
        <v>0.21820000000000001</v>
      </c>
      <c r="K1827">
        <v>0.25850000000000001</v>
      </c>
      <c r="L1827">
        <v>0.2586</v>
      </c>
      <c r="M1827">
        <v>0.20565</v>
      </c>
      <c r="Q1827" s="14"/>
      <c r="R1827" s="14"/>
      <c r="S1827" s="14"/>
      <c r="T1827" s="14"/>
      <c r="U1827" s="14"/>
      <c r="V1827"/>
      <c r="AA1827" s="14"/>
      <c r="AD1827" s="14"/>
      <c r="AE1827" s="14"/>
      <c r="AF1827" s="14"/>
      <c r="AJ1827" s="14"/>
      <c r="AK1827" s="14"/>
      <c r="AL1827" s="14"/>
      <c r="AM1827" s="14"/>
      <c r="AN1827" s="14"/>
      <c r="AO1827" s="14"/>
      <c r="AX1827" s="14"/>
      <c r="AY1827" s="14"/>
      <c r="AZ1827" s="14"/>
      <c r="BA1827" s="14"/>
      <c r="BB1827" s="14"/>
    </row>
    <row r="1828" spans="1:55" x14ac:dyDescent="0.55000000000000004">
      <c r="A1828" s="2" t="s">
        <v>81</v>
      </c>
      <c r="B1828" s="31">
        <v>33560</v>
      </c>
      <c r="C1828" s="11"/>
      <c r="E1828">
        <v>390.82</v>
      </c>
      <c r="F1828">
        <v>0.25950000000000001</v>
      </c>
      <c r="G1828">
        <v>0.27029999999999998</v>
      </c>
      <c r="H1828">
        <v>0.26085000000000003</v>
      </c>
      <c r="I1828">
        <v>0.22140000000000001</v>
      </c>
      <c r="J1828">
        <v>0.20974999999999999</v>
      </c>
      <c r="K1828">
        <v>0.25595000000000001</v>
      </c>
      <c r="L1828">
        <v>0.26624999999999999</v>
      </c>
      <c r="M1828">
        <v>0.21010000000000001</v>
      </c>
      <c r="Q1828" s="14"/>
      <c r="R1828" s="14"/>
      <c r="S1828" s="14"/>
      <c r="T1828" s="14"/>
      <c r="U1828" s="14"/>
      <c r="V1828"/>
      <c r="AA1828" s="14"/>
      <c r="AD1828" s="14"/>
      <c r="AE1828" s="14"/>
      <c r="AF1828" s="14"/>
      <c r="AJ1828" s="14"/>
      <c r="AK1828" s="14"/>
      <c r="AL1828" s="14"/>
      <c r="AM1828" s="14"/>
      <c r="AN1828" s="14"/>
      <c r="AO1828" s="14"/>
      <c r="AX1828" s="14"/>
      <c r="AY1828" s="14"/>
      <c r="AZ1828" s="14"/>
      <c r="BA1828" s="14"/>
      <c r="BB1828" s="14"/>
    </row>
    <row r="1829" spans="1:55" x14ac:dyDescent="0.55000000000000004">
      <c r="A1829" s="2" t="s">
        <v>81</v>
      </c>
      <c r="B1829" s="31">
        <v>33561</v>
      </c>
      <c r="C1829" s="11"/>
      <c r="Q1829" s="14">
        <v>16.97469308980784</v>
      </c>
      <c r="R1829" s="14">
        <v>1307.0749999999998</v>
      </c>
      <c r="S1829" s="14">
        <v>209.2</v>
      </c>
      <c r="T1829" s="14">
        <v>1.5699999999999999E-2</v>
      </c>
      <c r="U1829" s="14">
        <v>3.3094000000000001</v>
      </c>
      <c r="V1829"/>
      <c r="AA1829" s="14">
        <v>0</v>
      </c>
      <c r="AD1829" s="14">
        <v>0.96</v>
      </c>
      <c r="AE1829" s="14">
        <v>3.7134999999999127E-2</v>
      </c>
      <c r="AF1829" s="14">
        <v>3.8499999999999091</v>
      </c>
      <c r="AI1829">
        <v>7.4438309</v>
      </c>
      <c r="AJ1829" s="14">
        <v>2.75E-2</v>
      </c>
      <c r="AK1829" s="14">
        <v>8.2226707149549405</v>
      </c>
      <c r="AL1829" s="14">
        <v>296.78687799745808</v>
      </c>
      <c r="AM1829" s="14"/>
      <c r="AN1829" s="14"/>
      <c r="AO1829" s="14">
        <v>252.25139523084727</v>
      </c>
      <c r="AU1829">
        <v>197.5</v>
      </c>
      <c r="AV1829">
        <v>3.28444</v>
      </c>
      <c r="AX1829" s="14">
        <v>254.63040113376925</v>
      </c>
      <c r="AY1829" s="14">
        <v>7.0499999999999998E-3</v>
      </c>
      <c r="AZ1829" s="14">
        <v>5.5456149833543886</v>
      </c>
      <c r="BA1829" s="14"/>
      <c r="BB1829" s="14">
        <v>797.23812200254201</v>
      </c>
      <c r="BC1829">
        <v>622.5</v>
      </c>
    </row>
    <row r="1830" spans="1:55" x14ac:dyDescent="0.55000000000000004">
      <c r="A1830" s="2" t="s">
        <v>81</v>
      </c>
      <c r="B1830" s="31">
        <v>33568</v>
      </c>
      <c r="C1830" s="11"/>
      <c r="Q1830" s="14">
        <v>16.518178530475922</v>
      </c>
      <c r="R1830" s="14">
        <v>1501.2750000000001</v>
      </c>
      <c r="S1830" s="14">
        <v>216.97499999999999</v>
      </c>
      <c r="T1830" s="14">
        <v>1.37E-2</v>
      </c>
      <c r="U1830" s="14">
        <v>2.9288249999999998</v>
      </c>
      <c r="V1830"/>
      <c r="AA1830" s="14">
        <v>0</v>
      </c>
      <c r="AD1830" s="14">
        <v>0.90500000000000003</v>
      </c>
      <c r="AE1830" s="14">
        <v>6.7077500000000623E-2</v>
      </c>
      <c r="AF1830" s="14">
        <v>7.4250000000000682</v>
      </c>
      <c r="AI1830">
        <v>6.1079999999999997</v>
      </c>
      <c r="AJ1830" s="14">
        <v>2.7199999999999998E-2</v>
      </c>
      <c r="AK1830" s="14">
        <v>6.8581049873941424</v>
      </c>
      <c r="AL1830" s="14">
        <v>252.83176271898637</v>
      </c>
      <c r="AM1830" s="14"/>
      <c r="AN1830" s="14"/>
      <c r="AO1830" s="14">
        <v>242.00101999184005</v>
      </c>
      <c r="AU1830">
        <v>197.5</v>
      </c>
      <c r="AV1830">
        <v>2.9725575000000002</v>
      </c>
      <c r="AX1830" s="14">
        <v>254.63040113376925</v>
      </c>
      <c r="AY1830" s="14">
        <v>6.6999999999999994E-3</v>
      </c>
      <c r="AZ1830" s="14">
        <v>6.7700539087045062</v>
      </c>
      <c r="BA1830" s="14"/>
      <c r="BB1830" s="14">
        <v>1024.0432372810137</v>
      </c>
      <c r="BC1830">
        <v>530</v>
      </c>
    </row>
    <row r="1831" spans="1:55" x14ac:dyDescent="0.55000000000000004">
      <c r="A1831" s="2" t="s">
        <v>81</v>
      </c>
      <c r="B1831" s="31">
        <v>33574</v>
      </c>
      <c r="C1831" s="11"/>
      <c r="E1831">
        <v>388.13</v>
      </c>
      <c r="F1831">
        <v>0.2535</v>
      </c>
      <c r="G1831">
        <v>0.29060000000000002</v>
      </c>
      <c r="H1831">
        <v>0.26390000000000002</v>
      </c>
      <c r="I1831">
        <v>0.21995000000000001</v>
      </c>
      <c r="J1831">
        <v>0.2011</v>
      </c>
      <c r="K1831">
        <v>0.24995000000000001</v>
      </c>
      <c r="L1831">
        <v>0.25900000000000001</v>
      </c>
      <c r="M1831">
        <v>0.20265</v>
      </c>
      <c r="Q1831" s="14">
        <v>23.224855658839076</v>
      </c>
      <c r="R1831" s="14">
        <v>1751.7750000000001</v>
      </c>
      <c r="S1831" s="14">
        <v>300.70000000000005</v>
      </c>
      <c r="T1831" s="14">
        <v>1.6800000000000002E-2</v>
      </c>
      <c r="U1831" s="14">
        <v>5.0774500000000007</v>
      </c>
      <c r="V1831"/>
      <c r="AA1831" s="14">
        <v>46.069598866230763</v>
      </c>
      <c r="AD1831" s="14">
        <v>1.0649999999999999</v>
      </c>
      <c r="AE1831" s="14">
        <v>5.7015000000000239E-2</v>
      </c>
      <c r="AF1831" s="14">
        <v>5.3500000000000227</v>
      </c>
      <c r="AI1831">
        <v>6.1319999999999997</v>
      </c>
      <c r="AJ1831" s="14">
        <v>3.295E-2</v>
      </c>
      <c r="AK1831" s="14">
        <v>9.177757720799093</v>
      </c>
      <c r="AL1831" s="14">
        <v>278.80272160160933</v>
      </c>
      <c r="AM1831" s="14"/>
      <c r="AN1831" s="14"/>
      <c r="AO1831" s="14">
        <v>220.28747782556923</v>
      </c>
      <c r="AU1831">
        <v>220</v>
      </c>
      <c r="AV1831">
        <v>5.0517599999999998</v>
      </c>
      <c r="AX1831" s="14">
        <v>254.63040113376925</v>
      </c>
      <c r="AY1831" s="14">
        <v>7.8499999999999993E-3</v>
      </c>
      <c r="AZ1831" s="14">
        <v>9.0130328521978242</v>
      </c>
      <c r="BA1831" s="14"/>
      <c r="BB1831" s="14">
        <v>1166.9222783983907</v>
      </c>
      <c r="BC1831">
        <v>582.5</v>
      </c>
    </row>
    <row r="1832" spans="1:55" x14ac:dyDescent="0.55000000000000004">
      <c r="A1832" s="2" t="s">
        <v>81</v>
      </c>
      <c r="B1832" s="31">
        <v>33581</v>
      </c>
      <c r="C1832" s="11"/>
      <c r="E1832">
        <v>398.44000000000005</v>
      </c>
      <c r="F1832">
        <v>0.29899999999999999</v>
      </c>
      <c r="G1832">
        <v>0.30330000000000001</v>
      </c>
      <c r="H1832">
        <v>0.27005000000000001</v>
      </c>
      <c r="I1832">
        <v>0.22195000000000001</v>
      </c>
      <c r="J1832">
        <v>0.19769999999999999</v>
      </c>
      <c r="K1832">
        <v>0.24579999999999999</v>
      </c>
      <c r="L1832">
        <v>0.25555</v>
      </c>
      <c r="M1832">
        <v>0.19885</v>
      </c>
      <c r="Q1832" s="14">
        <v>30.176561076084887</v>
      </c>
      <c r="R1832" s="14">
        <v>2299.75</v>
      </c>
      <c r="S1832" s="14">
        <v>465</v>
      </c>
      <c r="T1832" s="14">
        <v>1.67E-2</v>
      </c>
      <c r="U1832" s="14">
        <v>7.8278999999999996</v>
      </c>
      <c r="V1832"/>
      <c r="AA1832" s="14">
        <v>210.36959886623072</v>
      </c>
      <c r="AD1832" s="14">
        <v>1.06</v>
      </c>
      <c r="AE1832" s="14">
        <v>5.2419999999999273E-2</v>
      </c>
      <c r="AF1832" s="14">
        <v>4.9499999999999318</v>
      </c>
      <c r="AI1832">
        <v>7.7640000000000002</v>
      </c>
      <c r="AJ1832" s="14">
        <v>3.2599999999999997E-2</v>
      </c>
      <c r="AK1832" s="14">
        <v>10.742754078445811</v>
      </c>
      <c r="AL1832" s="14">
        <v>333.06652624967512</v>
      </c>
      <c r="AM1832" s="14"/>
      <c r="AN1832" s="14"/>
      <c r="AO1832" s="14">
        <v>235.44298537234044</v>
      </c>
      <c r="AU1832">
        <v>270</v>
      </c>
      <c r="AV1832">
        <v>7.7655000000000003</v>
      </c>
      <c r="AX1832" s="14">
        <v>254.63040113376925</v>
      </c>
      <c r="AY1832" s="14">
        <v>7.8499999999999993E-3</v>
      </c>
      <c r="AZ1832" s="14">
        <v>11.662910979598024</v>
      </c>
      <c r="BA1832" s="14"/>
      <c r="BB1832" s="14">
        <v>1496.7334737503249</v>
      </c>
      <c r="BC1832">
        <v>650</v>
      </c>
    </row>
    <row r="1833" spans="1:55" x14ac:dyDescent="0.55000000000000004">
      <c r="A1833" s="2" t="s">
        <v>81</v>
      </c>
      <c r="B1833" s="31">
        <v>33585</v>
      </c>
      <c r="C1833" s="11"/>
      <c r="Q1833" s="14">
        <v>26.043576015999484</v>
      </c>
      <c r="R1833" s="14">
        <v>2326.25</v>
      </c>
      <c r="S1833" s="14">
        <v>532.25</v>
      </c>
      <c r="T1833" s="14">
        <v>1.6400000000000001E-2</v>
      </c>
      <c r="U1833" s="14">
        <v>8.6236749999999986</v>
      </c>
      <c r="V1833"/>
      <c r="AA1833" s="14">
        <v>277.61959886623072</v>
      </c>
      <c r="AD1833" s="14">
        <v>1.0499999999999998</v>
      </c>
      <c r="AE1833" s="14">
        <v>8.3319999999999797E-2</v>
      </c>
      <c r="AF1833" s="14">
        <v>7.875</v>
      </c>
      <c r="AI1833">
        <v>6.4950000000000001</v>
      </c>
      <c r="AJ1833" s="14">
        <v>3.0199999999999994E-2</v>
      </c>
      <c r="AK1833" s="14">
        <v>8.7302550265740848</v>
      </c>
      <c r="AL1833" s="14">
        <v>289.08332865692591</v>
      </c>
      <c r="AM1833" s="14"/>
      <c r="AN1833" s="14"/>
      <c r="AO1833" s="14">
        <v>224.66223601170537</v>
      </c>
      <c r="AU1833">
        <v>332.5</v>
      </c>
      <c r="AV1833">
        <v>8.7288999999999994</v>
      </c>
      <c r="AX1833" s="14">
        <v>254.63040113376925</v>
      </c>
      <c r="AY1833" s="14">
        <v>5.7499999999999999E-3</v>
      </c>
      <c r="AZ1833" s="14">
        <v>8.5477346187346015</v>
      </c>
      <c r="BA1833" s="14"/>
      <c r="BB1833" s="14">
        <v>1497.0416713430739</v>
      </c>
      <c r="BC1833">
        <v>660</v>
      </c>
    </row>
    <row r="1834" spans="1:55" x14ac:dyDescent="0.55000000000000004">
      <c r="A1834" s="2" t="s">
        <v>81</v>
      </c>
      <c r="B1834" s="31">
        <v>33588</v>
      </c>
      <c r="C1834" s="11"/>
      <c r="E1834">
        <v>399.9</v>
      </c>
      <c r="F1834">
        <v>0.28249999999999997</v>
      </c>
      <c r="G1834">
        <v>0.30835000000000001</v>
      </c>
      <c r="H1834">
        <v>0.27955000000000002</v>
      </c>
      <c r="I1834">
        <v>0.22789999999999999</v>
      </c>
      <c r="J1834">
        <v>0.20144999999999999</v>
      </c>
      <c r="K1834">
        <v>0.24575</v>
      </c>
      <c r="L1834">
        <v>0.25390000000000001</v>
      </c>
      <c r="M1834">
        <v>0.2001</v>
      </c>
      <c r="Q1834" s="14"/>
      <c r="R1834" s="14"/>
      <c r="S1834" s="14"/>
      <c r="T1834" s="14"/>
      <c r="U1834" s="14"/>
      <c r="V1834"/>
      <c r="AA1834" s="14"/>
      <c r="AD1834" s="14"/>
      <c r="AE1834" s="14"/>
      <c r="AF1834" s="14"/>
      <c r="AJ1834" s="14"/>
      <c r="AK1834" s="14"/>
      <c r="AL1834" s="14"/>
      <c r="AM1834" s="14"/>
      <c r="AN1834" s="14"/>
      <c r="AO1834" s="14"/>
      <c r="AX1834" s="14"/>
      <c r="AY1834" s="14"/>
      <c r="AZ1834" s="14"/>
      <c r="BA1834" s="14"/>
      <c r="BB1834" s="14"/>
    </row>
    <row r="1835" spans="1:55" x14ac:dyDescent="0.55000000000000004">
      <c r="A1835" s="2" t="s">
        <v>81</v>
      </c>
      <c r="B1835" s="31">
        <v>33590</v>
      </c>
      <c r="C1835" s="11"/>
      <c r="Q1835" s="14">
        <v>25.673543055451866</v>
      </c>
      <c r="R1835" s="14">
        <v>2224.7749999999996</v>
      </c>
      <c r="S1835" s="14">
        <v>552</v>
      </c>
      <c r="T1835" s="14">
        <v>1.5600000000000001E-2</v>
      </c>
      <c r="U1835" s="14">
        <v>8.6065500000000004</v>
      </c>
      <c r="V1835"/>
      <c r="AA1835" s="14">
        <v>297.36959886623072</v>
      </c>
      <c r="AD1835" s="14">
        <v>1.2650000000000001</v>
      </c>
      <c r="AE1835" s="14">
        <v>6.4599999999999949E-2</v>
      </c>
      <c r="AF1835" s="14">
        <v>5.125</v>
      </c>
      <c r="AI1835">
        <v>6.3639999999999999</v>
      </c>
      <c r="AJ1835" s="14">
        <v>2.9649999999999999E-2</v>
      </c>
      <c r="AK1835" s="14">
        <v>8.9393535466453748</v>
      </c>
      <c r="AL1835" s="14">
        <v>301.05781254357851</v>
      </c>
      <c r="AM1835" s="14"/>
      <c r="AN1835" s="14"/>
      <c r="AO1835" s="14">
        <v>211.87529539794821</v>
      </c>
      <c r="AV1835">
        <v>8.6112000000000002</v>
      </c>
      <c r="AX1835" s="14">
        <v>254.63040113376925</v>
      </c>
      <c r="AY1835" s="14">
        <v>5.7999999999999996E-3</v>
      </c>
      <c r="AZ1835" s="14">
        <v>7.926234687247244</v>
      </c>
      <c r="BA1835" s="14"/>
      <c r="BB1835" s="14">
        <v>1366.5921874564215</v>
      </c>
      <c r="BC1835">
        <v>570</v>
      </c>
    </row>
    <row r="1836" spans="1:55" x14ac:dyDescent="0.55000000000000004">
      <c r="A1836" s="2" t="s">
        <v>81</v>
      </c>
      <c r="B1836" s="31">
        <v>33595</v>
      </c>
      <c r="C1836" s="11"/>
      <c r="E1836">
        <v>380.27000000000004</v>
      </c>
      <c r="F1836">
        <v>0.24349999999999999</v>
      </c>
      <c r="G1836">
        <v>0.28225</v>
      </c>
      <c r="H1836">
        <v>0.26405000000000001</v>
      </c>
      <c r="I1836">
        <v>0.21815000000000001</v>
      </c>
      <c r="J1836">
        <v>0.19800000000000001</v>
      </c>
      <c r="K1836">
        <v>0.2422</v>
      </c>
      <c r="L1836">
        <v>0.25490000000000002</v>
      </c>
      <c r="M1836">
        <v>0.1983</v>
      </c>
      <c r="Q1836" s="14">
        <v>26.051316182118509</v>
      </c>
      <c r="R1836" s="14">
        <v>2313.7000000000003</v>
      </c>
      <c r="S1836" s="14">
        <v>693.5</v>
      </c>
      <c r="T1836" s="14">
        <v>1.635E-2</v>
      </c>
      <c r="U1836" s="14">
        <v>11.215875</v>
      </c>
      <c r="V1836"/>
      <c r="AA1836" s="14">
        <v>438.86959886623072</v>
      </c>
      <c r="AD1836" s="14">
        <v>1.1400000000000001</v>
      </c>
      <c r="AE1836" s="14">
        <v>8.5525000000000406E-2</v>
      </c>
      <c r="AF1836" s="14">
        <v>7.3250000000000455</v>
      </c>
      <c r="AI1836">
        <v>5.93</v>
      </c>
      <c r="AJ1836" s="14">
        <v>2.7800000000000002E-2</v>
      </c>
      <c r="AK1836" s="14">
        <v>7.42109459107769</v>
      </c>
      <c r="AL1836" s="14">
        <v>267.99170433129348</v>
      </c>
      <c r="AM1836" s="14"/>
      <c r="AN1836" s="14"/>
      <c r="AO1836" s="14">
        <v>221.11453140161274</v>
      </c>
      <c r="AV1836">
        <v>11.338725</v>
      </c>
      <c r="AX1836" s="14">
        <v>254.63040113376925</v>
      </c>
      <c r="AY1836" s="14">
        <v>5.4000000000000003E-3</v>
      </c>
      <c r="AZ1836" s="14">
        <v>7.1923015260921126</v>
      </c>
      <c r="BA1836" s="14"/>
      <c r="BB1836" s="14">
        <v>1344.8832956687065</v>
      </c>
      <c r="BC1836">
        <v>575</v>
      </c>
    </row>
    <row r="1837" spans="1:55" x14ac:dyDescent="0.55000000000000004">
      <c r="A1837" s="2" t="s">
        <v>81</v>
      </c>
      <c r="B1837" s="31">
        <v>33602</v>
      </c>
      <c r="C1837" s="11"/>
      <c r="E1837">
        <v>385.9</v>
      </c>
      <c r="F1837">
        <v>0.28199999999999997</v>
      </c>
      <c r="G1837">
        <v>0.29239999999999999</v>
      </c>
      <c r="H1837">
        <v>0.26224999999999998</v>
      </c>
      <c r="I1837">
        <v>0.2107</v>
      </c>
      <c r="J1837">
        <v>0.19155</v>
      </c>
      <c r="K1837">
        <v>0.24015</v>
      </c>
      <c r="L1837">
        <v>0.25359999999999999</v>
      </c>
      <c r="M1837">
        <v>0.19685</v>
      </c>
      <c r="Q1837" s="14">
        <v>20.07075129576306</v>
      </c>
      <c r="R1837" s="14">
        <v>2315.5499999999997</v>
      </c>
      <c r="S1837" s="14">
        <v>856.25</v>
      </c>
      <c r="T1837" s="14">
        <v>1.9050000000000001E-2</v>
      </c>
      <c r="U1837" s="14">
        <v>16.104225</v>
      </c>
      <c r="V1837"/>
      <c r="AA1837" s="14">
        <v>601.61959886623072</v>
      </c>
      <c r="AD1837" s="14">
        <v>1.08</v>
      </c>
      <c r="AE1837" s="14">
        <v>8.1269999999999759E-2</v>
      </c>
      <c r="AF1837" s="14">
        <v>12.999999999999886</v>
      </c>
      <c r="AI1837">
        <v>3.9769999999999999</v>
      </c>
      <c r="AJ1837" s="14">
        <v>2.4700000000000003E-2</v>
      </c>
      <c r="AK1837" s="14">
        <v>1.427045399061033</v>
      </c>
      <c r="AL1837" s="14">
        <v>185.82946675982083</v>
      </c>
      <c r="AM1837" s="14"/>
      <c r="AN1837" s="14"/>
      <c r="AO1837" s="14">
        <v>215.44985920610409</v>
      </c>
      <c r="AV1837">
        <v>16.311562500000001</v>
      </c>
      <c r="AX1837" s="14">
        <v>254.63040113376925</v>
      </c>
      <c r="AY1837" s="14">
        <v>4.3E-3</v>
      </c>
      <c r="AZ1837" s="14">
        <v>2.1789169953051641</v>
      </c>
      <c r="BA1837" s="14"/>
      <c r="BB1837" s="14">
        <v>1260.4705332401793</v>
      </c>
      <c r="BC1837">
        <v>512.5</v>
      </c>
    </row>
    <row r="1838" spans="1:55" x14ac:dyDescent="0.55000000000000004">
      <c r="A1838" s="2" t="s">
        <v>81</v>
      </c>
      <c r="B1838" s="31">
        <v>33609</v>
      </c>
      <c r="C1838" s="11"/>
      <c r="E1838">
        <v>388.87</v>
      </c>
      <c r="F1838">
        <v>0.26</v>
      </c>
      <c r="G1838">
        <v>0.29630000000000001</v>
      </c>
      <c r="H1838">
        <v>0.26565</v>
      </c>
      <c r="I1838">
        <v>0.22470000000000001</v>
      </c>
      <c r="J1838">
        <v>0.19844999999999999</v>
      </c>
      <c r="K1838">
        <v>0.24349999999999999</v>
      </c>
      <c r="L1838">
        <v>0.25390000000000001</v>
      </c>
      <c r="M1838">
        <v>0.20185</v>
      </c>
      <c r="Q1838" s="14">
        <v>32.70966631327299</v>
      </c>
      <c r="R1838" s="14">
        <v>2595.6999999999998</v>
      </c>
      <c r="S1838" s="14">
        <v>1138</v>
      </c>
      <c r="T1838" s="14">
        <v>1.7899999999999999E-2</v>
      </c>
      <c r="U1838" s="14">
        <v>20.370200000000001</v>
      </c>
      <c r="V1838"/>
      <c r="AA1838" s="14">
        <v>883.36959886623072</v>
      </c>
      <c r="AD1838" s="14">
        <v>1.2949999999999999</v>
      </c>
      <c r="AE1838" s="14">
        <v>0.19930749999999947</v>
      </c>
      <c r="AF1838" s="14">
        <v>15.424999999999955</v>
      </c>
      <c r="AI1838">
        <v>3.72</v>
      </c>
      <c r="AJ1838" s="14">
        <v>2.3250000000000003E-2</v>
      </c>
      <c r="AK1838" s="14">
        <v>4.286981455160376</v>
      </c>
      <c r="AL1838" s="14">
        <v>184.33694117584645</v>
      </c>
      <c r="AM1838" s="14"/>
      <c r="AN1838" s="14"/>
      <c r="AO1838" s="14">
        <v>201.54768074630732</v>
      </c>
      <c r="AV1838">
        <v>20.370200000000001</v>
      </c>
      <c r="AX1838" s="14">
        <v>254.63040113376925</v>
      </c>
      <c r="AY1838" s="14">
        <v>5.6000000000000008E-3</v>
      </c>
      <c r="AZ1838" s="14">
        <v>6.972615289579509</v>
      </c>
      <c r="BA1838" s="14"/>
      <c r="BB1838" s="14">
        <v>1257.9380588241536</v>
      </c>
      <c r="BC1838">
        <v>572.5</v>
      </c>
    </row>
    <row r="1839" spans="1:55" x14ac:dyDescent="0.55000000000000004">
      <c r="A1839" s="2" t="s">
        <v>81</v>
      </c>
      <c r="B1839" s="31">
        <v>33613</v>
      </c>
      <c r="C1839" s="11"/>
      <c r="Q1839" s="14"/>
      <c r="R1839" s="14">
        <v>2551.75</v>
      </c>
      <c r="S1839" s="14">
        <v>1214</v>
      </c>
      <c r="T1839" s="14">
        <v>2.0400000000000001E-2</v>
      </c>
      <c r="U1839" s="14">
        <v>24.576000000000001</v>
      </c>
      <c r="V1839"/>
      <c r="AA1839" s="14">
        <v>959.36959886623072</v>
      </c>
      <c r="AD1839" s="14"/>
      <c r="AE1839" s="14"/>
      <c r="AF1839" s="14">
        <v>10</v>
      </c>
      <c r="AI1839">
        <v>0.77400000000000002</v>
      </c>
      <c r="AJ1839" s="14">
        <v>2.29E-2</v>
      </c>
      <c r="AK1839" s="14"/>
      <c r="AL1839" s="14"/>
      <c r="AM1839" s="14"/>
      <c r="AN1839" s="14"/>
      <c r="AO1839" s="14">
        <v>126.66666666666666</v>
      </c>
      <c r="AV1839">
        <v>24.765599999999999</v>
      </c>
      <c r="AX1839" s="14">
        <v>254.63040113376925</v>
      </c>
      <c r="AY1839" s="14">
        <v>5.1999999999999998E-3</v>
      </c>
      <c r="AZ1839" s="14"/>
      <c r="BA1839" s="14"/>
      <c r="BB1839" s="14"/>
      <c r="BC1839">
        <v>605</v>
      </c>
    </row>
    <row r="1840" spans="1:55" x14ac:dyDescent="0.55000000000000004">
      <c r="A1840" s="2" t="s">
        <v>81</v>
      </c>
      <c r="B1840" s="31">
        <v>33616</v>
      </c>
      <c r="C1840" s="11"/>
      <c r="E1840">
        <v>382.33</v>
      </c>
      <c r="F1840">
        <v>0.2465</v>
      </c>
      <c r="G1840">
        <v>0.2964</v>
      </c>
      <c r="H1840">
        <v>0.26719999999999999</v>
      </c>
      <c r="I1840">
        <v>0.21909999999999999</v>
      </c>
      <c r="J1840">
        <v>0.19364999999999999</v>
      </c>
      <c r="K1840">
        <v>0.23945</v>
      </c>
      <c r="L1840">
        <v>0.25319999999999998</v>
      </c>
      <c r="M1840">
        <v>0.19614999999999999</v>
      </c>
      <c r="Q1840" s="14"/>
      <c r="R1840" s="14"/>
      <c r="S1840" s="14"/>
      <c r="T1840" s="14"/>
      <c r="U1840" s="14"/>
      <c r="V1840"/>
      <c r="AA1840" s="14"/>
      <c r="AD1840" s="14"/>
      <c r="AE1840" s="14"/>
      <c r="AF1840" s="14"/>
      <c r="AJ1840" s="14"/>
      <c r="AK1840" s="14"/>
      <c r="AL1840" s="14"/>
      <c r="AM1840" s="14"/>
      <c r="AN1840" s="14"/>
      <c r="AO1840" s="14"/>
      <c r="AX1840" s="14"/>
      <c r="AY1840" s="14"/>
      <c r="AZ1840" s="14"/>
      <c r="BA1840" s="14"/>
      <c r="BB1840" s="14"/>
    </row>
    <row r="1841" spans="1:55" x14ac:dyDescent="0.55000000000000004">
      <c r="A1841" s="2" t="s">
        <v>81</v>
      </c>
      <c r="B1841" s="31">
        <v>33618</v>
      </c>
      <c r="C1841" s="11"/>
      <c r="Q1841" s="14"/>
      <c r="R1841" s="14">
        <v>2369.5</v>
      </c>
      <c r="S1841" s="14">
        <v>1161.5</v>
      </c>
      <c r="T1841" s="14">
        <v>0.02</v>
      </c>
      <c r="U1841" s="14">
        <v>23.261199999999999</v>
      </c>
      <c r="V1841"/>
      <c r="AA1841" s="14">
        <v>906.86959886623072</v>
      </c>
      <c r="AD1841" s="14"/>
      <c r="AE1841" s="14"/>
      <c r="AF1841" s="14"/>
      <c r="AJ1841" s="14"/>
      <c r="AK1841" s="14"/>
      <c r="AL1841" s="14"/>
      <c r="AM1841" s="14"/>
      <c r="AN1841" s="14"/>
      <c r="AO1841" s="14"/>
      <c r="AV1841">
        <v>23.23</v>
      </c>
      <c r="AX1841" s="14">
        <v>254.63040113376925</v>
      </c>
      <c r="AY1841" s="14"/>
      <c r="AZ1841" s="14"/>
      <c r="BA1841" s="14"/>
      <c r="BB1841" s="14"/>
    </row>
    <row r="1842" spans="1:55" x14ac:dyDescent="0.55000000000000004">
      <c r="A1842" s="2" t="s">
        <v>81</v>
      </c>
      <c r="B1842" s="31">
        <v>33623</v>
      </c>
      <c r="C1842" s="11" t="s">
        <v>838</v>
      </c>
      <c r="E1842">
        <v>359.47</v>
      </c>
      <c r="F1842">
        <v>0.22450000000000001</v>
      </c>
      <c r="G1842">
        <v>0.26024999999999998</v>
      </c>
      <c r="H1842">
        <v>0.25109999999999999</v>
      </c>
      <c r="I1842">
        <v>0.20219999999999999</v>
      </c>
      <c r="J1842">
        <v>0.18315000000000001</v>
      </c>
      <c r="K1842">
        <v>0.2341</v>
      </c>
      <c r="L1842">
        <v>0.24909999999999999</v>
      </c>
      <c r="M1842">
        <v>0.19295000000000001</v>
      </c>
      <c r="Q1842" s="14"/>
      <c r="R1842" s="29">
        <v>2164.5073807548588</v>
      </c>
      <c r="S1842" s="14"/>
      <c r="T1842" s="14"/>
      <c r="U1842" s="14"/>
      <c r="V1842"/>
      <c r="W1842">
        <v>3.6534399999999995E-2</v>
      </c>
      <c r="Y1842">
        <v>21889.932467834005</v>
      </c>
      <c r="AA1842">
        <v>799.73554875283457</v>
      </c>
      <c r="AD1842" s="14"/>
      <c r="AE1842" s="14"/>
      <c r="AF1842" s="14"/>
      <c r="AJ1842" s="14"/>
      <c r="AK1842" s="14"/>
      <c r="AL1842" s="14"/>
      <c r="AM1842" s="14"/>
      <c r="AN1842" s="14"/>
      <c r="AO1842" s="14"/>
      <c r="AP1842" t="s">
        <v>930</v>
      </c>
      <c r="AX1842" s="14"/>
      <c r="AY1842" s="14"/>
      <c r="AZ1842" s="14"/>
      <c r="BA1842" s="14"/>
      <c r="BB1842" s="14"/>
    </row>
    <row r="1843" spans="1:55" x14ac:dyDescent="0.55000000000000004">
      <c r="A1843" s="2" t="s">
        <v>283</v>
      </c>
      <c r="B1843" s="31">
        <v>33483</v>
      </c>
      <c r="C1843" s="11"/>
      <c r="E1843">
        <v>409.48</v>
      </c>
      <c r="F1843">
        <v>0.2485</v>
      </c>
      <c r="G1843">
        <v>0.24945000000000001</v>
      </c>
      <c r="H1843">
        <v>0.23794999999999999</v>
      </c>
      <c r="I1843">
        <v>0.25119999999999998</v>
      </c>
      <c r="J1843">
        <v>0.26669999999999999</v>
      </c>
      <c r="K1843">
        <v>0.26350000000000001</v>
      </c>
      <c r="L1843">
        <v>0.23130000000000001</v>
      </c>
      <c r="M1843">
        <v>0.29880000000000001</v>
      </c>
      <c r="Q1843" s="14"/>
      <c r="R1843" s="29">
        <v>2266.290214209665</v>
      </c>
      <c r="S1843" s="14"/>
      <c r="T1843" s="14"/>
      <c r="U1843" s="14"/>
      <c r="V1843"/>
      <c r="AA1843" s="14"/>
      <c r="AD1843" s="14"/>
      <c r="AE1843" s="14"/>
      <c r="AF1843" s="14"/>
      <c r="AJ1843" s="14"/>
      <c r="AK1843" s="14"/>
      <c r="AL1843" s="14"/>
      <c r="AM1843" s="14"/>
      <c r="AN1843" s="14"/>
      <c r="AO1843" s="14"/>
      <c r="AX1843" s="14"/>
      <c r="AY1843" s="14"/>
      <c r="AZ1843" s="14"/>
      <c r="BA1843" s="14"/>
      <c r="BB1843" s="14"/>
    </row>
    <row r="1844" spans="1:55" x14ac:dyDescent="0.55000000000000004">
      <c r="A1844" s="2" t="s">
        <v>283</v>
      </c>
      <c r="B1844" s="31">
        <v>33491</v>
      </c>
      <c r="C1844" s="11"/>
      <c r="E1844">
        <v>400.79</v>
      </c>
      <c r="F1844">
        <v>0.224</v>
      </c>
      <c r="G1844">
        <v>0.23915</v>
      </c>
      <c r="H1844">
        <v>0.23014999999999999</v>
      </c>
      <c r="I1844">
        <v>0.25059999999999999</v>
      </c>
      <c r="J1844">
        <v>0.26284999999999997</v>
      </c>
      <c r="K1844">
        <v>0.26540000000000002</v>
      </c>
      <c r="L1844">
        <v>0.23064999999999999</v>
      </c>
      <c r="M1844">
        <v>0.30114999999999997</v>
      </c>
      <c r="Q1844" s="14"/>
      <c r="R1844" s="29">
        <v>2145.8417127916118</v>
      </c>
      <c r="S1844" s="14"/>
      <c r="T1844" s="14"/>
      <c r="U1844" s="14"/>
      <c r="V1844"/>
      <c r="AA1844" s="14"/>
      <c r="AD1844" s="14"/>
      <c r="AE1844" s="14"/>
      <c r="AF1844" s="14"/>
      <c r="AJ1844" s="14"/>
      <c r="AK1844" s="14"/>
      <c r="AL1844" s="14"/>
      <c r="AM1844" s="14"/>
      <c r="AN1844" s="14"/>
      <c r="AO1844" s="14"/>
      <c r="AX1844" s="14"/>
      <c r="AY1844" s="14"/>
      <c r="AZ1844" s="14"/>
      <c r="BA1844" s="14"/>
      <c r="BB1844" s="14"/>
    </row>
    <row r="1845" spans="1:55" x14ac:dyDescent="0.55000000000000004">
      <c r="A1845" s="2" t="s">
        <v>283</v>
      </c>
      <c r="B1845" s="31">
        <v>33497</v>
      </c>
      <c r="C1845" s="11"/>
      <c r="E1845">
        <v>394.16999999999996</v>
      </c>
      <c r="F1845">
        <v>0.21149999999999999</v>
      </c>
      <c r="G1845">
        <v>0.23005</v>
      </c>
      <c r="H1845">
        <v>0.22935</v>
      </c>
      <c r="I1845">
        <v>0.24445</v>
      </c>
      <c r="J1845">
        <v>0.26079999999999998</v>
      </c>
      <c r="K1845">
        <v>0.26340000000000002</v>
      </c>
      <c r="L1845">
        <v>0.2291</v>
      </c>
      <c r="M1845">
        <v>0.30220000000000002</v>
      </c>
      <c r="Q1845" s="14"/>
      <c r="R1845" s="29">
        <v>1620.1078994236957</v>
      </c>
      <c r="S1845" s="14"/>
      <c r="T1845" s="14"/>
      <c r="U1845" s="14"/>
      <c r="V1845"/>
      <c r="AA1845" s="14"/>
      <c r="AD1845" s="14"/>
      <c r="AE1845" s="14"/>
      <c r="AF1845" s="14"/>
      <c r="AJ1845" s="14"/>
      <c r="AK1845" s="14"/>
      <c r="AL1845" s="14"/>
      <c r="AM1845" s="14"/>
      <c r="AN1845" s="14"/>
      <c r="AO1845" s="14"/>
      <c r="AX1845" s="14"/>
      <c r="AY1845" s="14"/>
      <c r="AZ1845" s="14"/>
      <c r="BA1845" s="14"/>
      <c r="BB1845" s="14"/>
    </row>
    <row r="1846" spans="1:55" x14ac:dyDescent="0.55000000000000004">
      <c r="A1846" s="2" t="s">
        <v>283</v>
      </c>
      <c r="B1846" s="31">
        <v>33504</v>
      </c>
      <c r="C1846" s="11"/>
      <c r="E1846">
        <v>391.14000000000004</v>
      </c>
      <c r="F1846">
        <v>0.2</v>
      </c>
      <c r="G1846">
        <v>0.22955</v>
      </c>
      <c r="H1846">
        <v>0.22885</v>
      </c>
      <c r="I1846">
        <v>0.24390000000000001</v>
      </c>
      <c r="J1846">
        <v>0.26029999999999998</v>
      </c>
      <c r="K1846">
        <v>0.26284999999999997</v>
      </c>
      <c r="L1846">
        <v>0.22864999999999999</v>
      </c>
      <c r="M1846">
        <v>0.30159999999999998</v>
      </c>
      <c r="Q1846" s="14"/>
      <c r="R1846" s="29">
        <v>1243.8978697201424</v>
      </c>
      <c r="S1846" s="14"/>
      <c r="T1846" s="14"/>
      <c r="U1846" s="14"/>
      <c r="V1846"/>
      <c r="AA1846" s="14"/>
      <c r="AD1846" s="14"/>
      <c r="AE1846" s="14"/>
      <c r="AF1846" s="14"/>
      <c r="AJ1846" s="14"/>
      <c r="AK1846" s="14"/>
      <c r="AL1846" s="14"/>
      <c r="AM1846" s="14"/>
      <c r="AN1846" s="14"/>
      <c r="AO1846" s="14"/>
      <c r="AX1846" s="14"/>
      <c r="AY1846" s="14"/>
      <c r="AZ1846" s="14"/>
      <c r="BA1846" s="14"/>
      <c r="BB1846" s="14"/>
    </row>
    <row r="1847" spans="1:55" x14ac:dyDescent="0.55000000000000004">
      <c r="A1847" s="2" t="s">
        <v>283</v>
      </c>
      <c r="B1847" s="31">
        <v>33505</v>
      </c>
      <c r="C1847" s="11"/>
      <c r="Q1847" s="14"/>
      <c r="R1847" s="29">
        <v>1338.9072283163516</v>
      </c>
      <c r="S1847" s="14"/>
      <c r="T1847" s="14"/>
      <c r="U1847" s="14"/>
      <c r="V1847"/>
      <c r="AA1847" s="14"/>
      <c r="AD1847" s="14"/>
      <c r="AE1847" s="14"/>
      <c r="AF1847" s="14"/>
      <c r="AI1847">
        <v>2.3896118820000001</v>
      </c>
      <c r="AJ1847" s="14"/>
      <c r="AK1847" s="14"/>
      <c r="AL1847" s="14">
        <v>111.5107745138039</v>
      </c>
      <c r="AM1847" s="14"/>
      <c r="AN1847" s="14"/>
      <c r="AO1847" s="14">
        <v>214.08289068135616</v>
      </c>
      <c r="AU1847">
        <v>212.5</v>
      </c>
      <c r="AX1847" s="14"/>
      <c r="AY1847" s="14"/>
      <c r="AZ1847" s="14"/>
      <c r="BA1847" s="14"/>
      <c r="BB1847" s="14">
        <v>72.189225486196108</v>
      </c>
      <c r="BC1847">
        <v>695</v>
      </c>
    </row>
    <row r="1848" spans="1:55" x14ac:dyDescent="0.55000000000000004">
      <c r="A1848" s="2" t="s">
        <v>283</v>
      </c>
      <c r="B1848" s="31">
        <v>33512</v>
      </c>
      <c r="C1848" s="11"/>
      <c r="E1848">
        <v>370.48</v>
      </c>
      <c r="F1848">
        <v>0.17899999999999999</v>
      </c>
      <c r="G1848">
        <v>0.1966</v>
      </c>
      <c r="H1848">
        <v>0.21099999999999999</v>
      </c>
      <c r="I1848">
        <v>0.2326</v>
      </c>
      <c r="J1848">
        <v>0.24975</v>
      </c>
      <c r="K1848">
        <v>0.25779999999999997</v>
      </c>
      <c r="L1848">
        <v>0.2261</v>
      </c>
      <c r="M1848">
        <v>0.29954999999999998</v>
      </c>
      <c r="Q1848" s="14"/>
      <c r="R1848" s="29">
        <v>1569.5531299082804</v>
      </c>
      <c r="S1848" s="14"/>
      <c r="T1848" s="14"/>
      <c r="U1848" s="14"/>
      <c r="V1848"/>
      <c r="AA1848" s="14"/>
      <c r="AD1848" s="14"/>
      <c r="AE1848" s="14"/>
      <c r="AF1848" s="14"/>
      <c r="AJ1848" s="14"/>
      <c r="AK1848" s="14"/>
      <c r="AL1848" s="14"/>
      <c r="AM1848" s="14"/>
      <c r="AN1848" s="14"/>
      <c r="AO1848" s="14"/>
      <c r="AX1848" s="14"/>
      <c r="AY1848" s="14"/>
      <c r="AZ1848" s="14"/>
      <c r="BA1848" s="14"/>
      <c r="BB1848" s="14"/>
    </row>
    <row r="1849" spans="1:55" x14ac:dyDescent="0.55000000000000004">
      <c r="A1849" s="2" t="s">
        <v>283</v>
      </c>
      <c r="B1849" s="31">
        <v>33519</v>
      </c>
      <c r="C1849" s="11"/>
      <c r="E1849">
        <v>358.56000000000006</v>
      </c>
      <c r="F1849">
        <v>0.15</v>
      </c>
      <c r="G1849">
        <v>0.18285000000000001</v>
      </c>
      <c r="H1849">
        <v>0.19885</v>
      </c>
      <c r="I1849">
        <v>0.23200000000000001</v>
      </c>
      <c r="J1849">
        <v>0.24629999999999999</v>
      </c>
      <c r="K1849">
        <v>0.25714999999999999</v>
      </c>
      <c r="L1849">
        <v>0.2233</v>
      </c>
      <c r="M1849">
        <v>0.30235000000000001</v>
      </c>
      <c r="Q1849" s="14"/>
      <c r="R1849" s="29">
        <v>1952.1901740426151</v>
      </c>
      <c r="S1849" s="14"/>
      <c r="T1849" s="14"/>
      <c r="U1849" s="14"/>
      <c r="V1849"/>
      <c r="AA1849" s="14"/>
      <c r="AD1849" s="14"/>
      <c r="AE1849" s="14"/>
      <c r="AF1849" s="14"/>
      <c r="AJ1849" s="14"/>
      <c r="AK1849" s="14"/>
      <c r="AL1849" s="14"/>
      <c r="AM1849" s="14"/>
      <c r="AN1849" s="14"/>
      <c r="AO1849" s="14"/>
      <c r="AX1849" s="14"/>
      <c r="AY1849" s="14"/>
      <c r="AZ1849" s="14"/>
      <c r="BA1849" s="14"/>
      <c r="BB1849" s="14"/>
    </row>
    <row r="1850" spans="1:55" x14ac:dyDescent="0.55000000000000004">
      <c r="A1850" s="2" t="s">
        <v>283</v>
      </c>
      <c r="B1850" s="31">
        <v>33521</v>
      </c>
      <c r="C1850" s="11"/>
      <c r="Q1850" s="14"/>
      <c r="R1850" s="29">
        <v>2179.6248573955354</v>
      </c>
      <c r="S1850" s="14"/>
      <c r="T1850" s="14"/>
      <c r="U1850" s="14"/>
      <c r="V1850"/>
      <c r="AA1850" s="14"/>
      <c r="AD1850" s="14"/>
      <c r="AE1850" s="14"/>
      <c r="AF1850" s="14"/>
      <c r="AI1850">
        <v>5.2471551649999997</v>
      </c>
      <c r="AJ1850" s="14"/>
      <c r="AK1850" s="14"/>
      <c r="AL1850" s="14">
        <v>190.03289930555553</v>
      </c>
      <c r="AM1850" s="14"/>
      <c r="AN1850" s="14"/>
      <c r="AO1850" s="14">
        <v>274.41318926974668</v>
      </c>
      <c r="AU1850">
        <v>222.5</v>
      </c>
      <c r="AX1850" s="14"/>
      <c r="AY1850" s="14"/>
      <c r="AZ1850" s="14"/>
      <c r="BA1850" s="14"/>
      <c r="BB1850" s="14">
        <v>182.16710069444446</v>
      </c>
      <c r="BC1850">
        <v>687.5</v>
      </c>
    </row>
    <row r="1851" spans="1:55" x14ac:dyDescent="0.55000000000000004">
      <c r="A1851" s="2" t="s">
        <v>283</v>
      </c>
      <c r="B1851" s="31">
        <v>33525</v>
      </c>
      <c r="C1851" s="11"/>
      <c r="E1851">
        <v>362.49</v>
      </c>
      <c r="F1851">
        <v>0.18049999999999999</v>
      </c>
      <c r="G1851">
        <v>0.19175</v>
      </c>
      <c r="H1851">
        <v>0.19700000000000001</v>
      </c>
      <c r="I1851">
        <v>0.22575000000000001</v>
      </c>
      <c r="J1851">
        <v>0.24049999999999999</v>
      </c>
      <c r="K1851">
        <v>0.25380000000000003</v>
      </c>
      <c r="L1851">
        <v>0.22245000000000001</v>
      </c>
      <c r="M1851">
        <v>0.30070000000000002</v>
      </c>
      <c r="Q1851" s="14"/>
      <c r="R1851" s="29">
        <v>2117.0510892814873</v>
      </c>
      <c r="S1851" s="14"/>
      <c r="T1851" s="14"/>
      <c r="U1851" s="14"/>
      <c r="V1851"/>
      <c r="AA1851" s="14"/>
      <c r="AD1851" s="14"/>
      <c r="AE1851" s="14"/>
      <c r="AF1851" s="14"/>
      <c r="AJ1851" s="14"/>
      <c r="AK1851" s="14"/>
      <c r="AL1851" s="14"/>
      <c r="AM1851" s="14"/>
      <c r="AN1851" s="14"/>
      <c r="AO1851" s="14"/>
      <c r="AX1851" s="14"/>
      <c r="AY1851" s="14"/>
      <c r="AZ1851" s="14"/>
      <c r="BA1851" s="14"/>
      <c r="BB1851" s="14"/>
    </row>
    <row r="1852" spans="1:55" x14ac:dyDescent="0.55000000000000004">
      <c r="A1852" s="2" t="s">
        <v>283</v>
      </c>
      <c r="B1852" s="31">
        <v>33532</v>
      </c>
      <c r="C1852" s="11"/>
      <c r="E1852">
        <v>373.46000000000004</v>
      </c>
      <c r="F1852">
        <v>0.20499999999999999</v>
      </c>
      <c r="G1852">
        <v>0.22775000000000001</v>
      </c>
      <c r="H1852">
        <v>0.2019</v>
      </c>
      <c r="I1852">
        <v>0.22445000000000001</v>
      </c>
      <c r="J1852">
        <v>0.2364</v>
      </c>
      <c r="K1852">
        <v>0.2525</v>
      </c>
      <c r="L1852">
        <v>0.21959999999999999</v>
      </c>
      <c r="M1852">
        <v>0.29970000000000002</v>
      </c>
      <c r="Q1852" s="14"/>
      <c r="R1852" s="29">
        <v>969.87855784618216</v>
      </c>
      <c r="S1852" s="14"/>
      <c r="T1852" s="14"/>
      <c r="U1852" s="14"/>
      <c r="V1852"/>
      <c r="AA1852" s="14"/>
      <c r="AD1852" s="14"/>
      <c r="AE1852" s="14"/>
      <c r="AF1852" s="14"/>
      <c r="AJ1852" s="14"/>
      <c r="AK1852" s="14"/>
      <c r="AL1852" s="14"/>
      <c r="AM1852" s="14"/>
      <c r="AN1852" s="14"/>
      <c r="AO1852" s="14"/>
      <c r="AX1852" s="14"/>
      <c r="AY1852" s="14"/>
      <c r="AZ1852" s="14"/>
      <c r="BA1852" s="14"/>
      <c r="BB1852" s="14"/>
    </row>
    <row r="1853" spans="1:55" x14ac:dyDescent="0.55000000000000004">
      <c r="A1853" s="2" t="s">
        <v>283</v>
      </c>
      <c r="B1853" s="31">
        <v>33533</v>
      </c>
      <c r="C1853" s="11"/>
      <c r="Q1853" s="14"/>
      <c r="R1853" s="29">
        <v>1962.8623815778597</v>
      </c>
      <c r="S1853" s="14"/>
      <c r="T1853" s="14"/>
      <c r="U1853" s="14"/>
      <c r="V1853"/>
      <c r="AA1853" s="14"/>
      <c r="AD1853" s="14"/>
      <c r="AE1853" s="14"/>
      <c r="AF1853" s="14"/>
      <c r="AI1853">
        <v>6.5258925049999998</v>
      </c>
      <c r="AJ1853" s="14"/>
      <c r="AK1853" s="14"/>
      <c r="AL1853" s="14">
        <v>258.45360260376964</v>
      </c>
      <c r="AM1853" s="14"/>
      <c r="AN1853" s="14"/>
      <c r="AO1853" s="14">
        <v>251.67745027558112</v>
      </c>
      <c r="AU1853">
        <v>265</v>
      </c>
      <c r="AX1853" s="14"/>
      <c r="AY1853" s="14"/>
      <c r="AZ1853" s="14"/>
      <c r="BA1853" s="14"/>
      <c r="BB1853" s="14">
        <v>360.02139739623038</v>
      </c>
      <c r="BC1853">
        <v>727.5</v>
      </c>
    </row>
    <row r="1854" spans="1:55" x14ac:dyDescent="0.55000000000000004">
      <c r="A1854" s="2" t="s">
        <v>283</v>
      </c>
      <c r="B1854" s="31">
        <v>33540</v>
      </c>
      <c r="C1854" s="11"/>
      <c r="E1854">
        <v>381.44</v>
      </c>
      <c r="F1854">
        <v>0.23200000000000001</v>
      </c>
      <c r="G1854">
        <v>0.24475</v>
      </c>
      <c r="H1854">
        <v>0.20845</v>
      </c>
      <c r="I1854">
        <v>0.2271</v>
      </c>
      <c r="J1854">
        <v>0.22925000000000001</v>
      </c>
      <c r="K1854">
        <v>0.2485</v>
      </c>
      <c r="L1854">
        <v>0.21859999999999999</v>
      </c>
      <c r="M1854">
        <v>0.29854999999999998</v>
      </c>
      <c r="Q1854" s="14"/>
      <c r="R1854" s="14"/>
      <c r="S1854" s="14"/>
      <c r="T1854" s="14"/>
      <c r="U1854" s="14"/>
      <c r="V1854"/>
      <c r="AA1854" s="14"/>
      <c r="AD1854" s="14"/>
      <c r="AE1854" s="14"/>
      <c r="AF1854" s="14"/>
      <c r="AJ1854" s="14"/>
      <c r="AK1854" s="14"/>
      <c r="AL1854" s="14"/>
      <c r="AM1854" s="14"/>
      <c r="AN1854" s="14"/>
      <c r="AO1854" s="14"/>
      <c r="AX1854" s="14"/>
      <c r="AY1854" s="14"/>
      <c r="AZ1854" s="14"/>
      <c r="BA1854" s="14"/>
      <c r="BB1854" s="14"/>
    </row>
    <row r="1855" spans="1:55" x14ac:dyDescent="0.55000000000000004">
      <c r="A1855" s="2" t="s">
        <v>283</v>
      </c>
      <c r="B1855" s="31">
        <v>33546</v>
      </c>
      <c r="C1855" s="11"/>
      <c r="E1855">
        <v>391.71999999999997</v>
      </c>
      <c r="F1855">
        <v>0.27</v>
      </c>
      <c r="G1855">
        <v>0.25824999999999998</v>
      </c>
      <c r="H1855">
        <v>0.21804999999999999</v>
      </c>
      <c r="I1855">
        <v>0.22359999999999999</v>
      </c>
      <c r="J1855">
        <v>0.22969999999999999</v>
      </c>
      <c r="K1855">
        <v>0.2467</v>
      </c>
      <c r="L1855">
        <v>0.21410000000000001</v>
      </c>
      <c r="M1855">
        <v>0.29820000000000002</v>
      </c>
      <c r="Q1855" s="14"/>
      <c r="R1855" s="14"/>
      <c r="S1855" s="14"/>
      <c r="T1855" s="14"/>
      <c r="U1855" s="14"/>
      <c r="V1855"/>
      <c r="AA1855" s="14"/>
      <c r="AD1855" s="14"/>
      <c r="AE1855" s="14"/>
      <c r="AF1855" s="14"/>
      <c r="AJ1855" s="14"/>
      <c r="AK1855" s="14"/>
      <c r="AL1855" s="14"/>
      <c r="AM1855" s="14"/>
      <c r="AN1855" s="14"/>
      <c r="AO1855" s="14"/>
      <c r="AX1855" s="14"/>
      <c r="AY1855" s="14"/>
      <c r="AZ1855" s="14"/>
      <c r="BA1855" s="14"/>
      <c r="BB1855" s="14"/>
    </row>
    <row r="1856" spans="1:55" x14ac:dyDescent="0.55000000000000004">
      <c r="A1856" s="2" t="s">
        <v>283</v>
      </c>
      <c r="B1856" s="31">
        <v>33547</v>
      </c>
      <c r="C1856" s="11"/>
      <c r="Q1856" s="14">
        <v>15.971</v>
      </c>
      <c r="R1856" s="14">
        <v>862.875</v>
      </c>
      <c r="S1856" s="14"/>
      <c r="T1856" s="14"/>
      <c r="U1856" s="14"/>
      <c r="V1856"/>
      <c r="AA1856" s="14"/>
      <c r="AD1856" s="14"/>
      <c r="AE1856" s="14"/>
      <c r="AF1856" s="14">
        <v>2.0749999999999886</v>
      </c>
      <c r="AI1856">
        <v>6.0510919300000001</v>
      </c>
      <c r="AJ1856" s="14"/>
      <c r="AK1856" s="14"/>
      <c r="AL1856" s="14">
        <v>245.94302995733085</v>
      </c>
      <c r="AM1856" s="14"/>
      <c r="AN1856" s="14"/>
      <c r="AO1856" s="14">
        <v>242.12543053960962</v>
      </c>
      <c r="AU1856">
        <v>197.5</v>
      </c>
      <c r="AX1856" s="14"/>
      <c r="AY1856" s="14"/>
      <c r="AZ1856" s="14"/>
      <c r="BA1856" s="14"/>
      <c r="BB1856" s="14">
        <v>614.85697004266922</v>
      </c>
      <c r="BC1856">
        <v>592.5</v>
      </c>
    </row>
    <row r="1857" spans="1:55" x14ac:dyDescent="0.55000000000000004">
      <c r="A1857" s="2" t="s">
        <v>283</v>
      </c>
      <c r="B1857" s="31">
        <v>33553</v>
      </c>
      <c r="C1857" s="11"/>
      <c r="E1857">
        <v>391.24</v>
      </c>
      <c r="F1857">
        <v>0.26050000000000001</v>
      </c>
      <c r="G1857">
        <v>0.25819999999999999</v>
      </c>
      <c r="H1857">
        <v>0.22055</v>
      </c>
      <c r="I1857">
        <v>0.23005</v>
      </c>
      <c r="J1857">
        <v>0.23175000000000001</v>
      </c>
      <c r="K1857">
        <v>0.24395</v>
      </c>
      <c r="L1857">
        <v>0.21609999999999999</v>
      </c>
      <c r="M1857">
        <v>0.29509999999999997</v>
      </c>
      <c r="Q1857" s="14"/>
      <c r="R1857" s="14"/>
      <c r="S1857" s="14"/>
      <c r="T1857" s="14"/>
      <c r="U1857" s="14"/>
      <c r="V1857"/>
      <c r="AA1857" s="14"/>
      <c r="AD1857" s="14"/>
      <c r="AE1857" s="14"/>
      <c r="AF1857" s="14"/>
      <c r="AJ1857" s="14"/>
      <c r="AK1857" s="14"/>
      <c r="AL1857" s="14"/>
      <c r="AM1857" s="14"/>
      <c r="AN1857" s="14"/>
      <c r="AO1857" s="14"/>
      <c r="AX1857" s="14"/>
      <c r="AY1857" s="14"/>
      <c r="AZ1857" s="14"/>
      <c r="BA1857" s="14"/>
      <c r="BB1857" s="14"/>
    </row>
    <row r="1858" spans="1:55" x14ac:dyDescent="0.55000000000000004">
      <c r="A1858" s="2" t="s">
        <v>283</v>
      </c>
      <c r="B1858" s="31">
        <v>33560</v>
      </c>
      <c r="C1858" s="11"/>
      <c r="E1858">
        <v>389.46000000000004</v>
      </c>
      <c r="F1858">
        <v>0.255</v>
      </c>
      <c r="G1858">
        <v>0.2495</v>
      </c>
      <c r="H1858">
        <v>0.22145000000000001</v>
      </c>
      <c r="I1858">
        <v>0.23164999999999999</v>
      </c>
      <c r="J1858">
        <v>0.23185</v>
      </c>
      <c r="K1858">
        <v>0.24374999999999999</v>
      </c>
      <c r="L1858">
        <v>0.21834999999999999</v>
      </c>
      <c r="M1858">
        <v>0.29575000000000001</v>
      </c>
      <c r="Q1858" s="14"/>
      <c r="R1858" s="14"/>
      <c r="S1858" s="14"/>
      <c r="T1858" s="14"/>
      <c r="U1858" s="14"/>
      <c r="V1858"/>
      <c r="AA1858" s="14"/>
      <c r="AD1858" s="14"/>
      <c r="AE1858" s="14"/>
      <c r="AF1858" s="14"/>
      <c r="AJ1858" s="14"/>
      <c r="AK1858" s="14"/>
      <c r="AL1858" s="14"/>
      <c r="AM1858" s="14"/>
      <c r="AN1858" s="14"/>
      <c r="AO1858" s="14"/>
      <c r="AX1858" s="14"/>
      <c r="AY1858" s="14"/>
      <c r="AZ1858" s="14"/>
      <c r="BA1858" s="14"/>
      <c r="BB1858" s="14"/>
    </row>
    <row r="1859" spans="1:55" x14ac:dyDescent="0.55000000000000004">
      <c r="A1859" s="2" t="s">
        <v>283</v>
      </c>
      <c r="B1859" s="31">
        <v>33561</v>
      </c>
      <c r="C1859" s="11"/>
      <c r="Q1859" s="14">
        <v>19.244575495718735</v>
      </c>
      <c r="R1859" s="14">
        <v>1501.1</v>
      </c>
      <c r="S1859" s="14">
        <v>236.42500000000001</v>
      </c>
      <c r="T1859" s="14">
        <v>1.5899999999999997E-2</v>
      </c>
      <c r="U1859" s="14">
        <v>3.76132</v>
      </c>
      <c r="V1859"/>
      <c r="AA1859" s="14">
        <v>0</v>
      </c>
      <c r="AD1859" s="14">
        <v>0.82499999999999996</v>
      </c>
      <c r="AE1859" s="14">
        <v>2.6969999999999571E-2</v>
      </c>
      <c r="AF1859" s="14">
        <v>3.1749999999999545</v>
      </c>
      <c r="AI1859">
        <v>6.9612062379999999</v>
      </c>
      <c r="AJ1859" s="14">
        <v>2.9050000000000003E-2</v>
      </c>
      <c r="AK1859" s="14">
        <v>7.9268047718503833</v>
      </c>
      <c r="AL1859" s="14">
        <v>273.72788012706405</v>
      </c>
      <c r="AM1859" s="14"/>
      <c r="AN1859" s="14"/>
      <c r="AO1859" s="14">
        <v>251.41345485440644</v>
      </c>
      <c r="AU1859">
        <v>257.5</v>
      </c>
      <c r="AV1859">
        <v>3.7591575000000002</v>
      </c>
      <c r="AX1859" s="14">
        <v>264.11945836444204</v>
      </c>
      <c r="AY1859" s="14">
        <v>8.0000000000000002E-3</v>
      </c>
      <c r="AZ1859" s="14">
        <v>7.7393693415415283</v>
      </c>
      <c r="BA1859" s="14"/>
      <c r="BB1859" s="14">
        <v>987.77211987293595</v>
      </c>
      <c r="BC1859">
        <v>727.5</v>
      </c>
    </row>
    <row r="1860" spans="1:55" x14ac:dyDescent="0.55000000000000004">
      <c r="A1860" s="2" t="s">
        <v>283</v>
      </c>
      <c r="B1860" s="31">
        <v>33568</v>
      </c>
      <c r="C1860" s="11"/>
      <c r="Q1860" s="14">
        <v>19.868761666002214</v>
      </c>
      <c r="R1860" s="14">
        <v>1662.8</v>
      </c>
      <c r="S1860" s="14">
        <v>254.7</v>
      </c>
      <c r="T1860" s="14">
        <v>1.37E-2</v>
      </c>
      <c r="U1860" s="14">
        <v>3.5285899999999994</v>
      </c>
      <c r="V1860"/>
      <c r="AA1860" s="14">
        <v>14.890270817778969</v>
      </c>
      <c r="AD1860" s="14">
        <v>0.875</v>
      </c>
      <c r="AE1860" s="14">
        <v>4.4655000000000195E-2</v>
      </c>
      <c r="AF1860" s="14">
        <v>5.1000000000000227</v>
      </c>
      <c r="AI1860">
        <v>6.3319999999999999</v>
      </c>
      <c r="AJ1860" s="14">
        <v>2.895E-2</v>
      </c>
      <c r="AK1860" s="14">
        <v>7.7737768853193829</v>
      </c>
      <c r="AL1860" s="14">
        <v>265.55880836785877</v>
      </c>
      <c r="AM1860" s="14"/>
      <c r="AN1860" s="14"/>
      <c r="AO1860" s="14">
        <v>240.4960418513698</v>
      </c>
      <c r="AU1860">
        <v>227.5</v>
      </c>
      <c r="AV1860">
        <v>3.4893900000000002</v>
      </c>
      <c r="AX1860" s="14">
        <v>264.11945836444204</v>
      </c>
      <c r="AY1860" s="14">
        <v>7.6500000000000005E-3</v>
      </c>
      <c r="AZ1860" s="14">
        <v>8.708143640663085</v>
      </c>
      <c r="BA1860" s="14"/>
      <c r="BB1860" s="14">
        <v>1137.4411916321412</v>
      </c>
      <c r="BC1860">
        <v>630</v>
      </c>
    </row>
    <row r="1861" spans="1:55" x14ac:dyDescent="0.55000000000000004">
      <c r="A1861" s="2" t="s">
        <v>283</v>
      </c>
      <c r="B1861" s="31">
        <v>33574</v>
      </c>
      <c r="C1861" s="11"/>
      <c r="E1861">
        <v>392.51</v>
      </c>
      <c r="F1861">
        <v>0.25700000000000001</v>
      </c>
      <c r="G1861">
        <v>0.26315</v>
      </c>
      <c r="H1861">
        <v>0.23205000000000001</v>
      </c>
      <c r="I1861">
        <v>0.24679999999999999</v>
      </c>
      <c r="J1861">
        <v>0.22750000000000001</v>
      </c>
      <c r="K1861">
        <v>0.23995</v>
      </c>
      <c r="L1861">
        <v>0.20635000000000001</v>
      </c>
      <c r="M1861">
        <v>0.28975000000000001</v>
      </c>
      <c r="Q1861" s="14">
        <v>19.247639641735489</v>
      </c>
      <c r="R1861" s="14">
        <v>1647.375</v>
      </c>
      <c r="S1861" s="14">
        <v>302.45000000000005</v>
      </c>
      <c r="T1861" s="14">
        <v>1.7299999999999999E-2</v>
      </c>
      <c r="U1861" s="14">
        <v>5.20228</v>
      </c>
      <c r="V1861"/>
      <c r="AA1861" s="14">
        <v>38.330541635557978</v>
      </c>
      <c r="AD1861" s="14">
        <v>0.89</v>
      </c>
      <c r="AE1861" s="14">
        <v>4.227999999999979E-2</v>
      </c>
      <c r="AF1861" s="14">
        <v>4.7749999999999773</v>
      </c>
      <c r="AI1861">
        <v>4.3860000000000001</v>
      </c>
      <c r="AJ1861" s="14">
        <v>3.0899999999999997E-2</v>
      </c>
      <c r="AK1861" s="14">
        <v>7.1482068964781531</v>
      </c>
      <c r="AL1861" s="14">
        <v>230.77319509325852</v>
      </c>
      <c r="AM1861" s="14"/>
      <c r="AN1861" s="14"/>
      <c r="AO1861" s="14">
        <v>192.84074910975193</v>
      </c>
      <c r="AU1861">
        <v>192.5</v>
      </c>
      <c r="AV1861">
        <v>5.2323849999999998</v>
      </c>
      <c r="AX1861" s="14">
        <v>264.11945836444204</v>
      </c>
      <c r="AY1861" s="14">
        <v>6.2999999999999992E-3</v>
      </c>
      <c r="AZ1861" s="14">
        <v>6.9355202469848187</v>
      </c>
      <c r="BA1861" s="14"/>
      <c r="BB1861" s="14">
        <v>1109.3768049067412</v>
      </c>
      <c r="BC1861">
        <v>577.5</v>
      </c>
    </row>
    <row r="1862" spans="1:55" x14ac:dyDescent="0.55000000000000004">
      <c r="A1862" s="2" t="s">
        <v>283</v>
      </c>
      <c r="B1862" s="31">
        <v>33581</v>
      </c>
      <c r="C1862" s="11"/>
      <c r="E1862">
        <v>402.39</v>
      </c>
      <c r="F1862">
        <v>0.29199999999999998</v>
      </c>
      <c r="G1862">
        <v>0.2707</v>
      </c>
      <c r="H1862">
        <v>0.2407</v>
      </c>
      <c r="I1862">
        <v>0.25314999999999999</v>
      </c>
      <c r="J1862">
        <v>0.22739999999999999</v>
      </c>
      <c r="K1862">
        <v>0.23594999999999999</v>
      </c>
      <c r="L1862">
        <v>0.20699999999999999</v>
      </c>
      <c r="M1862">
        <v>0.28505000000000003</v>
      </c>
      <c r="Q1862" s="14">
        <v>24.971693497375327</v>
      </c>
      <c r="R1862" s="14">
        <v>2025.9749999999999</v>
      </c>
      <c r="S1862" s="14">
        <v>459.92499999999995</v>
      </c>
      <c r="T1862" s="14">
        <v>1.5650000000000001E-2</v>
      </c>
      <c r="U1862" s="14">
        <v>7.2045199999999987</v>
      </c>
      <c r="V1862"/>
      <c r="AA1862" s="14">
        <v>195.80554163555794</v>
      </c>
      <c r="AD1862" s="14">
        <v>1.1299999999999999</v>
      </c>
      <c r="AE1862" s="14">
        <v>3.4182499999999741E-2</v>
      </c>
      <c r="AF1862" s="14">
        <v>3.0249999999999773</v>
      </c>
      <c r="AI1862">
        <v>5.1829999999999998</v>
      </c>
      <c r="AJ1862" s="14">
        <v>3.1449999999999999E-2</v>
      </c>
      <c r="AK1862" s="14">
        <v>7.8083759646422379</v>
      </c>
      <c r="AL1862" s="14">
        <v>247.74128911554553</v>
      </c>
      <c r="AM1862" s="14"/>
      <c r="AN1862" s="14"/>
      <c r="AO1862" s="14">
        <v>207.43286148315309</v>
      </c>
      <c r="AU1862">
        <v>260</v>
      </c>
      <c r="AV1862">
        <v>7.1978262500000003</v>
      </c>
      <c r="AX1862" s="14">
        <v>264.11945836444204</v>
      </c>
      <c r="AY1862" s="14">
        <v>7.5500000000000003E-3</v>
      </c>
      <c r="AZ1862" s="14">
        <v>9.9251242352591529</v>
      </c>
      <c r="BA1862" s="14"/>
      <c r="BB1862" s="14">
        <v>1315.2837108844546</v>
      </c>
      <c r="BC1862">
        <v>637.5</v>
      </c>
    </row>
    <row r="1863" spans="1:55" x14ac:dyDescent="0.55000000000000004">
      <c r="A1863" s="2" t="s">
        <v>283</v>
      </c>
      <c r="B1863" s="31">
        <v>33585</v>
      </c>
      <c r="C1863" s="11"/>
      <c r="Q1863" s="14">
        <v>19.286051434383435</v>
      </c>
      <c r="R1863" s="14">
        <v>1656.9749999999999</v>
      </c>
      <c r="S1863" s="14">
        <v>413.75</v>
      </c>
      <c r="T1863" s="14">
        <v>1.8349999999999998E-2</v>
      </c>
      <c r="U1863" s="14">
        <v>7.5866249999999997</v>
      </c>
      <c r="V1863"/>
      <c r="AA1863" s="14">
        <v>149.63054163555796</v>
      </c>
      <c r="AD1863" s="14">
        <v>0.95500000000000007</v>
      </c>
      <c r="AE1863" s="14">
        <v>4.6664999999999832E-2</v>
      </c>
      <c r="AF1863" s="14">
        <v>4.8999999999999773</v>
      </c>
      <c r="AI1863">
        <v>4.3479999999999999</v>
      </c>
      <c r="AJ1863" s="14">
        <v>2.9300000000000003E-2</v>
      </c>
      <c r="AK1863" s="14">
        <v>5.6507923525217505</v>
      </c>
      <c r="AL1863" s="14">
        <v>192.85980725330205</v>
      </c>
      <c r="AM1863" s="14"/>
      <c r="AN1863" s="14"/>
      <c r="AO1863" s="14">
        <v>224.75238025923159</v>
      </c>
      <c r="AU1863">
        <v>205</v>
      </c>
      <c r="AV1863">
        <v>7.5923125000000002</v>
      </c>
      <c r="AX1863" s="14">
        <v>264.11945836444204</v>
      </c>
      <c r="AY1863" s="14">
        <v>5.7499999999999999E-3</v>
      </c>
      <c r="AZ1863" s="14">
        <v>5.9973547713720547</v>
      </c>
      <c r="BA1863" s="14"/>
      <c r="BB1863" s="14">
        <v>1045.465192746698</v>
      </c>
      <c r="BC1863">
        <v>540</v>
      </c>
    </row>
    <row r="1864" spans="1:55" x14ac:dyDescent="0.55000000000000004">
      <c r="A1864" s="2" t="s">
        <v>283</v>
      </c>
      <c r="B1864" s="31">
        <v>33588</v>
      </c>
      <c r="C1864" s="11"/>
      <c r="E1864">
        <v>408.15</v>
      </c>
      <c r="F1864">
        <v>0.28199999999999997</v>
      </c>
      <c r="G1864">
        <v>0.27825</v>
      </c>
      <c r="H1864">
        <v>0.24890000000000001</v>
      </c>
      <c r="I1864">
        <v>0.26640000000000003</v>
      </c>
      <c r="J1864">
        <v>0.2336</v>
      </c>
      <c r="K1864">
        <v>0.23715</v>
      </c>
      <c r="L1864">
        <v>0.20910000000000001</v>
      </c>
      <c r="M1864">
        <v>0.28534999999999999</v>
      </c>
      <c r="Q1864" s="14"/>
      <c r="R1864" s="14"/>
      <c r="S1864" s="14"/>
      <c r="T1864" s="14"/>
      <c r="U1864" s="14"/>
      <c r="V1864"/>
      <c r="AA1864" s="14"/>
      <c r="AD1864" s="14"/>
      <c r="AE1864" s="14"/>
      <c r="AF1864" s="14"/>
      <c r="AJ1864" s="14"/>
      <c r="AK1864" s="14"/>
      <c r="AL1864" s="14"/>
      <c r="AM1864" s="14"/>
      <c r="AN1864" s="14"/>
      <c r="AO1864" s="14"/>
      <c r="AX1864" s="14"/>
      <c r="AY1864" s="14"/>
      <c r="AZ1864" s="14"/>
      <c r="BA1864" s="14"/>
      <c r="BB1864" s="14"/>
    </row>
    <row r="1865" spans="1:55" x14ac:dyDescent="0.55000000000000004">
      <c r="A1865" s="2" t="s">
        <v>283</v>
      </c>
      <c r="B1865" s="31">
        <v>33590</v>
      </c>
      <c r="C1865" s="11"/>
      <c r="Q1865" s="14">
        <v>23.245946960515795</v>
      </c>
      <c r="R1865" s="14">
        <v>2054.3500000000004</v>
      </c>
      <c r="S1865" s="14">
        <v>610.25</v>
      </c>
      <c r="T1865" s="14">
        <v>1.575E-2</v>
      </c>
      <c r="U1865" s="14">
        <v>9.6717999999999993</v>
      </c>
      <c r="V1865"/>
      <c r="AA1865" s="14">
        <v>346.13054163555796</v>
      </c>
      <c r="AD1865" s="14">
        <v>1.1950000000000001</v>
      </c>
      <c r="AE1865" s="14">
        <v>4.7117499999999216E-2</v>
      </c>
      <c r="AF1865" s="14">
        <v>3.8249999999999318</v>
      </c>
      <c r="AI1865">
        <v>4.5510000000000002</v>
      </c>
      <c r="AJ1865" s="14">
        <v>2.7999999999999997E-2</v>
      </c>
      <c r="AK1865" s="14">
        <v>6.2953610939268208</v>
      </c>
      <c r="AL1865" s="14">
        <v>226.34073934364392</v>
      </c>
      <c r="AM1865" s="14"/>
      <c r="AN1865" s="14"/>
      <c r="AO1865" s="14">
        <v>202.11429446912825</v>
      </c>
      <c r="AV1865">
        <v>9.6114374999999992</v>
      </c>
      <c r="AX1865" s="14">
        <v>264.11945836444204</v>
      </c>
      <c r="AY1865" s="14">
        <v>5.9000000000000007E-3</v>
      </c>
      <c r="AZ1865" s="14">
        <v>7.1267681252357606</v>
      </c>
      <c r="BA1865" s="14"/>
      <c r="BB1865" s="14">
        <v>1213.9342606563562</v>
      </c>
      <c r="BC1865">
        <v>575</v>
      </c>
    </row>
    <row r="1866" spans="1:55" x14ac:dyDescent="0.55000000000000004">
      <c r="A1866" s="2" t="s">
        <v>283</v>
      </c>
      <c r="B1866" s="31">
        <v>33595</v>
      </c>
      <c r="C1866" s="11"/>
      <c r="E1866">
        <v>391.45999999999992</v>
      </c>
      <c r="F1866">
        <v>0.23499999999999999</v>
      </c>
      <c r="G1866">
        <v>0.2591</v>
      </c>
      <c r="H1866">
        <v>0.24049999999999999</v>
      </c>
      <c r="I1866">
        <v>0.26064999999999999</v>
      </c>
      <c r="J1866">
        <v>0.23485</v>
      </c>
      <c r="K1866">
        <v>0.23719999999999999</v>
      </c>
      <c r="L1866">
        <v>0.20610000000000001</v>
      </c>
      <c r="M1866">
        <v>0.28389999999999999</v>
      </c>
      <c r="Q1866" s="14">
        <v>26.967721420228639</v>
      </c>
      <c r="R1866" s="14">
        <v>2337.1999999999998</v>
      </c>
      <c r="S1866" s="14">
        <v>799.25</v>
      </c>
      <c r="T1866" s="14">
        <v>1.7849999999999998E-2</v>
      </c>
      <c r="U1866" s="14">
        <v>14.188649999999999</v>
      </c>
      <c r="V1866"/>
      <c r="AA1866" s="14">
        <v>535.13054163555796</v>
      </c>
      <c r="AD1866" s="14">
        <v>1.145</v>
      </c>
      <c r="AE1866" s="14">
        <v>8.8304999999999551E-2</v>
      </c>
      <c r="AF1866" s="14">
        <v>8.1749999999999545</v>
      </c>
      <c r="AI1866">
        <v>4.1820000000000004</v>
      </c>
      <c r="AJ1866" s="14">
        <v>2.7050000000000001E-2</v>
      </c>
      <c r="AK1866" s="14">
        <v>5.1995652115081299</v>
      </c>
      <c r="AL1866" s="14">
        <v>193.64214936309909</v>
      </c>
      <c r="AM1866" s="14"/>
      <c r="AN1866" s="14"/>
      <c r="AO1866" s="14">
        <v>217.48538011695908</v>
      </c>
      <c r="AV1866">
        <v>14.266612500000001</v>
      </c>
      <c r="AX1866" s="14">
        <v>264.11945836444204</v>
      </c>
      <c r="AY1866" s="14">
        <v>5.4000000000000003E-3</v>
      </c>
      <c r="AZ1866" s="14">
        <v>7.1973416986690291</v>
      </c>
      <c r="BA1866" s="14"/>
      <c r="BB1866" s="14">
        <v>1336.1328506369009</v>
      </c>
      <c r="BC1866">
        <v>605</v>
      </c>
    </row>
    <row r="1867" spans="1:55" x14ac:dyDescent="0.55000000000000004">
      <c r="A1867" s="2" t="s">
        <v>283</v>
      </c>
      <c r="B1867" s="31">
        <v>33602</v>
      </c>
      <c r="C1867" s="11"/>
      <c r="E1867">
        <v>400.39</v>
      </c>
      <c r="F1867">
        <v>0.29749999999999999</v>
      </c>
      <c r="G1867">
        <v>0.26555000000000001</v>
      </c>
      <c r="H1867">
        <v>0.2369</v>
      </c>
      <c r="I1867">
        <v>0.25559999999999999</v>
      </c>
      <c r="J1867">
        <v>0.22689999999999999</v>
      </c>
      <c r="K1867">
        <v>0.23599999999999999</v>
      </c>
      <c r="L1867">
        <v>0.20369999999999999</v>
      </c>
      <c r="M1867">
        <v>0.27979999999999999</v>
      </c>
      <c r="Q1867" s="14">
        <v>31.731592550041995</v>
      </c>
      <c r="R1867" s="14">
        <v>2457.375</v>
      </c>
      <c r="S1867" s="14">
        <v>1034</v>
      </c>
      <c r="T1867" s="14">
        <v>1.9349999999999999E-2</v>
      </c>
      <c r="U1867" s="14">
        <v>20.0321</v>
      </c>
      <c r="V1867"/>
      <c r="AA1867" s="14">
        <v>769.88054163555796</v>
      </c>
      <c r="AD1867" s="14">
        <v>0.98499999999999999</v>
      </c>
      <c r="AE1867" s="14">
        <v>0.14101500000000045</v>
      </c>
      <c r="AF1867" s="14">
        <v>14.325000000000045</v>
      </c>
      <c r="AI1867">
        <v>4.3250000000000002</v>
      </c>
      <c r="AJ1867" s="14">
        <v>2.69E-2</v>
      </c>
      <c r="AK1867" s="14">
        <v>5.0520374735514846</v>
      </c>
      <c r="AL1867" s="14">
        <v>184.86973214913647</v>
      </c>
      <c r="AM1867" s="14"/>
      <c r="AN1867" s="14"/>
      <c r="AO1867" s="14">
        <v>234.12543792190036</v>
      </c>
      <c r="AV1867">
        <v>20.007899999999999</v>
      </c>
      <c r="AX1867" s="14">
        <v>264.11945836444204</v>
      </c>
      <c r="AY1867" s="14">
        <v>5.0499999999999998E-3</v>
      </c>
      <c r="AZ1867" s="14">
        <v>6.1852416786894793</v>
      </c>
      <c r="BA1867" s="14"/>
      <c r="BB1867" s="14">
        <v>1224.1802678508634</v>
      </c>
      <c r="BC1867">
        <v>615</v>
      </c>
    </row>
    <row r="1868" spans="1:55" x14ac:dyDescent="0.55000000000000004">
      <c r="A1868" s="2" t="s">
        <v>283</v>
      </c>
      <c r="B1868" s="31">
        <v>33609</v>
      </c>
      <c r="C1868" s="11"/>
      <c r="E1868">
        <v>408.41</v>
      </c>
      <c r="F1868">
        <v>0.27200000000000002</v>
      </c>
      <c r="G1868">
        <v>0.28110000000000002</v>
      </c>
      <c r="H1868">
        <v>0.25524999999999998</v>
      </c>
      <c r="I1868">
        <v>0.27834999999999999</v>
      </c>
      <c r="J1868">
        <v>0.23624999999999999</v>
      </c>
      <c r="K1868">
        <v>0.2346</v>
      </c>
      <c r="L1868">
        <v>0.20424999999999999</v>
      </c>
      <c r="M1868">
        <v>0.28025</v>
      </c>
      <c r="Q1868" s="14">
        <v>29.345517664236638</v>
      </c>
      <c r="R1868" s="14">
        <v>2505.4499999999998</v>
      </c>
      <c r="S1868" s="14">
        <v>1215.5</v>
      </c>
      <c r="T1868" s="14">
        <v>1.8550000000000001E-2</v>
      </c>
      <c r="U1868" s="14">
        <v>22.411349999999999</v>
      </c>
      <c r="V1868"/>
      <c r="AA1868" s="14">
        <v>951.38054163555807</v>
      </c>
      <c r="AD1868" s="14">
        <v>1.0150000000000001</v>
      </c>
      <c r="AE1868" s="14">
        <v>0.1787824999999989</v>
      </c>
      <c r="AF1868" s="14">
        <v>18.224999999999909</v>
      </c>
      <c r="AI1868">
        <v>1.1870000000000001</v>
      </c>
      <c r="AJ1868" s="14">
        <v>1.8749999999999999E-2</v>
      </c>
      <c r="AK1868" s="14">
        <v>1.2834838845822567</v>
      </c>
      <c r="AL1868" s="14">
        <v>64.090848406546087</v>
      </c>
      <c r="AM1868" s="14"/>
      <c r="AN1868" s="14"/>
      <c r="AO1868" s="14">
        <v>190.1994301994302</v>
      </c>
      <c r="AV1868">
        <v>22.547525</v>
      </c>
      <c r="AX1868" s="14">
        <v>264.11945836444204</v>
      </c>
      <c r="AY1868" s="14">
        <v>3.4999999999999996E-3</v>
      </c>
      <c r="AZ1868" s="14">
        <v>4.3921430663221361</v>
      </c>
      <c r="BA1868" s="14"/>
      <c r="BB1868" s="14">
        <v>1207.6341515934541</v>
      </c>
      <c r="BC1868">
        <v>587.5</v>
      </c>
    </row>
    <row r="1869" spans="1:55" x14ac:dyDescent="0.55000000000000004">
      <c r="A1869" s="2" t="s">
        <v>283</v>
      </c>
      <c r="B1869" s="31">
        <v>33613</v>
      </c>
      <c r="C1869" s="11"/>
      <c r="Q1869" s="14">
        <v>27.187290481437451</v>
      </c>
      <c r="R1869" s="14">
        <v>2200.0749999999998</v>
      </c>
      <c r="S1869" s="14">
        <v>1170.75</v>
      </c>
      <c r="T1869" s="14">
        <v>2.06E-2</v>
      </c>
      <c r="U1869" s="14">
        <v>24.057950000000002</v>
      </c>
      <c r="V1869"/>
      <c r="AA1869" s="14">
        <v>906.63054163555807</v>
      </c>
      <c r="AD1869" s="14"/>
      <c r="AE1869" s="14"/>
      <c r="AF1869" s="14">
        <v>15.849999999999909</v>
      </c>
      <c r="AI1869">
        <v>0.57499999999999996</v>
      </c>
      <c r="AJ1869" s="14">
        <v>2.3499999999999997E-2</v>
      </c>
      <c r="AK1869" s="14">
        <v>0.6890717978440144</v>
      </c>
      <c r="AL1869" s="14">
        <v>31.217008121463032</v>
      </c>
      <c r="AM1869" s="14"/>
      <c r="AN1869" s="14"/>
      <c r="AO1869" s="14">
        <v>188.33333333333334</v>
      </c>
      <c r="AV1869">
        <v>24.117450000000002</v>
      </c>
      <c r="AX1869" s="14">
        <v>264.11945836444204</v>
      </c>
      <c r="AY1869" s="14">
        <v>3.0000000000000005E-3</v>
      </c>
      <c r="AZ1869" s="14">
        <v>3.0193956299559286</v>
      </c>
      <c r="BA1869" s="14"/>
      <c r="BB1869" s="14">
        <v>982.25799187853704</v>
      </c>
      <c r="BC1869">
        <v>575</v>
      </c>
    </row>
    <row r="1870" spans="1:55" x14ac:dyDescent="0.55000000000000004">
      <c r="A1870" s="2" t="s">
        <v>283</v>
      </c>
      <c r="B1870" s="31">
        <v>33616</v>
      </c>
      <c r="C1870" s="11"/>
      <c r="E1870">
        <v>417.24999999999994</v>
      </c>
      <c r="F1870">
        <v>0.28599999999999998</v>
      </c>
      <c r="G1870">
        <v>0.28179999999999999</v>
      </c>
      <c r="H1870">
        <v>0.2591</v>
      </c>
      <c r="I1870">
        <v>0.28725000000000001</v>
      </c>
      <c r="J1870">
        <v>0.24790000000000001</v>
      </c>
      <c r="K1870">
        <v>0.23794999999999999</v>
      </c>
      <c r="L1870">
        <v>0.20715</v>
      </c>
      <c r="M1870">
        <v>0.27910000000000001</v>
      </c>
      <c r="Q1870" s="14"/>
      <c r="R1870" s="14"/>
      <c r="S1870" s="14"/>
      <c r="T1870" s="14"/>
      <c r="U1870" s="14"/>
      <c r="V1870"/>
      <c r="AA1870" s="14"/>
      <c r="AD1870" s="14"/>
      <c r="AE1870" s="14"/>
      <c r="AF1870" s="14"/>
      <c r="AJ1870" s="14"/>
      <c r="AK1870" s="14"/>
      <c r="AL1870" s="14"/>
      <c r="AM1870" s="14"/>
      <c r="AN1870" s="14"/>
      <c r="AO1870" s="14"/>
      <c r="AX1870" s="14"/>
      <c r="AY1870" s="14"/>
      <c r="AZ1870" s="14"/>
      <c r="BA1870" s="14"/>
      <c r="BB1870" s="14"/>
    </row>
    <row r="1871" spans="1:55" x14ac:dyDescent="0.55000000000000004">
      <c r="A1871" s="2" t="s">
        <v>283</v>
      </c>
      <c r="B1871" s="31">
        <v>33618</v>
      </c>
      <c r="C1871" s="11"/>
      <c r="Q1871" s="14"/>
      <c r="R1871" s="14">
        <v>2680.25</v>
      </c>
      <c r="S1871" s="14">
        <v>1410.25</v>
      </c>
      <c r="T1871" s="14">
        <v>2.0899999999999998E-2</v>
      </c>
      <c r="U1871" s="14">
        <v>29.63505</v>
      </c>
      <c r="V1871"/>
      <c r="AA1871" s="14">
        <v>1146.1305416355581</v>
      </c>
      <c r="AD1871" s="14"/>
      <c r="AE1871" s="14"/>
      <c r="AF1871" s="14"/>
      <c r="AJ1871" s="14"/>
      <c r="AK1871" s="14"/>
      <c r="AL1871" s="14"/>
      <c r="AM1871" s="14"/>
      <c r="AN1871" s="14"/>
      <c r="AO1871" s="14"/>
      <c r="AV1871">
        <v>29.474225000000001</v>
      </c>
      <c r="AX1871" s="14">
        <v>264.11945836444204</v>
      </c>
      <c r="AY1871" s="14"/>
      <c r="AZ1871" s="14"/>
      <c r="BA1871" s="14"/>
      <c r="BB1871" s="14"/>
    </row>
    <row r="1872" spans="1:55" x14ac:dyDescent="0.55000000000000004">
      <c r="A1872" s="2" t="s">
        <v>283</v>
      </c>
      <c r="B1872" s="31">
        <v>33623</v>
      </c>
      <c r="C1872" s="11" t="s">
        <v>838</v>
      </c>
      <c r="E1872">
        <v>396.12999999999994</v>
      </c>
      <c r="F1872">
        <v>0.25600000000000001</v>
      </c>
      <c r="G1872">
        <v>0.26119999999999999</v>
      </c>
      <c r="H1872">
        <v>0.24195</v>
      </c>
      <c r="I1872">
        <v>0.26600000000000001</v>
      </c>
      <c r="J1872">
        <v>0.23880000000000001</v>
      </c>
      <c r="K1872">
        <v>0.2384</v>
      </c>
      <c r="L1872">
        <v>0.20505000000000001</v>
      </c>
      <c r="M1872">
        <v>0.27324999999999999</v>
      </c>
      <c r="Q1872" s="14"/>
      <c r="R1872" s="29">
        <v>2266.290214209665</v>
      </c>
      <c r="S1872" s="14"/>
      <c r="T1872" s="14"/>
      <c r="U1872" s="14"/>
      <c r="V1872"/>
      <c r="W1872">
        <v>3.7764525E-2</v>
      </c>
      <c r="Y1872">
        <v>23279.599261858508</v>
      </c>
      <c r="AA1872">
        <v>879.14300831443711</v>
      </c>
      <c r="AD1872" s="14"/>
      <c r="AE1872" s="14"/>
      <c r="AF1872" s="14"/>
      <c r="AJ1872" s="14"/>
      <c r="AK1872" s="14"/>
      <c r="AL1872" s="14"/>
      <c r="AM1872" s="14"/>
      <c r="AN1872" s="14"/>
      <c r="AO1872" s="14"/>
      <c r="AP1872" t="s">
        <v>930</v>
      </c>
      <c r="AX1872" s="14"/>
      <c r="AY1872" s="14"/>
      <c r="AZ1872" s="14"/>
      <c r="BA1872" s="14"/>
      <c r="BB1872" s="14"/>
    </row>
    <row r="1873" spans="1:55" x14ac:dyDescent="0.55000000000000004">
      <c r="A1873" s="2" t="s">
        <v>82</v>
      </c>
      <c r="B1873" s="31">
        <v>33483</v>
      </c>
      <c r="C1873" s="11"/>
      <c r="E1873">
        <v>409.86999999999995</v>
      </c>
      <c r="F1873">
        <v>0.27900000000000003</v>
      </c>
      <c r="G1873">
        <v>0.26769999999999999</v>
      </c>
      <c r="H1873">
        <v>0.24909999999999999</v>
      </c>
      <c r="I1873">
        <v>0.27045000000000002</v>
      </c>
      <c r="J1873">
        <v>0.311</v>
      </c>
      <c r="K1873">
        <v>0.25355</v>
      </c>
      <c r="L1873">
        <v>0.27634999999999998</v>
      </c>
      <c r="M1873">
        <v>0.14219999999999999</v>
      </c>
      <c r="Q1873" s="14"/>
      <c r="R1873" s="14"/>
      <c r="S1873" s="14"/>
      <c r="T1873" s="14"/>
      <c r="U1873" s="14"/>
      <c r="V1873"/>
      <c r="AA1873" s="14"/>
      <c r="AD1873" s="14"/>
      <c r="AE1873" s="14"/>
      <c r="AF1873" s="14"/>
      <c r="AJ1873" s="14"/>
      <c r="AK1873" s="14"/>
      <c r="AL1873" s="14"/>
      <c r="AM1873" s="14"/>
      <c r="AN1873" s="14"/>
      <c r="AO1873" s="14"/>
      <c r="AX1873" s="14"/>
      <c r="AY1873" s="14"/>
      <c r="AZ1873" s="14"/>
      <c r="BA1873" s="14"/>
      <c r="BB1873" s="14"/>
    </row>
    <row r="1874" spans="1:55" x14ac:dyDescent="0.55000000000000004">
      <c r="A1874" s="2" t="s">
        <v>82</v>
      </c>
      <c r="B1874" s="31">
        <v>33491</v>
      </c>
      <c r="C1874" s="11"/>
      <c r="E1874">
        <v>398.62</v>
      </c>
      <c r="F1874">
        <v>0.26050000000000001</v>
      </c>
      <c r="G1874">
        <v>0.25159999999999999</v>
      </c>
      <c r="H1874">
        <v>0.2442</v>
      </c>
      <c r="I1874">
        <v>0.2631</v>
      </c>
      <c r="J1874">
        <v>0.30745</v>
      </c>
      <c r="K1874">
        <v>0.25169999999999998</v>
      </c>
      <c r="L1874">
        <v>0.2722</v>
      </c>
      <c r="M1874">
        <v>0.14235</v>
      </c>
      <c r="Q1874" s="14"/>
      <c r="R1874" s="14"/>
      <c r="S1874" s="14"/>
      <c r="T1874" s="14"/>
      <c r="U1874" s="14"/>
      <c r="V1874"/>
      <c r="AA1874" s="14"/>
      <c r="AD1874" s="14"/>
      <c r="AE1874" s="14"/>
      <c r="AF1874" s="14"/>
      <c r="AJ1874" s="14"/>
      <c r="AK1874" s="14"/>
      <c r="AL1874" s="14"/>
      <c r="AM1874" s="14"/>
      <c r="AN1874" s="14"/>
      <c r="AO1874" s="14"/>
      <c r="AX1874" s="14"/>
      <c r="AY1874" s="14"/>
      <c r="AZ1874" s="14"/>
      <c r="BA1874" s="14"/>
      <c r="BB1874" s="14"/>
    </row>
    <row r="1875" spans="1:55" x14ac:dyDescent="0.55000000000000004">
      <c r="A1875" s="2" t="s">
        <v>82</v>
      </c>
      <c r="B1875" s="31">
        <v>33497</v>
      </c>
      <c r="C1875" s="11"/>
      <c r="E1875">
        <v>389.05999999999995</v>
      </c>
      <c r="F1875">
        <v>0.25</v>
      </c>
      <c r="G1875">
        <v>0.23565</v>
      </c>
      <c r="H1875">
        <v>0.23350000000000001</v>
      </c>
      <c r="I1875">
        <v>0.25669999999999998</v>
      </c>
      <c r="J1875">
        <v>0.30399999999999999</v>
      </c>
      <c r="K1875">
        <v>0.25130000000000002</v>
      </c>
      <c r="L1875">
        <v>0.27310000000000001</v>
      </c>
      <c r="M1875">
        <v>0.14105000000000001</v>
      </c>
      <c r="Q1875" s="14"/>
      <c r="R1875" s="14"/>
      <c r="S1875" s="14"/>
      <c r="T1875" s="14"/>
      <c r="U1875" s="14"/>
      <c r="V1875"/>
      <c r="AA1875" s="14"/>
      <c r="AD1875" s="14"/>
      <c r="AE1875" s="14"/>
      <c r="AF1875" s="14"/>
      <c r="AJ1875" s="14"/>
      <c r="AK1875" s="14"/>
      <c r="AL1875" s="14"/>
      <c r="AM1875" s="14"/>
      <c r="AN1875" s="14"/>
      <c r="AO1875" s="14"/>
      <c r="AX1875" s="14"/>
      <c r="AY1875" s="14"/>
      <c r="AZ1875" s="14"/>
      <c r="BA1875" s="14"/>
      <c r="BB1875" s="14"/>
    </row>
    <row r="1876" spans="1:55" x14ac:dyDescent="0.55000000000000004">
      <c r="A1876" s="2" t="s">
        <v>82</v>
      </c>
      <c r="B1876" s="31">
        <v>33504</v>
      </c>
      <c r="C1876" s="11"/>
      <c r="E1876">
        <v>385.94999999999993</v>
      </c>
      <c r="F1876">
        <v>0.23799999999999999</v>
      </c>
      <c r="G1876">
        <v>0.23515</v>
      </c>
      <c r="H1876">
        <v>0.23300000000000001</v>
      </c>
      <c r="I1876">
        <v>0.25619999999999998</v>
      </c>
      <c r="J1876">
        <v>0.3034</v>
      </c>
      <c r="K1876">
        <v>0.25074999999999997</v>
      </c>
      <c r="L1876">
        <v>0.27255000000000001</v>
      </c>
      <c r="M1876">
        <v>0.14069999999999999</v>
      </c>
      <c r="Q1876" s="14"/>
      <c r="R1876" s="14"/>
      <c r="S1876" s="14"/>
      <c r="T1876" s="14"/>
      <c r="U1876" s="14"/>
      <c r="V1876"/>
      <c r="AA1876" s="14"/>
      <c r="AD1876" s="14"/>
      <c r="AE1876" s="14"/>
      <c r="AF1876" s="14"/>
      <c r="AJ1876" s="14"/>
      <c r="AK1876" s="14"/>
      <c r="AL1876" s="14"/>
      <c r="AM1876" s="14"/>
      <c r="AN1876" s="14"/>
      <c r="AO1876" s="14"/>
      <c r="AX1876" s="14"/>
      <c r="AY1876" s="14"/>
      <c r="AZ1876" s="14"/>
      <c r="BA1876" s="14"/>
      <c r="BB1876" s="14"/>
    </row>
    <row r="1877" spans="1:55" x14ac:dyDescent="0.55000000000000004">
      <c r="A1877" s="2" t="s">
        <v>82</v>
      </c>
      <c r="B1877" s="31">
        <v>33505</v>
      </c>
      <c r="C1877" s="11"/>
      <c r="Q1877" s="14"/>
      <c r="R1877" s="14">
        <v>216.97500000000002</v>
      </c>
      <c r="S1877" s="14"/>
      <c r="T1877" s="14"/>
      <c r="U1877" s="14"/>
      <c r="V1877"/>
      <c r="AA1877" s="14"/>
      <c r="AD1877" s="14"/>
      <c r="AE1877" s="14"/>
      <c r="AF1877" s="14"/>
      <c r="AI1877">
        <v>2.9656581260000001</v>
      </c>
      <c r="AJ1877" s="14"/>
      <c r="AK1877" s="14"/>
      <c r="AL1877" s="14">
        <v>132.82012987012988</v>
      </c>
      <c r="AM1877" s="14"/>
      <c r="AN1877" s="14"/>
      <c r="AO1877" s="14">
        <v>222.77380952380952</v>
      </c>
      <c r="AU1877">
        <v>217.5</v>
      </c>
      <c r="AX1877" s="14"/>
      <c r="AY1877" s="14"/>
      <c r="AZ1877" s="14"/>
      <c r="BA1877" s="14"/>
      <c r="BB1877" s="14">
        <v>84.154870129870133</v>
      </c>
      <c r="BC1877">
        <v>745</v>
      </c>
    </row>
    <row r="1878" spans="1:55" x14ac:dyDescent="0.55000000000000004">
      <c r="A1878" s="2" t="s">
        <v>82</v>
      </c>
      <c r="B1878" s="31">
        <v>33512</v>
      </c>
      <c r="C1878" s="11"/>
      <c r="E1878">
        <v>362.2</v>
      </c>
      <c r="F1878">
        <v>0.21099999999999999</v>
      </c>
      <c r="G1878">
        <v>0.20305000000000001</v>
      </c>
      <c r="H1878">
        <v>0.21879999999999999</v>
      </c>
      <c r="I1878">
        <v>0.23494999999999999</v>
      </c>
      <c r="J1878">
        <v>0.28715000000000002</v>
      </c>
      <c r="K1878">
        <v>0.24725</v>
      </c>
      <c r="L1878">
        <v>0.26945000000000002</v>
      </c>
      <c r="M1878">
        <v>0.13935</v>
      </c>
      <c r="Q1878" s="14"/>
      <c r="R1878" s="14"/>
      <c r="S1878" s="14"/>
      <c r="T1878" s="14"/>
      <c r="U1878" s="14"/>
      <c r="V1878"/>
      <c r="AA1878" s="14"/>
      <c r="AD1878" s="14"/>
      <c r="AE1878" s="14"/>
      <c r="AF1878" s="14"/>
      <c r="AJ1878" s="14"/>
      <c r="AK1878" s="14"/>
      <c r="AL1878" s="14"/>
      <c r="AM1878" s="14"/>
      <c r="AN1878" s="14"/>
      <c r="AO1878" s="14"/>
      <c r="AX1878" s="14"/>
      <c r="AY1878" s="14"/>
      <c r="AZ1878" s="14"/>
      <c r="BA1878" s="14"/>
      <c r="BB1878" s="14"/>
    </row>
    <row r="1879" spans="1:55" x14ac:dyDescent="0.55000000000000004">
      <c r="A1879" s="2" t="s">
        <v>82</v>
      </c>
      <c r="B1879" s="31">
        <v>33519</v>
      </c>
      <c r="C1879" s="11"/>
      <c r="E1879">
        <v>344.48999999999995</v>
      </c>
      <c r="F1879">
        <v>0.182</v>
      </c>
      <c r="G1879">
        <v>0.18049999999999999</v>
      </c>
      <c r="H1879">
        <v>0.2039</v>
      </c>
      <c r="I1879">
        <v>0.22595000000000001</v>
      </c>
      <c r="J1879">
        <v>0.28149999999999997</v>
      </c>
      <c r="K1879">
        <v>0.2422</v>
      </c>
      <c r="L1879">
        <v>0.26545000000000002</v>
      </c>
      <c r="M1879">
        <v>0.14094999999999999</v>
      </c>
      <c r="Q1879" s="14"/>
      <c r="R1879" s="14"/>
      <c r="S1879" s="14"/>
      <c r="T1879" s="14"/>
      <c r="U1879" s="14"/>
      <c r="V1879"/>
      <c r="AA1879" s="14"/>
      <c r="AD1879" s="14"/>
      <c r="AE1879" s="14"/>
      <c r="AF1879" s="14"/>
      <c r="AJ1879" s="14"/>
      <c r="AK1879" s="14"/>
      <c r="AL1879" s="14"/>
      <c r="AM1879" s="14"/>
      <c r="AN1879" s="14"/>
      <c r="AO1879" s="14"/>
      <c r="AX1879" s="14"/>
      <c r="AY1879" s="14"/>
      <c r="AZ1879" s="14"/>
      <c r="BA1879" s="14"/>
      <c r="BB1879" s="14"/>
    </row>
    <row r="1880" spans="1:55" x14ac:dyDescent="0.55000000000000004">
      <c r="A1880" s="2" t="s">
        <v>82</v>
      </c>
      <c r="B1880" s="31">
        <v>33521</v>
      </c>
      <c r="C1880" s="11"/>
      <c r="Q1880" s="14"/>
      <c r="R1880" s="14">
        <v>497.47500000000002</v>
      </c>
      <c r="S1880" s="14"/>
      <c r="T1880" s="14"/>
      <c r="U1880" s="14"/>
      <c r="V1880"/>
      <c r="AA1880" s="14"/>
      <c r="AD1880" s="14"/>
      <c r="AE1880" s="14"/>
      <c r="AF1880" s="14"/>
      <c r="AI1880">
        <v>6.4143086829999998</v>
      </c>
      <c r="AJ1880" s="14"/>
      <c r="AK1880" s="14"/>
      <c r="AL1880" s="14">
        <v>250.58668067226887</v>
      </c>
      <c r="AM1880" s="14"/>
      <c r="AN1880" s="14"/>
      <c r="AO1880" s="14">
        <v>257.07803873742739</v>
      </c>
      <c r="AU1880">
        <v>302.5</v>
      </c>
      <c r="AX1880" s="14"/>
      <c r="AY1880" s="14"/>
      <c r="AZ1880" s="14"/>
      <c r="BA1880" s="14"/>
      <c r="BB1880" s="14">
        <v>246.8883193277311</v>
      </c>
      <c r="BC1880">
        <v>852.5</v>
      </c>
    </row>
    <row r="1881" spans="1:55" x14ac:dyDescent="0.55000000000000004">
      <c r="A1881" s="2" t="s">
        <v>82</v>
      </c>
      <c r="B1881" s="31">
        <v>33525</v>
      </c>
      <c r="C1881" s="11"/>
      <c r="E1881">
        <v>326.23</v>
      </c>
      <c r="F1881">
        <v>0.14699999999999999</v>
      </c>
      <c r="G1881">
        <v>0.15654999999999999</v>
      </c>
      <c r="H1881">
        <v>0.1895</v>
      </c>
      <c r="I1881">
        <v>0.21395</v>
      </c>
      <c r="J1881">
        <v>0.27265</v>
      </c>
      <c r="K1881">
        <v>0.23945</v>
      </c>
      <c r="L1881">
        <v>0.27150000000000002</v>
      </c>
      <c r="M1881">
        <v>0.14055000000000001</v>
      </c>
      <c r="Q1881" s="14"/>
      <c r="R1881" s="14"/>
      <c r="S1881" s="14"/>
      <c r="T1881" s="14"/>
      <c r="U1881" s="14"/>
      <c r="V1881"/>
      <c r="AA1881" s="14"/>
      <c r="AD1881" s="14"/>
      <c r="AE1881" s="14"/>
      <c r="AF1881" s="14"/>
      <c r="AJ1881" s="14"/>
      <c r="AK1881" s="14"/>
      <c r="AL1881" s="14"/>
      <c r="AM1881" s="14"/>
      <c r="AN1881" s="14"/>
      <c r="AO1881" s="14"/>
      <c r="AX1881" s="14"/>
      <c r="AY1881" s="14"/>
      <c r="AZ1881" s="14"/>
      <c r="BA1881" s="14"/>
      <c r="BB1881" s="14"/>
    </row>
    <row r="1882" spans="1:55" x14ac:dyDescent="0.55000000000000004">
      <c r="A1882" s="2" t="s">
        <v>82</v>
      </c>
      <c r="B1882" s="31">
        <v>33532</v>
      </c>
      <c r="C1882" s="11"/>
      <c r="E1882">
        <v>298.59000000000003</v>
      </c>
      <c r="F1882">
        <v>9.5500000000000002E-2</v>
      </c>
      <c r="G1882">
        <v>0.13425000000000001</v>
      </c>
      <c r="H1882">
        <v>0.1663</v>
      </c>
      <c r="I1882">
        <v>0.19450000000000001</v>
      </c>
      <c r="J1882">
        <v>0.25945000000000001</v>
      </c>
      <c r="K1882">
        <v>0.2366</v>
      </c>
      <c r="L1882">
        <v>0.26679999999999998</v>
      </c>
      <c r="M1882">
        <v>0.13955000000000001</v>
      </c>
      <c r="Q1882" s="14"/>
      <c r="R1882" s="14"/>
      <c r="S1882" s="14"/>
      <c r="T1882" s="14"/>
      <c r="U1882" s="14"/>
      <c r="V1882"/>
      <c r="AA1882" s="14"/>
      <c r="AD1882" s="14"/>
      <c r="AE1882" s="14"/>
      <c r="AF1882" s="14"/>
      <c r="AJ1882" s="14"/>
      <c r="AK1882" s="14"/>
      <c r="AL1882" s="14"/>
      <c r="AM1882" s="14"/>
      <c r="AN1882" s="14"/>
      <c r="AO1882" s="14"/>
      <c r="AX1882" s="14"/>
      <c r="AY1882" s="14"/>
      <c r="AZ1882" s="14"/>
      <c r="BA1882" s="14"/>
      <c r="BB1882" s="14"/>
    </row>
    <row r="1883" spans="1:55" x14ac:dyDescent="0.55000000000000004">
      <c r="A1883" s="2" t="s">
        <v>82</v>
      </c>
      <c r="B1883" s="31">
        <v>33533</v>
      </c>
      <c r="C1883" s="11"/>
      <c r="Q1883" s="14"/>
      <c r="R1883" s="14">
        <v>781.45</v>
      </c>
      <c r="S1883" s="14"/>
      <c r="T1883" s="14"/>
      <c r="U1883" s="14"/>
      <c r="V1883"/>
      <c r="AA1883" s="14"/>
      <c r="AD1883" s="14"/>
      <c r="AE1883" s="14"/>
      <c r="AF1883" s="14"/>
      <c r="AI1883">
        <v>6.3268816770000003</v>
      </c>
      <c r="AJ1883" s="14"/>
      <c r="AK1883" s="14"/>
      <c r="AL1883" s="14">
        <v>304.78339933674613</v>
      </c>
      <c r="AM1883" s="14"/>
      <c r="AN1883" s="14"/>
      <c r="AO1883" s="14">
        <v>207.48566893024076</v>
      </c>
      <c r="AU1883">
        <v>305</v>
      </c>
      <c r="AX1883" s="14"/>
      <c r="AY1883" s="14"/>
      <c r="AZ1883" s="14"/>
      <c r="BA1883" s="14"/>
      <c r="BB1883" s="14">
        <v>476.6666006632538</v>
      </c>
      <c r="BC1883">
        <v>812.5</v>
      </c>
    </row>
    <row r="1884" spans="1:55" x14ac:dyDescent="0.55000000000000004">
      <c r="A1884" s="2" t="s">
        <v>82</v>
      </c>
      <c r="B1884" s="31">
        <v>33540</v>
      </c>
      <c r="C1884" s="11"/>
      <c r="E1884">
        <v>328.12</v>
      </c>
      <c r="F1884">
        <v>0.2145</v>
      </c>
      <c r="G1884">
        <v>0.191</v>
      </c>
      <c r="H1884">
        <v>0.17549999999999999</v>
      </c>
      <c r="I1884">
        <v>0.18260000000000001</v>
      </c>
      <c r="J1884">
        <v>0.24725</v>
      </c>
      <c r="K1884">
        <v>0.23080000000000001</v>
      </c>
      <c r="L1884">
        <v>0.26174999999999998</v>
      </c>
      <c r="M1884">
        <v>0.13719999999999999</v>
      </c>
      <c r="Q1884" s="14"/>
      <c r="R1884" s="14"/>
      <c r="S1884" s="14"/>
      <c r="T1884" s="14"/>
      <c r="U1884" s="14"/>
      <c r="V1884"/>
      <c r="AA1884" s="14"/>
      <c r="AD1884" s="14"/>
      <c r="AE1884" s="14"/>
      <c r="AF1884" s="14"/>
      <c r="AJ1884" s="14"/>
      <c r="AK1884" s="14"/>
      <c r="AL1884" s="14"/>
      <c r="AM1884" s="14"/>
      <c r="AN1884" s="14"/>
      <c r="AO1884" s="14"/>
      <c r="AX1884" s="14"/>
      <c r="AY1884" s="14"/>
      <c r="AZ1884" s="14"/>
      <c r="BA1884" s="14"/>
      <c r="BB1884" s="14"/>
    </row>
    <row r="1885" spans="1:55" x14ac:dyDescent="0.55000000000000004">
      <c r="A1885" s="2" t="s">
        <v>82</v>
      </c>
      <c r="B1885" s="31">
        <v>33546</v>
      </c>
      <c r="C1885" s="11"/>
      <c r="E1885">
        <v>344.04999999999995</v>
      </c>
      <c r="F1885">
        <v>0.2495</v>
      </c>
      <c r="G1885">
        <v>0.2218</v>
      </c>
      <c r="H1885">
        <v>0.19345000000000001</v>
      </c>
      <c r="I1885">
        <v>0.18475</v>
      </c>
      <c r="J1885">
        <v>0.2432</v>
      </c>
      <c r="K1885">
        <v>0.23244999999999999</v>
      </c>
      <c r="L1885">
        <v>0.25950000000000001</v>
      </c>
      <c r="M1885">
        <v>0.1356</v>
      </c>
      <c r="Q1885" s="14"/>
      <c r="R1885" s="14"/>
      <c r="S1885" s="14"/>
      <c r="T1885" s="14"/>
      <c r="U1885" s="14"/>
      <c r="V1885"/>
      <c r="AA1885" s="14"/>
      <c r="AD1885" s="14"/>
      <c r="AE1885" s="14"/>
      <c r="AF1885" s="14"/>
      <c r="AJ1885" s="14"/>
      <c r="AK1885" s="14"/>
      <c r="AL1885" s="14"/>
      <c r="AM1885" s="14"/>
      <c r="AN1885" s="14"/>
      <c r="AO1885" s="14"/>
      <c r="AX1885" s="14"/>
      <c r="AY1885" s="14"/>
      <c r="AZ1885" s="14"/>
      <c r="BA1885" s="14"/>
      <c r="BB1885" s="14"/>
    </row>
    <row r="1886" spans="1:55" x14ac:dyDescent="0.55000000000000004">
      <c r="A1886" s="2" t="s">
        <v>82</v>
      </c>
      <c r="B1886" s="31">
        <v>33547</v>
      </c>
      <c r="C1886" s="11"/>
      <c r="Q1886" s="14">
        <v>17.982089999999999</v>
      </c>
      <c r="R1886" s="14">
        <v>845.59999999999991</v>
      </c>
      <c r="S1886" s="14"/>
      <c r="T1886" s="14"/>
      <c r="U1886" s="14"/>
      <c r="V1886"/>
      <c r="AA1886" s="14"/>
      <c r="AD1886" s="14"/>
      <c r="AE1886" s="14"/>
      <c r="AF1886" s="14">
        <v>4.4750000000000227</v>
      </c>
      <c r="AI1886">
        <v>6.189833148</v>
      </c>
      <c r="AJ1886" s="14"/>
      <c r="AK1886" s="14"/>
      <c r="AL1886" s="14">
        <v>256.9067898933119</v>
      </c>
      <c r="AM1886" s="14"/>
      <c r="AN1886" s="14"/>
      <c r="AO1886" s="14">
        <v>240.21090124442082</v>
      </c>
      <c r="AU1886">
        <v>222.5</v>
      </c>
      <c r="AX1886" s="14"/>
      <c r="AY1886" s="14"/>
      <c r="AZ1886" s="14"/>
      <c r="BA1886" s="14"/>
      <c r="BB1886" s="14">
        <v>584.21821010668805</v>
      </c>
      <c r="BC1886">
        <v>652.5</v>
      </c>
    </row>
    <row r="1887" spans="1:55" x14ac:dyDescent="0.55000000000000004">
      <c r="A1887" s="2" t="s">
        <v>82</v>
      </c>
      <c r="B1887" s="31">
        <v>33553</v>
      </c>
      <c r="C1887" s="11"/>
      <c r="E1887">
        <v>346.33000000000004</v>
      </c>
      <c r="F1887">
        <v>0.249</v>
      </c>
      <c r="G1887">
        <v>0.22570000000000001</v>
      </c>
      <c r="H1887">
        <v>0.19855</v>
      </c>
      <c r="I1887">
        <v>0.19405</v>
      </c>
      <c r="J1887">
        <v>0.24595</v>
      </c>
      <c r="K1887">
        <v>0.2253</v>
      </c>
      <c r="L1887">
        <v>0.25924999999999998</v>
      </c>
      <c r="M1887">
        <v>0.13385</v>
      </c>
      <c r="Q1887" s="14"/>
      <c r="R1887" s="14"/>
      <c r="S1887" s="14"/>
      <c r="T1887" s="14"/>
      <c r="U1887" s="14"/>
      <c r="V1887"/>
      <c r="AA1887" s="14"/>
      <c r="AD1887" s="14"/>
      <c r="AE1887" s="14"/>
      <c r="AF1887" s="14"/>
      <c r="AJ1887" s="14"/>
      <c r="AK1887" s="14"/>
      <c r="AL1887" s="14"/>
      <c r="AM1887" s="14"/>
      <c r="AN1887" s="14"/>
      <c r="AO1887" s="14"/>
      <c r="AX1887" s="14"/>
      <c r="AY1887" s="14"/>
      <c r="AZ1887" s="14"/>
      <c r="BA1887" s="14"/>
      <c r="BB1887" s="14"/>
    </row>
    <row r="1888" spans="1:55" x14ac:dyDescent="0.55000000000000004">
      <c r="A1888" s="2" t="s">
        <v>82</v>
      </c>
      <c r="B1888" s="31">
        <v>33560</v>
      </c>
      <c r="C1888" s="11"/>
      <c r="E1888">
        <v>346.96</v>
      </c>
      <c r="F1888">
        <v>0.2505</v>
      </c>
      <c r="G1888">
        <v>0.22835</v>
      </c>
      <c r="H1888">
        <v>0.20125000000000001</v>
      </c>
      <c r="I1888">
        <v>0.19234999999999999</v>
      </c>
      <c r="J1888">
        <v>0.24640000000000001</v>
      </c>
      <c r="K1888">
        <v>0.2243</v>
      </c>
      <c r="L1888">
        <v>0.25605</v>
      </c>
      <c r="M1888">
        <v>0.1356</v>
      </c>
      <c r="Q1888" s="14"/>
      <c r="R1888" s="14"/>
      <c r="S1888" s="14"/>
      <c r="T1888" s="14"/>
      <c r="U1888" s="14"/>
      <c r="V1888"/>
      <c r="AA1888" s="14"/>
      <c r="AD1888" s="14"/>
      <c r="AE1888" s="14"/>
      <c r="AF1888" s="14"/>
      <c r="AJ1888" s="14"/>
      <c r="AK1888" s="14"/>
      <c r="AL1888" s="14"/>
      <c r="AM1888" s="14"/>
      <c r="AN1888" s="14"/>
      <c r="AO1888" s="14"/>
      <c r="AX1888" s="14"/>
      <c r="AY1888" s="14"/>
      <c r="AZ1888" s="14"/>
      <c r="BA1888" s="14"/>
      <c r="BB1888" s="14"/>
    </row>
    <row r="1889" spans="1:55" x14ac:dyDescent="0.55000000000000004">
      <c r="A1889" s="2" t="s">
        <v>82</v>
      </c>
      <c r="B1889" s="31">
        <v>33561</v>
      </c>
      <c r="C1889" s="11"/>
      <c r="Q1889" s="14">
        <v>19.166597430053262</v>
      </c>
      <c r="R1889" s="14">
        <v>1520.1999999999998</v>
      </c>
      <c r="S1889" s="14">
        <v>211.77499999999998</v>
      </c>
      <c r="T1889" s="14">
        <v>1.5349999999999999E-2</v>
      </c>
      <c r="U1889" s="14">
        <v>3.2490799999999993</v>
      </c>
      <c r="V1889"/>
      <c r="AA1889" s="14">
        <v>0</v>
      </c>
      <c r="AD1889" s="14">
        <v>0.84000000000000008</v>
      </c>
      <c r="AE1889" s="14">
        <v>4.9612500000000587E-2</v>
      </c>
      <c r="AF1889" s="14">
        <v>5.9250000000000682</v>
      </c>
      <c r="AI1889">
        <v>6.6487233720000001</v>
      </c>
      <c r="AJ1889" s="14">
        <v>2.9450000000000004E-2</v>
      </c>
      <c r="AK1889" s="14">
        <v>8.4321722281314102</v>
      </c>
      <c r="AL1889" s="14">
        <v>286.38998585654736</v>
      </c>
      <c r="AM1889" s="14"/>
      <c r="AN1889" s="14"/>
      <c r="AO1889" s="14">
        <v>232.09825900069961</v>
      </c>
      <c r="AU1889">
        <v>262.5</v>
      </c>
      <c r="AV1889">
        <v>3.2507462500000002</v>
      </c>
      <c r="AX1889" s="14">
        <v>264.16992677617657</v>
      </c>
      <c r="AY1889" s="14">
        <v>7.6E-3</v>
      </c>
      <c r="AZ1889" s="14">
        <v>7.7146957013829152</v>
      </c>
      <c r="BA1889" s="14"/>
      <c r="BB1889" s="14">
        <v>1016.1100141434525</v>
      </c>
      <c r="BC1889">
        <v>735</v>
      </c>
    </row>
    <row r="1890" spans="1:55" x14ac:dyDescent="0.55000000000000004">
      <c r="A1890" s="2" t="s">
        <v>82</v>
      </c>
      <c r="B1890" s="31">
        <v>33568</v>
      </c>
      <c r="C1890" s="11"/>
      <c r="Q1890" s="14">
        <v>16.990633280515375</v>
      </c>
      <c r="R1890" s="14">
        <v>1418.3999999999999</v>
      </c>
      <c r="S1890" s="14">
        <v>227.14999999999998</v>
      </c>
      <c r="T1890" s="14">
        <v>1.4950000000000001E-2</v>
      </c>
      <c r="U1890" s="14">
        <v>3.4957174999999996</v>
      </c>
      <c r="V1890"/>
      <c r="AA1890" s="14">
        <v>11.740036611911705</v>
      </c>
      <c r="AD1890" s="14">
        <v>0.79</v>
      </c>
      <c r="AE1890" s="14">
        <v>3.5104999999999803E-2</v>
      </c>
      <c r="AF1890" s="14">
        <v>4.1499999999999773</v>
      </c>
      <c r="AI1890">
        <v>5.3220000000000001</v>
      </c>
      <c r="AJ1890" s="14">
        <v>2.7450000000000002E-2</v>
      </c>
      <c r="AK1890" s="14">
        <v>6.5750466479952827</v>
      </c>
      <c r="AL1890" s="14">
        <v>243.51439359579098</v>
      </c>
      <c r="AM1890" s="14"/>
      <c r="AN1890" s="14"/>
      <c r="AO1890" s="14">
        <v>224.36980331080912</v>
      </c>
      <c r="AU1890">
        <v>197.5</v>
      </c>
      <c r="AV1890">
        <v>3.3958925</v>
      </c>
      <c r="AX1890" s="14">
        <v>264.16992677617657</v>
      </c>
      <c r="AY1890" s="14">
        <v>7.3499999999999998E-3</v>
      </c>
      <c r="AZ1890" s="14">
        <v>6.9966880939314215</v>
      </c>
      <c r="BA1890" s="14"/>
      <c r="BB1890" s="14">
        <v>943.58560640420887</v>
      </c>
      <c r="BC1890">
        <v>577.5</v>
      </c>
    </row>
    <row r="1891" spans="1:55" x14ac:dyDescent="0.55000000000000004">
      <c r="A1891" s="2" t="s">
        <v>82</v>
      </c>
      <c r="B1891" s="31">
        <v>33574</v>
      </c>
      <c r="C1891" s="11"/>
      <c r="E1891">
        <v>357.87000000000006</v>
      </c>
      <c r="F1891">
        <v>0.253</v>
      </c>
      <c r="G1891">
        <v>0.2437</v>
      </c>
      <c r="H1891">
        <v>0.22825000000000001</v>
      </c>
      <c r="I1891">
        <v>0.2137</v>
      </c>
      <c r="J1891">
        <v>0.25430000000000003</v>
      </c>
      <c r="K1891">
        <v>0.21940000000000001</v>
      </c>
      <c r="L1891">
        <v>0.24775</v>
      </c>
      <c r="M1891">
        <v>0.12925</v>
      </c>
      <c r="Q1891" s="14">
        <v>25.61525983098003</v>
      </c>
      <c r="R1891" s="14">
        <v>2095.0250000000001</v>
      </c>
      <c r="S1891" s="14">
        <v>389.4</v>
      </c>
      <c r="T1891" s="14">
        <v>1.77E-2</v>
      </c>
      <c r="U1891" s="14">
        <v>6.87981</v>
      </c>
      <c r="V1891"/>
      <c r="AA1891" s="14">
        <v>125.23007322382344</v>
      </c>
      <c r="AD1891" s="14">
        <v>0.95</v>
      </c>
      <c r="AE1891" s="14">
        <v>3.5949999999999135E-2</v>
      </c>
      <c r="AF1891" s="14">
        <v>3.7249999999999091</v>
      </c>
      <c r="AI1891">
        <v>6.9080000000000004</v>
      </c>
      <c r="AJ1891" s="14">
        <v>3.175E-2</v>
      </c>
      <c r="AK1891" s="14">
        <v>9.687947551096709</v>
      </c>
      <c r="AL1891" s="14">
        <v>304.83807328015951</v>
      </c>
      <c r="AM1891" s="14"/>
      <c r="AN1891" s="14"/>
      <c r="AO1891" s="14">
        <v>226.32359610006802</v>
      </c>
      <c r="AU1891">
        <v>247.5</v>
      </c>
      <c r="AV1891">
        <v>6.8923800000000002</v>
      </c>
      <c r="AX1891" s="14">
        <v>264.16992677617657</v>
      </c>
      <c r="AY1891" s="14">
        <v>6.5000000000000006E-3</v>
      </c>
      <c r="AZ1891" s="14">
        <v>9.0809025236789633</v>
      </c>
      <c r="BA1891" s="14"/>
      <c r="BB1891" s="14">
        <v>1397.0619267198404</v>
      </c>
      <c r="BC1891">
        <v>780</v>
      </c>
    </row>
    <row r="1892" spans="1:55" x14ac:dyDescent="0.55000000000000004">
      <c r="A1892" s="2" t="s">
        <v>82</v>
      </c>
      <c r="B1892" s="31">
        <v>33581</v>
      </c>
      <c r="C1892" s="11"/>
      <c r="E1892">
        <v>370.17</v>
      </c>
      <c r="F1892">
        <v>0.28499999999999998</v>
      </c>
      <c r="G1892">
        <v>0.25885000000000002</v>
      </c>
      <c r="H1892">
        <v>0.23619999999999999</v>
      </c>
      <c r="I1892">
        <v>0.22589999999999999</v>
      </c>
      <c r="J1892">
        <v>0.25574999999999998</v>
      </c>
      <c r="K1892">
        <v>0.2167</v>
      </c>
      <c r="L1892">
        <v>0.2452</v>
      </c>
      <c r="M1892">
        <v>0.12725</v>
      </c>
      <c r="Q1892" s="14">
        <v>25.493004004787842</v>
      </c>
      <c r="R1892" s="14">
        <v>1881.5</v>
      </c>
      <c r="S1892" s="14">
        <v>400.5</v>
      </c>
      <c r="T1892" s="14">
        <v>1.7299999999999999E-2</v>
      </c>
      <c r="U1892" s="14">
        <v>6.9089</v>
      </c>
      <c r="V1892"/>
      <c r="AA1892" s="14">
        <v>136.33007322382343</v>
      </c>
      <c r="AD1892" s="14">
        <v>1.28</v>
      </c>
      <c r="AE1892" s="14">
        <v>3.8779999999999926E-2</v>
      </c>
      <c r="AF1892" s="14">
        <v>3.125</v>
      </c>
      <c r="AI1892">
        <v>5.6449999999999996</v>
      </c>
      <c r="AJ1892" s="14">
        <v>3.2050000000000002E-2</v>
      </c>
      <c r="AK1892" s="14">
        <v>8.2076949260042298</v>
      </c>
      <c r="AL1892" s="14">
        <v>255.63979915433407</v>
      </c>
      <c r="AM1892" s="14"/>
      <c r="AN1892" s="14"/>
      <c r="AO1892" s="14">
        <v>220.63492063492066</v>
      </c>
      <c r="AU1892">
        <v>230</v>
      </c>
      <c r="AV1892">
        <v>6.9286500000000002</v>
      </c>
      <c r="AX1892" s="14">
        <v>264.16992677617657</v>
      </c>
      <c r="AY1892" s="14">
        <v>8.5000000000000006E-3</v>
      </c>
      <c r="AZ1892" s="14">
        <v>10.345476691331926</v>
      </c>
      <c r="BA1892" s="14"/>
      <c r="BB1892" s="14">
        <v>1222.235200845666</v>
      </c>
      <c r="BC1892">
        <v>665</v>
      </c>
    </row>
    <row r="1893" spans="1:55" x14ac:dyDescent="0.55000000000000004">
      <c r="A1893" s="2" t="s">
        <v>82</v>
      </c>
      <c r="B1893" s="31">
        <v>33585</v>
      </c>
      <c r="C1893" s="11"/>
      <c r="Q1893" s="14">
        <v>30.055352912296637</v>
      </c>
      <c r="R1893" s="14">
        <v>2187.5500000000002</v>
      </c>
      <c r="S1893" s="14">
        <v>525.5</v>
      </c>
      <c r="T1893" s="14">
        <v>1.9100000000000002E-2</v>
      </c>
      <c r="U1893" s="14">
        <v>10.037700000000001</v>
      </c>
      <c r="V1893"/>
      <c r="AA1893" s="14">
        <v>261.33007322382343</v>
      </c>
      <c r="AD1893" s="14">
        <v>1.155</v>
      </c>
      <c r="AE1893" s="14">
        <v>6.6457499999998393E-2</v>
      </c>
      <c r="AF1893" s="14">
        <v>5.7749999999998636</v>
      </c>
      <c r="AI1893">
        <v>6.2229999999999999</v>
      </c>
      <c r="AJ1893" s="14">
        <v>3.1850000000000003E-2</v>
      </c>
      <c r="AK1893" s="14">
        <v>8.5546781825139711</v>
      </c>
      <c r="AL1893" s="14">
        <v>267.86994689442042</v>
      </c>
      <c r="AM1893" s="14"/>
      <c r="AN1893" s="14"/>
      <c r="AO1893" s="14">
        <v>232.12648099707647</v>
      </c>
      <c r="AU1893">
        <v>245</v>
      </c>
      <c r="AV1893">
        <v>10.037050000000001</v>
      </c>
      <c r="AX1893" s="14">
        <v>264.16992677617657</v>
      </c>
      <c r="AY1893" s="14">
        <v>8.2500000000000004E-3</v>
      </c>
      <c r="AZ1893" s="14">
        <v>11.453946465586235</v>
      </c>
      <c r="BA1893" s="14"/>
      <c r="BB1893" s="14">
        <v>1388.4050531055798</v>
      </c>
      <c r="BC1893">
        <v>702.5</v>
      </c>
    </row>
    <row r="1894" spans="1:55" x14ac:dyDescent="0.55000000000000004">
      <c r="A1894" s="2" t="s">
        <v>82</v>
      </c>
      <c r="B1894" s="31">
        <v>33588</v>
      </c>
      <c r="C1894" s="11"/>
      <c r="E1894">
        <v>379.67</v>
      </c>
      <c r="F1894">
        <v>0.27850000000000003</v>
      </c>
      <c r="G1894">
        <v>0.26365</v>
      </c>
      <c r="H1894">
        <v>0.24990000000000001</v>
      </c>
      <c r="I1894">
        <v>0.24660000000000001</v>
      </c>
      <c r="J1894">
        <v>0.26965</v>
      </c>
      <c r="K1894">
        <v>0.21754999999999999</v>
      </c>
      <c r="L1894">
        <v>0.24429999999999999</v>
      </c>
      <c r="M1894">
        <v>0.12820000000000001</v>
      </c>
      <c r="Q1894" s="14"/>
      <c r="R1894" s="14"/>
      <c r="S1894" s="14"/>
      <c r="T1894" s="14"/>
      <c r="U1894" s="14"/>
      <c r="V1894"/>
      <c r="AA1894" s="14"/>
      <c r="AD1894" s="14"/>
      <c r="AE1894" s="14"/>
      <c r="AF1894" s="14"/>
      <c r="AJ1894" s="14"/>
      <c r="AK1894" s="14"/>
      <c r="AL1894" s="14"/>
      <c r="AM1894" s="14"/>
      <c r="AN1894" s="14"/>
      <c r="AO1894" s="14"/>
      <c r="AX1894" s="14"/>
      <c r="AY1894" s="14"/>
      <c r="AZ1894" s="14"/>
      <c r="BA1894" s="14"/>
      <c r="BB1894" s="14"/>
    </row>
    <row r="1895" spans="1:55" x14ac:dyDescent="0.55000000000000004">
      <c r="A1895" s="2" t="s">
        <v>82</v>
      </c>
      <c r="B1895" s="31">
        <v>33590</v>
      </c>
      <c r="C1895" s="11"/>
      <c r="Q1895" s="14">
        <v>24.848066285779751</v>
      </c>
      <c r="R1895" s="14">
        <v>2122.0500000000002</v>
      </c>
      <c r="S1895" s="14">
        <v>604.75</v>
      </c>
      <c r="T1895" s="14">
        <v>1.635E-2</v>
      </c>
      <c r="U1895" s="14">
        <v>9.9024000000000001</v>
      </c>
      <c r="V1895"/>
      <c r="AA1895" s="14">
        <v>340.58007322382343</v>
      </c>
      <c r="AD1895" s="14">
        <v>1.2949999999999999</v>
      </c>
      <c r="AE1895" s="14">
        <v>8.4764999999999452E-2</v>
      </c>
      <c r="AF1895" s="14">
        <v>6.5499999999999545</v>
      </c>
      <c r="AI1895">
        <v>4.88</v>
      </c>
      <c r="AJ1895" s="14">
        <v>2.725E-2</v>
      </c>
      <c r="AK1895" s="14">
        <v>6.0687459395063339</v>
      </c>
      <c r="AL1895" s="14">
        <v>222.62039844698944</v>
      </c>
      <c r="AM1895" s="14"/>
      <c r="AN1895" s="14"/>
      <c r="AO1895" s="14">
        <v>219.62488247331453</v>
      </c>
      <c r="AV1895">
        <v>9.8876624999999994</v>
      </c>
      <c r="AX1895" s="14">
        <v>264.16992677617657</v>
      </c>
      <c r="AY1895" s="14">
        <v>6.6500000000000005E-3</v>
      </c>
      <c r="AZ1895" s="14">
        <v>8.5721493230522299</v>
      </c>
      <c r="BA1895" s="14"/>
      <c r="BB1895" s="14">
        <v>1288.1296015530106</v>
      </c>
      <c r="BC1895">
        <v>587.5</v>
      </c>
    </row>
    <row r="1896" spans="1:55" x14ac:dyDescent="0.55000000000000004">
      <c r="A1896" s="2" t="s">
        <v>82</v>
      </c>
      <c r="B1896" s="31">
        <v>33595</v>
      </c>
      <c r="C1896" s="11"/>
      <c r="E1896">
        <v>367.40000000000003</v>
      </c>
      <c r="F1896">
        <v>0.23799999999999999</v>
      </c>
      <c r="G1896">
        <v>0.24654999999999999</v>
      </c>
      <c r="H1896">
        <v>0.24460000000000001</v>
      </c>
      <c r="I1896">
        <v>0.24354999999999999</v>
      </c>
      <c r="J1896">
        <v>0.27350000000000002</v>
      </c>
      <c r="K1896">
        <v>0.21920000000000001</v>
      </c>
      <c r="L1896">
        <v>0.245</v>
      </c>
      <c r="M1896">
        <v>0.12659999999999999</v>
      </c>
      <c r="Q1896" s="14">
        <v>26.76856370863117</v>
      </c>
      <c r="R1896" s="14">
        <v>2228</v>
      </c>
      <c r="S1896" s="14">
        <v>728.25</v>
      </c>
      <c r="T1896" s="14">
        <v>1.6750000000000001E-2</v>
      </c>
      <c r="U1896" s="14">
        <v>12.369850000000001</v>
      </c>
      <c r="V1896"/>
      <c r="AA1896" s="14">
        <v>464.08007322382343</v>
      </c>
      <c r="AD1896" s="14">
        <v>1.4950000000000001</v>
      </c>
      <c r="AE1896" s="14">
        <v>9.4657499999998646E-2</v>
      </c>
      <c r="AF1896" s="14">
        <v>6.3499999999999091</v>
      </c>
      <c r="AI1896">
        <v>4.9050000000000002</v>
      </c>
      <c r="AJ1896" s="14">
        <v>2.8049999999999999E-2</v>
      </c>
      <c r="AK1896" s="14">
        <v>6.4391392448139504</v>
      </c>
      <c r="AL1896" s="14">
        <v>230.3279644960578</v>
      </c>
      <c r="AM1896" s="14"/>
      <c r="AN1896" s="14"/>
      <c r="AO1896" s="14">
        <v>215.56500564652737</v>
      </c>
      <c r="AV1896">
        <v>12.1981875</v>
      </c>
      <c r="AX1896" s="14">
        <v>264.16992677617657</v>
      </c>
      <c r="AY1896" s="14">
        <v>5.9499999999999996E-3</v>
      </c>
      <c r="AZ1896" s="14">
        <v>7.44084932783284</v>
      </c>
      <c r="BA1896" s="14"/>
      <c r="BB1896" s="14">
        <v>1263.0720355039421</v>
      </c>
      <c r="BC1896">
        <v>605</v>
      </c>
    </row>
    <row r="1897" spans="1:55" x14ac:dyDescent="0.55000000000000004">
      <c r="A1897" s="2" t="s">
        <v>82</v>
      </c>
      <c r="B1897" s="31">
        <v>33602</v>
      </c>
      <c r="C1897" s="11"/>
      <c r="E1897">
        <v>377.54999999999995</v>
      </c>
      <c r="F1897">
        <v>0.28699999999999998</v>
      </c>
      <c r="G1897">
        <v>0.25769999999999998</v>
      </c>
      <c r="H1897">
        <v>0.24660000000000001</v>
      </c>
      <c r="I1897">
        <v>0.24124999999999999</v>
      </c>
      <c r="J1897">
        <v>0.2681</v>
      </c>
      <c r="K1897">
        <v>0.21790000000000001</v>
      </c>
      <c r="L1897">
        <v>0.2417</v>
      </c>
      <c r="M1897">
        <v>0.1275</v>
      </c>
      <c r="Q1897" s="14">
        <v>21.879045210062685</v>
      </c>
      <c r="R1897" s="14">
        <v>1634.625</v>
      </c>
      <c r="S1897" s="14">
        <v>660.5</v>
      </c>
      <c r="T1897" s="14">
        <v>2.0899999999999998E-2</v>
      </c>
      <c r="U1897" s="14">
        <v>13.72185</v>
      </c>
      <c r="V1897"/>
      <c r="AA1897" s="14">
        <v>396.33007322382343</v>
      </c>
      <c r="AD1897" s="14">
        <v>1.1400000000000001</v>
      </c>
      <c r="AE1897" s="14">
        <v>0.1472</v>
      </c>
      <c r="AF1897" s="14">
        <v>13</v>
      </c>
      <c r="AI1897">
        <v>2.3340000000000001</v>
      </c>
      <c r="AJ1897" s="14">
        <v>2.895E-2</v>
      </c>
      <c r="AK1897" s="14">
        <v>3.2059737749026205</v>
      </c>
      <c r="AL1897" s="14">
        <v>104.73647629690184</v>
      </c>
      <c r="AM1897" s="14"/>
      <c r="AN1897" s="14"/>
      <c r="AO1897" s="14">
        <v>216.09538002980625</v>
      </c>
      <c r="AV1897">
        <v>13.804449999999999</v>
      </c>
      <c r="AX1897" s="14">
        <v>264.16992677617657</v>
      </c>
      <c r="AY1897" s="14">
        <v>5.1999999999999998E-3</v>
      </c>
      <c r="AZ1897" s="14">
        <v>4.4784209037612994</v>
      </c>
      <c r="BA1897" s="14"/>
      <c r="BB1897" s="14">
        <v>856.38852370309826</v>
      </c>
      <c r="BC1897">
        <v>437.5</v>
      </c>
    </row>
    <row r="1898" spans="1:55" x14ac:dyDescent="0.55000000000000004">
      <c r="A1898" s="2" t="s">
        <v>82</v>
      </c>
      <c r="B1898" s="31">
        <v>33609</v>
      </c>
      <c r="C1898" s="11"/>
      <c r="E1898">
        <v>384.51999999999992</v>
      </c>
      <c r="F1898">
        <v>0.26800000000000002</v>
      </c>
      <c r="G1898">
        <v>0.26515</v>
      </c>
      <c r="H1898">
        <v>0.25724999999999998</v>
      </c>
      <c r="I1898">
        <v>0.26450000000000001</v>
      </c>
      <c r="J1898">
        <v>0.27905000000000002</v>
      </c>
      <c r="K1898">
        <v>0.21515000000000001</v>
      </c>
      <c r="L1898">
        <v>0.24510000000000001</v>
      </c>
      <c r="M1898">
        <v>0.12839999999999999</v>
      </c>
      <c r="Q1898" s="14">
        <v>27.761822879919293</v>
      </c>
      <c r="R1898" s="14">
        <v>1955.8000000000002</v>
      </c>
      <c r="S1898" s="14">
        <v>876.5</v>
      </c>
      <c r="T1898" s="14">
        <v>2.1749999999999999E-2</v>
      </c>
      <c r="U1898" s="14">
        <v>18.469725</v>
      </c>
      <c r="V1898"/>
      <c r="AA1898" s="14">
        <v>612.33007322382343</v>
      </c>
      <c r="AD1898" s="14">
        <v>1.2000000000000002</v>
      </c>
      <c r="AE1898" s="14">
        <v>0.14218500000000026</v>
      </c>
      <c r="AF1898" s="14">
        <v>12.225000000000023</v>
      </c>
      <c r="AI1898">
        <v>1.8180000000000001</v>
      </c>
      <c r="AJ1898" s="14">
        <v>2.64E-2</v>
      </c>
      <c r="AK1898" s="14">
        <v>2.2716076595744674</v>
      </c>
      <c r="AL1898" s="14">
        <v>100.27489919980148</v>
      </c>
      <c r="AM1898" s="14"/>
      <c r="AN1898" s="14"/>
      <c r="AO1898" s="14">
        <v>127.44354566902595</v>
      </c>
      <c r="AV1898">
        <v>19.063874999999999</v>
      </c>
      <c r="AX1898" s="14">
        <v>264.16992677617657</v>
      </c>
      <c r="AY1898" s="14">
        <v>6.6E-3</v>
      </c>
      <c r="AZ1898" s="14">
        <v>6.2197764144594014</v>
      </c>
      <c r="BA1898" s="14"/>
      <c r="BB1898" s="14">
        <v>966.80010080019849</v>
      </c>
      <c r="BC1898">
        <v>522.5</v>
      </c>
    </row>
    <row r="1899" spans="1:55" x14ac:dyDescent="0.55000000000000004">
      <c r="A1899" s="2" t="s">
        <v>82</v>
      </c>
      <c r="B1899" s="31">
        <v>33613</v>
      </c>
      <c r="C1899" s="11"/>
      <c r="Q1899" s="14">
        <v>30.388009430512014</v>
      </c>
      <c r="R1899" s="14">
        <v>2316.5749999999998</v>
      </c>
      <c r="S1899" s="14">
        <v>1159.25</v>
      </c>
      <c r="T1899" s="14">
        <v>2.1749999999999999E-2</v>
      </c>
      <c r="U1899" s="14">
        <v>25.229774999999997</v>
      </c>
      <c r="V1899"/>
      <c r="AA1899" s="14">
        <v>895.08007322382343</v>
      </c>
      <c r="AD1899" s="14"/>
      <c r="AE1899" s="14"/>
      <c r="AF1899" s="14">
        <v>19.075000000000045</v>
      </c>
      <c r="AI1899">
        <v>1.042</v>
      </c>
      <c r="AJ1899" s="14">
        <v>2.3300000000000001E-2</v>
      </c>
      <c r="AK1899" s="14">
        <v>1.3905936752136752</v>
      </c>
      <c r="AL1899" s="14">
        <v>58.729594017094016</v>
      </c>
      <c r="AM1899" s="14"/>
      <c r="AN1899" s="14"/>
      <c r="AO1899" s="14">
        <v>178.21428571428572</v>
      </c>
      <c r="AV1899">
        <v>25.213687499999999</v>
      </c>
      <c r="AX1899" s="14">
        <v>264.16992677617657</v>
      </c>
      <c r="AY1899" s="14">
        <v>4.3499999999999997E-3</v>
      </c>
      <c r="AZ1899" s="14">
        <v>4.6957022435897429</v>
      </c>
      <c r="BA1899" s="14"/>
      <c r="BB1899" s="14">
        <v>1079.5204059829061</v>
      </c>
      <c r="BC1899">
        <v>540</v>
      </c>
    </row>
    <row r="1900" spans="1:55" x14ac:dyDescent="0.55000000000000004">
      <c r="A1900" s="2" t="s">
        <v>82</v>
      </c>
      <c r="B1900" s="31">
        <v>33616</v>
      </c>
      <c r="C1900" s="11"/>
      <c r="E1900">
        <v>389.64000000000004</v>
      </c>
      <c r="F1900">
        <v>0.27700000000000002</v>
      </c>
      <c r="G1900">
        <v>0.26500000000000001</v>
      </c>
      <c r="H1900">
        <v>0.26145000000000002</v>
      </c>
      <c r="I1900">
        <v>0.27089999999999997</v>
      </c>
      <c r="J1900">
        <v>0.28839999999999999</v>
      </c>
      <c r="K1900">
        <v>0.21959999999999999</v>
      </c>
      <c r="L1900">
        <v>0.2409</v>
      </c>
      <c r="M1900">
        <v>0.12495000000000001</v>
      </c>
      <c r="Q1900" s="14"/>
      <c r="R1900" s="14"/>
      <c r="S1900" s="14"/>
      <c r="T1900" s="14"/>
      <c r="U1900" s="14"/>
      <c r="V1900"/>
      <c r="AA1900" s="14"/>
      <c r="AD1900" s="14"/>
      <c r="AE1900" s="14"/>
      <c r="AF1900" s="14"/>
      <c r="AJ1900" s="14"/>
      <c r="AK1900" s="14"/>
      <c r="AL1900" s="14"/>
      <c r="AM1900" s="14"/>
      <c r="AN1900" s="14"/>
      <c r="AO1900" s="14"/>
      <c r="AX1900" s="14"/>
      <c r="AY1900" s="14"/>
      <c r="AZ1900" s="14"/>
      <c r="BA1900" s="14"/>
      <c r="BB1900" s="14"/>
    </row>
    <row r="1901" spans="1:55" x14ac:dyDescent="0.55000000000000004">
      <c r="A1901" s="2" t="s">
        <v>82</v>
      </c>
      <c r="B1901" s="31">
        <v>33618</v>
      </c>
      <c r="C1901" s="11"/>
      <c r="Q1901" s="14"/>
      <c r="R1901" s="14">
        <v>2708.25</v>
      </c>
      <c r="S1901" s="14">
        <v>1428</v>
      </c>
      <c r="T1901" s="14">
        <v>2.4150000000000001E-2</v>
      </c>
      <c r="U1901" s="14">
        <v>34.467775000000003</v>
      </c>
      <c r="V1901"/>
      <c r="AA1901" s="14">
        <v>1163.8300732238235</v>
      </c>
      <c r="AD1901" s="14"/>
      <c r="AE1901" s="14"/>
      <c r="AF1901" s="14"/>
      <c r="AJ1901" s="14"/>
      <c r="AK1901" s="14"/>
      <c r="AL1901" s="14"/>
      <c r="AM1901" s="14"/>
      <c r="AN1901" s="14"/>
      <c r="AO1901" s="14"/>
      <c r="AV1901">
        <v>34.486199999999997</v>
      </c>
      <c r="AX1901" s="14">
        <v>264.16992677617657</v>
      </c>
      <c r="AY1901" s="14"/>
      <c r="AZ1901" s="14"/>
      <c r="BA1901" s="14"/>
      <c r="BB1901" s="14"/>
    </row>
    <row r="1902" spans="1:55" x14ac:dyDescent="0.55000000000000004">
      <c r="A1902" s="2" t="s">
        <v>82</v>
      </c>
      <c r="B1902" s="31">
        <v>33623</v>
      </c>
      <c r="C1902" s="11" t="s">
        <v>838</v>
      </c>
      <c r="E1902">
        <v>372.10000000000008</v>
      </c>
      <c r="F1902">
        <v>0.26950000000000002</v>
      </c>
      <c r="G1902">
        <v>0.24545</v>
      </c>
      <c r="H1902">
        <v>0.23935000000000001</v>
      </c>
      <c r="I1902">
        <v>0.24504999999999999</v>
      </c>
      <c r="J1902">
        <v>0.27805000000000002</v>
      </c>
      <c r="K1902">
        <v>0.218</v>
      </c>
      <c r="L1902">
        <v>0.23955000000000001</v>
      </c>
      <c r="M1902">
        <v>0.12554999999999999</v>
      </c>
      <c r="Q1902" s="14"/>
      <c r="R1902" s="29">
        <v>2145.8417127916118</v>
      </c>
      <c r="S1902" s="14"/>
      <c r="T1902" s="14"/>
      <c r="U1902" s="14"/>
      <c r="V1902"/>
      <c r="W1902">
        <v>3.7456835000000015E-2</v>
      </c>
      <c r="Y1902">
        <v>21549.634494012422</v>
      </c>
      <c r="AA1902">
        <v>807.18110355253202</v>
      </c>
      <c r="AD1902" s="14"/>
      <c r="AE1902" s="14"/>
      <c r="AF1902" s="14"/>
      <c r="AJ1902" s="14"/>
      <c r="AK1902" s="14"/>
      <c r="AL1902" s="14"/>
      <c r="AM1902" s="14"/>
      <c r="AN1902" s="14"/>
      <c r="AO1902" s="14"/>
      <c r="AP1902" t="s">
        <v>930</v>
      </c>
      <c r="AX1902" s="14"/>
      <c r="AY1902" s="14"/>
      <c r="AZ1902" s="14"/>
      <c r="BA1902" s="14"/>
      <c r="BB1902" s="14"/>
    </row>
    <row r="1903" spans="1:55" x14ac:dyDescent="0.55000000000000004">
      <c r="A1903" s="2" t="s">
        <v>284</v>
      </c>
      <c r="B1903" s="31">
        <v>33483</v>
      </c>
      <c r="C1903" s="11"/>
      <c r="E1903">
        <v>419.57000000000005</v>
      </c>
      <c r="F1903">
        <v>0.26600000000000001</v>
      </c>
      <c r="G1903">
        <v>0.27989999999999998</v>
      </c>
      <c r="H1903">
        <v>0.26050000000000001</v>
      </c>
      <c r="I1903">
        <v>0.24435000000000001</v>
      </c>
      <c r="J1903">
        <v>0.27784999999999999</v>
      </c>
      <c r="K1903">
        <v>0.28129999999999999</v>
      </c>
      <c r="L1903">
        <v>0.23705000000000001</v>
      </c>
      <c r="M1903">
        <v>0.25090000000000001</v>
      </c>
      <c r="Q1903" s="14"/>
      <c r="R1903" s="14"/>
      <c r="S1903" s="14"/>
      <c r="T1903" s="14"/>
      <c r="U1903" s="14"/>
      <c r="V1903"/>
      <c r="AA1903" s="14"/>
      <c r="AD1903" s="14"/>
      <c r="AE1903" s="14"/>
      <c r="AF1903" s="14"/>
      <c r="AJ1903" s="14"/>
      <c r="AK1903" s="14"/>
      <c r="AL1903" s="14"/>
      <c r="AM1903" s="14"/>
      <c r="AN1903" s="14"/>
      <c r="AO1903" s="14"/>
      <c r="AX1903" s="14"/>
      <c r="AY1903" s="14"/>
      <c r="AZ1903" s="14"/>
      <c r="BA1903" s="14"/>
      <c r="BB1903" s="14"/>
    </row>
    <row r="1904" spans="1:55" x14ac:dyDescent="0.55000000000000004">
      <c r="A1904" s="2" t="s">
        <v>284</v>
      </c>
      <c r="B1904" s="31">
        <v>33491</v>
      </c>
      <c r="C1904" s="11"/>
      <c r="E1904">
        <v>408.15999999999997</v>
      </c>
      <c r="F1904">
        <v>0.24399999999999999</v>
      </c>
      <c r="G1904">
        <v>0.26085000000000003</v>
      </c>
      <c r="H1904">
        <v>0.25330000000000003</v>
      </c>
      <c r="I1904">
        <v>0.24285000000000001</v>
      </c>
      <c r="J1904">
        <v>0.27844999999999998</v>
      </c>
      <c r="K1904">
        <v>0.28075</v>
      </c>
      <c r="L1904">
        <v>0.23815</v>
      </c>
      <c r="M1904">
        <v>0.24245</v>
      </c>
      <c r="Q1904" s="14"/>
      <c r="R1904" s="14"/>
      <c r="S1904" s="14"/>
      <c r="T1904" s="14"/>
      <c r="U1904" s="14"/>
      <c r="V1904"/>
      <c r="AA1904" s="14"/>
      <c r="AD1904" s="14"/>
      <c r="AE1904" s="14"/>
      <c r="AF1904" s="14"/>
      <c r="AJ1904" s="14"/>
      <c r="AK1904" s="14"/>
      <c r="AL1904" s="14"/>
      <c r="AM1904" s="14"/>
      <c r="AN1904" s="14"/>
      <c r="AO1904" s="14"/>
      <c r="AX1904" s="14"/>
      <c r="AY1904" s="14"/>
      <c r="AZ1904" s="14"/>
      <c r="BA1904" s="14"/>
      <c r="BB1904" s="14"/>
    </row>
    <row r="1905" spans="1:55" x14ac:dyDescent="0.55000000000000004">
      <c r="A1905" s="2" t="s">
        <v>284</v>
      </c>
      <c r="B1905" s="31">
        <v>33497</v>
      </c>
      <c r="C1905" s="11"/>
      <c r="E1905">
        <v>398.55999999999995</v>
      </c>
      <c r="F1905">
        <v>0.22550000000000001</v>
      </c>
      <c r="G1905">
        <v>0.2409</v>
      </c>
      <c r="H1905">
        <v>0.25069999999999998</v>
      </c>
      <c r="I1905">
        <v>0.23674999999999999</v>
      </c>
      <c r="J1905">
        <v>0.27779999999999999</v>
      </c>
      <c r="K1905">
        <v>0.27889999999999998</v>
      </c>
      <c r="L1905">
        <v>0.23865</v>
      </c>
      <c r="M1905">
        <v>0.24360000000000001</v>
      </c>
      <c r="Q1905" s="14"/>
      <c r="R1905" s="14"/>
      <c r="S1905" s="14"/>
      <c r="T1905" s="14"/>
      <c r="U1905" s="14"/>
      <c r="V1905"/>
      <c r="AA1905" s="14"/>
      <c r="AD1905" s="14"/>
      <c r="AE1905" s="14"/>
      <c r="AF1905" s="14"/>
      <c r="AJ1905" s="14"/>
      <c r="AK1905" s="14"/>
      <c r="AL1905" s="14"/>
      <c r="AM1905" s="14"/>
      <c r="AN1905" s="14"/>
      <c r="AO1905" s="14"/>
      <c r="AX1905" s="14"/>
      <c r="AY1905" s="14"/>
      <c r="AZ1905" s="14"/>
      <c r="BA1905" s="14"/>
      <c r="BB1905" s="14"/>
    </row>
    <row r="1906" spans="1:55" x14ac:dyDescent="0.55000000000000004">
      <c r="A1906" s="2" t="s">
        <v>284</v>
      </c>
      <c r="B1906" s="31">
        <v>33504</v>
      </c>
      <c r="C1906" s="11"/>
      <c r="E1906">
        <v>394.43</v>
      </c>
      <c r="F1906">
        <v>0.20849999999999999</v>
      </c>
      <c r="G1906">
        <v>0.2404</v>
      </c>
      <c r="H1906">
        <v>0.25014999999999998</v>
      </c>
      <c r="I1906">
        <v>0.23624999999999999</v>
      </c>
      <c r="J1906">
        <v>0.27729999999999999</v>
      </c>
      <c r="K1906">
        <v>0.27834999999999999</v>
      </c>
      <c r="L1906">
        <v>0.23815</v>
      </c>
      <c r="M1906">
        <v>0.24304999999999999</v>
      </c>
      <c r="Q1906" s="14"/>
      <c r="R1906" s="14"/>
      <c r="S1906" s="14"/>
      <c r="T1906" s="14"/>
      <c r="U1906" s="14"/>
      <c r="V1906"/>
      <c r="AA1906" s="14"/>
      <c r="AD1906" s="14"/>
      <c r="AE1906" s="14"/>
      <c r="AF1906" s="14"/>
      <c r="AJ1906" s="14"/>
      <c r="AK1906" s="14"/>
      <c r="AL1906" s="14"/>
      <c r="AM1906" s="14"/>
      <c r="AN1906" s="14"/>
      <c r="AO1906" s="14"/>
      <c r="AX1906" s="14"/>
      <c r="AY1906" s="14"/>
      <c r="AZ1906" s="14"/>
      <c r="BA1906" s="14"/>
      <c r="BB1906" s="14"/>
    </row>
    <row r="1907" spans="1:55" x14ac:dyDescent="0.55000000000000004">
      <c r="A1907" s="2" t="s">
        <v>284</v>
      </c>
      <c r="B1907" s="31">
        <v>33505</v>
      </c>
      <c r="C1907" s="11"/>
      <c r="Q1907" s="14"/>
      <c r="R1907" s="14">
        <v>231.05</v>
      </c>
      <c r="S1907" s="14"/>
      <c r="T1907" s="14"/>
      <c r="U1907" s="14"/>
      <c r="V1907"/>
      <c r="AA1907" s="14"/>
      <c r="AD1907" s="14"/>
      <c r="AE1907" s="14"/>
      <c r="AF1907" s="14"/>
      <c r="AI1907">
        <v>3.1245683460000002</v>
      </c>
      <c r="AJ1907" s="14"/>
      <c r="AK1907" s="14"/>
      <c r="AL1907" s="14">
        <v>134.38346458802101</v>
      </c>
      <c r="AM1907" s="14"/>
      <c r="AN1907" s="14"/>
      <c r="AO1907" s="14">
        <v>231.85714285714286</v>
      </c>
      <c r="AU1907">
        <v>252.5</v>
      </c>
      <c r="AX1907" s="14"/>
      <c r="AY1907" s="14"/>
      <c r="AZ1907" s="14"/>
      <c r="BA1907" s="14"/>
      <c r="BB1907" s="14">
        <v>96.666535411978998</v>
      </c>
      <c r="BC1907">
        <v>807.5</v>
      </c>
    </row>
    <row r="1908" spans="1:55" x14ac:dyDescent="0.55000000000000004">
      <c r="A1908" s="2" t="s">
        <v>284</v>
      </c>
      <c r="B1908" s="31">
        <v>33512</v>
      </c>
      <c r="C1908" s="11"/>
      <c r="E1908">
        <v>373.22</v>
      </c>
      <c r="F1908">
        <v>0.18149999999999999</v>
      </c>
      <c r="G1908">
        <v>0.20835000000000001</v>
      </c>
      <c r="H1908">
        <v>0.22620000000000001</v>
      </c>
      <c r="I1908">
        <v>0.22445000000000001</v>
      </c>
      <c r="J1908">
        <v>0.26874999999999999</v>
      </c>
      <c r="K1908">
        <v>0.27775</v>
      </c>
      <c r="L1908">
        <v>0.23425000000000001</v>
      </c>
      <c r="M1908">
        <v>0.24485000000000001</v>
      </c>
      <c r="Q1908" s="14"/>
      <c r="R1908" s="14"/>
      <c r="S1908" s="14"/>
      <c r="T1908" s="14"/>
      <c r="U1908" s="14"/>
      <c r="V1908"/>
      <c r="AA1908" s="14"/>
      <c r="AD1908" s="14"/>
      <c r="AE1908" s="14"/>
      <c r="AF1908" s="14"/>
      <c r="AJ1908" s="14"/>
      <c r="AK1908" s="14"/>
      <c r="AL1908" s="14"/>
      <c r="AM1908" s="14"/>
      <c r="AN1908" s="14"/>
      <c r="AO1908" s="14"/>
      <c r="AX1908" s="14"/>
      <c r="AY1908" s="14"/>
      <c r="AZ1908" s="14"/>
      <c r="BA1908" s="14"/>
      <c r="BB1908" s="14"/>
    </row>
    <row r="1909" spans="1:55" x14ac:dyDescent="0.55000000000000004">
      <c r="A1909" s="2" t="s">
        <v>284</v>
      </c>
      <c r="B1909" s="31">
        <v>33519</v>
      </c>
      <c r="C1909" s="11"/>
      <c r="E1909">
        <v>356.28</v>
      </c>
      <c r="F1909">
        <v>0.14499999999999999</v>
      </c>
      <c r="G1909">
        <v>0.1888</v>
      </c>
      <c r="H1909">
        <v>0.21199999999999999</v>
      </c>
      <c r="I1909">
        <v>0.218</v>
      </c>
      <c r="J1909">
        <v>0.26634999999999998</v>
      </c>
      <c r="K1909">
        <v>0.2717</v>
      </c>
      <c r="L1909">
        <v>0.23580000000000001</v>
      </c>
      <c r="M1909">
        <v>0.24374999999999999</v>
      </c>
      <c r="Q1909" s="14"/>
      <c r="R1909" s="14"/>
      <c r="S1909" s="14"/>
      <c r="T1909" s="14"/>
      <c r="U1909" s="14"/>
      <c r="V1909"/>
      <c r="AA1909" s="14"/>
      <c r="AD1909" s="14"/>
      <c r="AE1909" s="14"/>
      <c r="AF1909" s="14"/>
      <c r="AJ1909" s="14"/>
      <c r="AK1909" s="14"/>
      <c r="AL1909" s="14"/>
      <c r="AM1909" s="14"/>
      <c r="AN1909" s="14"/>
      <c r="AO1909" s="14"/>
      <c r="AX1909" s="14"/>
      <c r="AY1909" s="14"/>
      <c r="AZ1909" s="14"/>
      <c r="BA1909" s="14"/>
      <c r="BB1909" s="14"/>
    </row>
    <row r="1910" spans="1:55" x14ac:dyDescent="0.55000000000000004">
      <c r="A1910" s="2" t="s">
        <v>284</v>
      </c>
      <c r="B1910" s="31">
        <v>33521</v>
      </c>
      <c r="C1910" s="11"/>
      <c r="Q1910" s="14"/>
      <c r="R1910" s="14">
        <v>516.84999999999991</v>
      </c>
      <c r="S1910" s="14"/>
      <c r="T1910" s="14"/>
      <c r="U1910" s="14"/>
      <c r="V1910"/>
      <c r="AA1910" s="14"/>
      <c r="AD1910" s="14"/>
      <c r="AE1910" s="14"/>
      <c r="AF1910" s="14"/>
      <c r="AI1910">
        <v>5.9993366950000002</v>
      </c>
      <c r="AJ1910" s="14"/>
      <c r="AK1910" s="14"/>
      <c r="AL1910" s="14">
        <v>251.75754082612872</v>
      </c>
      <c r="AM1910" s="14"/>
      <c r="AN1910" s="14"/>
      <c r="AO1910" s="14">
        <v>236.73255813953489</v>
      </c>
      <c r="AU1910">
        <v>250</v>
      </c>
      <c r="AX1910" s="14"/>
      <c r="AY1910" s="14"/>
      <c r="AZ1910" s="14"/>
      <c r="BA1910" s="14"/>
      <c r="BB1910" s="14">
        <v>265.0924591738713</v>
      </c>
      <c r="BC1910">
        <v>865</v>
      </c>
    </row>
    <row r="1911" spans="1:55" x14ac:dyDescent="0.55000000000000004">
      <c r="A1911" s="2" t="s">
        <v>284</v>
      </c>
      <c r="B1911" s="31">
        <v>33525</v>
      </c>
      <c r="C1911" s="11"/>
      <c r="E1911">
        <v>338.90000000000003</v>
      </c>
      <c r="F1911">
        <v>0.11600000000000001</v>
      </c>
      <c r="G1911">
        <v>0.1701</v>
      </c>
      <c r="H1911">
        <v>0.18834999999999999</v>
      </c>
      <c r="I1911">
        <v>0.20835000000000001</v>
      </c>
      <c r="J1911">
        <v>0.25805</v>
      </c>
      <c r="K1911">
        <v>0.27305000000000001</v>
      </c>
      <c r="L1911">
        <v>0.23615</v>
      </c>
      <c r="M1911">
        <v>0.24445</v>
      </c>
      <c r="Q1911" s="14"/>
      <c r="R1911" s="14"/>
      <c r="S1911" s="14"/>
      <c r="T1911" s="14"/>
      <c r="U1911" s="14"/>
      <c r="V1911"/>
      <c r="AA1911" s="14"/>
      <c r="AD1911" s="14"/>
      <c r="AE1911" s="14"/>
      <c r="AF1911" s="14"/>
      <c r="AJ1911" s="14"/>
      <c r="AK1911" s="14"/>
      <c r="AL1911" s="14"/>
      <c r="AM1911" s="14"/>
      <c r="AN1911" s="14"/>
      <c r="AO1911" s="14"/>
      <c r="AX1911" s="14"/>
      <c r="AY1911" s="14"/>
      <c r="AZ1911" s="14"/>
      <c r="BA1911" s="14"/>
      <c r="BB1911" s="14"/>
    </row>
    <row r="1912" spans="1:55" x14ac:dyDescent="0.55000000000000004">
      <c r="A1912" s="2" t="s">
        <v>284</v>
      </c>
      <c r="B1912" s="31">
        <v>33532</v>
      </c>
      <c r="C1912" s="11"/>
      <c r="E1912">
        <v>317.44</v>
      </c>
      <c r="F1912">
        <v>8.7499999999999994E-2</v>
      </c>
      <c r="G1912">
        <v>0.15104999999999999</v>
      </c>
      <c r="H1912">
        <v>0.16095000000000001</v>
      </c>
      <c r="I1912">
        <v>0.19719999999999999</v>
      </c>
      <c r="J1912">
        <v>0.24895</v>
      </c>
      <c r="K1912">
        <v>0.26669999999999999</v>
      </c>
      <c r="L1912">
        <v>0.23080000000000001</v>
      </c>
      <c r="M1912">
        <v>0.24404999999999999</v>
      </c>
      <c r="Q1912" s="14"/>
      <c r="R1912" s="14"/>
      <c r="S1912" s="14"/>
      <c r="T1912" s="14"/>
      <c r="U1912" s="14"/>
      <c r="V1912"/>
      <c r="AA1912" s="14"/>
      <c r="AD1912" s="14"/>
      <c r="AE1912" s="14"/>
      <c r="AF1912" s="14"/>
      <c r="AJ1912" s="14"/>
      <c r="AK1912" s="14"/>
      <c r="AL1912" s="14"/>
      <c r="AM1912" s="14"/>
      <c r="AN1912" s="14"/>
      <c r="AO1912" s="14"/>
      <c r="AX1912" s="14"/>
      <c r="AY1912" s="14"/>
      <c r="AZ1912" s="14"/>
      <c r="BA1912" s="14"/>
      <c r="BB1912" s="14"/>
    </row>
    <row r="1913" spans="1:55" x14ac:dyDescent="0.55000000000000004">
      <c r="A1913" s="2" t="s">
        <v>284</v>
      </c>
      <c r="B1913" s="31">
        <v>33533</v>
      </c>
      <c r="C1913" s="11"/>
      <c r="Q1913" s="14"/>
      <c r="R1913" s="14">
        <v>814.3</v>
      </c>
      <c r="S1913" s="14"/>
      <c r="T1913" s="14"/>
      <c r="U1913" s="14"/>
      <c r="V1913"/>
      <c r="AA1913" s="14"/>
      <c r="AD1913" s="14"/>
      <c r="AE1913" s="14"/>
      <c r="AF1913" s="14"/>
      <c r="AI1913">
        <v>7.5132408909999997</v>
      </c>
      <c r="AJ1913" s="14"/>
      <c r="AK1913" s="14"/>
      <c r="AL1913" s="14">
        <v>317.62364060666857</v>
      </c>
      <c r="AM1913" s="14"/>
      <c r="AN1913" s="14"/>
      <c r="AO1913" s="14">
        <v>237.40090354249475</v>
      </c>
      <c r="AU1913">
        <v>277.5</v>
      </c>
      <c r="AX1913" s="14"/>
      <c r="AY1913" s="14"/>
      <c r="AZ1913" s="14"/>
      <c r="BA1913" s="14"/>
      <c r="BB1913" s="14">
        <v>496.67635939333138</v>
      </c>
      <c r="BC1913">
        <v>822.5</v>
      </c>
    </row>
    <row r="1914" spans="1:55" x14ac:dyDescent="0.55000000000000004">
      <c r="A1914" s="2" t="s">
        <v>284</v>
      </c>
      <c r="B1914" s="31">
        <v>33540</v>
      </c>
      <c r="C1914" s="11"/>
      <c r="E1914">
        <v>301.87</v>
      </c>
      <c r="F1914">
        <v>7.8E-2</v>
      </c>
      <c r="G1914">
        <v>0.13475000000000001</v>
      </c>
      <c r="H1914">
        <v>0.1426</v>
      </c>
      <c r="I1914">
        <v>0.18515000000000001</v>
      </c>
      <c r="J1914">
        <v>0.23744999999999999</v>
      </c>
      <c r="K1914">
        <v>0.26340000000000002</v>
      </c>
      <c r="L1914">
        <v>0.22775000000000001</v>
      </c>
      <c r="M1914">
        <v>0.24024999999999999</v>
      </c>
      <c r="Q1914" s="14"/>
      <c r="R1914" s="14"/>
      <c r="S1914" s="14"/>
      <c r="T1914" s="14"/>
      <c r="U1914" s="14"/>
      <c r="V1914"/>
      <c r="AA1914" s="14"/>
      <c r="AD1914" s="14"/>
      <c r="AE1914" s="14"/>
      <c r="AF1914" s="14"/>
      <c r="AJ1914" s="14"/>
      <c r="AK1914" s="14"/>
      <c r="AL1914" s="14"/>
      <c r="AM1914" s="14"/>
      <c r="AN1914" s="14"/>
      <c r="AO1914" s="14"/>
      <c r="AX1914" s="14"/>
      <c r="AY1914" s="14"/>
      <c r="AZ1914" s="14"/>
      <c r="BA1914" s="14"/>
      <c r="BB1914" s="14"/>
    </row>
    <row r="1915" spans="1:55" x14ac:dyDescent="0.55000000000000004">
      <c r="A1915" s="2" t="s">
        <v>284</v>
      </c>
      <c r="B1915" s="31">
        <v>33546</v>
      </c>
      <c r="C1915" s="11"/>
      <c r="E1915">
        <v>292.52</v>
      </c>
      <c r="F1915">
        <v>7.6999999999999999E-2</v>
      </c>
      <c r="G1915">
        <v>0.12905</v>
      </c>
      <c r="H1915">
        <v>0.13535</v>
      </c>
      <c r="I1915">
        <v>0.17730000000000001</v>
      </c>
      <c r="J1915">
        <v>0.22614999999999999</v>
      </c>
      <c r="K1915">
        <v>0.25424999999999998</v>
      </c>
      <c r="L1915">
        <v>0.22545000000000001</v>
      </c>
      <c r="M1915">
        <v>0.23805000000000001</v>
      </c>
      <c r="Q1915" s="14"/>
      <c r="R1915" s="14"/>
      <c r="S1915" s="14"/>
      <c r="T1915" s="14"/>
      <c r="U1915" s="14"/>
      <c r="V1915"/>
      <c r="AA1915" s="14"/>
      <c r="AD1915" s="14"/>
      <c r="AE1915" s="14"/>
      <c r="AF1915" s="14"/>
      <c r="AJ1915" s="14"/>
      <c r="AK1915" s="14"/>
      <c r="AL1915" s="14"/>
      <c r="AM1915" s="14"/>
      <c r="AN1915" s="14"/>
      <c r="AO1915" s="14"/>
      <c r="AX1915" s="14"/>
      <c r="AY1915" s="14"/>
      <c r="AZ1915" s="14"/>
      <c r="BA1915" s="14"/>
      <c r="BB1915" s="14"/>
    </row>
    <row r="1916" spans="1:55" x14ac:dyDescent="0.55000000000000004">
      <c r="A1916" s="2" t="s">
        <v>284</v>
      </c>
      <c r="B1916" s="31">
        <v>33547</v>
      </c>
      <c r="C1916" s="11"/>
      <c r="Q1916" s="14">
        <v>18.953445000000002</v>
      </c>
      <c r="R1916" s="14">
        <v>1106.95</v>
      </c>
      <c r="S1916" s="14"/>
      <c r="T1916" s="14"/>
      <c r="U1916" s="14"/>
      <c r="V1916"/>
      <c r="AA1916" s="14"/>
      <c r="AD1916" s="14"/>
      <c r="AE1916" s="14"/>
      <c r="AF1916" s="14">
        <v>6.2749999999999773</v>
      </c>
      <c r="AI1916">
        <v>6.7970510669999999</v>
      </c>
      <c r="AJ1916" s="14"/>
      <c r="AK1916" s="14"/>
      <c r="AL1916" s="14">
        <v>295.06286429287644</v>
      </c>
      <c r="AM1916" s="14"/>
      <c r="AN1916" s="14"/>
      <c r="AO1916" s="14">
        <v>230.2337889876444</v>
      </c>
      <c r="AU1916">
        <v>270</v>
      </c>
      <c r="AX1916" s="14"/>
      <c r="AY1916" s="14"/>
      <c r="AZ1916" s="14"/>
      <c r="BA1916" s="14"/>
      <c r="BB1916" s="14">
        <v>805.61213570712357</v>
      </c>
      <c r="BC1916">
        <v>740</v>
      </c>
    </row>
    <row r="1917" spans="1:55" x14ac:dyDescent="0.55000000000000004">
      <c r="A1917" s="2" t="s">
        <v>284</v>
      </c>
      <c r="B1917" s="31">
        <v>33553</v>
      </c>
      <c r="C1917" s="11"/>
      <c r="E1917">
        <v>285.97000000000003</v>
      </c>
      <c r="F1917">
        <v>8.6499999999999994E-2</v>
      </c>
      <c r="G1917">
        <v>0.1216</v>
      </c>
      <c r="H1917">
        <v>0.12809999999999999</v>
      </c>
      <c r="I1917">
        <v>0.17005000000000001</v>
      </c>
      <c r="J1917">
        <v>0.22040000000000001</v>
      </c>
      <c r="K1917">
        <v>0.24685000000000001</v>
      </c>
      <c r="L1917">
        <v>0.2195</v>
      </c>
      <c r="M1917">
        <v>0.23685</v>
      </c>
      <c r="Q1917" s="14"/>
      <c r="R1917" s="14"/>
      <c r="S1917" s="14"/>
      <c r="T1917" s="14"/>
      <c r="U1917" s="14"/>
      <c r="V1917"/>
      <c r="AA1917" s="14"/>
      <c r="AD1917" s="14"/>
      <c r="AE1917" s="14"/>
      <c r="AF1917" s="14"/>
      <c r="AJ1917" s="14"/>
      <c r="AK1917" s="14"/>
      <c r="AL1917" s="14"/>
      <c r="AM1917" s="14"/>
      <c r="AN1917" s="14"/>
      <c r="AO1917" s="14"/>
      <c r="AX1917" s="14"/>
      <c r="AY1917" s="14"/>
      <c r="AZ1917" s="14"/>
      <c r="BA1917" s="14"/>
      <c r="BB1917" s="14"/>
    </row>
    <row r="1918" spans="1:55" x14ac:dyDescent="0.55000000000000004">
      <c r="A1918" s="2" t="s">
        <v>284</v>
      </c>
      <c r="B1918" s="31">
        <v>33560</v>
      </c>
      <c r="C1918" s="11"/>
      <c r="E1918">
        <v>277.78000000000003</v>
      </c>
      <c r="F1918">
        <v>8.0500000000000002E-2</v>
      </c>
      <c r="G1918">
        <v>0.11465</v>
      </c>
      <c r="H1918">
        <v>0.1244</v>
      </c>
      <c r="I1918">
        <v>0.16020000000000001</v>
      </c>
      <c r="J1918">
        <v>0.21135000000000001</v>
      </c>
      <c r="K1918">
        <v>0.24365000000000001</v>
      </c>
      <c r="L1918">
        <v>0.22084999999999999</v>
      </c>
      <c r="M1918">
        <v>0.23330000000000001</v>
      </c>
      <c r="Q1918" s="14"/>
      <c r="R1918" s="14"/>
      <c r="S1918" s="14"/>
      <c r="T1918" s="14"/>
      <c r="U1918" s="14"/>
      <c r="V1918"/>
      <c r="AA1918" s="14"/>
      <c r="AD1918" s="14"/>
      <c r="AE1918" s="14"/>
      <c r="AF1918" s="14"/>
      <c r="AJ1918" s="14"/>
      <c r="AK1918" s="14"/>
      <c r="AL1918" s="14"/>
      <c r="AM1918" s="14"/>
      <c r="AN1918" s="14"/>
      <c r="AO1918" s="14"/>
      <c r="AX1918" s="14"/>
      <c r="AY1918" s="14"/>
      <c r="AZ1918" s="14"/>
      <c r="BA1918" s="14"/>
      <c r="BB1918" s="14"/>
    </row>
    <row r="1919" spans="1:55" x14ac:dyDescent="0.55000000000000004">
      <c r="A1919" s="2" t="s">
        <v>284</v>
      </c>
      <c r="B1919" s="31">
        <v>33561</v>
      </c>
      <c r="C1919" s="11"/>
      <c r="Q1919" s="14">
        <v>13.150071577152689</v>
      </c>
      <c r="R1919" s="14">
        <v>1228.05</v>
      </c>
      <c r="S1919" s="14">
        <v>204.52499999999998</v>
      </c>
      <c r="T1919" s="14">
        <v>1.6449999999999999E-2</v>
      </c>
      <c r="U1919" s="14">
        <v>3.3367500000000003</v>
      </c>
      <c r="V1919"/>
      <c r="AA1919" s="14">
        <v>0</v>
      </c>
      <c r="AD1919" s="14">
        <v>0.71</v>
      </c>
      <c r="AE1919" s="14">
        <v>7.7762499999999846E-2</v>
      </c>
      <c r="AF1919" s="14">
        <v>11.024999999999977</v>
      </c>
      <c r="AI1919">
        <v>4.2750636330000003</v>
      </c>
      <c r="AJ1919" s="14">
        <v>2.4550000000000002E-2</v>
      </c>
      <c r="AK1919" s="14">
        <v>4.892157738842398</v>
      </c>
      <c r="AL1919" s="14">
        <v>201.41466178521617</v>
      </c>
      <c r="AM1919" s="14"/>
      <c r="AN1919" s="14"/>
      <c r="AO1919" s="14">
        <v>211.37259086581082</v>
      </c>
      <c r="AU1919">
        <v>257.5</v>
      </c>
      <c r="AV1919">
        <v>3.3644362499999998</v>
      </c>
      <c r="AX1919" s="14">
        <v>232.38936448237808</v>
      </c>
      <c r="AY1919" s="14">
        <v>6.4999999999999988E-3</v>
      </c>
      <c r="AZ1919" s="14">
        <v>5.2610105631101813</v>
      </c>
      <c r="BA1919" s="14"/>
      <c r="BB1919" s="14">
        <v>811.08533821478386</v>
      </c>
      <c r="BC1919">
        <v>605</v>
      </c>
    </row>
    <row r="1920" spans="1:55" x14ac:dyDescent="0.55000000000000004">
      <c r="A1920" s="2" t="s">
        <v>284</v>
      </c>
      <c r="B1920" s="31">
        <v>33568</v>
      </c>
      <c r="C1920" s="11"/>
      <c r="Q1920" s="14">
        <v>19.535057966460982</v>
      </c>
      <c r="R1920" s="14">
        <v>1706.625</v>
      </c>
      <c r="S1920" s="14">
        <v>278.45000000000005</v>
      </c>
      <c r="T1920" s="14">
        <v>1.7299999999999999E-2</v>
      </c>
      <c r="U1920" s="14">
        <v>4.8303450000000003</v>
      </c>
      <c r="V1920"/>
      <c r="AA1920" s="14">
        <v>46.060635517621932</v>
      </c>
      <c r="AD1920" s="14">
        <v>0.875</v>
      </c>
      <c r="AE1920" s="14">
        <v>0.1050624999999992</v>
      </c>
      <c r="AF1920" s="14">
        <v>12.099999999999909</v>
      </c>
      <c r="AI1920">
        <v>5.2919999999999998</v>
      </c>
      <c r="AJ1920" s="14">
        <v>2.5649999999999999E-2</v>
      </c>
      <c r="AK1920" s="14">
        <v>7.3635003286454124</v>
      </c>
      <c r="AL1920" s="14">
        <v>286.1406486910538</v>
      </c>
      <c r="AM1920" s="14"/>
      <c r="AN1920" s="14"/>
      <c r="AO1920" s="14">
        <v>184.69799379672625</v>
      </c>
      <c r="AU1920">
        <v>295</v>
      </c>
      <c r="AV1920">
        <v>4.8171850000000003</v>
      </c>
      <c r="AX1920" s="14">
        <v>232.38936448237808</v>
      </c>
      <c r="AY1920" s="14">
        <v>6.8000000000000005E-3</v>
      </c>
      <c r="AZ1920" s="14">
        <v>7.5903396079793577</v>
      </c>
      <c r="BA1920" s="14"/>
      <c r="BB1920" s="14">
        <v>1129.9343513089461</v>
      </c>
      <c r="BC1920">
        <v>610</v>
      </c>
    </row>
    <row r="1921" spans="1:55" x14ac:dyDescent="0.55000000000000004">
      <c r="A1921" s="2" t="s">
        <v>284</v>
      </c>
      <c r="B1921" s="31">
        <v>33574</v>
      </c>
      <c r="C1921" s="11"/>
      <c r="E1921">
        <v>327.56</v>
      </c>
      <c r="F1921">
        <v>0.22600000000000001</v>
      </c>
      <c r="G1921">
        <v>0.23899999999999999</v>
      </c>
      <c r="H1921">
        <v>0.1535</v>
      </c>
      <c r="I1921">
        <v>0.15484999999999999</v>
      </c>
      <c r="J1921">
        <v>0.20225000000000001</v>
      </c>
      <c r="K1921">
        <v>0.23335</v>
      </c>
      <c r="L1921">
        <v>0.20795</v>
      </c>
      <c r="M1921">
        <v>0.22090000000000001</v>
      </c>
      <c r="Q1921" s="14">
        <v>15.580722553188675</v>
      </c>
      <c r="R1921" s="14">
        <v>1282.25</v>
      </c>
      <c r="S1921" s="14">
        <v>236.47500000000002</v>
      </c>
      <c r="T1921" s="14">
        <v>1.8349999999999998E-2</v>
      </c>
      <c r="U1921" s="14">
        <v>4.2738075000000002</v>
      </c>
      <c r="V1921"/>
      <c r="AA1921" s="14">
        <v>26.305317758810958</v>
      </c>
      <c r="AD1921" s="14">
        <v>0.89</v>
      </c>
      <c r="AE1921" s="14">
        <v>7.3842499999999797E-2</v>
      </c>
      <c r="AF1921" s="14">
        <v>8.2749999999999773</v>
      </c>
      <c r="AI1921">
        <v>3.444</v>
      </c>
      <c r="AJ1921" s="14">
        <v>3.1150000000000001E-2</v>
      </c>
      <c r="AK1921" s="14">
        <v>5.5655465488833862</v>
      </c>
      <c r="AL1921" s="14">
        <v>178.63706836110191</v>
      </c>
      <c r="AM1921" s="14"/>
      <c r="AN1921" s="14"/>
      <c r="AO1921" s="14">
        <v>192.78007578606346</v>
      </c>
      <c r="AU1921">
        <v>237.5</v>
      </c>
      <c r="AV1921">
        <v>4.3393162500000004</v>
      </c>
      <c r="AX1921" s="14">
        <v>232.38936448237808</v>
      </c>
      <c r="AY1921" s="14">
        <v>6.7500000000000008E-3</v>
      </c>
      <c r="AZ1921" s="14">
        <v>5.801570855066382</v>
      </c>
      <c r="BA1921" s="14"/>
      <c r="BB1921" s="14">
        <v>858.86293163889809</v>
      </c>
      <c r="BC1921">
        <v>615</v>
      </c>
    </row>
    <row r="1922" spans="1:55" x14ac:dyDescent="0.55000000000000004">
      <c r="A1922" s="2" t="s">
        <v>284</v>
      </c>
      <c r="B1922" s="31">
        <v>33581</v>
      </c>
      <c r="C1922" s="11"/>
      <c r="E1922">
        <v>346.75000000000006</v>
      </c>
      <c r="F1922">
        <v>0.25600000000000001</v>
      </c>
      <c r="G1922">
        <v>0.27210000000000001</v>
      </c>
      <c r="H1922">
        <v>0.184</v>
      </c>
      <c r="I1922">
        <v>0.16245000000000001</v>
      </c>
      <c r="J1922">
        <v>0.20935000000000001</v>
      </c>
      <c r="K1922">
        <v>0.22714999999999999</v>
      </c>
      <c r="L1922">
        <v>0.20280000000000001</v>
      </c>
      <c r="M1922">
        <v>0.21990000000000001</v>
      </c>
      <c r="Q1922" s="14">
        <v>21.956498272062792</v>
      </c>
      <c r="R1922" s="14">
        <v>1769.4749999999999</v>
      </c>
      <c r="S1922" s="14">
        <v>386.75</v>
      </c>
      <c r="T1922" s="14">
        <v>1.8849999999999999E-2</v>
      </c>
      <c r="U1922" s="14">
        <v>7.3925000000000001</v>
      </c>
      <c r="V1922"/>
      <c r="AA1922" s="14">
        <v>154.36063551762192</v>
      </c>
      <c r="AD1922" s="14">
        <v>1.23</v>
      </c>
      <c r="AE1922" s="14">
        <v>0.13589499999999941</v>
      </c>
      <c r="AF1922" s="14">
        <v>10.674999999999955</v>
      </c>
      <c r="AI1922">
        <v>3.766</v>
      </c>
      <c r="AJ1922" s="14">
        <v>3.3399999999999999E-2</v>
      </c>
      <c r="AK1922" s="14">
        <v>6.5374608578363107</v>
      </c>
      <c r="AL1922" s="14">
        <v>195.83436915608959</v>
      </c>
      <c r="AM1922" s="14"/>
      <c r="AN1922" s="14"/>
      <c r="AO1922" s="14">
        <v>192.4990432453119</v>
      </c>
      <c r="AU1922">
        <v>317.5</v>
      </c>
      <c r="AV1922">
        <v>7.2902374999999999</v>
      </c>
      <c r="AX1922" s="14">
        <v>232.38936448237808</v>
      </c>
      <c r="AY1922" s="14">
        <v>6.4999999999999988E-3</v>
      </c>
      <c r="AZ1922" s="14">
        <v>7.5100547371981055</v>
      </c>
      <c r="BA1922" s="14"/>
      <c r="BB1922" s="14">
        <v>1176.2156308439103</v>
      </c>
      <c r="BC1922">
        <v>592.5</v>
      </c>
    </row>
    <row r="1923" spans="1:55" x14ac:dyDescent="0.55000000000000004">
      <c r="A1923" s="2" t="s">
        <v>284</v>
      </c>
      <c r="B1923" s="31">
        <v>33585</v>
      </c>
      <c r="C1923" s="11"/>
      <c r="Q1923" s="14">
        <v>22.65261667153046</v>
      </c>
      <c r="R1923" s="14">
        <v>1650.3000000000002</v>
      </c>
      <c r="S1923" s="14">
        <v>411.5</v>
      </c>
      <c r="T1923" s="14">
        <v>2.0700000000000003E-2</v>
      </c>
      <c r="U1923" s="14">
        <v>8.4955499999999997</v>
      </c>
      <c r="V1923"/>
      <c r="AA1923" s="14">
        <v>179.11063551762192</v>
      </c>
      <c r="AD1923" s="14">
        <v>1.125</v>
      </c>
      <c r="AE1923" s="14">
        <v>0.12770499999999968</v>
      </c>
      <c r="AF1923" s="14">
        <v>11.274999999999977</v>
      </c>
      <c r="AI1923">
        <v>4.0010000000000003</v>
      </c>
      <c r="AJ1923" s="14">
        <v>3.4950000000000002E-2</v>
      </c>
      <c r="AK1923" s="14">
        <v>6.9792006574928447</v>
      </c>
      <c r="AL1923" s="14">
        <v>199.63470834132448</v>
      </c>
      <c r="AM1923" s="14"/>
      <c r="AN1923" s="14"/>
      <c r="AO1923" s="14">
        <v>200.39502756265762</v>
      </c>
      <c r="AU1923">
        <v>272.5</v>
      </c>
      <c r="AV1923">
        <v>8.5180500000000006</v>
      </c>
      <c r="AX1923" s="14">
        <v>232.38936448237808</v>
      </c>
      <c r="AY1923" s="14">
        <v>6.8999999999999999E-3</v>
      </c>
      <c r="AZ1923" s="14">
        <v>7.0858839633189135</v>
      </c>
      <c r="BA1923" s="14"/>
      <c r="BB1923" s="14">
        <v>1027.8902916586756</v>
      </c>
      <c r="BC1923">
        <v>647.5</v>
      </c>
    </row>
    <row r="1924" spans="1:55" x14ac:dyDescent="0.55000000000000004">
      <c r="A1924" s="2" t="s">
        <v>284</v>
      </c>
      <c r="B1924" s="31">
        <v>33588</v>
      </c>
      <c r="C1924" s="11"/>
      <c r="E1924">
        <v>368.99</v>
      </c>
      <c r="F1924">
        <v>0.26400000000000001</v>
      </c>
      <c r="G1924">
        <v>0.28034999999999999</v>
      </c>
      <c r="H1924">
        <v>0.23544999999999999</v>
      </c>
      <c r="I1924">
        <v>0.18834999999999999</v>
      </c>
      <c r="J1924">
        <v>0.21734999999999999</v>
      </c>
      <c r="K1924">
        <v>0.2341</v>
      </c>
      <c r="L1924">
        <v>0.20705000000000001</v>
      </c>
      <c r="M1924">
        <v>0.21829999999999999</v>
      </c>
      <c r="Q1924" s="14"/>
      <c r="R1924" s="14"/>
      <c r="S1924" s="14"/>
      <c r="T1924" s="14"/>
      <c r="U1924" s="14"/>
      <c r="V1924"/>
      <c r="AA1924" s="14"/>
      <c r="AD1924" s="14"/>
      <c r="AE1924" s="14"/>
      <c r="AF1924" s="14"/>
      <c r="AJ1924" s="14"/>
      <c r="AK1924" s="14"/>
      <c r="AL1924" s="14"/>
      <c r="AM1924" s="14"/>
      <c r="AN1924" s="14"/>
      <c r="AO1924" s="14"/>
      <c r="AX1924" s="14"/>
      <c r="AY1924" s="14"/>
      <c r="AZ1924" s="14"/>
      <c r="BA1924" s="14"/>
      <c r="BB1924" s="14"/>
    </row>
    <row r="1925" spans="1:55" x14ac:dyDescent="0.55000000000000004">
      <c r="A1925" s="2" t="s">
        <v>284</v>
      </c>
      <c r="B1925" s="31">
        <v>33590</v>
      </c>
      <c r="C1925" s="11"/>
      <c r="Q1925" s="14">
        <v>22.960595265224583</v>
      </c>
      <c r="R1925" s="14">
        <v>1663.3</v>
      </c>
      <c r="S1925" s="14">
        <v>449</v>
      </c>
      <c r="T1925" s="14">
        <v>1.83E-2</v>
      </c>
      <c r="U1925" s="14">
        <v>8.1803999999999988</v>
      </c>
      <c r="V1925"/>
      <c r="AA1925" s="14">
        <v>216.61063551762192</v>
      </c>
      <c r="AD1925" s="14">
        <v>1.46</v>
      </c>
      <c r="AE1925" s="14">
        <v>0.17665000000000011</v>
      </c>
      <c r="AF1925" s="14">
        <v>11.875</v>
      </c>
      <c r="AI1925">
        <v>3.806</v>
      </c>
      <c r="AJ1925" s="14">
        <v>3.3149999999999999E-2</v>
      </c>
      <c r="AK1925" s="14">
        <v>6.6345276915619671</v>
      </c>
      <c r="AL1925" s="14">
        <v>200.41253296106714</v>
      </c>
      <c r="AM1925" s="14"/>
      <c r="AN1925" s="14"/>
      <c r="AO1925" s="14">
        <v>188.27336352408398</v>
      </c>
      <c r="AV1925">
        <v>8.2166999999999994</v>
      </c>
      <c r="AX1925" s="14">
        <v>232.38936448237808</v>
      </c>
      <c r="AY1925" s="14">
        <v>7.4999999999999997E-3</v>
      </c>
      <c r="AZ1925" s="14">
        <v>7.4921928280595615</v>
      </c>
      <c r="BA1925" s="14"/>
      <c r="BB1925" s="14">
        <v>1002.0124670389328</v>
      </c>
      <c r="BC1925">
        <v>782.5</v>
      </c>
    </row>
    <row r="1926" spans="1:55" x14ac:dyDescent="0.55000000000000004">
      <c r="A1926" s="2" t="s">
        <v>284</v>
      </c>
      <c r="B1926" s="31">
        <v>33595</v>
      </c>
      <c r="C1926" s="11"/>
      <c r="E1926">
        <v>370.15999999999997</v>
      </c>
      <c r="F1926">
        <v>0.23200000000000001</v>
      </c>
      <c r="G1926">
        <v>0.27224999999999999</v>
      </c>
      <c r="H1926">
        <v>0.24915000000000001</v>
      </c>
      <c r="I1926">
        <v>0.20774999999999999</v>
      </c>
      <c r="J1926">
        <v>0.22539999999999999</v>
      </c>
      <c r="K1926">
        <v>0.23605000000000001</v>
      </c>
      <c r="L1926">
        <v>0.20899999999999999</v>
      </c>
      <c r="M1926">
        <v>0.21920000000000001</v>
      </c>
      <c r="Q1926" s="14">
        <v>24.229463076335442</v>
      </c>
      <c r="R1926" s="14">
        <v>1784</v>
      </c>
      <c r="S1926" s="14">
        <v>551.5</v>
      </c>
      <c r="T1926" s="14">
        <v>2.1299999999999999E-2</v>
      </c>
      <c r="U1926" s="14">
        <v>11.665950000000002</v>
      </c>
      <c r="V1926"/>
      <c r="AA1926" s="14">
        <v>319.11063551762192</v>
      </c>
      <c r="AD1926" s="14">
        <v>1.175</v>
      </c>
      <c r="AE1926" s="14">
        <v>0.13976250000000107</v>
      </c>
      <c r="AF1926" s="14">
        <v>12.400000000000091</v>
      </c>
      <c r="AI1926">
        <v>3.8180000000000001</v>
      </c>
      <c r="AJ1926" s="14">
        <v>3.015E-2</v>
      </c>
      <c r="AK1926" s="14">
        <v>6.004882785321902</v>
      </c>
      <c r="AL1926" s="14">
        <v>199.6707811808385</v>
      </c>
      <c r="AM1926" s="14"/>
      <c r="AN1926" s="14"/>
      <c r="AO1926" s="14">
        <v>191.00967427835536</v>
      </c>
      <c r="AV1926">
        <v>11.74695</v>
      </c>
      <c r="AX1926" s="14">
        <v>232.38936448237808</v>
      </c>
      <c r="AY1926" s="14">
        <v>6.3499999999999997E-3</v>
      </c>
      <c r="AZ1926" s="14">
        <v>6.3760021688621631</v>
      </c>
      <c r="BA1926" s="14"/>
      <c r="BB1926" s="14">
        <v>1020.4292188191614</v>
      </c>
      <c r="BC1926">
        <v>757.5</v>
      </c>
    </row>
    <row r="1927" spans="1:55" x14ac:dyDescent="0.55000000000000004">
      <c r="A1927" s="2" t="s">
        <v>284</v>
      </c>
      <c r="B1927" s="31">
        <v>33602</v>
      </c>
      <c r="C1927" s="11"/>
      <c r="E1927">
        <v>386.53000000000003</v>
      </c>
      <c r="F1927">
        <v>0.27900000000000003</v>
      </c>
      <c r="G1927">
        <v>0.28439999999999999</v>
      </c>
      <c r="H1927">
        <v>0.26</v>
      </c>
      <c r="I1927">
        <v>0.21645</v>
      </c>
      <c r="J1927">
        <v>0.23215</v>
      </c>
      <c r="K1927">
        <v>0.23515</v>
      </c>
      <c r="L1927">
        <v>0.20774999999999999</v>
      </c>
      <c r="M1927">
        <v>0.21775</v>
      </c>
      <c r="Q1927" s="14">
        <v>27.520685398553987</v>
      </c>
      <c r="R1927" s="14">
        <v>1668</v>
      </c>
      <c r="S1927" s="14">
        <v>568.5</v>
      </c>
      <c r="T1927" s="14">
        <v>2.3799999999999998E-2</v>
      </c>
      <c r="U1927" s="14">
        <v>13.619400000000001</v>
      </c>
      <c r="V1927"/>
      <c r="AA1927" s="14">
        <v>336.11063551762192</v>
      </c>
      <c r="AD1927" s="14">
        <v>1.1800000000000002</v>
      </c>
      <c r="AE1927" s="14">
        <v>0.10904500000000011</v>
      </c>
      <c r="AF1927" s="14">
        <v>9.5</v>
      </c>
      <c r="AI1927">
        <v>4.1150000000000002</v>
      </c>
      <c r="AJ1927" s="14">
        <v>3.5450000000000002E-2</v>
      </c>
      <c r="AK1927" s="14">
        <v>6.8422092148170037</v>
      </c>
      <c r="AL1927" s="14">
        <v>192.6017351362002</v>
      </c>
      <c r="AM1927" s="14"/>
      <c r="AN1927" s="14"/>
      <c r="AO1927" s="14">
        <v>214.19888597640892</v>
      </c>
      <c r="AV1927">
        <v>13.5303</v>
      </c>
      <c r="AX1927" s="14">
        <v>232.38936448237808</v>
      </c>
      <c r="AY1927" s="14">
        <v>8.0000000000000002E-3</v>
      </c>
      <c r="AZ1927" s="14">
        <v>7.0920054528102057</v>
      </c>
      <c r="BA1927" s="14"/>
      <c r="BB1927" s="14">
        <v>897.3982648637998</v>
      </c>
      <c r="BC1927">
        <v>757.5</v>
      </c>
    </row>
    <row r="1928" spans="1:55" x14ac:dyDescent="0.55000000000000004">
      <c r="A1928" s="2" t="s">
        <v>284</v>
      </c>
      <c r="B1928" s="31">
        <v>33609</v>
      </c>
      <c r="C1928" s="11"/>
      <c r="E1928">
        <v>397.21</v>
      </c>
      <c r="F1928">
        <v>0.26550000000000001</v>
      </c>
      <c r="G1928">
        <v>0.28954999999999997</v>
      </c>
      <c r="H1928">
        <v>0.27045000000000002</v>
      </c>
      <c r="I1928">
        <v>0.2409</v>
      </c>
      <c r="J1928">
        <v>0.24424999999999999</v>
      </c>
      <c r="K1928">
        <v>0.24245</v>
      </c>
      <c r="L1928">
        <v>0.21190000000000001</v>
      </c>
      <c r="M1928">
        <v>0.22105</v>
      </c>
      <c r="Q1928" s="14">
        <v>30.287112130784106</v>
      </c>
      <c r="R1928" s="14">
        <v>1854.0500000000002</v>
      </c>
      <c r="S1928" s="14">
        <v>751</v>
      </c>
      <c r="T1928" s="14">
        <v>2.3099999999999999E-2</v>
      </c>
      <c r="U1928" s="14">
        <v>17.254999999999999</v>
      </c>
      <c r="V1928"/>
      <c r="AA1928" s="14">
        <v>518.61063551762186</v>
      </c>
      <c r="AD1928" s="14">
        <v>1.4449999999999998</v>
      </c>
      <c r="AE1928" s="14">
        <v>0.17423500000000036</v>
      </c>
      <c r="AF1928" s="14">
        <v>11.975000000000023</v>
      </c>
      <c r="AI1928">
        <v>2.86</v>
      </c>
      <c r="AJ1928" s="14">
        <v>3.3099999999999997E-2</v>
      </c>
      <c r="AK1928" s="14">
        <v>4.5887708619219634</v>
      </c>
      <c r="AL1928" s="14">
        <v>141.10820763638057</v>
      </c>
      <c r="AM1928" s="14"/>
      <c r="AN1928" s="14"/>
      <c r="AO1928" s="14">
        <v>201.83174393352846</v>
      </c>
      <c r="AV1928">
        <v>17.348099999999999</v>
      </c>
      <c r="AX1928" s="14">
        <v>232.38936448237808</v>
      </c>
      <c r="AY1928" s="14">
        <v>8.2500000000000004E-3</v>
      </c>
      <c r="AZ1928" s="14">
        <v>7.7816583417303562</v>
      </c>
      <c r="BA1928" s="14"/>
      <c r="BB1928" s="14">
        <v>949.96679236361956</v>
      </c>
      <c r="BC1928">
        <v>810</v>
      </c>
    </row>
    <row r="1929" spans="1:55" x14ac:dyDescent="0.55000000000000004">
      <c r="A1929" s="2" t="s">
        <v>284</v>
      </c>
      <c r="B1929" s="31">
        <v>33613</v>
      </c>
      <c r="C1929" s="11"/>
      <c r="Q1929" s="14">
        <v>21.367117783634441</v>
      </c>
      <c r="R1929" s="14">
        <v>1700.2750000000001</v>
      </c>
      <c r="S1929" s="14">
        <v>625</v>
      </c>
      <c r="T1929" s="14">
        <v>2.46E-2</v>
      </c>
      <c r="U1929" s="14">
        <v>15.369750000000002</v>
      </c>
      <c r="V1929"/>
      <c r="AA1929" s="14">
        <v>392.61063551762192</v>
      </c>
      <c r="AD1929" s="14"/>
      <c r="AE1929" s="14"/>
      <c r="AF1929" s="14">
        <v>12.975000000000023</v>
      </c>
      <c r="AI1929">
        <v>1.073</v>
      </c>
      <c r="AJ1929" s="14">
        <v>3.1649999999999998E-2</v>
      </c>
      <c r="AK1929" s="14">
        <v>1.8900901335367584</v>
      </c>
      <c r="AL1929" s="14">
        <v>59.491498614568613</v>
      </c>
      <c r="AM1929" s="14"/>
      <c r="AN1929" s="14"/>
      <c r="AO1929" s="14">
        <v>179.8348106365834</v>
      </c>
      <c r="AV1929">
        <v>15.375</v>
      </c>
      <c r="AX1929" s="14">
        <v>232.38936448237808</v>
      </c>
      <c r="AY1929" s="14">
        <v>5.2500000000000003E-3</v>
      </c>
      <c r="AZ1929" s="14">
        <v>5.2683803661313853</v>
      </c>
      <c r="BA1929" s="14"/>
      <c r="BB1929" s="14">
        <v>1002.8085013854314</v>
      </c>
      <c r="BC1929">
        <v>712.5</v>
      </c>
    </row>
    <row r="1930" spans="1:55" x14ac:dyDescent="0.55000000000000004">
      <c r="A1930" s="2" t="s">
        <v>284</v>
      </c>
      <c r="B1930" s="31">
        <v>33616</v>
      </c>
      <c r="C1930" s="11"/>
      <c r="E1930">
        <v>401.68</v>
      </c>
      <c r="F1930">
        <v>0.26400000000000001</v>
      </c>
      <c r="G1930">
        <v>0.28784999999999999</v>
      </c>
      <c r="H1930">
        <v>0.2722</v>
      </c>
      <c r="I1930">
        <v>0.24709999999999999</v>
      </c>
      <c r="J1930">
        <v>0.25679999999999997</v>
      </c>
      <c r="K1930">
        <v>0.24610000000000001</v>
      </c>
      <c r="L1930">
        <v>0.21485000000000001</v>
      </c>
      <c r="M1930">
        <v>0.2195</v>
      </c>
      <c r="Q1930" s="14"/>
      <c r="R1930" s="14"/>
      <c r="S1930" s="14"/>
      <c r="T1930" s="14"/>
      <c r="U1930" s="14"/>
      <c r="V1930"/>
      <c r="AA1930" s="14"/>
      <c r="AD1930" s="14"/>
      <c r="AE1930" s="14"/>
      <c r="AF1930" s="14"/>
      <c r="AJ1930" s="14"/>
      <c r="AK1930" s="14"/>
      <c r="AL1930" s="14"/>
      <c r="AM1930" s="14"/>
      <c r="AN1930" s="14"/>
      <c r="AO1930" s="14"/>
      <c r="AX1930" s="14"/>
      <c r="AY1930" s="14"/>
      <c r="AZ1930" s="14"/>
      <c r="BA1930" s="14"/>
      <c r="BB1930" s="14"/>
    </row>
    <row r="1931" spans="1:55" x14ac:dyDescent="0.55000000000000004">
      <c r="A1931" s="2" t="s">
        <v>284</v>
      </c>
      <c r="B1931" s="31">
        <v>33618</v>
      </c>
      <c r="C1931" s="11"/>
      <c r="Q1931" s="14"/>
      <c r="R1931" s="14">
        <v>1603</v>
      </c>
      <c r="S1931" s="14">
        <v>615.75</v>
      </c>
      <c r="T1931" s="14">
        <v>2.8199999999999999E-2</v>
      </c>
      <c r="U1931" s="14">
        <v>17.016174999999997</v>
      </c>
      <c r="V1931"/>
      <c r="AA1931" s="14">
        <v>383.36063551762192</v>
      </c>
      <c r="AD1931" s="14"/>
      <c r="AE1931" s="14"/>
      <c r="AF1931" s="14"/>
      <c r="AJ1931" s="14"/>
      <c r="AK1931" s="14"/>
      <c r="AL1931" s="14"/>
      <c r="AM1931" s="14"/>
      <c r="AN1931" s="14"/>
      <c r="AO1931" s="14"/>
      <c r="AV1931">
        <v>17.364149999999999</v>
      </c>
      <c r="AX1931" s="14">
        <v>232.38936448237808</v>
      </c>
      <c r="AY1931" s="14"/>
      <c r="AZ1931" s="14"/>
      <c r="BA1931" s="14"/>
      <c r="BB1931" s="14"/>
    </row>
    <row r="1932" spans="1:55" x14ac:dyDescent="0.55000000000000004">
      <c r="A1932" s="2" t="s">
        <v>284</v>
      </c>
      <c r="B1932" s="31">
        <v>33623</v>
      </c>
      <c r="C1932" s="11" t="s">
        <v>838</v>
      </c>
      <c r="E1932">
        <v>379.17</v>
      </c>
      <c r="F1932">
        <v>0.23400000000000001</v>
      </c>
      <c r="G1932">
        <v>0.25259999999999999</v>
      </c>
      <c r="H1932">
        <v>0.25530000000000003</v>
      </c>
      <c r="I1932">
        <v>0.23375000000000001</v>
      </c>
      <c r="J1932">
        <v>0.24779999999999999</v>
      </c>
      <c r="K1932">
        <v>0.24435000000000001</v>
      </c>
      <c r="L1932">
        <v>0.20880000000000001</v>
      </c>
      <c r="M1932">
        <v>0.21925</v>
      </c>
      <c r="Q1932" s="14"/>
      <c r="R1932" s="29">
        <v>1620.1078994236957</v>
      </c>
      <c r="S1932" s="14"/>
      <c r="T1932" s="14"/>
      <c r="U1932" s="14"/>
      <c r="V1932"/>
      <c r="W1932">
        <v>3.7500947499999999E-2</v>
      </c>
      <c r="Y1932">
        <v>15154.036881244099</v>
      </c>
      <c r="AA1932">
        <v>568.29074149659868</v>
      </c>
      <c r="AD1932" s="14"/>
      <c r="AE1932" s="14"/>
      <c r="AF1932" s="14"/>
      <c r="AJ1932" s="14"/>
      <c r="AK1932" s="14"/>
      <c r="AL1932" s="14"/>
      <c r="AM1932" s="14"/>
      <c r="AN1932" s="14"/>
      <c r="AO1932" s="14"/>
      <c r="AP1932" t="s">
        <v>930</v>
      </c>
      <c r="AX1932" s="14"/>
      <c r="AY1932" s="14"/>
      <c r="AZ1932" s="14"/>
      <c r="BA1932" s="14"/>
      <c r="BB1932" s="14"/>
    </row>
    <row r="1933" spans="1:55" x14ac:dyDescent="0.55000000000000004">
      <c r="A1933" s="2" t="s">
        <v>83</v>
      </c>
      <c r="B1933" s="31">
        <v>33483</v>
      </c>
      <c r="C1933" s="11"/>
      <c r="E1933">
        <v>452.65999999999997</v>
      </c>
      <c r="F1933">
        <v>0.26550000000000001</v>
      </c>
      <c r="G1933">
        <v>0.27</v>
      </c>
      <c r="H1933">
        <v>0.20899999999999999</v>
      </c>
      <c r="I1933">
        <v>0.31145</v>
      </c>
      <c r="J1933">
        <v>0.30790000000000001</v>
      </c>
      <c r="K1933">
        <v>0.30070000000000002</v>
      </c>
      <c r="L1933">
        <v>0.28705000000000003</v>
      </c>
      <c r="M1933">
        <v>0.31169999999999998</v>
      </c>
      <c r="Q1933" s="14"/>
      <c r="R1933" s="14"/>
      <c r="S1933" s="14"/>
      <c r="T1933" s="14"/>
      <c r="U1933" s="14"/>
      <c r="V1933"/>
      <c r="AA1933" s="14"/>
      <c r="AD1933" s="14"/>
      <c r="AE1933" s="14"/>
      <c r="AF1933" s="14"/>
      <c r="AJ1933" s="14"/>
      <c r="AK1933" s="14"/>
      <c r="AL1933" s="14"/>
      <c r="AM1933" s="14"/>
      <c r="AN1933" s="14"/>
      <c r="AO1933" s="14"/>
      <c r="AX1933" s="14"/>
      <c r="AY1933" s="14"/>
      <c r="AZ1933" s="14"/>
      <c r="BA1933" s="14"/>
      <c r="BB1933" s="14"/>
    </row>
    <row r="1934" spans="1:55" x14ac:dyDescent="0.55000000000000004">
      <c r="A1934" s="2" t="s">
        <v>83</v>
      </c>
      <c r="B1934" s="31">
        <v>33491</v>
      </c>
      <c r="C1934" s="11"/>
      <c r="E1934">
        <v>436.60999999999996</v>
      </c>
      <c r="F1934">
        <v>0.24149999999999999</v>
      </c>
      <c r="G1934">
        <v>0.24765000000000001</v>
      </c>
      <c r="H1934">
        <v>0.192</v>
      </c>
      <c r="I1934">
        <v>0.30649999999999999</v>
      </c>
      <c r="J1934">
        <v>0.30075000000000002</v>
      </c>
      <c r="K1934">
        <v>0.2969</v>
      </c>
      <c r="L1934">
        <v>0.28625</v>
      </c>
      <c r="M1934">
        <v>0.3115</v>
      </c>
      <c r="Q1934" s="14"/>
      <c r="R1934" s="14"/>
      <c r="S1934" s="14"/>
      <c r="T1934" s="14"/>
      <c r="U1934" s="14"/>
      <c r="V1934"/>
      <c r="AA1934" s="14"/>
      <c r="AD1934" s="14"/>
      <c r="AE1934" s="14"/>
      <c r="AF1934" s="14"/>
      <c r="AJ1934" s="14"/>
      <c r="AK1934" s="14"/>
      <c r="AL1934" s="14"/>
      <c r="AM1934" s="14"/>
      <c r="AN1934" s="14"/>
      <c r="AO1934" s="14"/>
      <c r="AX1934" s="14"/>
      <c r="AY1934" s="14"/>
      <c r="AZ1934" s="14"/>
      <c r="BA1934" s="14"/>
      <c r="BB1934" s="14"/>
    </row>
    <row r="1935" spans="1:55" x14ac:dyDescent="0.55000000000000004">
      <c r="A1935" s="2" t="s">
        <v>83</v>
      </c>
      <c r="B1935" s="31">
        <v>33497</v>
      </c>
      <c r="C1935" s="11"/>
      <c r="E1935">
        <v>425.77</v>
      </c>
      <c r="F1935">
        <v>0.224</v>
      </c>
      <c r="G1935">
        <v>0.23435</v>
      </c>
      <c r="H1935">
        <v>0.17530000000000001</v>
      </c>
      <c r="I1935">
        <v>0.30549999999999999</v>
      </c>
      <c r="J1935">
        <v>0.2984</v>
      </c>
      <c r="K1935">
        <v>0.29494999999999999</v>
      </c>
      <c r="L1935">
        <v>0.2873</v>
      </c>
      <c r="M1935">
        <v>0.30904999999999999</v>
      </c>
      <c r="Q1935" s="14"/>
      <c r="R1935" s="14"/>
      <c r="S1935" s="14"/>
      <c r="T1935" s="14"/>
      <c r="U1935" s="14"/>
      <c r="V1935"/>
      <c r="AA1935" s="14"/>
      <c r="AD1935" s="14"/>
      <c r="AE1935" s="14"/>
      <c r="AF1935" s="14"/>
      <c r="AJ1935" s="14"/>
      <c r="AK1935" s="14"/>
      <c r="AL1935" s="14"/>
      <c r="AM1935" s="14"/>
      <c r="AN1935" s="14"/>
      <c r="AO1935" s="14"/>
      <c r="AX1935" s="14"/>
      <c r="AY1935" s="14"/>
      <c r="AZ1935" s="14"/>
      <c r="BA1935" s="14"/>
      <c r="BB1935" s="14"/>
    </row>
    <row r="1936" spans="1:55" x14ac:dyDescent="0.55000000000000004">
      <c r="A1936" s="2" t="s">
        <v>83</v>
      </c>
      <c r="B1936" s="31">
        <v>33504</v>
      </c>
      <c r="C1936" s="11"/>
      <c r="E1936">
        <v>422.8</v>
      </c>
      <c r="F1936">
        <v>0.21299999999999999</v>
      </c>
      <c r="G1936">
        <v>0.23385</v>
      </c>
      <c r="H1936">
        <v>0.1749</v>
      </c>
      <c r="I1936">
        <v>0.30495</v>
      </c>
      <c r="J1936">
        <v>0.29780000000000001</v>
      </c>
      <c r="K1936">
        <v>0.29435</v>
      </c>
      <c r="L1936">
        <v>0.28670000000000001</v>
      </c>
      <c r="M1936">
        <v>0.30845</v>
      </c>
      <c r="Q1936" s="14"/>
      <c r="R1936" s="14"/>
      <c r="S1936" s="14"/>
      <c r="T1936" s="14"/>
      <c r="U1936" s="14"/>
      <c r="V1936"/>
      <c r="AA1936" s="14"/>
      <c r="AD1936" s="14"/>
      <c r="AE1936" s="14"/>
      <c r="AF1936" s="14"/>
      <c r="AJ1936" s="14"/>
      <c r="AK1936" s="14"/>
      <c r="AL1936" s="14"/>
      <c r="AM1936" s="14"/>
      <c r="AN1936" s="14"/>
      <c r="AO1936" s="14"/>
      <c r="AX1936" s="14"/>
      <c r="AY1936" s="14"/>
      <c r="AZ1936" s="14"/>
      <c r="BA1936" s="14"/>
      <c r="BB1936" s="14"/>
    </row>
    <row r="1937" spans="1:55" x14ac:dyDescent="0.55000000000000004">
      <c r="A1937" s="2" t="s">
        <v>83</v>
      </c>
      <c r="B1937" s="31">
        <v>33505</v>
      </c>
      <c r="C1937" s="11"/>
      <c r="Q1937" s="14"/>
      <c r="R1937" s="14">
        <v>249.60000000000002</v>
      </c>
      <c r="S1937" s="14"/>
      <c r="T1937" s="14"/>
      <c r="U1937" s="14"/>
      <c r="V1937"/>
      <c r="AA1937" s="14"/>
      <c r="AD1937" s="14"/>
      <c r="AE1937" s="14"/>
      <c r="AF1937" s="14"/>
      <c r="AI1937">
        <v>3.4097023809999998</v>
      </c>
      <c r="AJ1937" s="14"/>
      <c r="AK1937" s="14"/>
      <c r="AL1937" s="14">
        <v>149.5952380952381</v>
      </c>
      <c r="AM1937" s="14"/>
      <c r="AN1937" s="14"/>
      <c r="AO1937" s="14">
        <v>228.2280701754386</v>
      </c>
      <c r="AU1937">
        <v>262.5</v>
      </c>
      <c r="AX1937" s="14"/>
      <c r="AY1937" s="14"/>
      <c r="AZ1937" s="14"/>
      <c r="BA1937" s="14"/>
      <c r="BB1937" s="14">
        <v>100.00476190476192</v>
      </c>
      <c r="BC1937">
        <v>912.5</v>
      </c>
    </row>
    <row r="1938" spans="1:55" x14ac:dyDescent="0.55000000000000004">
      <c r="A1938" s="2" t="s">
        <v>83</v>
      </c>
      <c r="B1938" s="31">
        <v>33512</v>
      </c>
      <c r="C1938" s="11"/>
      <c r="E1938">
        <v>400.57</v>
      </c>
      <c r="F1938">
        <v>0.1885</v>
      </c>
      <c r="G1938">
        <v>0.19805</v>
      </c>
      <c r="H1938">
        <v>0.1447</v>
      </c>
      <c r="I1938">
        <v>0.2944</v>
      </c>
      <c r="J1938">
        <v>0.2949</v>
      </c>
      <c r="K1938">
        <v>0.29265000000000002</v>
      </c>
      <c r="L1938">
        <v>0.28179999999999999</v>
      </c>
      <c r="M1938">
        <v>0.30785000000000001</v>
      </c>
      <c r="Q1938" s="14"/>
      <c r="R1938" s="14"/>
      <c r="S1938" s="14"/>
      <c r="T1938" s="14"/>
      <c r="U1938" s="14"/>
      <c r="V1938"/>
      <c r="AA1938" s="14"/>
      <c r="AD1938" s="14"/>
      <c r="AE1938" s="14"/>
      <c r="AF1938" s="14"/>
      <c r="AJ1938" s="14"/>
      <c r="AK1938" s="14"/>
      <c r="AL1938" s="14"/>
      <c r="AM1938" s="14"/>
      <c r="AN1938" s="14"/>
      <c r="AO1938" s="14"/>
      <c r="AX1938" s="14"/>
      <c r="AY1938" s="14"/>
      <c r="AZ1938" s="14"/>
      <c r="BA1938" s="14"/>
      <c r="BB1938" s="14"/>
    </row>
    <row r="1939" spans="1:55" x14ac:dyDescent="0.55000000000000004">
      <c r="A1939" s="2" t="s">
        <v>83</v>
      </c>
      <c r="B1939" s="31">
        <v>33519</v>
      </c>
      <c r="C1939" s="11"/>
      <c r="E1939">
        <v>386.56</v>
      </c>
      <c r="F1939">
        <v>0.17100000000000001</v>
      </c>
      <c r="G1939">
        <v>0.17055000000000001</v>
      </c>
      <c r="H1939">
        <v>0.12984999999999999</v>
      </c>
      <c r="I1939">
        <v>0.29165000000000002</v>
      </c>
      <c r="J1939">
        <v>0.29370000000000002</v>
      </c>
      <c r="K1939">
        <v>0.28684999999999999</v>
      </c>
      <c r="L1939">
        <v>0.28065000000000001</v>
      </c>
      <c r="M1939">
        <v>0.30854999999999999</v>
      </c>
      <c r="Q1939" s="14"/>
      <c r="R1939" s="14"/>
      <c r="S1939" s="14"/>
      <c r="T1939" s="14"/>
      <c r="U1939" s="14"/>
      <c r="V1939"/>
      <c r="AA1939" s="14"/>
      <c r="AD1939" s="14"/>
      <c r="AE1939" s="14"/>
      <c r="AF1939" s="14"/>
      <c r="AJ1939" s="14"/>
      <c r="AK1939" s="14"/>
      <c r="AL1939" s="14"/>
      <c r="AM1939" s="14"/>
      <c r="AN1939" s="14"/>
      <c r="AO1939" s="14"/>
      <c r="AX1939" s="14"/>
      <c r="AY1939" s="14"/>
      <c r="AZ1939" s="14"/>
      <c r="BA1939" s="14"/>
      <c r="BB1939" s="14"/>
    </row>
    <row r="1940" spans="1:55" x14ac:dyDescent="0.55000000000000004">
      <c r="A1940" s="2" t="s">
        <v>83</v>
      </c>
      <c r="B1940" s="31">
        <v>33521</v>
      </c>
      <c r="C1940" s="11"/>
      <c r="Q1940" s="14"/>
      <c r="R1940" s="14">
        <v>467.07500000000005</v>
      </c>
      <c r="S1940" s="14"/>
      <c r="T1940" s="14"/>
      <c r="U1940" s="14"/>
      <c r="V1940"/>
      <c r="AA1940" s="14"/>
      <c r="AD1940" s="14"/>
      <c r="AE1940" s="14"/>
      <c r="AF1940" s="14"/>
      <c r="AI1940">
        <v>6.0289473559999998</v>
      </c>
      <c r="AJ1940" s="14"/>
      <c r="AK1940" s="14"/>
      <c r="AL1940" s="14">
        <v>227.48808068459658</v>
      </c>
      <c r="AM1940" s="14"/>
      <c r="AN1940" s="14"/>
      <c r="AO1940" s="14">
        <v>264.98423063255154</v>
      </c>
      <c r="AU1940">
        <v>250</v>
      </c>
      <c r="AX1940" s="14"/>
      <c r="AY1940" s="14"/>
      <c r="AZ1940" s="14"/>
      <c r="BA1940" s="14"/>
      <c r="BB1940" s="14">
        <v>239.58691931540343</v>
      </c>
      <c r="BC1940">
        <v>800</v>
      </c>
    </row>
    <row r="1941" spans="1:55" x14ac:dyDescent="0.55000000000000004">
      <c r="A1941" s="2" t="s">
        <v>83</v>
      </c>
      <c r="B1941" s="31">
        <v>33525</v>
      </c>
      <c r="C1941" s="11"/>
      <c r="E1941">
        <v>368.03999999999996</v>
      </c>
      <c r="F1941">
        <v>0.129</v>
      </c>
      <c r="G1941">
        <v>0.14065</v>
      </c>
      <c r="H1941">
        <v>0.11685</v>
      </c>
      <c r="I1941">
        <v>0.2858</v>
      </c>
      <c r="J1941">
        <v>0.28660000000000002</v>
      </c>
      <c r="K1941">
        <v>0.28789999999999999</v>
      </c>
      <c r="L1941">
        <v>0.28249999999999997</v>
      </c>
      <c r="M1941">
        <v>0.31090000000000001</v>
      </c>
      <c r="Q1941" s="14"/>
      <c r="R1941" s="14"/>
      <c r="S1941" s="14"/>
      <c r="T1941" s="14"/>
      <c r="U1941" s="14"/>
      <c r="V1941"/>
      <c r="AA1941" s="14"/>
      <c r="AD1941" s="14"/>
      <c r="AE1941" s="14"/>
      <c r="AF1941" s="14"/>
      <c r="AJ1941" s="14"/>
      <c r="AK1941" s="14"/>
      <c r="AL1941" s="14"/>
      <c r="AM1941" s="14"/>
      <c r="AN1941" s="14"/>
      <c r="AO1941" s="14"/>
      <c r="AX1941" s="14"/>
      <c r="AY1941" s="14"/>
      <c r="AZ1941" s="14"/>
      <c r="BA1941" s="14"/>
      <c r="BB1941" s="14"/>
    </row>
    <row r="1942" spans="1:55" x14ac:dyDescent="0.55000000000000004">
      <c r="A1942" s="2" t="s">
        <v>83</v>
      </c>
      <c r="B1942" s="31">
        <v>33532</v>
      </c>
      <c r="C1942" s="11"/>
      <c r="E1942">
        <v>346.76</v>
      </c>
      <c r="F1942">
        <v>0.10100000000000001</v>
      </c>
      <c r="G1942">
        <v>0.1201</v>
      </c>
      <c r="H1942">
        <v>9.7750000000000004E-2</v>
      </c>
      <c r="I1942">
        <v>0.26979999999999998</v>
      </c>
      <c r="J1942">
        <v>0.27910000000000001</v>
      </c>
      <c r="K1942">
        <v>0.28349999999999997</v>
      </c>
      <c r="L1942">
        <v>0.2767</v>
      </c>
      <c r="M1942">
        <v>0.30585000000000001</v>
      </c>
      <c r="Q1942" s="14"/>
      <c r="R1942" s="14"/>
      <c r="S1942" s="14"/>
      <c r="T1942" s="14"/>
      <c r="U1942" s="14"/>
      <c r="V1942"/>
      <c r="AA1942" s="14"/>
      <c r="AD1942" s="14"/>
      <c r="AE1942" s="14"/>
      <c r="AF1942" s="14"/>
      <c r="AJ1942" s="14"/>
      <c r="AK1942" s="14"/>
      <c r="AL1942" s="14"/>
      <c r="AM1942" s="14"/>
      <c r="AN1942" s="14"/>
      <c r="AO1942" s="14"/>
      <c r="AX1942" s="14"/>
      <c r="AY1942" s="14"/>
      <c r="AZ1942" s="14"/>
      <c r="BA1942" s="14"/>
      <c r="BB1942" s="14"/>
    </row>
    <row r="1943" spans="1:55" x14ac:dyDescent="0.55000000000000004">
      <c r="A1943" s="2" t="s">
        <v>83</v>
      </c>
      <c r="B1943" s="31">
        <v>33533</v>
      </c>
      <c r="C1943" s="11"/>
      <c r="Q1943" s="14"/>
      <c r="R1943" s="14">
        <v>679.57499999999993</v>
      </c>
      <c r="S1943" s="14"/>
      <c r="T1943" s="14"/>
      <c r="U1943" s="14"/>
      <c r="V1943"/>
      <c r="AA1943" s="14"/>
      <c r="AD1943" s="14"/>
      <c r="AE1943" s="14"/>
      <c r="AF1943" s="14"/>
      <c r="AI1943">
        <v>6.7987147490000002</v>
      </c>
      <c r="AJ1943" s="14"/>
      <c r="AK1943" s="14"/>
      <c r="AL1943" s="14">
        <v>275.62307872194469</v>
      </c>
      <c r="AM1943" s="14"/>
      <c r="AN1943" s="14"/>
      <c r="AO1943" s="14">
        <v>246.64642026363401</v>
      </c>
      <c r="AU1943">
        <v>257.5</v>
      </c>
      <c r="AX1943" s="14"/>
      <c r="AY1943" s="14"/>
      <c r="AZ1943" s="14"/>
      <c r="BA1943" s="14"/>
      <c r="BB1943" s="14">
        <v>403.95192127805524</v>
      </c>
      <c r="BC1943">
        <v>737.5</v>
      </c>
    </row>
    <row r="1944" spans="1:55" x14ac:dyDescent="0.55000000000000004">
      <c r="A1944" s="2" t="s">
        <v>83</v>
      </c>
      <c r="B1944" s="31">
        <v>33540</v>
      </c>
      <c r="C1944" s="11"/>
      <c r="E1944">
        <v>330.07000000000005</v>
      </c>
      <c r="F1944">
        <v>7.3999999999999996E-2</v>
      </c>
      <c r="G1944">
        <v>0.1065</v>
      </c>
      <c r="H1944">
        <v>9.0950000000000003E-2</v>
      </c>
      <c r="I1944">
        <v>0.25180000000000002</v>
      </c>
      <c r="J1944">
        <v>0.26795000000000002</v>
      </c>
      <c r="K1944">
        <v>0.27400000000000002</v>
      </c>
      <c r="L1944">
        <v>0.27584999999999998</v>
      </c>
      <c r="M1944">
        <v>0.30930000000000002</v>
      </c>
      <c r="Q1944" s="14"/>
      <c r="R1944" s="14"/>
      <c r="S1944" s="14"/>
      <c r="T1944" s="14"/>
      <c r="U1944" s="14"/>
      <c r="V1944"/>
      <c r="AA1944" s="14"/>
      <c r="AD1944" s="14"/>
      <c r="AE1944" s="14"/>
      <c r="AF1944" s="14"/>
      <c r="AJ1944" s="14"/>
      <c r="AK1944" s="14"/>
      <c r="AL1944" s="14"/>
      <c r="AM1944" s="14"/>
      <c r="AN1944" s="14"/>
      <c r="AO1944" s="14"/>
      <c r="AX1944" s="14"/>
      <c r="AY1944" s="14"/>
      <c r="AZ1944" s="14"/>
      <c r="BA1944" s="14"/>
      <c r="BB1944" s="14"/>
    </row>
    <row r="1945" spans="1:55" x14ac:dyDescent="0.55000000000000004">
      <c r="A1945" s="2" t="s">
        <v>83</v>
      </c>
      <c r="B1945" s="31">
        <v>33546</v>
      </c>
      <c r="C1945" s="11"/>
      <c r="E1945">
        <v>318.96999999999997</v>
      </c>
      <c r="F1945">
        <v>7.2499999999999995E-2</v>
      </c>
      <c r="G1945">
        <v>0.10174999999999999</v>
      </c>
      <c r="H1945">
        <v>8.5349999999999995E-2</v>
      </c>
      <c r="I1945">
        <v>0.24099999999999999</v>
      </c>
      <c r="J1945">
        <v>0.25559999999999999</v>
      </c>
      <c r="K1945">
        <v>0.26619999999999999</v>
      </c>
      <c r="L1945">
        <v>0.26974999999999999</v>
      </c>
      <c r="M1945">
        <v>0.30270000000000002</v>
      </c>
      <c r="Q1945" s="14"/>
      <c r="R1945" s="14"/>
      <c r="S1945" s="14"/>
      <c r="T1945" s="14"/>
      <c r="U1945" s="14"/>
      <c r="V1945"/>
      <c r="AA1945" s="14"/>
      <c r="AD1945" s="14"/>
      <c r="AE1945" s="14"/>
      <c r="AF1945" s="14"/>
      <c r="AJ1945" s="14"/>
      <c r="AK1945" s="14"/>
      <c r="AL1945" s="14"/>
      <c r="AM1945" s="14"/>
      <c r="AN1945" s="14"/>
      <c r="AO1945" s="14"/>
      <c r="AX1945" s="14"/>
      <c r="AY1945" s="14"/>
      <c r="AZ1945" s="14"/>
      <c r="BA1945" s="14"/>
      <c r="BB1945" s="14"/>
    </row>
    <row r="1946" spans="1:55" x14ac:dyDescent="0.55000000000000004">
      <c r="A1946" s="2" t="s">
        <v>83</v>
      </c>
      <c r="B1946" s="31">
        <v>33547</v>
      </c>
      <c r="C1946" s="11"/>
      <c r="Q1946" s="14">
        <v>14.141919999999999</v>
      </c>
      <c r="R1946" s="14">
        <v>887.9</v>
      </c>
      <c r="S1946" s="14"/>
      <c r="T1946" s="14"/>
      <c r="U1946" s="14"/>
      <c r="V1946"/>
      <c r="AA1946" s="14"/>
      <c r="AD1946" s="14"/>
      <c r="AE1946" s="14"/>
      <c r="AF1946" s="14">
        <v>6.0999999999999659</v>
      </c>
      <c r="AI1946">
        <v>5.1999119970000001</v>
      </c>
      <c r="AJ1946" s="14"/>
      <c r="AK1946" s="14"/>
      <c r="AL1946" s="14">
        <v>254.66424859350684</v>
      </c>
      <c r="AM1946" s="14"/>
      <c r="AN1946" s="14"/>
      <c r="AO1946" s="14">
        <v>206.16295562125123</v>
      </c>
      <c r="AU1946">
        <v>220</v>
      </c>
      <c r="AX1946" s="14"/>
      <c r="AY1946" s="14"/>
      <c r="AZ1946" s="14"/>
      <c r="BA1946" s="14"/>
      <c r="BB1946" s="14">
        <v>627.13575140649323</v>
      </c>
      <c r="BC1946">
        <v>627.5</v>
      </c>
    </row>
    <row r="1947" spans="1:55" x14ac:dyDescent="0.55000000000000004">
      <c r="A1947" s="2" t="s">
        <v>83</v>
      </c>
      <c r="B1947" s="31">
        <v>33553</v>
      </c>
      <c r="C1947" s="11"/>
      <c r="E1947">
        <v>314.55999999999995</v>
      </c>
      <c r="F1947">
        <v>8.5500000000000007E-2</v>
      </c>
      <c r="G1947">
        <v>9.9750000000000005E-2</v>
      </c>
      <c r="H1947">
        <v>8.3349999999999994E-2</v>
      </c>
      <c r="I1947">
        <v>0.2253</v>
      </c>
      <c r="J1947">
        <v>0.25109999999999999</v>
      </c>
      <c r="K1947">
        <v>0.25595000000000001</v>
      </c>
      <c r="L1947">
        <v>0.26729999999999998</v>
      </c>
      <c r="M1947">
        <v>0.30454999999999999</v>
      </c>
      <c r="Q1947" s="14"/>
      <c r="R1947" s="14"/>
      <c r="S1947" s="14"/>
      <c r="T1947" s="14"/>
      <c r="U1947" s="14"/>
      <c r="V1947"/>
      <c r="AA1947" s="14"/>
      <c r="AD1947" s="14"/>
      <c r="AE1947" s="14"/>
      <c r="AF1947" s="14"/>
      <c r="AJ1947" s="14"/>
      <c r="AK1947" s="14"/>
      <c r="AL1947" s="14"/>
      <c r="AM1947" s="14"/>
      <c r="AN1947" s="14"/>
      <c r="AO1947" s="14"/>
      <c r="AX1947" s="14"/>
      <c r="AY1947" s="14"/>
      <c r="AZ1947" s="14"/>
      <c r="BA1947" s="14"/>
      <c r="BB1947" s="14"/>
    </row>
    <row r="1948" spans="1:55" x14ac:dyDescent="0.55000000000000004">
      <c r="A1948" s="2" t="s">
        <v>83</v>
      </c>
      <c r="B1948" s="31">
        <v>33560</v>
      </c>
      <c r="C1948" s="11"/>
      <c r="E1948">
        <v>303.91999999999996</v>
      </c>
      <c r="F1948">
        <v>7.7499999999999999E-2</v>
      </c>
      <c r="G1948">
        <v>9.715E-2</v>
      </c>
      <c r="H1948">
        <v>7.8299999999999995E-2</v>
      </c>
      <c r="I1948">
        <v>0.21525</v>
      </c>
      <c r="J1948">
        <v>0.2407</v>
      </c>
      <c r="K1948">
        <v>0.25019999999999998</v>
      </c>
      <c r="L1948">
        <v>0.26500000000000001</v>
      </c>
      <c r="M1948">
        <v>0.29549999999999998</v>
      </c>
      <c r="Q1948" s="14"/>
      <c r="R1948" s="14"/>
      <c r="S1948" s="14"/>
      <c r="T1948" s="14"/>
      <c r="U1948" s="14"/>
      <c r="V1948"/>
      <c r="AA1948" s="14"/>
      <c r="AD1948" s="14"/>
      <c r="AE1948" s="14"/>
      <c r="AF1948" s="14"/>
      <c r="AJ1948" s="14"/>
      <c r="AK1948" s="14"/>
      <c r="AL1948" s="14"/>
      <c r="AM1948" s="14"/>
      <c r="AN1948" s="14"/>
      <c r="AO1948" s="14"/>
      <c r="AX1948" s="14"/>
      <c r="AY1948" s="14"/>
      <c r="AZ1948" s="14"/>
      <c r="BA1948" s="14"/>
      <c r="BB1948" s="14"/>
    </row>
    <row r="1949" spans="1:55" x14ac:dyDescent="0.55000000000000004">
      <c r="A1949" s="2" t="s">
        <v>83</v>
      </c>
      <c r="B1949" s="31">
        <v>33561</v>
      </c>
      <c r="C1949" s="11"/>
      <c r="Q1949" s="14">
        <v>12.982199108506142</v>
      </c>
      <c r="R1949" s="14">
        <v>1151.825</v>
      </c>
      <c r="S1949" s="14">
        <v>184.32499999999999</v>
      </c>
      <c r="T1949" s="14">
        <v>1.6650000000000002E-2</v>
      </c>
      <c r="U1949" s="14">
        <v>3.0701199999999997</v>
      </c>
      <c r="V1949"/>
      <c r="AA1949" s="14">
        <v>0</v>
      </c>
      <c r="AD1949" s="14">
        <v>0.92999999999999994</v>
      </c>
      <c r="AE1949" s="14">
        <v>9.7219999999999834E-2</v>
      </c>
      <c r="AF1949" s="14">
        <v>10.524999999999977</v>
      </c>
      <c r="AI1949">
        <v>3.9909390220000001</v>
      </c>
      <c r="AJ1949" s="14">
        <v>2.7999999999999997E-2</v>
      </c>
      <c r="AK1949" s="14">
        <v>5.3648383259325048</v>
      </c>
      <c r="AL1949" s="14">
        <v>192.12982428317684</v>
      </c>
      <c r="AM1949" s="14"/>
      <c r="AN1949" s="14"/>
      <c r="AO1949" s="14">
        <v>207.28840125391849</v>
      </c>
      <c r="AU1949">
        <v>265</v>
      </c>
      <c r="AV1949">
        <v>3.06901125</v>
      </c>
      <c r="AX1949" s="14">
        <v>207.26055227084228</v>
      </c>
      <c r="AY1949" s="14">
        <v>5.9499999999999996E-3</v>
      </c>
      <c r="AZ1949" s="14">
        <v>4.5613146790154779</v>
      </c>
      <c r="BA1949" s="14"/>
      <c r="BB1949" s="14">
        <v>764.84517571682318</v>
      </c>
      <c r="BC1949">
        <v>570</v>
      </c>
    </row>
    <row r="1950" spans="1:55" x14ac:dyDescent="0.55000000000000004">
      <c r="A1950" s="2" t="s">
        <v>83</v>
      </c>
      <c r="B1950" s="31">
        <v>33568</v>
      </c>
      <c r="C1950" s="11"/>
      <c r="Q1950" s="14">
        <v>17.202953095796303</v>
      </c>
      <c r="R1950" s="14">
        <v>1281.5999999999999</v>
      </c>
      <c r="S1950" s="14">
        <v>204.97500000000002</v>
      </c>
      <c r="T1950" s="14">
        <v>1.6650000000000002E-2</v>
      </c>
      <c r="U1950" s="14">
        <v>3.4026475</v>
      </c>
      <c r="V1950"/>
      <c r="AA1950" s="14">
        <v>2.3697238645788588</v>
      </c>
      <c r="AD1950" s="14">
        <v>1.0149999999999999</v>
      </c>
      <c r="AE1950" s="14">
        <v>0.12902499999999995</v>
      </c>
      <c r="AF1950" s="14">
        <v>12.875</v>
      </c>
      <c r="AI1950">
        <v>3.6680000000000001</v>
      </c>
      <c r="AJ1950" s="14">
        <v>2.8750000000000001E-2</v>
      </c>
      <c r="AK1950" s="14">
        <v>5.7846049756993834</v>
      </c>
      <c r="AL1950" s="14">
        <v>202.20798956851587</v>
      </c>
      <c r="AM1950" s="14"/>
      <c r="AN1950" s="14"/>
      <c r="AO1950" s="14">
        <v>179.84895944372468</v>
      </c>
      <c r="AU1950">
        <v>307.5</v>
      </c>
      <c r="AV1950">
        <v>3.4128337499999999</v>
      </c>
      <c r="AX1950" s="14">
        <v>207.26055227084228</v>
      </c>
      <c r="AY1950" s="14">
        <v>9.9500000000000005E-3</v>
      </c>
      <c r="AZ1950" s="14">
        <v>8.4337917383831194</v>
      </c>
      <c r="BA1950" s="14"/>
      <c r="BB1950" s="14">
        <v>861.54201043148407</v>
      </c>
      <c r="BC1950">
        <v>605</v>
      </c>
    </row>
    <row r="1951" spans="1:55" x14ac:dyDescent="0.55000000000000004">
      <c r="A1951" s="2" t="s">
        <v>83</v>
      </c>
      <c r="B1951" s="31">
        <v>33574</v>
      </c>
      <c r="C1951" s="11"/>
      <c r="E1951">
        <v>287.52</v>
      </c>
      <c r="F1951">
        <v>8.3500000000000005E-2</v>
      </c>
      <c r="G1951">
        <v>8.7749999999999995E-2</v>
      </c>
      <c r="H1951">
        <v>7.2300000000000003E-2</v>
      </c>
      <c r="I1951">
        <v>0.19209999999999999</v>
      </c>
      <c r="J1951">
        <v>0.22550000000000001</v>
      </c>
      <c r="K1951">
        <v>0.23315</v>
      </c>
      <c r="L1951">
        <v>0.25530000000000003</v>
      </c>
      <c r="M1951">
        <v>0.28799999999999998</v>
      </c>
      <c r="Q1951" s="14">
        <v>17.727288484072368</v>
      </c>
      <c r="R1951" s="14">
        <v>1377.5499999999997</v>
      </c>
      <c r="S1951" s="14">
        <v>252.05</v>
      </c>
      <c r="T1951" s="14">
        <v>1.8700000000000001E-2</v>
      </c>
      <c r="U1951" s="14">
        <v>4.7063850000000009</v>
      </c>
      <c r="V1951"/>
      <c r="AA1951" s="14">
        <v>44.789447729157729</v>
      </c>
      <c r="AD1951" s="14">
        <v>1.04</v>
      </c>
      <c r="AE1951" s="14">
        <v>0.16910999999999971</v>
      </c>
      <c r="AF1951" s="14">
        <v>15.774999999999977</v>
      </c>
      <c r="AI1951">
        <v>2.9</v>
      </c>
      <c r="AJ1951" s="14">
        <v>3.125E-2</v>
      </c>
      <c r="AK1951" s="14">
        <v>4.6078482120787738</v>
      </c>
      <c r="AL1951" s="14">
        <v>147.26542297311727</v>
      </c>
      <c r="AM1951" s="14"/>
      <c r="AN1951" s="14"/>
      <c r="AO1951" s="14">
        <v>194.76067746686306</v>
      </c>
      <c r="AU1951">
        <v>267.5</v>
      </c>
      <c r="AV1951">
        <v>4.7133349999999998</v>
      </c>
      <c r="AX1951" s="14">
        <v>207.26055227084228</v>
      </c>
      <c r="AY1951" s="14">
        <v>8.9499999999999996E-3</v>
      </c>
      <c r="AZ1951" s="14">
        <v>8.5461431502480512</v>
      </c>
      <c r="BA1951" s="14"/>
      <c r="BB1951" s="14">
        <v>962.4595770268827</v>
      </c>
      <c r="BC1951">
        <v>527.5</v>
      </c>
    </row>
    <row r="1952" spans="1:55" x14ac:dyDescent="0.55000000000000004">
      <c r="A1952" s="2" t="s">
        <v>83</v>
      </c>
      <c r="B1952" s="31">
        <v>33581</v>
      </c>
      <c r="C1952" s="11"/>
      <c r="E1952">
        <v>276.20999999999998</v>
      </c>
      <c r="F1952">
        <v>6.9500000000000006E-2</v>
      </c>
      <c r="G1952">
        <v>8.7050000000000002E-2</v>
      </c>
      <c r="H1952">
        <v>7.0949999999999999E-2</v>
      </c>
      <c r="I1952">
        <v>0.1845</v>
      </c>
      <c r="J1952">
        <v>0.21895000000000001</v>
      </c>
      <c r="K1952">
        <v>0.21854999999999999</v>
      </c>
      <c r="L1952">
        <v>0.24335000000000001</v>
      </c>
      <c r="M1952">
        <v>0.28820000000000001</v>
      </c>
      <c r="Q1952" s="14">
        <v>16.857785552587746</v>
      </c>
      <c r="R1952" s="14">
        <v>1525.7750000000001</v>
      </c>
      <c r="S1952" s="14">
        <v>353</v>
      </c>
      <c r="T1952" s="14">
        <v>1.7399999999999999E-2</v>
      </c>
      <c r="U1952" s="14">
        <v>6.1999999999999993</v>
      </c>
      <c r="V1952"/>
      <c r="AA1952" s="14">
        <v>145.73944772915772</v>
      </c>
      <c r="AD1952" s="14">
        <v>0.9</v>
      </c>
      <c r="AE1952" s="14">
        <v>0.16065000000000002</v>
      </c>
      <c r="AF1952" s="14">
        <v>18</v>
      </c>
      <c r="AI1952">
        <v>2.0270000000000001</v>
      </c>
      <c r="AJ1952" s="14">
        <v>2.6349999999999998E-2</v>
      </c>
      <c r="AK1952" s="14">
        <v>3.596699085141319</v>
      </c>
      <c r="AL1952" s="14">
        <v>136.50810219829521</v>
      </c>
      <c r="AM1952" s="14"/>
      <c r="AN1952" s="14"/>
      <c r="AO1952" s="14">
        <v>148.60393229958447</v>
      </c>
      <c r="AU1952">
        <v>342.5</v>
      </c>
      <c r="AV1952">
        <v>6.1421999999999999</v>
      </c>
      <c r="AX1952" s="14">
        <v>207.26055227084228</v>
      </c>
      <c r="AY1952" s="14">
        <v>6.8000000000000005E-3</v>
      </c>
      <c r="AZ1952" s="14">
        <v>6.9242149050515929</v>
      </c>
      <c r="BA1952" s="14"/>
      <c r="BB1952" s="14">
        <v>1018.2668978017048</v>
      </c>
      <c r="BC1952">
        <v>550</v>
      </c>
    </row>
    <row r="1953" spans="1:55" x14ac:dyDescent="0.55000000000000004">
      <c r="A1953" s="2" t="s">
        <v>83</v>
      </c>
      <c r="B1953" s="31">
        <v>33585</v>
      </c>
      <c r="C1953" s="11"/>
      <c r="Q1953" s="14">
        <v>15.603155116563951</v>
      </c>
      <c r="R1953" s="14">
        <v>1350.4749999999999</v>
      </c>
      <c r="S1953" s="14">
        <v>341</v>
      </c>
      <c r="T1953" s="14">
        <v>2.035E-2</v>
      </c>
      <c r="U1953" s="14">
        <v>7.04</v>
      </c>
      <c r="V1953"/>
      <c r="AA1953" s="14">
        <v>133.73944772915772</v>
      </c>
      <c r="AD1953" s="14">
        <v>0.9850000000000001</v>
      </c>
      <c r="AE1953" s="14">
        <v>0.18977500000000047</v>
      </c>
      <c r="AF1953" s="14">
        <v>19.575000000000045</v>
      </c>
      <c r="AI1953">
        <v>2.0489999999999999</v>
      </c>
      <c r="AJ1953" s="14">
        <v>2.7050000000000001E-2</v>
      </c>
      <c r="AK1953" s="14">
        <v>3.1285876285857968</v>
      </c>
      <c r="AL1953" s="14">
        <v>116.03980891964372</v>
      </c>
      <c r="AM1953" s="14"/>
      <c r="AN1953" s="14"/>
      <c r="AO1953" s="14">
        <v>178.46197752019668</v>
      </c>
      <c r="AU1953">
        <v>210</v>
      </c>
      <c r="AV1953">
        <v>6.9393500000000001</v>
      </c>
      <c r="AX1953" s="14">
        <v>207.26055227084228</v>
      </c>
      <c r="AY1953" s="14">
        <v>5.7000000000000002E-3</v>
      </c>
      <c r="AZ1953" s="14">
        <v>5.039904628118741</v>
      </c>
      <c r="BA1953" s="14"/>
      <c r="BB1953" s="14">
        <v>873.86019108035623</v>
      </c>
      <c r="BC1953">
        <v>452.5</v>
      </c>
    </row>
    <row r="1954" spans="1:55" x14ac:dyDescent="0.55000000000000004">
      <c r="A1954" s="2" t="s">
        <v>83</v>
      </c>
      <c r="B1954" s="31">
        <v>33588</v>
      </c>
      <c r="C1954" s="11"/>
      <c r="E1954">
        <v>320.78999999999996</v>
      </c>
      <c r="F1954">
        <v>0.21149999999999999</v>
      </c>
      <c r="G1954">
        <v>0.15310000000000001</v>
      </c>
      <c r="H1954">
        <v>8.2049999999999998E-2</v>
      </c>
      <c r="I1954">
        <v>0.18925</v>
      </c>
      <c r="J1954">
        <v>0.21834999999999999</v>
      </c>
      <c r="K1954">
        <v>0.21990000000000001</v>
      </c>
      <c r="L1954">
        <v>0.24404999999999999</v>
      </c>
      <c r="M1954">
        <v>0.28575</v>
      </c>
      <c r="Q1954" s="14"/>
      <c r="R1954" s="14"/>
      <c r="S1954" s="14"/>
      <c r="T1954" s="14"/>
      <c r="U1954" s="14"/>
      <c r="V1954"/>
      <c r="AA1954" s="14"/>
      <c r="AD1954" s="14"/>
      <c r="AE1954" s="14"/>
      <c r="AF1954" s="14"/>
      <c r="AJ1954" s="14"/>
      <c r="AK1954" s="14"/>
      <c r="AL1954" s="14"/>
      <c r="AM1954" s="14"/>
      <c r="AN1954" s="14"/>
      <c r="AO1954" s="14"/>
      <c r="AX1954" s="14"/>
      <c r="AY1954" s="14"/>
      <c r="AZ1954" s="14"/>
      <c r="BA1954" s="14"/>
      <c r="BB1954" s="14"/>
    </row>
    <row r="1955" spans="1:55" x14ac:dyDescent="0.55000000000000004">
      <c r="A1955" s="2" t="s">
        <v>83</v>
      </c>
      <c r="B1955" s="31">
        <v>33590</v>
      </c>
      <c r="C1955" s="11"/>
      <c r="Q1955" s="14">
        <v>17.131733208200892</v>
      </c>
      <c r="R1955" s="14">
        <v>1502.85</v>
      </c>
      <c r="S1955" s="14">
        <v>463.25</v>
      </c>
      <c r="T1955" s="14">
        <v>1.8700000000000001E-2</v>
      </c>
      <c r="U1955" s="14">
        <v>8.5634750000000004</v>
      </c>
      <c r="V1955"/>
      <c r="AA1955" s="14">
        <v>255.98944772915775</v>
      </c>
      <c r="AD1955" s="14">
        <v>1.0550000000000002</v>
      </c>
      <c r="AE1955" s="14">
        <v>0.21109499999999976</v>
      </c>
      <c r="AF1955" s="14">
        <v>20.024999999999977</v>
      </c>
      <c r="AI1955">
        <v>1.306</v>
      </c>
      <c r="AJ1955" s="14">
        <v>2.3949999999999999E-2</v>
      </c>
      <c r="AK1955" s="14">
        <v>1.9466337467629822</v>
      </c>
      <c r="AL1955" s="14">
        <v>81.263132070328481</v>
      </c>
      <c r="AM1955" s="14"/>
      <c r="AN1955" s="14"/>
      <c r="AO1955" s="14">
        <v>160.33854166666669</v>
      </c>
      <c r="AV1955">
        <v>8.6627749999999999</v>
      </c>
      <c r="AX1955" s="14">
        <v>207.26055227084228</v>
      </c>
      <c r="AY1955" s="14">
        <v>6.3E-3</v>
      </c>
      <c r="AZ1955" s="14">
        <v>5.8549865394575438</v>
      </c>
      <c r="BA1955" s="14"/>
      <c r="BB1955" s="14">
        <v>938.31186792967151</v>
      </c>
      <c r="BC1955">
        <v>540</v>
      </c>
    </row>
    <row r="1956" spans="1:55" x14ac:dyDescent="0.55000000000000004">
      <c r="A1956" s="2" t="s">
        <v>83</v>
      </c>
      <c r="B1956" s="31">
        <v>33595</v>
      </c>
      <c r="C1956" s="11"/>
      <c r="E1956">
        <v>336.52</v>
      </c>
      <c r="F1956">
        <v>0.216</v>
      </c>
      <c r="G1956">
        <v>0.20044999999999999</v>
      </c>
      <c r="H1956">
        <v>0.11125</v>
      </c>
      <c r="I1956">
        <v>0.19455</v>
      </c>
      <c r="J1956">
        <v>0.21879999999999999</v>
      </c>
      <c r="K1956">
        <v>0.21495</v>
      </c>
      <c r="L1956">
        <v>0.24224999999999999</v>
      </c>
      <c r="M1956">
        <v>0.28434999999999999</v>
      </c>
      <c r="Q1956" s="14">
        <v>15.996360591751884</v>
      </c>
      <c r="R1956" s="14">
        <v>1362.0250000000001</v>
      </c>
      <c r="S1956" s="14">
        <v>459.75</v>
      </c>
      <c r="T1956" s="14">
        <v>1.9699999999999999E-2</v>
      </c>
      <c r="U1956" s="14">
        <v>9.0570750000000011</v>
      </c>
      <c r="V1956"/>
      <c r="AA1956" s="14">
        <v>252.48944772915775</v>
      </c>
      <c r="AD1956" s="14">
        <v>1.0900000000000001</v>
      </c>
      <c r="AE1956" s="14">
        <v>0.22840499999999953</v>
      </c>
      <c r="AF1956" s="14">
        <v>20.924999999999955</v>
      </c>
      <c r="AI1956">
        <v>0.73599999999999999</v>
      </c>
      <c r="AJ1956" s="14">
        <v>2.29E-2</v>
      </c>
      <c r="AK1956" s="14">
        <v>1.0363012775048217</v>
      </c>
      <c r="AL1956" s="14">
        <v>45.350690876071681</v>
      </c>
      <c r="AM1956" s="14"/>
      <c r="AN1956" s="14"/>
      <c r="AO1956" s="14">
        <v>162.5</v>
      </c>
      <c r="AV1956">
        <v>9.0570749999999993</v>
      </c>
      <c r="AX1956" s="14">
        <v>207.26055227084228</v>
      </c>
      <c r="AY1956" s="14">
        <v>5.9499999999999996E-3</v>
      </c>
      <c r="AZ1956" s="14">
        <v>4.9981131275604298</v>
      </c>
      <c r="BA1956" s="14"/>
      <c r="BB1956" s="14">
        <v>835.99930912392824</v>
      </c>
      <c r="BC1956">
        <v>457.5</v>
      </c>
    </row>
    <row r="1957" spans="1:55" x14ac:dyDescent="0.55000000000000004">
      <c r="A1957" s="2" t="s">
        <v>83</v>
      </c>
      <c r="B1957" s="31">
        <v>33602</v>
      </c>
      <c r="C1957" s="11"/>
      <c r="E1957">
        <v>367.75</v>
      </c>
      <c r="F1957">
        <v>0.246</v>
      </c>
      <c r="G1957">
        <v>0.24475</v>
      </c>
      <c r="H1957">
        <v>0.17415</v>
      </c>
      <c r="I1957">
        <v>0.217</v>
      </c>
      <c r="J1957">
        <v>0.22405</v>
      </c>
      <c r="K1957">
        <v>0.21584999999999999</v>
      </c>
      <c r="L1957">
        <v>0.23855000000000001</v>
      </c>
      <c r="M1957">
        <v>0.27839999999999998</v>
      </c>
      <c r="Q1957" s="14">
        <v>14.301362970614507</v>
      </c>
      <c r="R1957" s="14">
        <v>1835.2750000000001</v>
      </c>
      <c r="S1957" s="14">
        <v>811.25</v>
      </c>
      <c r="T1957" s="14">
        <v>1.83E-2</v>
      </c>
      <c r="U1957" s="14">
        <v>7.6219500000000009</v>
      </c>
      <c r="V1957"/>
      <c r="AA1957" s="14">
        <v>603.98944772915775</v>
      </c>
      <c r="AD1957" s="14">
        <v>0.81499999999999995</v>
      </c>
      <c r="AE1957" s="14">
        <v>0.24865250000000008</v>
      </c>
      <c r="AF1957" s="14">
        <v>31.25</v>
      </c>
      <c r="AI1957">
        <v>0.26200000000000001</v>
      </c>
      <c r="AJ1957" s="14">
        <v>2.76E-2</v>
      </c>
      <c r="AK1957" s="14">
        <v>0.35185642105263154</v>
      </c>
      <c r="AL1957" s="14">
        <v>12.74842105263158</v>
      </c>
      <c r="AM1957" s="14"/>
      <c r="AN1957" s="14"/>
      <c r="AO1957" s="14"/>
      <c r="AV1957">
        <v>7.4229374999999997</v>
      </c>
      <c r="AX1957" s="14">
        <v>207.26055227084228</v>
      </c>
      <c r="AY1957" s="14">
        <v>5.4499999999999991E-3</v>
      </c>
      <c r="AZ1957" s="14">
        <v>5.3353686578947368</v>
      </c>
      <c r="BA1957" s="14"/>
      <c r="BB1957" s="14">
        <v>980.02657894736842</v>
      </c>
      <c r="BC1957">
        <v>580</v>
      </c>
    </row>
    <row r="1958" spans="1:55" x14ac:dyDescent="0.55000000000000004">
      <c r="A1958" s="2" t="s">
        <v>83</v>
      </c>
      <c r="B1958" s="31">
        <v>33609</v>
      </c>
      <c r="C1958" s="11"/>
      <c r="E1958">
        <v>404.92</v>
      </c>
      <c r="F1958">
        <v>0.26500000000000001</v>
      </c>
      <c r="G1958">
        <v>0.26910000000000001</v>
      </c>
      <c r="H1958">
        <v>0.23485</v>
      </c>
      <c r="I1958">
        <v>0.27145000000000002</v>
      </c>
      <c r="J1958">
        <v>0.2397</v>
      </c>
      <c r="K1958">
        <v>0.223</v>
      </c>
      <c r="L1958">
        <v>0.23935000000000001</v>
      </c>
      <c r="M1958">
        <v>0.28215000000000001</v>
      </c>
      <c r="Q1958" s="14"/>
      <c r="R1958" s="14">
        <v>1669.8</v>
      </c>
      <c r="S1958" s="14">
        <v>742</v>
      </c>
      <c r="T1958" s="14">
        <v>2.3200000000000002E-2</v>
      </c>
      <c r="U1958" s="14">
        <v>17.008800000000001</v>
      </c>
      <c r="V1958"/>
      <c r="AA1958" s="14">
        <v>534.73944772915775</v>
      </c>
      <c r="AD1958" s="14">
        <v>1.39</v>
      </c>
      <c r="AE1958" s="14">
        <v>9.8342500000000624E-2</v>
      </c>
      <c r="AF1958" s="14">
        <v>7.0750000000000455</v>
      </c>
      <c r="AJ1958" s="14">
        <v>2.6699999999999998E-2</v>
      </c>
      <c r="AK1958" s="14"/>
      <c r="AL1958" s="14"/>
      <c r="AM1958" s="14"/>
      <c r="AN1958" s="14"/>
      <c r="AO1958" s="14">
        <v>106.76691729323308</v>
      </c>
      <c r="AV1958">
        <v>17.214400000000001</v>
      </c>
      <c r="AX1958" s="14">
        <v>207.26055227084228</v>
      </c>
      <c r="AY1958" s="14">
        <v>4.6999999999999993E-3</v>
      </c>
      <c r="AZ1958" s="14"/>
      <c r="BA1958" s="14"/>
      <c r="BB1958" s="14"/>
      <c r="BC1958">
        <v>495</v>
      </c>
    </row>
    <row r="1959" spans="1:55" x14ac:dyDescent="0.55000000000000004">
      <c r="A1959" s="2" t="s">
        <v>83</v>
      </c>
      <c r="B1959" s="31">
        <v>33613</v>
      </c>
      <c r="C1959" s="11"/>
      <c r="Q1959" s="14"/>
      <c r="R1959" s="14"/>
      <c r="S1959" s="14">
        <v>0</v>
      </c>
      <c r="T1959" s="14"/>
      <c r="U1959" s="14">
        <v>0</v>
      </c>
      <c r="V1959"/>
      <c r="AA1959" s="14">
        <v>0</v>
      </c>
      <c r="AD1959" s="14"/>
      <c r="AE1959" s="14"/>
      <c r="AF1959" s="14"/>
      <c r="AJ1959" s="14">
        <v>0</v>
      </c>
      <c r="AK1959" s="14"/>
      <c r="AL1959" s="14"/>
      <c r="AM1959" s="14"/>
      <c r="AN1959" s="14"/>
      <c r="AO1959" s="14"/>
      <c r="AX1959" s="14">
        <v>207.26055227084228</v>
      </c>
      <c r="AY1959" s="14">
        <v>0</v>
      </c>
      <c r="AZ1959" s="14"/>
      <c r="BA1959" s="14"/>
      <c r="BB1959" s="14"/>
    </row>
    <row r="1960" spans="1:55" x14ac:dyDescent="0.55000000000000004">
      <c r="A1960" s="2" t="s">
        <v>83</v>
      </c>
      <c r="B1960" s="31">
        <v>33616</v>
      </c>
      <c r="C1960" s="11"/>
      <c r="E1960">
        <v>387.45</v>
      </c>
      <c r="F1960">
        <v>0.23250000000000001</v>
      </c>
      <c r="G1960">
        <v>0.246</v>
      </c>
      <c r="H1960">
        <v>0.19070000000000001</v>
      </c>
      <c r="I1960">
        <v>0.27565000000000001</v>
      </c>
      <c r="J1960">
        <v>0.24904999999999999</v>
      </c>
      <c r="K1960">
        <v>0.22735</v>
      </c>
      <c r="L1960">
        <v>0.23760000000000001</v>
      </c>
      <c r="M1960">
        <v>0.27839999999999998</v>
      </c>
      <c r="Q1960" s="14"/>
      <c r="R1960" s="14"/>
      <c r="S1960" s="14"/>
      <c r="T1960" s="14"/>
      <c r="U1960" s="14"/>
      <c r="V1960"/>
      <c r="AA1960" s="14"/>
      <c r="AD1960" s="14"/>
      <c r="AE1960" s="14"/>
      <c r="AF1960" s="14"/>
      <c r="AJ1960" s="14"/>
      <c r="AK1960" s="14"/>
      <c r="AL1960" s="14"/>
      <c r="AM1960" s="14"/>
      <c r="AN1960" s="14"/>
      <c r="AO1960" s="14"/>
      <c r="AX1960" s="14"/>
      <c r="AY1960" s="14"/>
      <c r="AZ1960" s="14"/>
      <c r="BA1960" s="14"/>
      <c r="BB1960" s="14"/>
    </row>
    <row r="1961" spans="1:55" x14ac:dyDescent="0.55000000000000004">
      <c r="A1961" s="2" t="s">
        <v>83</v>
      </c>
      <c r="B1961" s="31">
        <v>33618</v>
      </c>
      <c r="C1961" s="11"/>
      <c r="Q1961" s="14"/>
      <c r="R1961" s="14">
        <v>0</v>
      </c>
      <c r="S1961" s="14">
        <v>0</v>
      </c>
      <c r="T1961" s="14"/>
      <c r="U1961" s="14">
        <v>0</v>
      </c>
      <c r="V1961"/>
      <c r="AA1961" s="14">
        <v>0</v>
      </c>
      <c r="AD1961" s="14"/>
      <c r="AE1961" s="14"/>
      <c r="AF1961" s="14"/>
      <c r="AJ1961" s="14"/>
      <c r="AK1961" s="14"/>
      <c r="AL1961" s="14"/>
      <c r="AM1961" s="14"/>
      <c r="AN1961" s="14"/>
      <c r="AO1961" s="14"/>
      <c r="AX1961" s="14">
        <v>207.26055227084228</v>
      </c>
      <c r="AY1961" s="14"/>
      <c r="AZ1961" s="14"/>
      <c r="BA1961" s="14"/>
      <c r="BB1961" s="14"/>
    </row>
    <row r="1962" spans="1:55" x14ac:dyDescent="0.55000000000000004">
      <c r="A1962" s="2" t="s">
        <v>83</v>
      </c>
      <c r="B1962" s="31">
        <v>33623</v>
      </c>
      <c r="C1962" s="11" t="s">
        <v>838</v>
      </c>
      <c r="E1962">
        <v>384.02</v>
      </c>
      <c r="F1962">
        <v>0.2535</v>
      </c>
      <c r="G1962">
        <v>0.2324</v>
      </c>
      <c r="H1962">
        <v>0.17230000000000001</v>
      </c>
      <c r="I1962">
        <v>0.26865</v>
      </c>
      <c r="J1962">
        <v>0.25124999999999997</v>
      </c>
      <c r="K1962">
        <v>0.2288</v>
      </c>
      <c r="L1962">
        <v>0.23619999999999999</v>
      </c>
      <c r="M1962">
        <v>0.27700000000000002</v>
      </c>
      <c r="Q1962" s="14"/>
      <c r="R1962" s="29">
        <v>1243.8978697201424</v>
      </c>
      <c r="S1962" s="14"/>
      <c r="T1962" s="14"/>
      <c r="U1962" s="14"/>
      <c r="V1962"/>
      <c r="W1962">
        <v>3.4193895000000002E-2</v>
      </c>
      <c r="Y1962">
        <v>12136.671161177897</v>
      </c>
      <c r="AA1962">
        <v>415.0000593348451</v>
      </c>
      <c r="AD1962" s="14"/>
      <c r="AE1962" s="14"/>
      <c r="AF1962" s="14"/>
      <c r="AJ1962" s="14"/>
      <c r="AK1962" s="14"/>
      <c r="AL1962" s="14"/>
      <c r="AM1962" s="14"/>
      <c r="AN1962" s="14"/>
      <c r="AO1962" s="14"/>
      <c r="AP1962" t="s">
        <v>930</v>
      </c>
      <c r="AX1962" s="14"/>
      <c r="AY1962" s="14"/>
      <c r="AZ1962" s="14"/>
      <c r="BA1962" s="14"/>
      <c r="BB1962" s="14"/>
    </row>
    <row r="1963" spans="1:55" x14ac:dyDescent="0.55000000000000004">
      <c r="A1963" s="2" t="s">
        <v>84</v>
      </c>
      <c r="B1963" s="31">
        <v>33483</v>
      </c>
      <c r="C1963" s="11"/>
      <c r="E1963">
        <v>392.54999999999995</v>
      </c>
      <c r="F1963">
        <v>0.28050000000000003</v>
      </c>
      <c r="G1963">
        <v>0.27965000000000001</v>
      </c>
      <c r="H1963">
        <v>0.27</v>
      </c>
      <c r="I1963">
        <v>0.29599999999999999</v>
      </c>
      <c r="J1963">
        <v>0.23105000000000001</v>
      </c>
      <c r="K1963">
        <v>0.24529999999999999</v>
      </c>
      <c r="L1963">
        <v>0.20419999999999999</v>
      </c>
      <c r="M1963">
        <v>0.15604999999999999</v>
      </c>
      <c r="Q1963" s="14"/>
      <c r="R1963" s="14"/>
      <c r="S1963" s="14"/>
      <c r="T1963" s="14"/>
      <c r="U1963" s="14"/>
      <c r="V1963"/>
      <c r="AA1963" s="14"/>
      <c r="AD1963" s="14"/>
      <c r="AE1963" s="14"/>
      <c r="AF1963" s="14"/>
      <c r="AJ1963" s="14"/>
      <c r="AK1963" s="14"/>
      <c r="AL1963" s="14"/>
      <c r="AM1963" s="14"/>
      <c r="AN1963" s="14"/>
      <c r="AO1963" s="14"/>
      <c r="AX1963" s="14"/>
      <c r="AY1963" s="14"/>
      <c r="AZ1963" s="14"/>
      <c r="BA1963" s="14"/>
      <c r="BB1963" s="14"/>
    </row>
    <row r="1964" spans="1:55" x14ac:dyDescent="0.55000000000000004">
      <c r="A1964" s="2" t="s">
        <v>84</v>
      </c>
      <c r="B1964" s="31">
        <v>33491</v>
      </c>
      <c r="C1964" s="11"/>
      <c r="E1964">
        <v>388.83999999999992</v>
      </c>
      <c r="F1964">
        <v>0.27350000000000002</v>
      </c>
      <c r="G1964">
        <v>0.27045000000000002</v>
      </c>
      <c r="H1964">
        <v>0.26829999999999998</v>
      </c>
      <c r="I1964">
        <v>0.29444999999999999</v>
      </c>
      <c r="J1964">
        <v>0.23180000000000001</v>
      </c>
      <c r="K1964">
        <v>0.24445</v>
      </c>
      <c r="L1964">
        <v>0.20549999999999999</v>
      </c>
      <c r="M1964">
        <v>0.15575</v>
      </c>
      <c r="Q1964" s="14"/>
      <c r="R1964" s="14"/>
      <c r="S1964" s="14"/>
      <c r="T1964" s="14"/>
      <c r="U1964" s="14"/>
      <c r="V1964"/>
      <c r="AA1964" s="14"/>
      <c r="AD1964" s="14"/>
      <c r="AE1964" s="14"/>
      <c r="AF1964" s="14"/>
      <c r="AJ1964" s="14"/>
      <c r="AK1964" s="14"/>
      <c r="AL1964" s="14"/>
      <c r="AM1964" s="14"/>
      <c r="AN1964" s="14"/>
      <c r="AO1964" s="14"/>
      <c r="AX1964" s="14"/>
      <c r="AY1964" s="14"/>
      <c r="AZ1964" s="14"/>
      <c r="BA1964" s="14"/>
      <c r="BB1964" s="14"/>
    </row>
    <row r="1965" spans="1:55" x14ac:dyDescent="0.55000000000000004">
      <c r="A1965" s="2" t="s">
        <v>84</v>
      </c>
      <c r="B1965" s="31">
        <v>33497</v>
      </c>
      <c r="C1965" s="11"/>
      <c r="E1965">
        <v>385.75</v>
      </c>
      <c r="F1965">
        <v>0.27650000000000002</v>
      </c>
      <c r="G1965">
        <v>0.25805</v>
      </c>
      <c r="H1965">
        <v>0.26284999999999997</v>
      </c>
      <c r="I1965">
        <v>0.29189999999999999</v>
      </c>
      <c r="J1965">
        <v>0.23044999999999999</v>
      </c>
      <c r="K1965">
        <v>0.24675</v>
      </c>
      <c r="L1965">
        <v>0.20660000000000001</v>
      </c>
      <c r="M1965">
        <v>0.15565000000000001</v>
      </c>
      <c r="Q1965" s="14"/>
      <c r="R1965" s="14"/>
      <c r="S1965" s="14"/>
      <c r="T1965" s="14"/>
      <c r="U1965" s="14"/>
      <c r="V1965"/>
      <c r="AA1965" s="14"/>
      <c r="AD1965" s="14"/>
      <c r="AE1965" s="14"/>
      <c r="AF1965" s="14"/>
      <c r="AJ1965" s="14"/>
      <c r="AK1965" s="14"/>
      <c r="AL1965" s="14"/>
      <c r="AM1965" s="14"/>
      <c r="AN1965" s="14"/>
      <c r="AO1965" s="14"/>
      <c r="AX1965" s="14"/>
      <c r="AY1965" s="14"/>
      <c r="AZ1965" s="14"/>
      <c r="BA1965" s="14"/>
      <c r="BB1965" s="14"/>
    </row>
    <row r="1966" spans="1:55" x14ac:dyDescent="0.55000000000000004">
      <c r="A1966" s="2" t="s">
        <v>84</v>
      </c>
      <c r="B1966" s="31">
        <v>33504</v>
      </c>
      <c r="C1966" s="11"/>
      <c r="E1966">
        <v>384.06</v>
      </c>
      <c r="F1966">
        <v>0.27150000000000002</v>
      </c>
      <c r="G1966">
        <v>0.25755</v>
      </c>
      <c r="H1966">
        <v>0.26229999999999998</v>
      </c>
      <c r="I1966">
        <v>0.29125000000000001</v>
      </c>
      <c r="J1966">
        <v>0.22994999999999999</v>
      </c>
      <c r="K1966">
        <v>0.24625</v>
      </c>
      <c r="L1966">
        <v>0.20619999999999999</v>
      </c>
      <c r="M1966">
        <v>0.15529999999999999</v>
      </c>
      <c r="Q1966" s="14"/>
      <c r="R1966" s="14"/>
      <c r="S1966" s="14"/>
      <c r="T1966" s="14"/>
      <c r="U1966" s="14"/>
      <c r="V1966"/>
      <c r="AA1966" s="14"/>
      <c r="AD1966" s="14"/>
      <c r="AE1966" s="14"/>
      <c r="AF1966" s="14"/>
      <c r="AJ1966" s="14"/>
      <c r="AK1966" s="14"/>
      <c r="AL1966" s="14"/>
      <c r="AM1966" s="14"/>
      <c r="AN1966" s="14"/>
      <c r="AO1966" s="14"/>
      <c r="AX1966" s="14"/>
      <c r="AY1966" s="14"/>
      <c r="AZ1966" s="14"/>
      <c r="BA1966" s="14"/>
      <c r="BB1966" s="14"/>
    </row>
    <row r="1967" spans="1:55" x14ac:dyDescent="0.55000000000000004">
      <c r="A1967" s="2" t="s">
        <v>84</v>
      </c>
      <c r="B1967" s="31">
        <v>33505</v>
      </c>
      <c r="C1967" s="11"/>
      <c r="Q1967" s="14"/>
      <c r="R1967" s="14">
        <v>230.42499999999998</v>
      </c>
      <c r="S1967" s="14"/>
      <c r="T1967" s="14"/>
      <c r="U1967" s="14"/>
      <c r="V1967"/>
      <c r="AA1967" s="14"/>
      <c r="AD1967" s="14"/>
      <c r="AE1967" s="14"/>
      <c r="AF1967" s="14"/>
      <c r="AI1967">
        <v>3.54459825</v>
      </c>
      <c r="AJ1967" s="14"/>
      <c r="AK1967" s="14"/>
      <c r="AL1967" s="14">
        <v>144.21671676925271</v>
      </c>
      <c r="AM1967" s="14"/>
      <c r="AN1967" s="14"/>
      <c r="AO1967" s="14">
        <v>242.98124054702532</v>
      </c>
      <c r="AU1967">
        <v>232.5</v>
      </c>
      <c r="AX1967" s="14"/>
      <c r="AY1967" s="14"/>
      <c r="AZ1967" s="14"/>
      <c r="BA1967" s="14"/>
      <c r="BB1967" s="14">
        <v>86.208283230747242</v>
      </c>
      <c r="BC1967">
        <v>820</v>
      </c>
    </row>
    <row r="1968" spans="1:55" x14ac:dyDescent="0.55000000000000004">
      <c r="A1968" s="2" t="s">
        <v>84</v>
      </c>
      <c r="B1968" s="31">
        <v>33512</v>
      </c>
      <c r="C1968" s="11"/>
      <c r="E1968">
        <v>361.94</v>
      </c>
      <c r="F1968">
        <v>0.23649999999999999</v>
      </c>
      <c r="G1968">
        <v>0.22925000000000001</v>
      </c>
      <c r="H1968">
        <v>0.24854999999999999</v>
      </c>
      <c r="I1968">
        <v>0.28520000000000001</v>
      </c>
      <c r="J1968">
        <v>0.22005</v>
      </c>
      <c r="K1968">
        <v>0.23574999999999999</v>
      </c>
      <c r="L1968">
        <v>0.20035</v>
      </c>
      <c r="M1968">
        <v>0.15404999999999999</v>
      </c>
      <c r="Q1968" s="14"/>
      <c r="R1968" s="14"/>
      <c r="S1968" s="14"/>
      <c r="T1968" s="14"/>
      <c r="U1968" s="14"/>
      <c r="V1968"/>
      <c r="AA1968" s="14"/>
      <c r="AD1968" s="14"/>
      <c r="AE1968" s="14"/>
      <c r="AF1968" s="14"/>
      <c r="AJ1968" s="14"/>
      <c r="AK1968" s="14"/>
      <c r="AL1968" s="14"/>
      <c r="AM1968" s="14"/>
      <c r="AN1968" s="14"/>
      <c r="AO1968" s="14"/>
      <c r="AX1968" s="14"/>
      <c r="AY1968" s="14"/>
      <c r="AZ1968" s="14"/>
      <c r="BA1968" s="14"/>
      <c r="BB1968" s="14"/>
    </row>
    <row r="1969" spans="1:55" x14ac:dyDescent="0.55000000000000004">
      <c r="A1969" s="2" t="s">
        <v>84</v>
      </c>
      <c r="B1969" s="31">
        <v>33519</v>
      </c>
      <c r="C1969" s="11"/>
      <c r="E1969">
        <v>344.43</v>
      </c>
      <c r="F1969">
        <v>0.215</v>
      </c>
      <c r="G1969">
        <v>0.19764999999999999</v>
      </c>
      <c r="H1969">
        <v>0.22745000000000001</v>
      </c>
      <c r="I1969">
        <v>0.28029999999999999</v>
      </c>
      <c r="J1969">
        <v>0.2162</v>
      </c>
      <c r="K1969">
        <v>0.23344999999999999</v>
      </c>
      <c r="L1969">
        <v>0.1993</v>
      </c>
      <c r="M1969">
        <v>0.15279999999999999</v>
      </c>
      <c r="Q1969" s="14"/>
      <c r="R1969" s="14"/>
      <c r="S1969" s="14"/>
      <c r="T1969" s="14"/>
      <c r="U1969" s="14"/>
      <c r="V1969"/>
      <c r="AA1969" s="14"/>
      <c r="AD1969" s="14"/>
      <c r="AE1969" s="14"/>
      <c r="AF1969" s="14"/>
      <c r="AJ1969" s="14"/>
      <c r="AK1969" s="14"/>
      <c r="AL1969" s="14"/>
      <c r="AM1969" s="14"/>
      <c r="AN1969" s="14"/>
      <c r="AO1969" s="14"/>
      <c r="AX1969" s="14"/>
      <c r="AY1969" s="14"/>
      <c r="AZ1969" s="14"/>
      <c r="BA1969" s="14"/>
      <c r="BB1969" s="14"/>
    </row>
    <row r="1970" spans="1:55" x14ac:dyDescent="0.55000000000000004">
      <c r="A1970" s="2" t="s">
        <v>84</v>
      </c>
      <c r="B1970" s="31">
        <v>33521</v>
      </c>
      <c r="C1970" s="11"/>
      <c r="Q1970" s="14"/>
      <c r="R1970" s="14">
        <v>457.67500000000001</v>
      </c>
      <c r="S1970" s="14"/>
      <c r="T1970" s="14"/>
      <c r="U1970" s="14"/>
      <c r="V1970"/>
      <c r="AA1970" s="14"/>
      <c r="AD1970" s="14"/>
      <c r="AE1970" s="14"/>
      <c r="AF1970" s="14"/>
      <c r="AI1970">
        <v>6.8376998589999998</v>
      </c>
      <c r="AJ1970" s="14"/>
      <c r="AK1970" s="14"/>
      <c r="AL1970" s="14">
        <v>241.83710757327782</v>
      </c>
      <c r="AM1970" s="14"/>
      <c r="AN1970" s="14"/>
      <c r="AO1970" s="14">
        <v>283.043710021322</v>
      </c>
      <c r="AU1970">
        <v>245</v>
      </c>
      <c r="AX1970" s="14"/>
      <c r="AY1970" s="14"/>
      <c r="AZ1970" s="14"/>
      <c r="BA1970" s="14"/>
      <c r="BB1970" s="14">
        <v>215.83789242672225</v>
      </c>
      <c r="BC1970">
        <v>807.5</v>
      </c>
    </row>
    <row r="1971" spans="1:55" x14ac:dyDescent="0.55000000000000004">
      <c r="A1971" s="2" t="s">
        <v>84</v>
      </c>
      <c r="B1971" s="31">
        <v>33525</v>
      </c>
      <c r="C1971" s="11"/>
      <c r="E1971">
        <v>323.02</v>
      </c>
      <c r="F1971">
        <v>0.17399999999999999</v>
      </c>
      <c r="G1971">
        <v>0.1636</v>
      </c>
      <c r="H1971">
        <v>0.20085</v>
      </c>
      <c r="I1971">
        <v>0.27324999999999999</v>
      </c>
      <c r="J1971">
        <v>0.21174999999999999</v>
      </c>
      <c r="K1971">
        <v>0.23724999999999999</v>
      </c>
      <c r="L1971">
        <v>0.2009</v>
      </c>
      <c r="M1971">
        <v>0.1535</v>
      </c>
      <c r="Q1971" s="14"/>
      <c r="R1971" s="14"/>
      <c r="S1971" s="14"/>
      <c r="T1971" s="14"/>
      <c r="U1971" s="14"/>
      <c r="V1971"/>
      <c r="AA1971" s="14"/>
      <c r="AD1971" s="14"/>
      <c r="AE1971" s="14"/>
      <c r="AF1971" s="14"/>
      <c r="AJ1971" s="14"/>
      <c r="AK1971" s="14"/>
      <c r="AL1971" s="14"/>
      <c r="AM1971" s="14"/>
      <c r="AN1971" s="14"/>
      <c r="AO1971" s="14"/>
      <c r="AX1971" s="14"/>
      <c r="AY1971" s="14"/>
      <c r="AZ1971" s="14"/>
      <c r="BA1971" s="14"/>
      <c r="BB1971" s="14"/>
    </row>
    <row r="1972" spans="1:55" x14ac:dyDescent="0.55000000000000004">
      <c r="A1972" s="2" t="s">
        <v>84</v>
      </c>
      <c r="B1972" s="31">
        <v>33532</v>
      </c>
      <c r="C1972" s="11"/>
      <c r="E1972">
        <v>293.39</v>
      </c>
      <c r="F1972">
        <v>0.1285</v>
      </c>
      <c r="G1972">
        <v>0.13355</v>
      </c>
      <c r="H1972">
        <v>0.16594999999999999</v>
      </c>
      <c r="I1972">
        <v>0.2571</v>
      </c>
      <c r="J1972">
        <v>0.20150000000000001</v>
      </c>
      <c r="K1972">
        <v>0.23230000000000001</v>
      </c>
      <c r="L1972">
        <v>0.19639999999999999</v>
      </c>
      <c r="M1972">
        <v>0.15165000000000001</v>
      </c>
      <c r="Q1972" s="14"/>
      <c r="R1972" s="14"/>
      <c r="S1972" s="14"/>
      <c r="T1972" s="14"/>
      <c r="U1972" s="14"/>
      <c r="V1972"/>
      <c r="AA1972" s="14"/>
      <c r="AD1972" s="14"/>
      <c r="AE1972" s="14"/>
      <c r="AF1972" s="14"/>
      <c r="AJ1972" s="14"/>
      <c r="AK1972" s="14"/>
      <c r="AL1972" s="14"/>
      <c r="AM1972" s="14"/>
      <c r="AN1972" s="14"/>
      <c r="AO1972" s="14"/>
      <c r="AX1972" s="14"/>
      <c r="AY1972" s="14"/>
      <c r="AZ1972" s="14"/>
      <c r="BA1972" s="14"/>
      <c r="BB1972" s="14"/>
    </row>
    <row r="1973" spans="1:55" x14ac:dyDescent="0.55000000000000004">
      <c r="A1973" s="2" t="s">
        <v>84</v>
      </c>
      <c r="B1973" s="31">
        <v>33533</v>
      </c>
      <c r="C1973" s="11"/>
      <c r="Q1973" s="14"/>
      <c r="R1973" s="14">
        <v>623.20000000000005</v>
      </c>
      <c r="S1973" s="14"/>
      <c r="T1973" s="14"/>
      <c r="U1973" s="14"/>
      <c r="V1973"/>
      <c r="AA1973" s="14"/>
      <c r="AD1973" s="14"/>
      <c r="AE1973" s="14"/>
      <c r="AF1973" s="14"/>
      <c r="AI1973">
        <v>6.4818234959999996</v>
      </c>
      <c r="AJ1973" s="14"/>
      <c r="AK1973" s="14"/>
      <c r="AL1973" s="14">
        <v>268.49568352326042</v>
      </c>
      <c r="AM1973" s="14"/>
      <c r="AN1973" s="14"/>
      <c r="AO1973" s="14">
        <v>241.6626042469322</v>
      </c>
      <c r="AU1973">
        <v>245</v>
      </c>
      <c r="AX1973" s="14"/>
      <c r="AY1973" s="14"/>
      <c r="AZ1973" s="14"/>
      <c r="BA1973" s="14"/>
      <c r="BB1973" s="14">
        <v>354.70431647673962</v>
      </c>
      <c r="BC1973">
        <v>695</v>
      </c>
    </row>
    <row r="1974" spans="1:55" x14ac:dyDescent="0.55000000000000004">
      <c r="A1974" s="2" t="s">
        <v>84</v>
      </c>
      <c r="B1974" s="31">
        <v>33540</v>
      </c>
      <c r="C1974" s="11"/>
      <c r="E1974">
        <v>268.55</v>
      </c>
      <c r="F1974">
        <v>0.10100000000000001</v>
      </c>
      <c r="G1974">
        <v>0.1177</v>
      </c>
      <c r="H1974">
        <v>0.14615</v>
      </c>
      <c r="I1974">
        <v>0.23005</v>
      </c>
      <c r="J1974">
        <v>0.18404999999999999</v>
      </c>
      <c r="K1974">
        <v>0.22339999999999999</v>
      </c>
      <c r="L1974">
        <v>0.19359999999999999</v>
      </c>
      <c r="M1974">
        <v>0.14680000000000001</v>
      </c>
      <c r="Q1974" s="14"/>
      <c r="R1974" s="14"/>
      <c r="S1974" s="14"/>
      <c r="T1974" s="14"/>
      <c r="U1974" s="14"/>
      <c r="V1974"/>
      <c r="AA1974" s="14"/>
      <c r="AD1974" s="14"/>
      <c r="AE1974" s="14"/>
      <c r="AF1974" s="14"/>
      <c r="AJ1974" s="14"/>
      <c r="AK1974" s="14"/>
      <c r="AL1974" s="14"/>
      <c r="AM1974" s="14"/>
      <c r="AN1974" s="14"/>
      <c r="AO1974" s="14"/>
      <c r="AX1974" s="14"/>
      <c r="AY1974" s="14"/>
      <c r="AZ1974" s="14"/>
      <c r="BA1974" s="14"/>
      <c r="BB1974" s="14"/>
    </row>
    <row r="1975" spans="1:55" x14ac:dyDescent="0.55000000000000004">
      <c r="A1975" s="2" t="s">
        <v>84</v>
      </c>
      <c r="B1975" s="31">
        <v>33546</v>
      </c>
      <c r="C1975" s="11"/>
      <c r="E1975">
        <v>258.85999999999996</v>
      </c>
      <c r="F1975">
        <v>0.10299999999999999</v>
      </c>
      <c r="G1975">
        <v>0.11325</v>
      </c>
      <c r="H1975">
        <v>0.13830000000000001</v>
      </c>
      <c r="I1975">
        <v>0.2157</v>
      </c>
      <c r="J1975">
        <v>0.1714</v>
      </c>
      <c r="K1975">
        <v>0.21625</v>
      </c>
      <c r="L1975">
        <v>0.18925</v>
      </c>
      <c r="M1975">
        <v>0.14715</v>
      </c>
      <c r="Q1975" s="14"/>
      <c r="R1975" s="14"/>
      <c r="S1975" s="14"/>
      <c r="T1975" s="14"/>
      <c r="U1975" s="14"/>
      <c r="V1975"/>
      <c r="AA1975" s="14"/>
      <c r="AD1975" s="14"/>
      <c r="AE1975" s="14"/>
      <c r="AF1975" s="14"/>
      <c r="AJ1975" s="14"/>
      <c r="AK1975" s="14"/>
      <c r="AL1975" s="14"/>
      <c r="AM1975" s="14"/>
      <c r="AN1975" s="14"/>
      <c r="AO1975" s="14"/>
      <c r="AX1975" s="14"/>
      <c r="AY1975" s="14"/>
      <c r="AZ1975" s="14"/>
      <c r="BA1975" s="14"/>
      <c r="BB1975" s="14"/>
    </row>
    <row r="1976" spans="1:55" x14ac:dyDescent="0.55000000000000004">
      <c r="A1976" s="2" t="s">
        <v>84</v>
      </c>
      <c r="B1976" s="31">
        <v>33547</v>
      </c>
      <c r="C1976" s="11"/>
      <c r="Q1976" s="14">
        <v>14.447685</v>
      </c>
      <c r="R1976" s="14">
        <v>750.125</v>
      </c>
      <c r="S1976" s="14"/>
      <c r="T1976" s="14"/>
      <c r="U1976" s="14"/>
      <c r="V1976"/>
      <c r="AA1976" s="14"/>
      <c r="AD1976" s="14"/>
      <c r="AE1976" s="14"/>
      <c r="AF1976" s="14">
        <v>5.375</v>
      </c>
      <c r="AI1976">
        <v>5.700381492</v>
      </c>
      <c r="AJ1976" s="14"/>
      <c r="AK1976" s="14"/>
      <c r="AL1976" s="14">
        <v>240.55948098854955</v>
      </c>
      <c r="AM1976" s="14"/>
      <c r="AN1976" s="14"/>
      <c r="AO1976" s="14">
        <v>236.95712954333646</v>
      </c>
      <c r="AU1976">
        <v>220</v>
      </c>
      <c r="AX1976" s="14"/>
      <c r="AY1976" s="14"/>
      <c r="AZ1976" s="14"/>
      <c r="BA1976" s="14"/>
      <c r="BB1976" s="14">
        <v>504.19051901145042</v>
      </c>
      <c r="BC1976">
        <v>620</v>
      </c>
    </row>
    <row r="1977" spans="1:55" x14ac:dyDescent="0.55000000000000004">
      <c r="A1977" s="2" t="s">
        <v>84</v>
      </c>
      <c r="B1977" s="31">
        <v>33553</v>
      </c>
      <c r="C1977" s="11"/>
      <c r="E1977">
        <v>246.33</v>
      </c>
      <c r="F1977">
        <v>0.10150000000000001</v>
      </c>
      <c r="G1977">
        <v>0.1061</v>
      </c>
      <c r="H1977">
        <v>0.12759999999999999</v>
      </c>
      <c r="I1977">
        <v>0.19420000000000001</v>
      </c>
      <c r="J1977">
        <v>0.16189999999999999</v>
      </c>
      <c r="K1977">
        <v>0.21015</v>
      </c>
      <c r="L1977">
        <v>0.18385000000000001</v>
      </c>
      <c r="M1977">
        <v>0.14635000000000001</v>
      </c>
      <c r="Q1977" s="14"/>
      <c r="R1977" s="14"/>
      <c r="S1977" s="14"/>
      <c r="T1977" s="14"/>
      <c r="U1977" s="14"/>
      <c r="V1977"/>
      <c r="AA1977" s="14"/>
      <c r="AD1977" s="14"/>
      <c r="AE1977" s="14"/>
      <c r="AF1977" s="14"/>
      <c r="AJ1977" s="14"/>
      <c r="AK1977" s="14"/>
      <c r="AL1977" s="14"/>
      <c r="AM1977" s="14"/>
      <c r="AN1977" s="14"/>
      <c r="AO1977" s="14"/>
      <c r="AX1977" s="14"/>
      <c r="AY1977" s="14"/>
      <c r="AZ1977" s="14"/>
      <c r="BA1977" s="14"/>
      <c r="BB1977" s="14"/>
    </row>
    <row r="1978" spans="1:55" x14ac:dyDescent="0.55000000000000004">
      <c r="A1978" s="2" t="s">
        <v>84</v>
      </c>
      <c r="B1978" s="31">
        <v>33560</v>
      </c>
      <c r="C1978" s="11"/>
      <c r="E1978">
        <v>230.52</v>
      </c>
      <c r="F1978">
        <v>9.1499999999999998E-2</v>
      </c>
      <c r="G1978">
        <v>9.7949999999999995E-2</v>
      </c>
      <c r="H1978">
        <v>0.11745</v>
      </c>
      <c r="I1978">
        <v>0.1668</v>
      </c>
      <c r="J1978">
        <v>0.14779999999999999</v>
      </c>
      <c r="K1978">
        <v>0.20319999999999999</v>
      </c>
      <c r="L1978">
        <v>0.18245</v>
      </c>
      <c r="M1978">
        <v>0.14545</v>
      </c>
      <c r="Q1978" s="14"/>
      <c r="R1978" s="14"/>
      <c r="S1978" s="14"/>
      <c r="T1978" s="14"/>
      <c r="U1978" s="14"/>
      <c r="V1978"/>
      <c r="AA1978" s="14"/>
      <c r="AD1978" s="14"/>
      <c r="AE1978" s="14"/>
      <c r="AF1978" s="14"/>
      <c r="AJ1978" s="14"/>
      <c r="AK1978" s="14"/>
      <c r="AL1978" s="14"/>
      <c r="AM1978" s="14"/>
      <c r="AN1978" s="14"/>
      <c r="AO1978" s="14"/>
      <c r="AX1978" s="14"/>
      <c r="AY1978" s="14"/>
      <c r="AZ1978" s="14"/>
      <c r="BA1978" s="14"/>
      <c r="BB1978" s="14"/>
    </row>
    <row r="1979" spans="1:55" x14ac:dyDescent="0.55000000000000004">
      <c r="A1979" s="2" t="s">
        <v>84</v>
      </c>
      <c r="B1979" s="31">
        <v>33561</v>
      </c>
      <c r="C1979" s="11"/>
      <c r="Q1979" s="14">
        <v>15.347521485742396</v>
      </c>
      <c r="R1979" s="14">
        <v>1325</v>
      </c>
      <c r="S1979" s="14">
        <v>230.25</v>
      </c>
      <c r="T1979" s="14">
        <v>1.49E-2</v>
      </c>
      <c r="U1979" s="14">
        <v>3.4116499999999998</v>
      </c>
      <c r="V1979"/>
      <c r="AA1979" s="14">
        <v>26.438453032155309</v>
      </c>
      <c r="AD1979" s="14">
        <v>0.92500000000000004</v>
      </c>
      <c r="AE1979" s="14">
        <v>8.7482500000000435E-2</v>
      </c>
      <c r="AF1979" s="14">
        <v>9.4500000000000455</v>
      </c>
      <c r="AI1979">
        <v>5.2039999999999997</v>
      </c>
      <c r="AJ1979" s="14">
        <v>2.7699999999999999E-2</v>
      </c>
      <c r="AK1979" s="14">
        <v>6.4802274876957204</v>
      </c>
      <c r="AL1979" s="14">
        <v>233.07737647792317</v>
      </c>
      <c r="AM1979" s="14"/>
      <c r="AN1979" s="14"/>
      <c r="AO1979" s="14">
        <v>223.01736765013601</v>
      </c>
      <c r="AU1979">
        <v>230</v>
      </c>
      <c r="AV1979">
        <v>3.4307249999999998</v>
      </c>
      <c r="AX1979" s="14">
        <v>204.62309393568938</v>
      </c>
      <c r="AY1979" s="14">
        <v>6.5500000000000003E-3</v>
      </c>
      <c r="AZ1979" s="14">
        <v>5.5741919574235679</v>
      </c>
      <c r="BA1979" s="14"/>
      <c r="BB1979" s="14">
        <v>852.22262352207667</v>
      </c>
      <c r="BC1979">
        <v>710</v>
      </c>
    </row>
    <row r="1980" spans="1:55" x14ac:dyDescent="0.55000000000000004">
      <c r="A1980" s="2" t="s">
        <v>84</v>
      </c>
      <c r="B1980" s="31">
        <v>33568</v>
      </c>
      <c r="C1980" s="11"/>
      <c r="Q1980" s="14">
        <v>14.97101920551408</v>
      </c>
      <c r="R1980" s="14">
        <v>1341.5500000000002</v>
      </c>
      <c r="S1980" s="14">
        <v>232.97499999999999</v>
      </c>
      <c r="T1980" s="14">
        <v>1.5949999999999999E-2</v>
      </c>
      <c r="U1980" s="14">
        <v>3.7474075</v>
      </c>
      <c r="V1980"/>
      <c r="AA1980" s="14">
        <v>28.351906064310612</v>
      </c>
      <c r="AD1980" s="14">
        <v>1</v>
      </c>
      <c r="AE1980" s="14">
        <v>0.16208000000000003</v>
      </c>
      <c r="AF1980" s="14">
        <v>16</v>
      </c>
      <c r="AI1980">
        <v>3.94</v>
      </c>
      <c r="AJ1980" s="14">
        <v>2.7999999999999997E-2</v>
      </c>
      <c r="AK1980" s="14">
        <v>5.6458864123547254</v>
      </c>
      <c r="AL1980" s="14">
        <v>198.50541026006786</v>
      </c>
      <c r="AM1980" s="14"/>
      <c r="AN1980" s="14"/>
      <c r="AO1980" s="14">
        <v>199.02035529541001</v>
      </c>
      <c r="AU1980">
        <v>247.5</v>
      </c>
      <c r="AV1980">
        <v>3.7159512499999998</v>
      </c>
      <c r="AX1980" s="14">
        <v>204.62309393568938</v>
      </c>
      <c r="AY1980" s="14">
        <v>6.0999999999999995E-3</v>
      </c>
      <c r="AZ1980" s="14">
        <v>5.4469607661453789</v>
      </c>
      <c r="BA1980" s="14"/>
      <c r="BB1980" s="14">
        <v>894.0695897399321</v>
      </c>
      <c r="BC1980">
        <v>487.5</v>
      </c>
    </row>
    <row r="1981" spans="1:55" x14ac:dyDescent="0.55000000000000004">
      <c r="A1981" s="2" t="s">
        <v>84</v>
      </c>
      <c r="B1981" s="31">
        <v>33574</v>
      </c>
      <c r="C1981" s="11"/>
      <c r="E1981">
        <v>203.04</v>
      </c>
      <c r="F1981">
        <v>7.6499999999999999E-2</v>
      </c>
      <c r="G1981">
        <v>8.8950000000000001E-2</v>
      </c>
      <c r="H1981">
        <v>0.1042</v>
      </c>
      <c r="I1981">
        <v>0.13095000000000001</v>
      </c>
      <c r="J1981">
        <v>0.1236</v>
      </c>
      <c r="K1981">
        <v>0.18490000000000001</v>
      </c>
      <c r="L1981">
        <v>0.16855000000000001</v>
      </c>
      <c r="M1981">
        <v>0.13755000000000001</v>
      </c>
      <c r="Q1981" s="14">
        <v>17.096926636977692</v>
      </c>
      <c r="R1981" s="14">
        <v>1476.575</v>
      </c>
      <c r="S1981" s="14">
        <v>319.375</v>
      </c>
      <c r="T1981" s="14">
        <v>1.8700000000000001E-2</v>
      </c>
      <c r="U1981" s="14">
        <v>5.9583325</v>
      </c>
      <c r="V1981"/>
      <c r="AA1981" s="14">
        <v>114.75190606431065</v>
      </c>
      <c r="AD1981" s="14">
        <v>0.79499999999999993</v>
      </c>
      <c r="AE1981" s="14">
        <v>9.4692500000000332E-2</v>
      </c>
      <c r="AF1981" s="14">
        <v>11.700000000000045</v>
      </c>
      <c r="AI1981">
        <v>2.2320000000000002</v>
      </c>
      <c r="AJ1981" s="14">
        <v>2.7249999999999996E-2</v>
      </c>
      <c r="AK1981" s="14">
        <v>4.6967371941060918</v>
      </c>
      <c r="AL1981" s="14">
        <v>168.23761644226343</v>
      </c>
      <c r="AM1981" s="14"/>
      <c r="AN1981" s="14"/>
      <c r="AO1981" s="14">
        <v>140.59531554977229</v>
      </c>
      <c r="AU1981">
        <v>247.5</v>
      </c>
      <c r="AV1981">
        <v>5.9723125000000001</v>
      </c>
      <c r="AX1981" s="14">
        <v>204.62309393568938</v>
      </c>
      <c r="AY1981" s="14">
        <v>6.7000000000000002E-3</v>
      </c>
      <c r="AZ1981" s="14">
        <v>6.6357332327678407</v>
      </c>
      <c r="BA1981" s="14"/>
      <c r="BB1981" s="14">
        <v>977.26238355773648</v>
      </c>
      <c r="BC1981">
        <v>507.5</v>
      </c>
    </row>
    <row r="1982" spans="1:55" x14ac:dyDescent="0.55000000000000004">
      <c r="A1982" s="2" t="s">
        <v>84</v>
      </c>
      <c r="B1982" s="31">
        <v>33581</v>
      </c>
      <c r="C1982" s="11"/>
      <c r="E1982">
        <v>198.04000000000002</v>
      </c>
      <c r="F1982">
        <v>8.2000000000000003E-2</v>
      </c>
      <c r="G1982">
        <v>8.6050000000000001E-2</v>
      </c>
      <c r="H1982">
        <v>0.10015</v>
      </c>
      <c r="I1982">
        <v>0.12385</v>
      </c>
      <c r="J1982">
        <v>0.12230000000000001</v>
      </c>
      <c r="K1982">
        <v>0.17699999999999999</v>
      </c>
      <c r="L1982">
        <v>0.16339999999999999</v>
      </c>
      <c r="M1982">
        <v>0.13544999999999999</v>
      </c>
      <c r="Q1982" s="14">
        <v>19.611837904024085</v>
      </c>
      <c r="R1982" s="14">
        <v>1651.0250000000001</v>
      </c>
      <c r="S1982" s="14">
        <v>383.25</v>
      </c>
      <c r="T1982" s="14">
        <v>1.6500000000000001E-2</v>
      </c>
      <c r="U1982" s="14">
        <v>6.3283499999999995</v>
      </c>
      <c r="V1982"/>
      <c r="AA1982" s="14">
        <v>178.62690606431062</v>
      </c>
      <c r="AD1982" s="14">
        <v>1.03</v>
      </c>
      <c r="AE1982" s="14">
        <v>0.14657500000000001</v>
      </c>
      <c r="AF1982" s="14">
        <v>14.375</v>
      </c>
      <c r="AI1982">
        <v>3.6160000000000001</v>
      </c>
      <c r="AJ1982" s="14">
        <v>3.2500000000000001E-2</v>
      </c>
      <c r="AK1982" s="14">
        <v>6.3163269230769234</v>
      </c>
      <c r="AL1982" s="14">
        <v>184.46678321678323</v>
      </c>
      <c r="AM1982" s="14"/>
      <c r="AN1982" s="14"/>
      <c r="AO1982" s="14">
        <v>185.28148148148148</v>
      </c>
      <c r="AU1982">
        <v>240</v>
      </c>
      <c r="AV1982">
        <v>6.3236249999999998</v>
      </c>
      <c r="AX1982" s="14">
        <v>204.62309393568938</v>
      </c>
      <c r="AY1982" s="14">
        <v>6.3499999999999997E-3</v>
      </c>
      <c r="AZ1982" s="14">
        <v>6.8356894755244753</v>
      </c>
      <c r="BA1982" s="14"/>
      <c r="BB1982" s="14">
        <v>1068.9332167832167</v>
      </c>
      <c r="BC1982">
        <v>547.5</v>
      </c>
    </row>
    <row r="1983" spans="1:55" x14ac:dyDescent="0.55000000000000004">
      <c r="A1983" s="2" t="s">
        <v>84</v>
      </c>
      <c r="B1983" s="31">
        <v>33585</v>
      </c>
      <c r="C1983" s="11"/>
      <c r="Q1983" s="14">
        <v>19.781410108134065</v>
      </c>
      <c r="R1983" s="14">
        <v>1632.25</v>
      </c>
      <c r="S1983" s="14">
        <v>428.25</v>
      </c>
      <c r="T1983" s="14">
        <v>1.8799999999999997E-2</v>
      </c>
      <c r="U1983" s="14">
        <v>8.0377500000000008</v>
      </c>
      <c r="V1983"/>
      <c r="AA1983" s="14">
        <v>223.62690606431062</v>
      </c>
      <c r="AD1983" s="14">
        <v>0.95500000000000007</v>
      </c>
      <c r="AE1983" s="14">
        <v>0.18288749999999998</v>
      </c>
      <c r="AF1983" s="14">
        <v>19.125</v>
      </c>
      <c r="AI1983">
        <v>2.8330000000000002</v>
      </c>
      <c r="AJ1983" s="14">
        <v>2.8750000000000001E-2</v>
      </c>
      <c r="AK1983" s="14">
        <v>4.5487344670320429</v>
      </c>
      <c r="AL1983" s="14">
        <v>152.81190418767409</v>
      </c>
      <c r="AM1983" s="14"/>
      <c r="AN1983" s="14"/>
      <c r="AO1983" s="14">
        <v>182.31284150605268</v>
      </c>
      <c r="AU1983">
        <v>250</v>
      </c>
      <c r="AV1983">
        <v>8.0510999999999999</v>
      </c>
      <c r="AX1983" s="14">
        <v>204.62309393568938</v>
      </c>
      <c r="AY1983" s="14">
        <v>6.7999999999999996E-3</v>
      </c>
      <c r="AZ1983" s="14">
        <v>7.037506705919192</v>
      </c>
      <c r="BA1983" s="14"/>
      <c r="BB1983" s="14">
        <v>1032.0630958123259</v>
      </c>
      <c r="BC1983">
        <v>550</v>
      </c>
    </row>
    <row r="1984" spans="1:55" x14ac:dyDescent="0.55000000000000004">
      <c r="A1984" s="2" t="s">
        <v>84</v>
      </c>
      <c r="B1984" s="31">
        <v>33588</v>
      </c>
      <c r="C1984" s="11"/>
      <c r="E1984">
        <v>191.99</v>
      </c>
      <c r="F1984">
        <v>0.08</v>
      </c>
      <c r="G1984">
        <v>8.5500000000000007E-2</v>
      </c>
      <c r="H1984">
        <v>9.7949999999999995E-2</v>
      </c>
      <c r="I1984">
        <v>0.11849999999999999</v>
      </c>
      <c r="J1984">
        <v>0.1125</v>
      </c>
      <c r="K1984">
        <v>0.17224999999999999</v>
      </c>
      <c r="L1984">
        <v>0.16184999999999999</v>
      </c>
      <c r="M1984">
        <v>0.13139999999999999</v>
      </c>
      <c r="Q1984" s="14"/>
      <c r="R1984" s="14"/>
      <c r="S1984" s="14"/>
      <c r="T1984" s="14"/>
      <c r="U1984" s="14"/>
      <c r="V1984"/>
      <c r="AA1984" s="14"/>
      <c r="AD1984" s="14"/>
      <c r="AE1984" s="14"/>
      <c r="AF1984" s="14"/>
      <c r="AJ1984" s="14"/>
      <c r="AK1984" s="14"/>
      <c r="AL1984" s="14"/>
      <c r="AM1984" s="14"/>
      <c r="AN1984" s="14"/>
      <c r="AO1984" s="14"/>
      <c r="AX1984" s="14"/>
      <c r="AY1984" s="14"/>
      <c r="AZ1984" s="14"/>
      <c r="BA1984" s="14"/>
      <c r="BB1984" s="14"/>
    </row>
    <row r="1985" spans="1:55" x14ac:dyDescent="0.55000000000000004">
      <c r="A1985" s="2" t="s">
        <v>84</v>
      </c>
      <c r="B1985" s="31">
        <v>33590</v>
      </c>
      <c r="C1985" s="11"/>
      <c r="Q1985" s="14">
        <v>16.551963113103142</v>
      </c>
      <c r="R1985" s="14">
        <v>1452.425</v>
      </c>
      <c r="S1985" s="14">
        <v>464.25</v>
      </c>
      <c r="T1985" s="14">
        <v>1.7500000000000002E-2</v>
      </c>
      <c r="U1985" s="14">
        <v>8.0902750000000001</v>
      </c>
      <c r="V1985"/>
      <c r="AA1985" s="14">
        <v>259.62690606431062</v>
      </c>
      <c r="AD1985" s="14">
        <v>1.0049999999999999</v>
      </c>
      <c r="AE1985" s="14">
        <v>0.2123850000000001</v>
      </c>
      <c r="AF1985" s="14">
        <v>21.5</v>
      </c>
      <c r="AI1985">
        <v>1.0780000000000001</v>
      </c>
      <c r="AJ1985" s="14">
        <v>2.375E-2</v>
      </c>
      <c r="AK1985" s="14">
        <v>1.8814362734242398</v>
      </c>
      <c r="AL1985" s="14">
        <v>67.948457338921671</v>
      </c>
      <c r="AM1985" s="14"/>
      <c r="AN1985" s="14"/>
      <c r="AO1985" s="14">
        <v>158.41759352881698</v>
      </c>
      <c r="AV1985">
        <v>8.1243750000000006</v>
      </c>
      <c r="AX1985" s="14">
        <v>204.62309393568938</v>
      </c>
      <c r="AY1985" s="14">
        <v>6.6500000000000005E-3</v>
      </c>
      <c r="AZ1985" s="14">
        <v>5.9753502045495654</v>
      </c>
      <c r="BA1985" s="14"/>
      <c r="BB1985" s="14">
        <v>898.72654266107816</v>
      </c>
      <c r="BC1985">
        <v>437.5</v>
      </c>
    </row>
    <row r="1986" spans="1:55" x14ac:dyDescent="0.55000000000000004">
      <c r="A1986" s="2" t="s">
        <v>84</v>
      </c>
      <c r="B1986" s="31">
        <v>33595</v>
      </c>
      <c r="C1986" s="11"/>
      <c r="E1986">
        <v>187.26999999999998</v>
      </c>
      <c r="F1986">
        <v>8.3000000000000004E-2</v>
      </c>
      <c r="G1986">
        <v>8.3299999999999999E-2</v>
      </c>
      <c r="H1986">
        <v>9.425E-2</v>
      </c>
      <c r="I1986">
        <v>0.11075</v>
      </c>
      <c r="J1986">
        <v>0.1119</v>
      </c>
      <c r="K1986">
        <v>0.16930000000000001</v>
      </c>
      <c r="L1986">
        <v>0.15565000000000001</v>
      </c>
      <c r="M1986">
        <v>0.12820000000000001</v>
      </c>
      <c r="Q1986" s="14"/>
      <c r="R1986" s="14">
        <v>1699.3249999999998</v>
      </c>
      <c r="S1986" s="14">
        <v>666.25</v>
      </c>
      <c r="T1986" s="14">
        <v>1.89E-2</v>
      </c>
      <c r="U1986" s="14">
        <v>12.686250000000001</v>
      </c>
      <c r="V1986"/>
      <c r="AA1986" s="14">
        <v>461.62690606431056</v>
      </c>
      <c r="AD1986" s="14">
        <v>1.2</v>
      </c>
      <c r="AE1986" s="14">
        <v>0.17159999999999942</v>
      </c>
      <c r="AF1986" s="14">
        <v>14.299999999999955</v>
      </c>
      <c r="AI1986">
        <v>0.47</v>
      </c>
      <c r="AJ1986" s="14">
        <v>2.5899999999999999E-2</v>
      </c>
      <c r="AK1986" s="14"/>
      <c r="AL1986" s="14"/>
      <c r="AM1986" s="14"/>
      <c r="AN1986" s="14"/>
      <c r="AO1986" s="14">
        <v>75</v>
      </c>
      <c r="AV1986">
        <v>12.592124999999999</v>
      </c>
      <c r="AX1986" s="14">
        <v>204.62309393568938</v>
      </c>
      <c r="AY1986" s="14">
        <v>7.7000000000000002E-3</v>
      </c>
      <c r="AZ1986" s="14"/>
      <c r="BA1986" s="14"/>
      <c r="BB1986" s="14"/>
      <c r="BC1986">
        <v>530</v>
      </c>
    </row>
    <row r="1987" spans="1:55" x14ac:dyDescent="0.55000000000000004">
      <c r="A1987" s="2" t="s">
        <v>84</v>
      </c>
      <c r="B1987" s="31">
        <v>33602</v>
      </c>
      <c r="C1987" s="11"/>
      <c r="E1987">
        <v>186.20000000000005</v>
      </c>
      <c r="F1987">
        <v>8.7499999999999994E-2</v>
      </c>
      <c r="G1987">
        <v>8.2400000000000001E-2</v>
      </c>
      <c r="H1987">
        <v>9.3299999999999994E-2</v>
      </c>
      <c r="I1987">
        <v>0.11144999999999999</v>
      </c>
      <c r="J1987">
        <v>0.109</v>
      </c>
      <c r="K1987">
        <v>0.16655</v>
      </c>
      <c r="L1987">
        <v>0.15429999999999999</v>
      </c>
      <c r="M1987">
        <v>0.1265</v>
      </c>
      <c r="Q1987" s="14"/>
      <c r="R1987" s="14">
        <v>1772.25</v>
      </c>
      <c r="S1987" s="14">
        <v>772</v>
      </c>
      <c r="T1987" s="14">
        <v>2.1049999999999999E-2</v>
      </c>
      <c r="U1987" s="14">
        <v>16.226974999999999</v>
      </c>
      <c r="V1987"/>
      <c r="AA1987" s="14">
        <v>567.37690606431056</v>
      </c>
      <c r="AD1987" s="14"/>
      <c r="AE1987" s="14"/>
      <c r="AF1987" s="14"/>
      <c r="AJ1987" s="14">
        <v>0</v>
      </c>
      <c r="AK1987" s="14"/>
      <c r="AL1987" s="14"/>
      <c r="AM1987" s="14"/>
      <c r="AN1987" s="14"/>
      <c r="AO1987" s="14"/>
      <c r="AV1987">
        <v>16.250599999999999</v>
      </c>
      <c r="AX1987" s="14">
        <v>204.62309393568938</v>
      </c>
      <c r="AY1987" s="14">
        <v>0</v>
      </c>
      <c r="AZ1987" s="14"/>
      <c r="BA1987" s="14"/>
      <c r="BB1987" s="14"/>
      <c r="BC1987">
        <v>542.5</v>
      </c>
    </row>
    <row r="1988" spans="1:55" x14ac:dyDescent="0.55000000000000004">
      <c r="A1988" s="2" t="s">
        <v>84</v>
      </c>
      <c r="B1988" s="31">
        <v>33609</v>
      </c>
      <c r="C1988" s="11"/>
      <c r="E1988">
        <v>185.60000000000002</v>
      </c>
      <c r="F1988">
        <v>8.4500000000000006E-2</v>
      </c>
      <c r="G1988">
        <v>8.2400000000000001E-2</v>
      </c>
      <c r="H1988">
        <v>9.3299999999999994E-2</v>
      </c>
      <c r="I1988">
        <v>0.11144999999999999</v>
      </c>
      <c r="J1988">
        <v>0.109</v>
      </c>
      <c r="K1988">
        <v>0.16655</v>
      </c>
      <c r="L1988">
        <v>0.15429999999999999</v>
      </c>
      <c r="M1988">
        <v>0.1265</v>
      </c>
      <c r="Q1988" s="14"/>
      <c r="R1988" s="14">
        <v>2016.5</v>
      </c>
      <c r="S1988" s="14">
        <v>960.25</v>
      </c>
      <c r="T1988" s="14">
        <v>2.0149999999999998E-2</v>
      </c>
      <c r="U1988" s="14">
        <v>19.2986</v>
      </c>
      <c r="V1988"/>
      <c r="AA1988" s="14">
        <v>755.62690606431056</v>
      </c>
      <c r="AD1988" s="14"/>
      <c r="AE1988" s="14"/>
      <c r="AF1988" s="14"/>
      <c r="AJ1988" s="14">
        <v>0</v>
      </c>
      <c r="AK1988" s="14"/>
      <c r="AL1988" s="14"/>
      <c r="AM1988" s="14"/>
      <c r="AN1988" s="14"/>
      <c r="AO1988" s="14">
        <v>0</v>
      </c>
      <c r="AV1988">
        <v>19.349037500000001</v>
      </c>
      <c r="AX1988" s="14">
        <v>204.62309393568938</v>
      </c>
      <c r="AY1988" s="14">
        <v>0</v>
      </c>
      <c r="AZ1988" s="14"/>
      <c r="BA1988" s="14"/>
      <c r="BB1988" s="14"/>
      <c r="BC1988">
        <v>577.5</v>
      </c>
    </row>
    <row r="1989" spans="1:55" x14ac:dyDescent="0.55000000000000004">
      <c r="A1989" s="2" t="s">
        <v>84</v>
      </c>
      <c r="B1989" s="31">
        <v>33613</v>
      </c>
      <c r="C1989" s="11"/>
      <c r="Q1989" s="14"/>
      <c r="R1989" s="14"/>
      <c r="S1989" s="14">
        <v>0</v>
      </c>
      <c r="T1989" s="14"/>
      <c r="U1989" s="14">
        <v>0</v>
      </c>
      <c r="V1989"/>
      <c r="AA1989" s="14">
        <v>0</v>
      </c>
      <c r="AD1989" s="14"/>
      <c r="AE1989" s="14"/>
      <c r="AF1989" s="14"/>
      <c r="AJ1989" s="14">
        <v>0</v>
      </c>
      <c r="AK1989" s="14"/>
      <c r="AL1989" s="14"/>
      <c r="AM1989" s="14"/>
      <c r="AN1989" s="14"/>
      <c r="AO1989" s="14"/>
      <c r="AX1989" s="14">
        <v>204.62309393568938</v>
      </c>
      <c r="AY1989" s="14">
        <v>0</v>
      </c>
      <c r="AZ1989" s="14"/>
      <c r="BA1989" s="14"/>
      <c r="BB1989" s="14"/>
      <c r="BC1989">
        <v>0</v>
      </c>
    </row>
    <row r="1990" spans="1:55" x14ac:dyDescent="0.55000000000000004">
      <c r="A1990" s="2" t="s">
        <v>84</v>
      </c>
      <c r="B1990" s="31">
        <v>33616</v>
      </c>
      <c r="C1990" s="11"/>
      <c r="E1990">
        <v>187.85</v>
      </c>
      <c r="F1990">
        <v>7.9000000000000001E-2</v>
      </c>
      <c r="G1990">
        <v>8.7300000000000003E-2</v>
      </c>
      <c r="H1990">
        <v>9.8849999999999993E-2</v>
      </c>
      <c r="I1990">
        <v>0.11845</v>
      </c>
      <c r="J1990">
        <v>0.1135</v>
      </c>
      <c r="K1990">
        <v>0.16539999999999999</v>
      </c>
      <c r="L1990">
        <v>0.15145</v>
      </c>
      <c r="M1990">
        <v>0.12529999999999999</v>
      </c>
      <c r="Q1990" s="14"/>
      <c r="R1990" s="14"/>
      <c r="S1990" s="14"/>
      <c r="T1990" s="14"/>
      <c r="U1990" s="14"/>
      <c r="V1990"/>
      <c r="AA1990" s="14"/>
      <c r="AD1990" s="14"/>
      <c r="AE1990" s="14"/>
      <c r="AF1990" s="14"/>
      <c r="AJ1990" s="14"/>
      <c r="AK1990" s="14"/>
      <c r="AL1990" s="14"/>
      <c r="AM1990" s="14"/>
      <c r="AN1990" s="14"/>
      <c r="AO1990" s="14"/>
      <c r="AX1990" s="14"/>
      <c r="AY1990" s="14"/>
      <c r="AZ1990" s="14"/>
      <c r="BA1990" s="14"/>
      <c r="BB1990" s="14"/>
    </row>
    <row r="1991" spans="1:55" x14ac:dyDescent="0.55000000000000004">
      <c r="A1991" s="2" t="s">
        <v>84</v>
      </c>
      <c r="B1991" s="31">
        <v>33618</v>
      </c>
      <c r="C1991" s="11"/>
      <c r="Q1991" s="14"/>
      <c r="R1991" s="14">
        <v>0</v>
      </c>
      <c r="S1991" s="14">
        <v>0</v>
      </c>
      <c r="T1991" s="14"/>
      <c r="U1991" s="14">
        <v>0</v>
      </c>
      <c r="V1991"/>
      <c r="AA1991" s="14">
        <v>0</v>
      </c>
      <c r="AD1991" s="14"/>
      <c r="AE1991" s="14"/>
      <c r="AF1991" s="14"/>
      <c r="AJ1991" s="14"/>
      <c r="AK1991" s="14"/>
      <c r="AL1991" s="14"/>
      <c r="AM1991" s="14"/>
      <c r="AN1991" s="14"/>
      <c r="AO1991" s="14"/>
      <c r="AX1991" s="14">
        <v>204.62309393568938</v>
      </c>
      <c r="AY1991" s="14"/>
      <c r="AZ1991" s="14"/>
      <c r="BA1991" s="14"/>
      <c r="BB1991" s="14"/>
    </row>
    <row r="1992" spans="1:55" x14ac:dyDescent="0.55000000000000004">
      <c r="A1992" s="2" t="s">
        <v>84</v>
      </c>
      <c r="B1992" s="31">
        <v>33623</v>
      </c>
      <c r="C1992" s="11" t="s">
        <v>838</v>
      </c>
      <c r="E1992">
        <v>190.1</v>
      </c>
      <c r="F1992">
        <v>9.2999999999999999E-2</v>
      </c>
      <c r="G1992">
        <v>8.5500000000000007E-2</v>
      </c>
      <c r="H1992">
        <v>0.10105</v>
      </c>
      <c r="I1992">
        <v>0.12085</v>
      </c>
      <c r="J1992">
        <v>0.1153</v>
      </c>
      <c r="K1992">
        <v>0.16175</v>
      </c>
      <c r="L1992">
        <v>0.14954999999999999</v>
      </c>
      <c r="M1992">
        <v>0.1235</v>
      </c>
      <c r="Q1992" s="14"/>
      <c r="R1992" s="29">
        <v>1338.9072283163516</v>
      </c>
      <c r="S1992" s="14"/>
      <c r="T1992" s="14"/>
      <c r="U1992" s="14"/>
      <c r="V1992"/>
      <c r="W1992">
        <v>3.3933999999999999E-2</v>
      </c>
      <c r="Y1992">
        <v>14078.779219329363</v>
      </c>
      <c r="AA1992">
        <v>477.7492940287226</v>
      </c>
      <c r="AD1992" s="14"/>
      <c r="AE1992" s="14"/>
      <c r="AF1992" s="14"/>
      <c r="AJ1992" s="14"/>
      <c r="AK1992" s="14"/>
      <c r="AL1992" s="14"/>
      <c r="AM1992" s="14"/>
      <c r="AN1992" s="14"/>
      <c r="AO1992" s="14"/>
      <c r="AP1992" t="s">
        <v>930</v>
      </c>
      <c r="AX1992" s="14"/>
      <c r="AY1992" s="14"/>
      <c r="AZ1992" s="14"/>
      <c r="BA1992" s="14"/>
      <c r="BB1992" s="14"/>
    </row>
    <row r="1993" spans="1:55" x14ac:dyDescent="0.55000000000000004">
      <c r="A1993" s="2" t="s">
        <v>85</v>
      </c>
      <c r="B1993" s="31">
        <v>33483</v>
      </c>
      <c r="C1993" s="11"/>
      <c r="E1993">
        <v>426.51000000000005</v>
      </c>
      <c r="F1993">
        <v>0.27800000000000002</v>
      </c>
      <c r="G1993">
        <v>0.26824999999999999</v>
      </c>
      <c r="H1993">
        <v>0.25355</v>
      </c>
      <c r="I1993">
        <v>0.2364</v>
      </c>
      <c r="J1993">
        <v>0.26350000000000001</v>
      </c>
      <c r="K1993">
        <v>0.27705000000000002</v>
      </c>
      <c r="L1993">
        <v>0.3392</v>
      </c>
      <c r="M1993">
        <v>0.21659999999999999</v>
      </c>
      <c r="Q1993" s="14"/>
      <c r="R1993" s="14"/>
      <c r="S1993" s="14"/>
      <c r="T1993" s="14"/>
      <c r="U1993" s="14"/>
      <c r="V1993"/>
      <c r="AA1993" s="14"/>
      <c r="AD1993" s="14"/>
      <c r="AE1993" s="14"/>
      <c r="AF1993" s="14"/>
      <c r="AJ1993" s="14"/>
      <c r="AK1993" s="14"/>
      <c r="AL1993" s="14"/>
      <c r="AM1993" s="14"/>
      <c r="AN1993" s="14"/>
      <c r="AO1993" s="14"/>
      <c r="AX1993" s="14"/>
      <c r="AY1993" s="14"/>
      <c r="AZ1993" s="14"/>
      <c r="BA1993" s="14"/>
      <c r="BB1993" s="14"/>
    </row>
    <row r="1994" spans="1:55" x14ac:dyDescent="0.55000000000000004">
      <c r="A1994" s="2" t="s">
        <v>85</v>
      </c>
      <c r="B1994" s="31">
        <v>33491</v>
      </c>
      <c r="C1994" s="11"/>
      <c r="E1994">
        <v>421.10000000000008</v>
      </c>
      <c r="F1994">
        <v>0.27700000000000002</v>
      </c>
      <c r="G1994">
        <v>0.26315</v>
      </c>
      <c r="H1994">
        <v>0.25685000000000002</v>
      </c>
      <c r="I1994">
        <v>0.23280000000000001</v>
      </c>
      <c r="J1994">
        <v>0.26229999999999998</v>
      </c>
      <c r="K1994">
        <v>0.27424999999999999</v>
      </c>
      <c r="L1994">
        <v>0.33700000000000002</v>
      </c>
      <c r="M1994">
        <v>0.20215</v>
      </c>
      <c r="Q1994" s="14"/>
      <c r="R1994" s="14"/>
      <c r="S1994" s="14"/>
      <c r="T1994" s="14"/>
      <c r="U1994" s="14"/>
      <c r="V1994"/>
      <c r="AA1994" s="14"/>
      <c r="AD1994" s="14"/>
      <c r="AE1994" s="14"/>
      <c r="AF1994" s="14"/>
      <c r="AJ1994" s="14"/>
      <c r="AK1994" s="14"/>
      <c r="AL1994" s="14"/>
      <c r="AM1994" s="14"/>
      <c r="AN1994" s="14"/>
      <c r="AO1994" s="14"/>
      <c r="AX1994" s="14"/>
      <c r="AY1994" s="14"/>
      <c r="AZ1994" s="14"/>
      <c r="BA1994" s="14"/>
      <c r="BB1994" s="14"/>
    </row>
    <row r="1995" spans="1:55" x14ac:dyDescent="0.55000000000000004">
      <c r="A1995" s="2" t="s">
        <v>85</v>
      </c>
      <c r="B1995" s="31">
        <v>33497</v>
      </c>
      <c r="C1995" s="11"/>
      <c r="E1995">
        <v>424.27000000000004</v>
      </c>
      <c r="F1995">
        <v>0.28649999999999998</v>
      </c>
      <c r="G1995">
        <v>0.26769999999999999</v>
      </c>
      <c r="H1995">
        <v>0.25464999999999999</v>
      </c>
      <c r="I1995">
        <v>0.23574999999999999</v>
      </c>
      <c r="J1995">
        <v>0.26200000000000001</v>
      </c>
      <c r="K1995">
        <v>0.27474999999999999</v>
      </c>
      <c r="L1995">
        <v>0.33944999999999997</v>
      </c>
      <c r="M1995">
        <v>0.20055000000000001</v>
      </c>
      <c r="Q1995" s="14"/>
      <c r="R1995" s="14"/>
      <c r="S1995" s="14"/>
      <c r="T1995" s="14"/>
      <c r="U1995" s="14"/>
      <c r="V1995"/>
      <c r="AA1995" s="14"/>
      <c r="AD1995" s="14"/>
      <c r="AE1995" s="14"/>
      <c r="AF1995" s="14"/>
      <c r="AJ1995" s="14"/>
      <c r="AK1995" s="14"/>
      <c r="AL1995" s="14"/>
      <c r="AM1995" s="14"/>
      <c r="AN1995" s="14"/>
      <c r="AO1995" s="14"/>
      <c r="AX1995" s="14"/>
      <c r="AY1995" s="14"/>
      <c r="AZ1995" s="14"/>
      <c r="BA1995" s="14"/>
      <c r="BB1995" s="14"/>
    </row>
    <row r="1996" spans="1:55" x14ac:dyDescent="0.55000000000000004">
      <c r="A1996" s="2" t="s">
        <v>85</v>
      </c>
      <c r="B1996" s="31">
        <v>33504</v>
      </c>
      <c r="C1996" s="11"/>
      <c r="E1996">
        <v>424.32999999999993</v>
      </c>
      <c r="F1996">
        <v>0.29049999999999998</v>
      </c>
      <c r="G1996">
        <v>0.26719999999999999</v>
      </c>
      <c r="H1996">
        <v>0.25409999999999999</v>
      </c>
      <c r="I1996">
        <v>0.23524999999999999</v>
      </c>
      <c r="J1996">
        <v>0.26150000000000001</v>
      </c>
      <c r="K1996">
        <v>0.2742</v>
      </c>
      <c r="L1996">
        <v>0.33879999999999999</v>
      </c>
      <c r="M1996">
        <v>0.2001</v>
      </c>
      <c r="Q1996" s="14"/>
      <c r="R1996" s="14"/>
      <c r="S1996" s="14"/>
      <c r="T1996" s="14"/>
      <c r="U1996" s="14"/>
      <c r="V1996"/>
      <c r="AA1996" s="14"/>
      <c r="AD1996" s="14"/>
      <c r="AE1996" s="14"/>
      <c r="AF1996" s="14"/>
      <c r="AJ1996" s="14"/>
      <c r="AK1996" s="14"/>
      <c r="AL1996" s="14"/>
      <c r="AM1996" s="14"/>
      <c r="AN1996" s="14"/>
      <c r="AO1996" s="14"/>
      <c r="AX1996" s="14"/>
      <c r="AY1996" s="14"/>
      <c r="AZ1996" s="14"/>
      <c r="BA1996" s="14"/>
      <c r="BB1996" s="14"/>
    </row>
    <row r="1997" spans="1:55" x14ac:dyDescent="0.55000000000000004">
      <c r="A1997" s="2" t="s">
        <v>85</v>
      </c>
      <c r="B1997" s="31">
        <v>33505</v>
      </c>
      <c r="C1997" s="11"/>
      <c r="Q1997" s="14"/>
      <c r="R1997" s="14">
        <v>202.2</v>
      </c>
      <c r="S1997" s="14"/>
      <c r="T1997" s="14"/>
      <c r="U1997" s="14"/>
      <c r="V1997"/>
      <c r="AA1997" s="14"/>
      <c r="AD1997" s="14"/>
      <c r="AE1997" s="14"/>
      <c r="AF1997" s="14"/>
      <c r="AI1997">
        <v>2.8306359589999999</v>
      </c>
      <c r="AJ1997" s="14"/>
      <c r="AK1997" s="14"/>
      <c r="AL1997" s="14">
        <v>122.9908205253348</v>
      </c>
      <c r="AM1997" s="14"/>
      <c r="AN1997" s="14"/>
      <c r="AO1997" s="14">
        <v>228.61408601074299</v>
      </c>
      <c r="AU1997">
        <v>210</v>
      </c>
      <c r="AX1997" s="14"/>
      <c r="AY1997" s="14"/>
      <c r="AZ1997" s="14"/>
      <c r="BA1997" s="14"/>
      <c r="BB1997" s="14">
        <v>79.209179474665206</v>
      </c>
      <c r="BC1997">
        <v>777.5</v>
      </c>
    </row>
    <row r="1998" spans="1:55" x14ac:dyDescent="0.55000000000000004">
      <c r="A1998" s="2" t="s">
        <v>85</v>
      </c>
      <c r="B1998" s="31">
        <v>33512</v>
      </c>
      <c r="C1998" s="11"/>
      <c r="E1998">
        <v>400.19000000000005</v>
      </c>
      <c r="F1998">
        <v>0.24199999999999999</v>
      </c>
      <c r="G1998">
        <v>0.23619999999999999</v>
      </c>
      <c r="H1998">
        <v>0.23300000000000001</v>
      </c>
      <c r="I1998">
        <v>0.22514999999999999</v>
      </c>
      <c r="J1998">
        <v>0.25745000000000001</v>
      </c>
      <c r="K1998">
        <v>0.27195000000000003</v>
      </c>
      <c r="L1998">
        <v>0.33455000000000001</v>
      </c>
      <c r="M1998">
        <v>0.20065</v>
      </c>
      <c r="Q1998" s="14"/>
      <c r="R1998" s="14"/>
      <c r="S1998" s="14"/>
      <c r="T1998" s="14"/>
      <c r="U1998" s="14"/>
      <c r="V1998"/>
      <c r="AA1998" s="14"/>
      <c r="AD1998" s="14"/>
      <c r="AE1998" s="14"/>
      <c r="AF1998" s="14"/>
      <c r="AJ1998" s="14"/>
      <c r="AK1998" s="14"/>
      <c r="AL1998" s="14"/>
      <c r="AM1998" s="14"/>
      <c r="AN1998" s="14"/>
      <c r="AO1998" s="14"/>
      <c r="AX1998" s="14"/>
      <c r="AY1998" s="14"/>
      <c r="AZ1998" s="14"/>
      <c r="BA1998" s="14"/>
      <c r="BB1998" s="14"/>
    </row>
    <row r="1999" spans="1:55" x14ac:dyDescent="0.55000000000000004">
      <c r="A1999" s="2" t="s">
        <v>85</v>
      </c>
      <c r="B1999" s="31">
        <v>33519</v>
      </c>
      <c r="C1999" s="11"/>
      <c r="E1999">
        <v>407.89</v>
      </c>
      <c r="F1999">
        <v>0.26850000000000002</v>
      </c>
      <c r="G1999">
        <v>0.25180000000000002</v>
      </c>
      <c r="H1999">
        <v>0.23874999999999999</v>
      </c>
      <c r="I1999">
        <v>0.2263</v>
      </c>
      <c r="J1999">
        <v>0.25459999999999999</v>
      </c>
      <c r="K1999">
        <v>0.26500000000000001</v>
      </c>
      <c r="L1999">
        <v>0.33500000000000002</v>
      </c>
      <c r="M1999">
        <v>0.19950000000000001</v>
      </c>
      <c r="Q1999" s="14"/>
      <c r="R1999" s="14"/>
      <c r="S1999" s="14"/>
      <c r="T1999" s="14"/>
      <c r="U1999" s="14"/>
      <c r="V1999"/>
      <c r="AA1999" s="14"/>
      <c r="AD1999" s="14"/>
      <c r="AE1999" s="14"/>
      <c r="AF1999" s="14"/>
      <c r="AJ1999" s="14"/>
      <c r="AK1999" s="14"/>
      <c r="AL1999" s="14"/>
      <c r="AM1999" s="14"/>
      <c r="AN1999" s="14"/>
      <c r="AO1999" s="14"/>
      <c r="AX1999" s="14"/>
      <c r="AY1999" s="14"/>
      <c r="AZ1999" s="14"/>
      <c r="BA1999" s="14"/>
      <c r="BB1999" s="14"/>
    </row>
    <row r="2000" spans="1:55" x14ac:dyDescent="0.55000000000000004">
      <c r="A2000" s="2" t="s">
        <v>85</v>
      </c>
      <c r="B2000" s="31">
        <v>33521</v>
      </c>
      <c r="C2000" s="11"/>
      <c r="Q2000" s="14"/>
      <c r="R2000" s="14">
        <v>401.82499999999993</v>
      </c>
      <c r="S2000" s="14"/>
      <c r="T2000" s="14"/>
      <c r="U2000" s="14"/>
      <c r="V2000"/>
      <c r="AA2000" s="14"/>
      <c r="AD2000" s="14"/>
      <c r="AE2000" s="14"/>
      <c r="AF2000" s="14"/>
      <c r="AI2000">
        <v>6.884600571</v>
      </c>
      <c r="AJ2000" s="14"/>
      <c r="AK2000" s="14"/>
      <c r="AL2000" s="14">
        <v>217.68504739644203</v>
      </c>
      <c r="AM2000" s="14"/>
      <c r="AN2000" s="14"/>
      <c r="AO2000" s="14">
        <v>316.11422668240851</v>
      </c>
      <c r="AU2000">
        <v>265</v>
      </c>
      <c r="AX2000" s="14"/>
      <c r="AY2000" s="14"/>
      <c r="AZ2000" s="14"/>
      <c r="BA2000" s="14"/>
      <c r="BB2000" s="14">
        <v>184.13995260355796</v>
      </c>
      <c r="BC2000">
        <v>840</v>
      </c>
    </row>
    <row r="2001" spans="1:55" x14ac:dyDescent="0.55000000000000004">
      <c r="A2001" s="2" t="s">
        <v>85</v>
      </c>
      <c r="B2001" s="31">
        <v>33525</v>
      </c>
      <c r="C2001" s="11"/>
      <c r="E2001">
        <v>399.27000000000004</v>
      </c>
      <c r="F2001">
        <v>0.2555</v>
      </c>
      <c r="G2001">
        <v>0.2382</v>
      </c>
      <c r="H2001">
        <v>0.2281</v>
      </c>
      <c r="I2001">
        <v>0.22165000000000001</v>
      </c>
      <c r="J2001">
        <v>0.25624999999999998</v>
      </c>
      <c r="K2001">
        <v>0.26574999999999999</v>
      </c>
      <c r="L2001">
        <v>0.33345000000000002</v>
      </c>
      <c r="M2001">
        <v>0.19744999999999999</v>
      </c>
      <c r="Q2001" s="14"/>
      <c r="R2001" s="14"/>
      <c r="S2001" s="14"/>
      <c r="T2001" s="14"/>
      <c r="U2001" s="14"/>
      <c r="V2001"/>
      <c r="AA2001" s="14"/>
      <c r="AD2001" s="14"/>
      <c r="AE2001" s="14"/>
      <c r="AF2001" s="14"/>
      <c r="AJ2001" s="14"/>
      <c r="AK2001" s="14"/>
      <c r="AL2001" s="14"/>
      <c r="AM2001" s="14"/>
      <c r="AN2001" s="14"/>
      <c r="AO2001" s="14"/>
      <c r="AX2001" s="14"/>
      <c r="AY2001" s="14"/>
      <c r="AZ2001" s="14"/>
      <c r="BA2001" s="14"/>
      <c r="BB2001" s="14"/>
    </row>
    <row r="2002" spans="1:55" x14ac:dyDescent="0.55000000000000004">
      <c r="A2002" s="2" t="s">
        <v>85</v>
      </c>
      <c r="B2002" s="31">
        <v>33532</v>
      </c>
      <c r="C2002" s="11"/>
      <c r="E2002">
        <v>386.68999999999994</v>
      </c>
      <c r="F2002">
        <v>0.23949999999999999</v>
      </c>
      <c r="G2002">
        <v>0.22600000000000001</v>
      </c>
      <c r="H2002">
        <v>0.21129999999999999</v>
      </c>
      <c r="I2002">
        <v>0.21379999999999999</v>
      </c>
      <c r="J2002">
        <v>0.25054999999999999</v>
      </c>
      <c r="K2002">
        <v>0.26069999999999999</v>
      </c>
      <c r="L2002">
        <v>0.3332</v>
      </c>
      <c r="M2002">
        <v>0.19839999999999999</v>
      </c>
      <c r="Q2002" s="14"/>
      <c r="R2002" s="14"/>
      <c r="S2002" s="14"/>
      <c r="T2002" s="14"/>
      <c r="U2002" s="14"/>
      <c r="V2002"/>
      <c r="AA2002" s="14"/>
      <c r="AD2002" s="14"/>
      <c r="AE2002" s="14"/>
      <c r="AF2002" s="14"/>
      <c r="AJ2002" s="14"/>
      <c r="AK2002" s="14"/>
      <c r="AL2002" s="14"/>
      <c r="AM2002" s="14"/>
      <c r="AN2002" s="14"/>
      <c r="AO2002" s="14"/>
      <c r="AX2002" s="14"/>
      <c r="AY2002" s="14"/>
      <c r="AZ2002" s="14"/>
      <c r="BA2002" s="14"/>
      <c r="BB2002" s="14"/>
    </row>
    <row r="2003" spans="1:55" x14ac:dyDescent="0.55000000000000004">
      <c r="A2003" s="2" t="s">
        <v>85</v>
      </c>
      <c r="B2003" s="31">
        <v>33533</v>
      </c>
      <c r="C2003" s="11"/>
      <c r="Q2003" s="14"/>
      <c r="R2003" s="14">
        <v>771.52499999999986</v>
      </c>
      <c r="S2003" s="14"/>
      <c r="T2003" s="14"/>
      <c r="U2003" s="14"/>
      <c r="V2003"/>
      <c r="AA2003" s="14"/>
      <c r="AD2003" s="14"/>
      <c r="AE2003" s="14"/>
      <c r="AF2003" s="14"/>
      <c r="AI2003">
        <v>10.251551839999999</v>
      </c>
      <c r="AJ2003" s="14"/>
      <c r="AK2003" s="14"/>
      <c r="AL2003" s="14">
        <v>369.72787274453935</v>
      </c>
      <c r="AM2003" s="14"/>
      <c r="AN2003" s="14"/>
      <c r="AO2003" s="14">
        <v>275.58659056843078</v>
      </c>
      <c r="AU2003">
        <v>295</v>
      </c>
      <c r="AX2003" s="14"/>
      <c r="AY2003" s="14"/>
      <c r="AZ2003" s="14"/>
      <c r="BA2003" s="14"/>
      <c r="BB2003" s="14">
        <v>401.79712725546051</v>
      </c>
      <c r="BC2003">
        <v>917.5</v>
      </c>
    </row>
    <row r="2004" spans="1:55" x14ac:dyDescent="0.55000000000000004">
      <c r="A2004" s="2" t="s">
        <v>85</v>
      </c>
      <c r="B2004" s="31">
        <v>33540</v>
      </c>
      <c r="C2004" s="11"/>
      <c r="E2004">
        <v>344.68</v>
      </c>
      <c r="F2004">
        <v>0.17949999999999999</v>
      </c>
      <c r="G2004">
        <v>0.16735</v>
      </c>
      <c r="H2004">
        <v>0.15390000000000001</v>
      </c>
      <c r="I2004">
        <v>0.19964999999999999</v>
      </c>
      <c r="J2004">
        <v>0.24215</v>
      </c>
      <c r="K2004">
        <v>0.254</v>
      </c>
      <c r="L2004">
        <v>0.33040000000000003</v>
      </c>
      <c r="M2004">
        <v>0.19645000000000001</v>
      </c>
      <c r="Q2004" s="14"/>
      <c r="R2004" s="14"/>
      <c r="S2004" s="14"/>
      <c r="T2004" s="14"/>
      <c r="U2004" s="14"/>
      <c r="V2004"/>
      <c r="AA2004" s="14"/>
      <c r="AD2004" s="14"/>
      <c r="AE2004" s="14"/>
      <c r="AF2004" s="14"/>
      <c r="AJ2004" s="14"/>
      <c r="AK2004" s="14"/>
      <c r="AL2004" s="14"/>
      <c r="AM2004" s="14"/>
      <c r="AN2004" s="14"/>
      <c r="AO2004" s="14"/>
      <c r="AX2004" s="14"/>
      <c r="AY2004" s="14"/>
      <c r="AZ2004" s="14"/>
      <c r="BA2004" s="14"/>
      <c r="BB2004" s="14"/>
    </row>
    <row r="2005" spans="1:55" x14ac:dyDescent="0.55000000000000004">
      <c r="A2005" s="2" t="s">
        <v>85</v>
      </c>
      <c r="B2005" s="31">
        <v>33546</v>
      </c>
      <c r="C2005" s="11"/>
      <c r="E2005">
        <v>322.76</v>
      </c>
      <c r="F2005">
        <v>0.159</v>
      </c>
      <c r="G2005">
        <v>0.14065</v>
      </c>
      <c r="H2005">
        <v>0.13189999999999999</v>
      </c>
      <c r="I2005">
        <v>0.18575</v>
      </c>
      <c r="J2005">
        <v>0.23315</v>
      </c>
      <c r="K2005">
        <v>0.24529999999999999</v>
      </c>
      <c r="L2005">
        <v>0.32450000000000001</v>
      </c>
      <c r="M2005">
        <v>0.19355</v>
      </c>
      <c r="Q2005" s="14"/>
      <c r="R2005" s="14"/>
      <c r="S2005" s="14"/>
      <c r="T2005" s="14"/>
      <c r="U2005" s="14"/>
      <c r="V2005"/>
      <c r="AA2005" s="14"/>
      <c r="AD2005" s="14"/>
      <c r="AE2005" s="14"/>
      <c r="AF2005" s="14"/>
      <c r="AJ2005" s="14"/>
      <c r="AK2005" s="14"/>
      <c r="AL2005" s="14"/>
      <c r="AM2005" s="14"/>
      <c r="AN2005" s="14"/>
      <c r="AO2005" s="14"/>
      <c r="AX2005" s="14"/>
      <c r="AY2005" s="14"/>
      <c r="AZ2005" s="14"/>
      <c r="BA2005" s="14"/>
      <c r="BB2005" s="14"/>
    </row>
    <row r="2006" spans="1:55" x14ac:dyDescent="0.55000000000000004">
      <c r="A2006" s="2" t="s">
        <v>85</v>
      </c>
      <c r="B2006" s="31">
        <v>33547</v>
      </c>
      <c r="C2006" s="11"/>
      <c r="Q2006" s="14">
        <v>24.520204999999997</v>
      </c>
      <c r="R2006" s="14">
        <v>1092.7999999999997</v>
      </c>
      <c r="S2006" s="14"/>
      <c r="T2006" s="14"/>
      <c r="U2006" s="14"/>
      <c r="V2006"/>
      <c r="AA2006" s="14"/>
      <c r="AD2006" s="14"/>
      <c r="AE2006" s="14"/>
      <c r="AF2006" s="14">
        <v>5.3249999999999318</v>
      </c>
      <c r="AI2006">
        <v>9.1126362459999992</v>
      </c>
      <c r="AJ2006" s="14"/>
      <c r="AK2006" s="14"/>
      <c r="AL2006" s="14">
        <v>395.6185674723389</v>
      </c>
      <c r="AM2006" s="14"/>
      <c r="AN2006" s="14"/>
      <c r="AO2006" s="14">
        <v>230.974801810613</v>
      </c>
      <c r="AU2006">
        <v>242.5</v>
      </c>
      <c r="AX2006" s="14"/>
      <c r="AY2006" s="14"/>
      <c r="AZ2006" s="14"/>
      <c r="BA2006" s="14"/>
      <c r="BB2006" s="14">
        <v>691.8564325276609</v>
      </c>
      <c r="BC2006">
        <v>797.5</v>
      </c>
    </row>
    <row r="2007" spans="1:55" x14ac:dyDescent="0.55000000000000004">
      <c r="A2007" s="2" t="s">
        <v>85</v>
      </c>
      <c r="B2007" s="31">
        <v>33553</v>
      </c>
      <c r="C2007" s="11"/>
      <c r="E2007">
        <v>301.24</v>
      </c>
      <c r="F2007">
        <v>0.13200000000000001</v>
      </c>
      <c r="G2007">
        <v>0.12015000000000001</v>
      </c>
      <c r="H2007">
        <v>0.1062</v>
      </c>
      <c r="I2007">
        <v>0.17269999999999999</v>
      </c>
      <c r="J2007">
        <v>0.2228</v>
      </c>
      <c r="K2007">
        <v>0.23699999999999999</v>
      </c>
      <c r="L2007">
        <v>0.32429999999999998</v>
      </c>
      <c r="M2007">
        <v>0.19105</v>
      </c>
      <c r="Q2007" s="14"/>
      <c r="R2007" s="14"/>
      <c r="S2007" s="14"/>
      <c r="T2007" s="14"/>
      <c r="U2007" s="14"/>
      <c r="V2007"/>
      <c r="AA2007" s="14"/>
      <c r="AD2007" s="14"/>
      <c r="AE2007" s="14"/>
      <c r="AF2007" s="14"/>
      <c r="AJ2007" s="14"/>
      <c r="AK2007" s="14"/>
      <c r="AL2007" s="14"/>
      <c r="AM2007" s="14"/>
      <c r="AN2007" s="14"/>
      <c r="AO2007" s="14"/>
      <c r="AX2007" s="14"/>
      <c r="AY2007" s="14"/>
      <c r="AZ2007" s="14"/>
      <c r="BA2007" s="14"/>
      <c r="BB2007" s="14"/>
    </row>
    <row r="2008" spans="1:55" x14ac:dyDescent="0.55000000000000004">
      <c r="A2008" s="2" t="s">
        <v>85</v>
      </c>
      <c r="B2008" s="31">
        <v>33560</v>
      </c>
      <c r="C2008" s="11"/>
      <c r="E2008">
        <v>281.60000000000002</v>
      </c>
      <c r="F2008">
        <v>0.10150000000000001</v>
      </c>
      <c r="G2008">
        <v>0.10440000000000001</v>
      </c>
      <c r="H2008">
        <v>8.7550000000000003E-2</v>
      </c>
      <c r="I2008">
        <v>0.15870000000000001</v>
      </c>
      <c r="J2008">
        <v>0.21010000000000001</v>
      </c>
      <c r="K2008">
        <v>0.2311</v>
      </c>
      <c r="L2008">
        <v>0.32395000000000002</v>
      </c>
      <c r="M2008">
        <v>0.19070000000000001</v>
      </c>
      <c r="Q2008" s="14"/>
      <c r="R2008" s="14"/>
      <c r="S2008" s="14"/>
      <c r="T2008" s="14"/>
      <c r="U2008" s="14"/>
      <c r="V2008"/>
      <c r="AA2008" s="14"/>
      <c r="AD2008" s="14"/>
      <c r="AE2008" s="14"/>
      <c r="AF2008" s="14"/>
      <c r="AJ2008" s="14"/>
      <c r="AK2008" s="14"/>
      <c r="AL2008" s="14"/>
      <c r="AM2008" s="14"/>
      <c r="AN2008" s="14"/>
      <c r="AO2008" s="14"/>
      <c r="AX2008" s="14"/>
      <c r="AY2008" s="14"/>
      <c r="AZ2008" s="14"/>
      <c r="BA2008" s="14"/>
      <c r="BB2008" s="14"/>
    </row>
    <row r="2009" spans="1:55" x14ac:dyDescent="0.55000000000000004">
      <c r="A2009" s="2" t="s">
        <v>85</v>
      </c>
      <c r="B2009" s="31">
        <v>33561</v>
      </c>
      <c r="C2009" s="11"/>
      <c r="Q2009" s="14">
        <v>19.264616228227151</v>
      </c>
      <c r="R2009" s="14">
        <v>1508.8249999999998</v>
      </c>
      <c r="S2009" s="14">
        <v>238.47499999999999</v>
      </c>
      <c r="T2009" s="14">
        <v>1.575E-2</v>
      </c>
      <c r="U2009" s="14">
        <v>3.7657750000000001</v>
      </c>
      <c r="V2009"/>
      <c r="AA2009" s="14">
        <v>24.398984253659506</v>
      </c>
      <c r="AD2009" s="14">
        <v>0.78500000000000003</v>
      </c>
      <c r="AE2009" s="14">
        <v>6.6642499999999993E-2</v>
      </c>
      <c r="AF2009" s="14">
        <v>8.5</v>
      </c>
      <c r="AI2009">
        <v>6.8769999999999998</v>
      </c>
      <c r="AJ2009" s="14">
        <v>2.9249999999999998E-2</v>
      </c>
      <c r="AK2009" s="14">
        <v>8.8768438059482939</v>
      </c>
      <c r="AL2009" s="14">
        <v>302.70416962657373</v>
      </c>
      <c r="AM2009" s="14"/>
      <c r="AN2009" s="14"/>
      <c r="AO2009" s="14">
        <v>227.45239225615867</v>
      </c>
      <c r="AU2009">
        <v>250</v>
      </c>
      <c r="AV2009">
        <v>3.75598125</v>
      </c>
      <c r="AX2009" s="14">
        <v>228.85203149268096</v>
      </c>
      <c r="AY2009" s="14">
        <v>7.3499999999999998E-3</v>
      </c>
      <c r="AZ2009" s="14">
        <v>7.0492087221188857</v>
      </c>
      <c r="BA2009" s="14"/>
      <c r="BB2009" s="14">
        <v>959.14583037342618</v>
      </c>
      <c r="BC2009">
        <v>675</v>
      </c>
    </row>
    <row r="2010" spans="1:55" x14ac:dyDescent="0.55000000000000004">
      <c r="A2010" s="2" t="s">
        <v>85</v>
      </c>
      <c r="B2010" s="31">
        <v>33568</v>
      </c>
      <c r="C2010" s="11"/>
      <c r="Q2010" s="14">
        <v>18.678859556812284</v>
      </c>
      <c r="R2010" s="14">
        <v>1483.85</v>
      </c>
      <c r="S2010" s="14">
        <v>244.375</v>
      </c>
      <c r="T2010" s="14">
        <v>1.435E-2</v>
      </c>
      <c r="U2010" s="14">
        <v>3.5118125000000004</v>
      </c>
      <c r="V2010"/>
      <c r="AA2010" s="14">
        <v>15.522968507319035</v>
      </c>
      <c r="AD2010" s="14">
        <v>1.1299999999999999</v>
      </c>
      <c r="AE2010" s="14">
        <v>0.13573500000000052</v>
      </c>
      <c r="AF2010" s="14">
        <v>11.950000000000045</v>
      </c>
      <c r="AI2010">
        <v>4.9039999999999999</v>
      </c>
      <c r="AJ2010" s="14">
        <v>2.785E-2</v>
      </c>
      <c r="AK2010" s="14">
        <v>6.8937125622876554</v>
      </c>
      <c r="AL2010" s="14">
        <v>250.21537372593428</v>
      </c>
      <c r="AM2010" s="14"/>
      <c r="AN2010" s="14"/>
      <c r="AO2010" s="14">
        <v>195.07363313208822</v>
      </c>
      <c r="AU2010">
        <v>255</v>
      </c>
      <c r="AV2010">
        <v>3.50678125</v>
      </c>
      <c r="AX2010" s="14">
        <v>228.85203149268096</v>
      </c>
      <c r="AY2010" s="14">
        <v>8.4499999999999992E-3</v>
      </c>
      <c r="AZ2010" s="14">
        <v>8.2485418233295569</v>
      </c>
      <c r="BA2010" s="14"/>
      <c r="BB2010" s="14">
        <v>977.30962627406564</v>
      </c>
      <c r="BC2010">
        <v>565</v>
      </c>
    </row>
    <row r="2011" spans="1:55" x14ac:dyDescent="0.55000000000000004">
      <c r="A2011" s="2" t="s">
        <v>85</v>
      </c>
      <c r="B2011" s="31">
        <v>33574</v>
      </c>
      <c r="C2011" s="11"/>
      <c r="E2011">
        <v>249.85999999999999</v>
      </c>
      <c r="F2011">
        <v>8.9499999999999996E-2</v>
      </c>
      <c r="G2011">
        <v>8.4099999999999994E-2</v>
      </c>
      <c r="H2011">
        <v>7.2650000000000006E-2</v>
      </c>
      <c r="I2011">
        <v>0.12645000000000001</v>
      </c>
      <c r="J2011">
        <v>0.18609999999999999</v>
      </c>
      <c r="K2011">
        <v>0.20644999999999999</v>
      </c>
      <c r="L2011">
        <v>0.30354999999999999</v>
      </c>
      <c r="M2011">
        <v>0.18049999999999999</v>
      </c>
      <c r="Q2011" s="14">
        <v>22.238495327180715</v>
      </c>
      <c r="R2011" s="14">
        <v>1662.7750000000001</v>
      </c>
      <c r="S2011" s="14">
        <v>305.82499999999999</v>
      </c>
      <c r="T2011" s="14">
        <v>1.8100000000000002E-2</v>
      </c>
      <c r="U2011" s="14">
        <v>5.5330649999999997</v>
      </c>
      <c r="V2011"/>
      <c r="AA2011" s="14">
        <v>76.972968507319024</v>
      </c>
      <c r="AD2011" s="14">
        <v>0.94</v>
      </c>
      <c r="AE2011" s="14">
        <v>0.10520499999999952</v>
      </c>
      <c r="AF2011" s="14">
        <v>11.424999999999955</v>
      </c>
      <c r="AI2011">
        <v>4.548</v>
      </c>
      <c r="AJ2011" s="14">
        <v>3.4599999999999999E-2</v>
      </c>
      <c r="AK2011" s="14">
        <v>8.1465303297823386</v>
      </c>
      <c r="AL2011" s="14">
        <v>235.58210190621432</v>
      </c>
      <c r="AM2011" s="14"/>
      <c r="AN2011" s="14"/>
      <c r="AO2011" s="14">
        <v>191.8439351484819</v>
      </c>
      <c r="AU2011">
        <v>277.5</v>
      </c>
      <c r="AV2011">
        <v>5.5354324999999998</v>
      </c>
      <c r="AX2011" s="14">
        <v>228.85203149268096</v>
      </c>
      <c r="AY2011" s="14">
        <v>8.0000000000000002E-3</v>
      </c>
      <c r="AZ2011" s="14">
        <v>8.8302566751819782</v>
      </c>
      <c r="BA2011" s="14"/>
      <c r="BB2011" s="14">
        <v>1109.9428980937857</v>
      </c>
      <c r="BC2011">
        <v>747.5</v>
      </c>
    </row>
    <row r="2012" spans="1:55" x14ac:dyDescent="0.55000000000000004">
      <c r="A2012" s="2" t="s">
        <v>85</v>
      </c>
      <c r="B2012" s="31">
        <v>33581</v>
      </c>
      <c r="C2012" s="11"/>
      <c r="E2012">
        <v>240.5</v>
      </c>
      <c r="F2012">
        <v>8.2500000000000004E-2</v>
      </c>
      <c r="G2012">
        <v>8.3949999999999997E-2</v>
      </c>
      <c r="H2012">
        <v>7.22E-2</v>
      </c>
      <c r="I2012">
        <v>0.11584999999999999</v>
      </c>
      <c r="J2012">
        <v>0.17915</v>
      </c>
      <c r="K2012">
        <v>0.19675000000000001</v>
      </c>
      <c r="L2012">
        <v>0.2964</v>
      </c>
      <c r="M2012">
        <v>0.1757</v>
      </c>
      <c r="Q2012" s="14">
        <v>25.715800415781946</v>
      </c>
      <c r="R2012" s="14">
        <v>2105.8999999999996</v>
      </c>
      <c r="S2012" s="14">
        <v>437.5</v>
      </c>
      <c r="T2012" s="14">
        <v>1.6400000000000001E-2</v>
      </c>
      <c r="U2012" s="14">
        <v>7.1521999999999997</v>
      </c>
      <c r="V2012"/>
      <c r="AA2012" s="14">
        <v>208.64796850731904</v>
      </c>
      <c r="AD2012" s="14">
        <v>1.0249999999999999</v>
      </c>
      <c r="AE2012" s="14">
        <v>0.11032500000000001</v>
      </c>
      <c r="AF2012" s="14">
        <v>10.5</v>
      </c>
      <c r="AI2012">
        <v>4.9989999999999997</v>
      </c>
      <c r="AJ2012" s="14">
        <v>3.1400000000000004E-2</v>
      </c>
      <c r="AK2012" s="14">
        <v>8.3798170311436593</v>
      </c>
      <c r="AL2012" s="14">
        <v>259.57621076416302</v>
      </c>
      <c r="AM2012" s="14"/>
      <c r="AN2012" s="14"/>
      <c r="AO2012" s="14">
        <v>194.01662844036696</v>
      </c>
      <c r="AU2012">
        <v>287.5</v>
      </c>
      <c r="AV2012">
        <v>7.1749999999999998</v>
      </c>
      <c r="AX2012" s="14">
        <v>228.85203149268096</v>
      </c>
      <c r="AY2012" s="14">
        <v>7.0500000000000007E-3</v>
      </c>
      <c r="AZ2012" s="14">
        <v>10.132645470693927</v>
      </c>
      <c r="BA2012" s="14"/>
      <c r="BB2012" s="14">
        <v>1398.3237892358368</v>
      </c>
      <c r="BC2012">
        <v>712.5</v>
      </c>
    </row>
    <row r="2013" spans="1:55" x14ac:dyDescent="0.55000000000000004">
      <c r="A2013" s="2" t="s">
        <v>85</v>
      </c>
      <c r="B2013" s="31">
        <v>33585</v>
      </c>
      <c r="C2013" s="11"/>
      <c r="Q2013" s="14">
        <v>23.882085865523333</v>
      </c>
      <c r="R2013" s="14">
        <v>2091.7250000000004</v>
      </c>
      <c r="S2013" s="14">
        <v>493.75</v>
      </c>
      <c r="T2013" s="14">
        <v>1.7600000000000001E-2</v>
      </c>
      <c r="U2013" s="14">
        <v>8.6948749999999997</v>
      </c>
      <c r="V2013"/>
      <c r="AA2013" s="14">
        <v>264.89796850731904</v>
      </c>
      <c r="AD2013" s="14">
        <v>1.1299999999999999</v>
      </c>
      <c r="AE2013" s="14">
        <v>0.19158500000000117</v>
      </c>
      <c r="AF2013" s="14">
        <v>16.650000000000091</v>
      </c>
      <c r="AI2013">
        <v>4.3730000000000002</v>
      </c>
      <c r="AJ2013" s="14">
        <v>2.9050000000000003E-2</v>
      </c>
      <c r="AK2013" s="14">
        <v>6.681512472529521</v>
      </c>
      <c r="AL2013" s="14">
        <v>229.8782145786393</v>
      </c>
      <c r="AM2013" s="14"/>
      <c r="AN2013" s="14"/>
      <c r="AO2013" s="14">
        <v>190.58920456055495</v>
      </c>
      <c r="AU2013">
        <v>275</v>
      </c>
      <c r="AV2013">
        <v>8.69</v>
      </c>
      <c r="AX2013" s="14">
        <v>228.85203149268096</v>
      </c>
      <c r="AY2013" s="14">
        <v>5.9000000000000007E-3</v>
      </c>
      <c r="AZ2013" s="14">
        <v>7.9699835642946564</v>
      </c>
      <c r="BA2013" s="14"/>
      <c r="BB2013" s="14">
        <v>1351.4467854213608</v>
      </c>
      <c r="BC2013">
        <v>785</v>
      </c>
    </row>
    <row r="2014" spans="1:55" x14ac:dyDescent="0.55000000000000004">
      <c r="A2014" s="2" t="s">
        <v>85</v>
      </c>
      <c r="B2014" s="31">
        <v>33588</v>
      </c>
      <c r="C2014" s="11"/>
      <c r="E2014">
        <v>231.38000000000002</v>
      </c>
      <c r="F2014">
        <v>8.3500000000000005E-2</v>
      </c>
      <c r="G2014">
        <v>8.0100000000000005E-2</v>
      </c>
      <c r="H2014">
        <v>6.5699999999999995E-2</v>
      </c>
      <c r="I2014">
        <v>0.10415000000000001</v>
      </c>
      <c r="J2014">
        <v>0.16975000000000001</v>
      </c>
      <c r="K2014">
        <v>0.18909999999999999</v>
      </c>
      <c r="L2014">
        <v>0.2923</v>
      </c>
      <c r="M2014">
        <v>0.17230000000000001</v>
      </c>
      <c r="Q2014" s="14"/>
      <c r="R2014" s="14"/>
      <c r="S2014" s="14"/>
      <c r="T2014" s="14"/>
      <c r="U2014" s="14"/>
      <c r="V2014"/>
      <c r="AA2014" s="14"/>
      <c r="AD2014" s="14"/>
      <c r="AE2014" s="14"/>
      <c r="AF2014" s="14"/>
      <c r="AJ2014" s="14"/>
      <c r="AK2014" s="14"/>
      <c r="AL2014" s="14"/>
      <c r="AM2014" s="14"/>
      <c r="AN2014" s="14"/>
      <c r="AO2014" s="14"/>
      <c r="AX2014" s="14"/>
      <c r="AY2014" s="14"/>
      <c r="AZ2014" s="14"/>
      <c r="BA2014" s="14"/>
      <c r="BB2014" s="14"/>
    </row>
    <row r="2015" spans="1:55" x14ac:dyDescent="0.55000000000000004">
      <c r="A2015" s="2" t="s">
        <v>85</v>
      </c>
      <c r="B2015" s="31">
        <v>33590</v>
      </c>
      <c r="C2015" s="11"/>
      <c r="Q2015" s="14">
        <v>19.840604271159798</v>
      </c>
      <c r="R2015" s="14">
        <v>1681.9750000000001</v>
      </c>
      <c r="S2015" s="14">
        <v>437.5</v>
      </c>
      <c r="T2015" s="14">
        <v>1.66E-2</v>
      </c>
      <c r="U2015" s="14">
        <v>7.2692499999999995</v>
      </c>
      <c r="V2015"/>
      <c r="AA2015" s="14">
        <v>208.64796850731904</v>
      </c>
      <c r="AD2015" s="14">
        <v>1.1600000000000001</v>
      </c>
      <c r="AE2015" s="14">
        <v>0.1676450000000006</v>
      </c>
      <c r="AF2015" s="14">
        <v>14.200000000000045</v>
      </c>
      <c r="AI2015">
        <v>2.7109999999999999</v>
      </c>
      <c r="AJ2015" s="14">
        <v>3.295E-2</v>
      </c>
      <c r="AK2015" s="14">
        <v>5.6577051321874574</v>
      </c>
      <c r="AL2015" s="14">
        <v>172.68408824810717</v>
      </c>
      <c r="AM2015" s="14"/>
      <c r="AN2015" s="14"/>
      <c r="AO2015" s="14">
        <v>156.06321815032095</v>
      </c>
      <c r="AV2015">
        <v>7.2625000000000002</v>
      </c>
      <c r="AX2015" s="14">
        <v>228.85203149268096</v>
      </c>
      <c r="AY2015" s="14">
        <v>6.0999999999999995E-3</v>
      </c>
      <c r="AZ2015" s="14">
        <v>6.5246248248718448</v>
      </c>
      <c r="BA2015" s="14"/>
      <c r="BB2015" s="14">
        <v>1057.5909117518929</v>
      </c>
      <c r="BC2015">
        <v>490</v>
      </c>
    </row>
    <row r="2016" spans="1:55" x14ac:dyDescent="0.55000000000000004">
      <c r="A2016" s="2" t="s">
        <v>85</v>
      </c>
      <c r="B2016" s="31">
        <v>33595</v>
      </c>
      <c r="C2016" s="11"/>
      <c r="E2016">
        <v>222.56</v>
      </c>
      <c r="F2016">
        <v>9.1999999999999998E-2</v>
      </c>
      <c r="G2016">
        <v>7.3800000000000004E-2</v>
      </c>
      <c r="H2016">
        <v>6.3399999999999998E-2</v>
      </c>
      <c r="I2016">
        <v>9.3100000000000002E-2</v>
      </c>
      <c r="J2016">
        <v>0.15765000000000001</v>
      </c>
      <c r="K2016">
        <v>0.17699999999999999</v>
      </c>
      <c r="L2016">
        <v>0.28744999999999998</v>
      </c>
      <c r="M2016">
        <v>0.16839999999999999</v>
      </c>
      <c r="Q2016" s="14">
        <v>22.351865498218984</v>
      </c>
      <c r="R2016" s="14">
        <v>2075.2249999999999</v>
      </c>
      <c r="S2016" s="14">
        <v>670</v>
      </c>
      <c r="T2016" s="14">
        <v>1.685E-2</v>
      </c>
      <c r="U2016" s="14">
        <v>11.273</v>
      </c>
      <c r="V2016"/>
      <c r="AA2016" s="14">
        <v>441.14796850731909</v>
      </c>
      <c r="AD2016" s="14">
        <v>0.98499999999999999</v>
      </c>
      <c r="AE2016" s="14">
        <v>0.20706999999999975</v>
      </c>
      <c r="AF2016" s="14">
        <v>21.024999999999977</v>
      </c>
      <c r="AI2016">
        <v>1.7250000000000001</v>
      </c>
      <c r="AJ2016" s="14">
        <v>2.4900000000000002E-2</v>
      </c>
      <c r="AK2016" s="14">
        <v>2.5303656293604964</v>
      </c>
      <c r="AL2016" s="14">
        <v>98.376147414292774</v>
      </c>
      <c r="AM2016" s="14"/>
      <c r="AN2016" s="14"/>
      <c r="AO2016" s="14">
        <v>175.91085271317829</v>
      </c>
      <c r="AV2016">
        <v>11.2895</v>
      </c>
      <c r="AX2016" s="14">
        <v>228.85203149268096</v>
      </c>
      <c r="AY2016" s="14">
        <v>6.0999999999999995E-3</v>
      </c>
      <c r="AZ2016" s="14">
        <v>7.8435255007728149</v>
      </c>
      <c r="BA2016" s="14"/>
      <c r="BB2016" s="14">
        <v>1285.8238525857073</v>
      </c>
      <c r="BC2016">
        <v>555</v>
      </c>
    </row>
    <row r="2017" spans="1:55" x14ac:dyDescent="0.55000000000000004">
      <c r="A2017" s="2" t="s">
        <v>85</v>
      </c>
      <c r="B2017" s="31">
        <v>33602</v>
      </c>
      <c r="C2017" s="11"/>
      <c r="E2017">
        <v>216.48999999999998</v>
      </c>
      <c r="F2017">
        <v>8.7499999999999994E-2</v>
      </c>
      <c r="G2017">
        <v>7.3050000000000004E-2</v>
      </c>
      <c r="H2017">
        <v>5.9900000000000002E-2</v>
      </c>
      <c r="I2017">
        <v>8.72E-2</v>
      </c>
      <c r="J2017">
        <v>0.15379999999999999</v>
      </c>
      <c r="K2017">
        <v>0.1754</v>
      </c>
      <c r="L2017">
        <v>0.27984999999999999</v>
      </c>
      <c r="M2017">
        <v>0.16575000000000001</v>
      </c>
      <c r="Q2017" s="14">
        <v>22.215137853447814</v>
      </c>
      <c r="R2017" s="14">
        <v>1831.0749999999998</v>
      </c>
      <c r="S2017" s="14">
        <v>751.5</v>
      </c>
      <c r="T2017" s="14">
        <v>1.8950000000000002E-2</v>
      </c>
      <c r="U2017" s="14">
        <v>14.197049999999999</v>
      </c>
      <c r="V2017"/>
      <c r="AA2017" s="14">
        <v>522.64796850731909</v>
      </c>
      <c r="AD2017" s="14">
        <v>0.96500000000000008</v>
      </c>
      <c r="AE2017" s="14">
        <v>0.24553999999999937</v>
      </c>
      <c r="AF2017" s="14">
        <v>25.449999999999932</v>
      </c>
      <c r="AI2017">
        <v>0.80800000000000005</v>
      </c>
      <c r="AJ2017" s="14">
        <v>2.6000000000000002E-2</v>
      </c>
      <c r="AK2017" s="14">
        <v>1.0535862559785214</v>
      </c>
      <c r="AL2017" s="14">
        <v>40.10698311111318</v>
      </c>
      <c r="AM2017" s="14"/>
      <c r="AN2017" s="14"/>
      <c r="AO2017" s="14">
        <v>202.08333333333334</v>
      </c>
      <c r="AV2017">
        <v>14.240925000000001</v>
      </c>
      <c r="AX2017" s="14">
        <v>228.85203149268096</v>
      </c>
      <c r="AY2017" s="14">
        <v>6.0499999999999998E-3</v>
      </c>
      <c r="AZ2017" s="14">
        <v>6.0190642430039079</v>
      </c>
      <c r="BA2017" s="14"/>
      <c r="BB2017" s="14">
        <v>1014.0180168888869</v>
      </c>
      <c r="BC2017">
        <v>510</v>
      </c>
    </row>
    <row r="2018" spans="1:55" x14ac:dyDescent="0.55000000000000004">
      <c r="A2018" s="2" t="s">
        <v>85</v>
      </c>
      <c r="B2018" s="31">
        <v>33609</v>
      </c>
      <c r="C2018" s="11"/>
      <c r="E2018">
        <v>215.29000000000002</v>
      </c>
      <c r="F2018">
        <v>8.5000000000000006E-2</v>
      </c>
      <c r="G2018">
        <v>7.4550000000000005E-2</v>
      </c>
      <c r="H2018">
        <v>5.985E-2</v>
      </c>
      <c r="I2018">
        <v>8.8150000000000006E-2</v>
      </c>
      <c r="J2018">
        <v>0.15475</v>
      </c>
      <c r="K2018">
        <v>0.1691</v>
      </c>
      <c r="L2018">
        <v>0.27905000000000002</v>
      </c>
      <c r="M2018">
        <v>0.16600000000000001</v>
      </c>
      <c r="Q2018" s="14"/>
      <c r="R2018" s="14">
        <v>1638</v>
      </c>
      <c r="S2018" s="14">
        <v>748.75</v>
      </c>
      <c r="T2018" s="14">
        <v>1.89E-2</v>
      </c>
      <c r="U2018" s="14">
        <v>14.193200000000001</v>
      </c>
      <c r="V2018"/>
      <c r="AA2018" s="14">
        <v>519.89796850731909</v>
      </c>
      <c r="AD2018" s="14"/>
      <c r="AE2018" s="14"/>
      <c r="AF2018" s="14"/>
      <c r="AJ2018" s="14">
        <v>0</v>
      </c>
      <c r="AK2018" s="14"/>
      <c r="AL2018" s="14"/>
      <c r="AM2018" s="14"/>
      <c r="AN2018" s="14"/>
      <c r="AO2018" s="14"/>
      <c r="AV2018">
        <v>14.151375</v>
      </c>
      <c r="AX2018" s="14">
        <v>228.85203149268096</v>
      </c>
      <c r="AY2018" s="14">
        <v>0</v>
      </c>
      <c r="AZ2018" s="14"/>
      <c r="BA2018" s="14"/>
      <c r="BB2018" s="14"/>
      <c r="BC2018">
        <v>435</v>
      </c>
    </row>
    <row r="2019" spans="1:55" x14ac:dyDescent="0.55000000000000004">
      <c r="A2019" s="2" t="s">
        <v>85</v>
      </c>
      <c r="B2019" s="31">
        <v>33613</v>
      </c>
      <c r="C2019" s="11"/>
      <c r="Q2019" s="14"/>
      <c r="R2019" s="14">
        <v>2084.25</v>
      </c>
      <c r="S2019" s="14">
        <v>985</v>
      </c>
      <c r="T2019" s="14">
        <v>2.0150000000000001E-2</v>
      </c>
      <c r="U2019" s="14">
        <v>19.826074999999999</v>
      </c>
      <c r="V2019"/>
      <c r="AA2019" s="14">
        <v>756.14796850731909</v>
      </c>
      <c r="AD2019" s="14"/>
      <c r="AE2019" s="14"/>
      <c r="AF2019" s="14"/>
      <c r="AJ2019" s="14">
        <v>0</v>
      </c>
      <c r="AK2019" s="14"/>
      <c r="AL2019" s="14"/>
      <c r="AM2019" s="14"/>
      <c r="AN2019" s="14"/>
      <c r="AO2019" s="14"/>
      <c r="AV2019">
        <v>19.847750000000001</v>
      </c>
      <c r="AX2019" s="14">
        <v>228.85203149268096</v>
      </c>
      <c r="AY2019" s="14">
        <v>0</v>
      </c>
      <c r="AZ2019" s="14"/>
      <c r="BA2019" s="14"/>
      <c r="BB2019" s="14"/>
      <c r="BC2019">
        <v>582.5</v>
      </c>
    </row>
    <row r="2020" spans="1:55" x14ac:dyDescent="0.55000000000000004">
      <c r="A2020" s="2" t="s">
        <v>85</v>
      </c>
      <c r="B2020" s="31">
        <v>33616</v>
      </c>
      <c r="C2020" s="11"/>
      <c r="E2020">
        <v>214.59</v>
      </c>
      <c r="F2020">
        <v>7.85E-2</v>
      </c>
      <c r="G2020">
        <v>7.4300000000000005E-2</v>
      </c>
      <c r="H2020">
        <v>6.2E-2</v>
      </c>
      <c r="I2020">
        <v>8.9899999999999994E-2</v>
      </c>
      <c r="J2020">
        <v>0.15715000000000001</v>
      </c>
      <c r="K2020">
        <v>0.17105000000000001</v>
      </c>
      <c r="L2020">
        <v>0.27429999999999999</v>
      </c>
      <c r="M2020">
        <v>0.16575000000000001</v>
      </c>
      <c r="Q2020" s="14"/>
      <c r="R2020" s="14"/>
      <c r="S2020" s="14"/>
      <c r="T2020" s="14"/>
      <c r="U2020" s="14"/>
      <c r="V2020"/>
      <c r="AA2020" s="14"/>
      <c r="AD2020" s="14"/>
      <c r="AE2020" s="14"/>
      <c r="AF2020" s="14"/>
      <c r="AJ2020" s="14"/>
      <c r="AK2020" s="14"/>
      <c r="AL2020" s="14"/>
      <c r="AM2020" s="14"/>
      <c r="AN2020" s="14"/>
      <c r="AO2020" s="14"/>
      <c r="AX2020" s="14"/>
      <c r="AY2020" s="14"/>
      <c r="AZ2020" s="14"/>
      <c r="BA2020" s="14"/>
      <c r="BB2020" s="14"/>
    </row>
    <row r="2021" spans="1:55" x14ac:dyDescent="0.55000000000000004">
      <c r="A2021" s="2" t="s">
        <v>85</v>
      </c>
      <c r="B2021" s="31">
        <v>33618</v>
      </c>
      <c r="C2021" s="11"/>
      <c r="Q2021" s="14"/>
      <c r="R2021" s="14">
        <v>0</v>
      </c>
      <c r="S2021" s="14">
        <v>0</v>
      </c>
      <c r="T2021" s="14"/>
      <c r="U2021" s="14">
        <v>0</v>
      </c>
      <c r="V2021"/>
      <c r="AA2021" s="14">
        <v>0</v>
      </c>
      <c r="AD2021" s="14"/>
      <c r="AE2021" s="14"/>
      <c r="AF2021" s="14"/>
      <c r="AJ2021" s="14"/>
      <c r="AK2021" s="14"/>
      <c r="AL2021" s="14"/>
      <c r="AM2021" s="14"/>
      <c r="AN2021" s="14"/>
      <c r="AO2021" s="14"/>
      <c r="AX2021" s="14">
        <v>228.85203149268096</v>
      </c>
      <c r="AY2021" s="14"/>
      <c r="AZ2021" s="14"/>
      <c r="BA2021" s="14"/>
      <c r="BB2021" s="14"/>
    </row>
    <row r="2022" spans="1:55" x14ac:dyDescent="0.55000000000000004">
      <c r="A2022" s="2" t="s">
        <v>85</v>
      </c>
      <c r="B2022" s="31">
        <v>33623</v>
      </c>
      <c r="C2022" s="11" t="s">
        <v>838</v>
      </c>
      <c r="E2022">
        <v>221.83</v>
      </c>
      <c r="F2022">
        <v>0.1105</v>
      </c>
      <c r="G2022">
        <v>7.4300000000000005E-2</v>
      </c>
      <c r="H2022">
        <v>6.3500000000000001E-2</v>
      </c>
      <c r="I2022">
        <v>9.425E-2</v>
      </c>
      <c r="J2022">
        <v>0.15909999999999999</v>
      </c>
      <c r="K2022">
        <v>0.1721</v>
      </c>
      <c r="L2022">
        <v>0.27434999999999998</v>
      </c>
      <c r="M2022">
        <v>0.16105</v>
      </c>
      <c r="Q2022" s="14"/>
      <c r="R2022" s="29">
        <v>1569.5531299082804</v>
      </c>
      <c r="S2022" s="14"/>
      <c r="T2022" s="14"/>
      <c r="U2022" s="14"/>
      <c r="V2022"/>
      <c r="W2022">
        <v>3.2905469999999999E-2</v>
      </c>
      <c r="Y2022">
        <v>16488.840823950282</v>
      </c>
      <c r="AA2022">
        <v>542.57305706727129</v>
      </c>
      <c r="AD2022" s="14"/>
      <c r="AE2022" s="14"/>
      <c r="AF2022" s="14"/>
      <c r="AJ2022" s="14"/>
      <c r="AK2022" s="14"/>
      <c r="AL2022" s="14"/>
      <c r="AM2022" s="14"/>
      <c r="AN2022" s="14"/>
      <c r="AO2022" s="14"/>
      <c r="AP2022" t="s">
        <v>930</v>
      </c>
      <c r="AX2022" s="14"/>
      <c r="AY2022" s="14"/>
      <c r="AZ2022" s="14"/>
      <c r="BA2022" s="14"/>
      <c r="BB2022" s="14"/>
    </row>
    <row r="2023" spans="1:55" x14ac:dyDescent="0.55000000000000004">
      <c r="A2023" s="2" t="s">
        <v>86</v>
      </c>
      <c r="B2023" s="31">
        <v>33483</v>
      </c>
      <c r="C2023" s="11"/>
      <c r="E2023">
        <v>417.13</v>
      </c>
      <c r="F2023">
        <v>0.28100000000000003</v>
      </c>
      <c r="G2023">
        <v>0.27850000000000003</v>
      </c>
      <c r="H2023">
        <v>0.27539999999999998</v>
      </c>
      <c r="I2023">
        <v>0.26979999999999998</v>
      </c>
      <c r="J2023">
        <v>0.252</v>
      </c>
      <c r="K2023">
        <v>0.26715</v>
      </c>
      <c r="L2023">
        <v>0.26229999999999998</v>
      </c>
      <c r="M2023">
        <v>0.19950000000000001</v>
      </c>
      <c r="Q2023" s="14"/>
      <c r="R2023" s="14"/>
      <c r="S2023" s="14"/>
      <c r="T2023" s="14"/>
      <c r="U2023" s="14"/>
      <c r="V2023"/>
      <c r="AA2023" s="14"/>
      <c r="AD2023" s="14"/>
      <c r="AE2023" s="14"/>
      <c r="AF2023" s="14"/>
      <c r="AJ2023" s="14"/>
      <c r="AK2023" s="14"/>
      <c r="AL2023" s="14"/>
      <c r="AM2023" s="14"/>
      <c r="AN2023" s="14"/>
      <c r="AO2023" s="14"/>
      <c r="AX2023" s="14"/>
      <c r="AY2023" s="14"/>
      <c r="AZ2023" s="14"/>
      <c r="BA2023" s="14"/>
      <c r="BB2023" s="14"/>
    </row>
    <row r="2024" spans="1:55" x14ac:dyDescent="0.55000000000000004">
      <c r="A2024" s="2" t="s">
        <v>86</v>
      </c>
      <c r="B2024" s="31">
        <v>33491</v>
      </c>
      <c r="C2024" s="11"/>
      <c r="E2024">
        <v>419.04</v>
      </c>
      <c r="F2024">
        <v>0.29049999999999998</v>
      </c>
      <c r="G2024">
        <v>0.27925</v>
      </c>
      <c r="H2024">
        <v>0.27729999999999999</v>
      </c>
      <c r="I2024">
        <v>0.27310000000000001</v>
      </c>
      <c r="J2024">
        <v>0.25004999999999999</v>
      </c>
      <c r="K2024">
        <v>0.26315</v>
      </c>
      <c r="L2024">
        <v>0.26095000000000002</v>
      </c>
      <c r="M2024">
        <v>0.2009</v>
      </c>
      <c r="Q2024" s="14"/>
      <c r="R2024" s="14"/>
      <c r="S2024" s="14"/>
      <c r="T2024" s="14"/>
      <c r="U2024" s="14"/>
      <c r="V2024"/>
      <c r="AA2024" s="14"/>
      <c r="AD2024" s="14"/>
      <c r="AE2024" s="14"/>
      <c r="AF2024" s="14"/>
      <c r="AJ2024" s="14"/>
      <c r="AK2024" s="14"/>
      <c r="AL2024" s="14"/>
      <c r="AM2024" s="14"/>
      <c r="AN2024" s="14"/>
      <c r="AO2024" s="14"/>
      <c r="AX2024" s="14"/>
      <c r="AY2024" s="14"/>
      <c r="AZ2024" s="14"/>
      <c r="BA2024" s="14"/>
      <c r="BB2024" s="14"/>
    </row>
    <row r="2025" spans="1:55" x14ac:dyDescent="0.55000000000000004">
      <c r="A2025" s="2" t="s">
        <v>86</v>
      </c>
      <c r="B2025" s="31">
        <v>33497</v>
      </c>
      <c r="C2025" s="11"/>
      <c r="E2025">
        <v>421.90999999999997</v>
      </c>
      <c r="F2025">
        <v>0.29799999999999999</v>
      </c>
      <c r="G2025">
        <v>0.28075</v>
      </c>
      <c r="H2025">
        <v>0.28125</v>
      </c>
      <c r="I2025">
        <v>0.27165</v>
      </c>
      <c r="J2025">
        <v>0.25195000000000001</v>
      </c>
      <c r="K2025">
        <v>0.26334999999999997</v>
      </c>
      <c r="L2025">
        <v>0.26200000000000001</v>
      </c>
      <c r="M2025">
        <v>0.2006</v>
      </c>
      <c r="Q2025" s="14"/>
      <c r="R2025" s="14"/>
      <c r="S2025" s="14"/>
      <c r="T2025" s="14"/>
      <c r="U2025" s="14"/>
      <c r="V2025"/>
      <c r="AA2025" s="14"/>
      <c r="AD2025" s="14"/>
      <c r="AE2025" s="14"/>
      <c r="AF2025" s="14"/>
      <c r="AJ2025" s="14"/>
      <c r="AK2025" s="14"/>
      <c r="AL2025" s="14"/>
      <c r="AM2025" s="14"/>
      <c r="AN2025" s="14"/>
      <c r="AO2025" s="14"/>
      <c r="AX2025" s="14"/>
      <c r="AY2025" s="14"/>
      <c r="AZ2025" s="14"/>
      <c r="BA2025" s="14"/>
      <c r="BB2025" s="14"/>
    </row>
    <row r="2026" spans="1:55" x14ac:dyDescent="0.55000000000000004">
      <c r="A2026" s="2" t="s">
        <v>86</v>
      </c>
      <c r="B2026" s="31">
        <v>33504</v>
      </c>
      <c r="C2026" s="11"/>
      <c r="E2026">
        <v>420.97000000000008</v>
      </c>
      <c r="F2026">
        <v>0.29699999999999999</v>
      </c>
      <c r="G2026">
        <v>0.28015000000000001</v>
      </c>
      <c r="H2026">
        <v>0.28070000000000001</v>
      </c>
      <c r="I2026">
        <v>0.27115</v>
      </c>
      <c r="J2026">
        <v>0.25140000000000001</v>
      </c>
      <c r="K2026">
        <v>0.26279999999999998</v>
      </c>
      <c r="L2026">
        <v>0.26145000000000002</v>
      </c>
      <c r="M2026">
        <v>0.20019999999999999</v>
      </c>
      <c r="Q2026" s="14"/>
      <c r="R2026" s="14"/>
      <c r="S2026" s="14"/>
      <c r="T2026" s="14"/>
      <c r="U2026" s="14"/>
      <c r="V2026"/>
      <c r="AA2026" s="14"/>
      <c r="AD2026" s="14"/>
      <c r="AE2026" s="14"/>
      <c r="AF2026" s="14"/>
      <c r="AJ2026" s="14"/>
      <c r="AK2026" s="14"/>
      <c r="AL2026" s="14"/>
      <c r="AM2026" s="14"/>
      <c r="AN2026" s="14"/>
      <c r="AO2026" s="14"/>
      <c r="AX2026" s="14"/>
      <c r="AY2026" s="14"/>
      <c r="AZ2026" s="14"/>
      <c r="BA2026" s="14"/>
      <c r="BB2026" s="14"/>
    </row>
    <row r="2027" spans="1:55" x14ac:dyDescent="0.55000000000000004">
      <c r="A2027" s="2" t="s">
        <v>86</v>
      </c>
      <c r="B2027" s="31">
        <v>33505</v>
      </c>
      <c r="C2027" s="11"/>
      <c r="Q2027" s="14"/>
      <c r="R2027" s="14">
        <v>182.97500000000002</v>
      </c>
      <c r="S2027" s="14"/>
      <c r="T2027" s="14"/>
      <c r="U2027" s="14"/>
      <c r="V2027"/>
      <c r="AA2027" s="14"/>
      <c r="AD2027" s="14"/>
      <c r="AE2027" s="14"/>
      <c r="AF2027" s="14"/>
      <c r="AI2027">
        <v>2.8457006480000002</v>
      </c>
      <c r="AJ2027" s="14"/>
      <c r="AK2027" s="14"/>
      <c r="AL2027" s="14">
        <v>114.11545366964444</v>
      </c>
      <c r="AM2027" s="14"/>
      <c r="AN2027" s="14"/>
      <c r="AO2027" s="14">
        <v>249.56660412757975</v>
      </c>
      <c r="AU2027">
        <v>207.5</v>
      </c>
      <c r="AX2027" s="14"/>
      <c r="AY2027" s="14"/>
      <c r="AZ2027" s="14"/>
      <c r="BA2027" s="14"/>
      <c r="BB2027" s="14">
        <v>68.859546330355585</v>
      </c>
      <c r="BC2027">
        <v>625</v>
      </c>
    </row>
    <row r="2028" spans="1:55" x14ac:dyDescent="0.55000000000000004">
      <c r="A2028" s="2" t="s">
        <v>86</v>
      </c>
      <c r="B2028" s="31">
        <v>33512</v>
      </c>
      <c r="C2028" s="11"/>
      <c r="E2028">
        <v>397.71999999999997</v>
      </c>
      <c r="F2028">
        <v>0.2445</v>
      </c>
      <c r="G2028">
        <v>0.25505</v>
      </c>
      <c r="H2028">
        <v>0.26524999999999999</v>
      </c>
      <c r="I2028">
        <v>0.26469999999999999</v>
      </c>
      <c r="J2028">
        <v>0.24390000000000001</v>
      </c>
      <c r="K2028">
        <v>0.25895000000000001</v>
      </c>
      <c r="L2028">
        <v>0.25774999999999998</v>
      </c>
      <c r="M2028">
        <v>0.19850000000000001</v>
      </c>
      <c r="Q2028" s="14"/>
      <c r="R2028" s="14"/>
      <c r="S2028" s="14"/>
      <c r="T2028" s="14"/>
      <c r="U2028" s="14"/>
      <c r="V2028"/>
      <c r="AA2028" s="14"/>
      <c r="AD2028" s="14"/>
      <c r="AE2028" s="14"/>
      <c r="AF2028" s="14"/>
      <c r="AJ2028" s="14"/>
      <c r="AK2028" s="14"/>
      <c r="AL2028" s="14"/>
      <c r="AM2028" s="14"/>
      <c r="AN2028" s="14"/>
      <c r="AO2028" s="14"/>
      <c r="AX2028" s="14"/>
      <c r="AY2028" s="14"/>
      <c r="AZ2028" s="14"/>
      <c r="BA2028" s="14"/>
      <c r="BB2028" s="14"/>
    </row>
    <row r="2029" spans="1:55" x14ac:dyDescent="0.55000000000000004">
      <c r="A2029" s="2" t="s">
        <v>86</v>
      </c>
      <c r="B2029" s="31">
        <v>33519</v>
      </c>
      <c r="C2029" s="11"/>
      <c r="E2029">
        <v>404.33</v>
      </c>
      <c r="F2029">
        <v>0.27650000000000002</v>
      </c>
      <c r="G2029">
        <v>0.26029999999999998</v>
      </c>
      <c r="H2029">
        <v>0.26679999999999998</v>
      </c>
      <c r="I2029">
        <v>0.26279999999999998</v>
      </c>
      <c r="J2029">
        <v>0.24210000000000001</v>
      </c>
      <c r="K2029">
        <v>0.25985000000000003</v>
      </c>
      <c r="L2029">
        <v>0.25609999999999999</v>
      </c>
      <c r="M2029">
        <v>0.19719999999999999</v>
      </c>
      <c r="Q2029" s="14"/>
      <c r="R2029" s="14"/>
      <c r="S2029" s="14"/>
      <c r="T2029" s="14"/>
      <c r="U2029" s="14"/>
      <c r="V2029"/>
      <c r="AA2029" s="14"/>
      <c r="AD2029" s="14"/>
      <c r="AE2029" s="14"/>
      <c r="AF2029" s="14"/>
      <c r="AJ2029" s="14"/>
      <c r="AK2029" s="14"/>
      <c r="AL2029" s="14"/>
      <c r="AM2029" s="14"/>
      <c r="AN2029" s="14"/>
      <c r="AO2029" s="14"/>
      <c r="AX2029" s="14"/>
      <c r="AY2029" s="14"/>
      <c r="AZ2029" s="14"/>
      <c r="BA2029" s="14"/>
      <c r="BB2029" s="14"/>
    </row>
    <row r="2030" spans="1:55" x14ac:dyDescent="0.55000000000000004">
      <c r="A2030" s="2" t="s">
        <v>86</v>
      </c>
      <c r="B2030" s="31">
        <v>33521</v>
      </c>
      <c r="C2030" s="11"/>
      <c r="Q2030" s="14"/>
      <c r="R2030" s="14">
        <v>414.42499999999995</v>
      </c>
      <c r="S2030" s="14"/>
      <c r="T2030" s="14"/>
      <c r="U2030" s="14"/>
      <c r="V2030"/>
      <c r="AA2030" s="14"/>
      <c r="AD2030" s="14"/>
      <c r="AE2030" s="14"/>
      <c r="AF2030" s="14"/>
      <c r="AI2030">
        <v>7.1178980440000004</v>
      </c>
      <c r="AJ2030" s="14"/>
      <c r="AK2030" s="14"/>
      <c r="AL2030" s="14">
        <v>233.17592776673294</v>
      </c>
      <c r="AM2030" s="14"/>
      <c r="AN2030" s="14"/>
      <c r="AO2030" s="14">
        <v>306.7815977742448</v>
      </c>
      <c r="AU2030">
        <v>275</v>
      </c>
      <c r="AX2030" s="14"/>
      <c r="AY2030" s="14"/>
      <c r="AZ2030" s="14"/>
      <c r="BA2030" s="14"/>
      <c r="BB2030" s="14">
        <v>181.24907223326707</v>
      </c>
      <c r="BC2030">
        <v>802.5</v>
      </c>
    </row>
    <row r="2031" spans="1:55" x14ac:dyDescent="0.55000000000000004">
      <c r="A2031" s="2" t="s">
        <v>86</v>
      </c>
      <c r="B2031" s="31">
        <v>33525</v>
      </c>
      <c r="C2031" s="11"/>
      <c r="E2031">
        <v>396.63999999999993</v>
      </c>
      <c r="F2031">
        <v>0.255</v>
      </c>
      <c r="G2031">
        <v>0.24970000000000001</v>
      </c>
      <c r="H2031">
        <v>0.25724999999999998</v>
      </c>
      <c r="I2031">
        <v>0.26114999999999999</v>
      </c>
      <c r="J2031">
        <v>0.2437</v>
      </c>
      <c r="K2031">
        <v>0.26155</v>
      </c>
      <c r="L2031">
        <v>0.25885000000000002</v>
      </c>
      <c r="M2031">
        <v>0.19600000000000001</v>
      </c>
      <c r="Q2031" s="14"/>
      <c r="R2031" s="14"/>
      <c r="S2031" s="14"/>
      <c r="T2031" s="14"/>
      <c r="U2031" s="14"/>
      <c r="V2031"/>
      <c r="AA2031" s="14"/>
      <c r="AD2031" s="14"/>
      <c r="AE2031" s="14"/>
      <c r="AF2031" s="14"/>
      <c r="AJ2031" s="14"/>
      <c r="AK2031" s="14"/>
      <c r="AL2031" s="14"/>
      <c r="AM2031" s="14"/>
      <c r="AN2031" s="14"/>
      <c r="AO2031" s="14"/>
      <c r="AX2031" s="14"/>
      <c r="AY2031" s="14"/>
      <c r="AZ2031" s="14"/>
      <c r="BA2031" s="14"/>
      <c r="BB2031" s="14"/>
    </row>
    <row r="2032" spans="1:55" x14ac:dyDescent="0.55000000000000004">
      <c r="A2032" s="2" t="s">
        <v>86</v>
      </c>
      <c r="B2032" s="31">
        <v>33532</v>
      </c>
      <c r="C2032" s="11"/>
      <c r="E2032">
        <v>384.94</v>
      </c>
      <c r="F2032">
        <v>0.2455</v>
      </c>
      <c r="G2032">
        <v>0.23330000000000001</v>
      </c>
      <c r="H2032">
        <v>0.24565000000000001</v>
      </c>
      <c r="I2032">
        <v>0.25645000000000001</v>
      </c>
      <c r="J2032">
        <v>0.23644999999999999</v>
      </c>
      <c r="K2032">
        <v>0.25609999999999999</v>
      </c>
      <c r="L2032">
        <v>0.25535000000000002</v>
      </c>
      <c r="M2032">
        <v>0.19589999999999999</v>
      </c>
      <c r="Q2032" s="14"/>
      <c r="R2032" s="14"/>
      <c r="S2032" s="14"/>
      <c r="T2032" s="14"/>
      <c r="U2032" s="14"/>
      <c r="V2032"/>
      <c r="AA2032" s="14"/>
      <c r="AD2032" s="14"/>
      <c r="AE2032" s="14"/>
      <c r="AF2032" s="14"/>
      <c r="AJ2032" s="14"/>
      <c r="AK2032" s="14"/>
      <c r="AL2032" s="14"/>
      <c r="AM2032" s="14"/>
      <c r="AN2032" s="14"/>
      <c r="AO2032" s="14"/>
      <c r="AX2032" s="14"/>
      <c r="AY2032" s="14"/>
      <c r="AZ2032" s="14"/>
      <c r="BA2032" s="14"/>
      <c r="BB2032" s="14"/>
    </row>
    <row r="2033" spans="1:55" x14ac:dyDescent="0.55000000000000004">
      <c r="A2033" s="2" t="s">
        <v>86</v>
      </c>
      <c r="B2033" s="31">
        <v>33533</v>
      </c>
      <c r="C2033" s="11"/>
      <c r="Q2033" s="14"/>
      <c r="R2033" s="14">
        <v>682.15000000000009</v>
      </c>
      <c r="S2033" s="14"/>
      <c r="T2033" s="14"/>
      <c r="U2033" s="14"/>
      <c r="V2033"/>
      <c r="AA2033" s="14"/>
      <c r="AD2033" s="14"/>
      <c r="AE2033" s="14"/>
      <c r="AF2033" s="14"/>
      <c r="AI2033">
        <v>8.477960199</v>
      </c>
      <c r="AJ2033" s="14"/>
      <c r="AK2033" s="14"/>
      <c r="AL2033" s="14">
        <v>318.76368308721203</v>
      </c>
      <c r="AM2033" s="14"/>
      <c r="AN2033" s="14"/>
      <c r="AO2033" s="14">
        <v>266.20670995670991</v>
      </c>
      <c r="AU2033">
        <v>235</v>
      </c>
      <c r="AX2033" s="14"/>
      <c r="AY2033" s="14"/>
      <c r="AZ2033" s="14"/>
      <c r="BA2033" s="14"/>
      <c r="BB2033" s="14">
        <v>363.38631691278812</v>
      </c>
      <c r="BC2033">
        <v>785</v>
      </c>
    </row>
    <row r="2034" spans="1:55" x14ac:dyDescent="0.55000000000000004">
      <c r="A2034" s="2" t="s">
        <v>86</v>
      </c>
      <c r="B2034" s="31">
        <v>33540</v>
      </c>
      <c r="C2034" s="11"/>
      <c r="E2034">
        <v>389.71999999999997</v>
      </c>
      <c r="F2034">
        <v>0.26150000000000001</v>
      </c>
      <c r="G2034">
        <v>0.25535000000000002</v>
      </c>
      <c r="H2034">
        <v>0.253</v>
      </c>
      <c r="I2034">
        <v>0.2465</v>
      </c>
      <c r="J2034">
        <v>0.23194999999999999</v>
      </c>
      <c r="K2034">
        <v>0.25474999999999998</v>
      </c>
      <c r="L2034">
        <v>0.25269999999999998</v>
      </c>
      <c r="M2034">
        <v>0.19284999999999999</v>
      </c>
      <c r="Q2034" s="14"/>
      <c r="R2034" s="14"/>
      <c r="S2034" s="14"/>
      <c r="T2034" s="14"/>
      <c r="U2034" s="14"/>
      <c r="V2034"/>
      <c r="AA2034" s="14"/>
      <c r="AD2034" s="14"/>
      <c r="AE2034" s="14"/>
      <c r="AF2034" s="14"/>
      <c r="AJ2034" s="14"/>
      <c r="AK2034" s="14"/>
      <c r="AL2034" s="14"/>
      <c r="AM2034" s="14"/>
      <c r="AN2034" s="14"/>
      <c r="AO2034" s="14"/>
      <c r="AX2034" s="14"/>
      <c r="AY2034" s="14"/>
      <c r="AZ2034" s="14"/>
      <c r="BA2034" s="14"/>
      <c r="BB2034" s="14"/>
    </row>
    <row r="2035" spans="1:55" x14ac:dyDescent="0.55000000000000004">
      <c r="A2035" s="2" t="s">
        <v>86</v>
      </c>
      <c r="B2035" s="31">
        <v>33546</v>
      </c>
      <c r="C2035" s="11"/>
      <c r="E2035">
        <v>403.32000000000005</v>
      </c>
      <c r="F2035">
        <v>0.28999999999999998</v>
      </c>
      <c r="G2035">
        <v>0.27550000000000002</v>
      </c>
      <c r="H2035">
        <v>0.26869999999999999</v>
      </c>
      <c r="I2035">
        <v>0.25414999999999999</v>
      </c>
      <c r="J2035">
        <v>0.22770000000000001</v>
      </c>
      <c r="K2035">
        <v>0.25045000000000001</v>
      </c>
      <c r="L2035">
        <v>0.25474999999999998</v>
      </c>
      <c r="M2035">
        <v>0.19535</v>
      </c>
      <c r="Q2035" s="14"/>
      <c r="R2035" s="14"/>
      <c r="S2035" s="14"/>
      <c r="T2035" s="14"/>
      <c r="U2035" s="14"/>
      <c r="V2035"/>
      <c r="AA2035" s="14"/>
      <c r="AD2035" s="14"/>
      <c r="AE2035" s="14"/>
      <c r="AF2035" s="14"/>
      <c r="AJ2035" s="14"/>
      <c r="AK2035" s="14"/>
      <c r="AL2035" s="14"/>
      <c r="AM2035" s="14"/>
      <c r="AN2035" s="14"/>
      <c r="AO2035" s="14"/>
      <c r="AX2035" s="14"/>
      <c r="AY2035" s="14"/>
      <c r="AZ2035" s="14"/>
      <c r="BA2035" s="14"/>
      <c r="BB2035" s="14"/>
    </row>
    <row r="2036" spans="1:55" x14ac:dyDescent="0.55000000000000004">
      <c r="A2036" s="2" t="s">
        <v>86</v>
      </c>
      <c r="B2036" s="31">
        <v>33547</v>
      </c>
      <c r="C2036" s="11"/>
      <c r="Q2036" s="14">
        <v>20.613440000000001</v>
      </c>
      <c r="R2036" s="14">
        <v>824.57499999999993</v>
      </c>
      <c r="S2036" s="14"/>
      <c r="T2036" s="14"/>
      <c r="U2036" s="14"/>
      <c r="V2036"/>
      <c r="AA2036" s="14"/>
      <c r="AD2036" s="14"/>
      <c r="AE2036" s="14"/>
      <c r="AF2036" s="14">
        <v>4</v>
      </c>
      <c r="AI2036">
        <v>7.7585468090000003</v>
      </c>
      <c r="AJ2036" s="14"/>
      <c r="AK2036" s="14"/>
      <c r="AL2036" s="14">
        <v>302.11982068583791</v>
      </c>
      <c r="AM2036" s="14"/>
      <c r="AN2036" s="14"/>
      <c r="AO2036" s="14">
        <v>258.87362436250947</v>
      </c>
      <c r="AU2036">
        <v>190</v>
      </c>
      <c r="AX2036" s="14"/>
      <c r="AY2036" s="14"/>
      <c r="AZ2036" s="14"/>
      <c r="BA2036" s="14"/>
      <c r="BB2036" s="14">
        <v>518.45517931416202</v>
      </c>
      <c r="BC2036">
        <v>622.5</v>
      </c>
    </row>
    <row r="2037" spans="1:55" x14ac:dyDescent="0.55000000000000004">
      <c r="A2037" s="2" t="s">
        <v>86</v>
      </c>
      <c r="B2037" s="31">
        <v>33553</v>
      </c>
      <c r="C2037" s="11"/>
      <c r="E2037">
        <v>399.34</v>
      </c>
      <c r="F2037">
        <v>0.27600000000000002</v>
      </c>
      <c r="G2037">
        <v>0.26465</v>
      </c>
      <c r="H2037">
        <v>0.27039999999999997</v>
      </c>
      <c r="I2037">
        <v>0.25474999999999998</v>
      </c>
      <c r="J2037">
        <v>0.23430000000000001</v>
      </c>
      <c r="K2037">
        <v>0.25040000000000001</v>
      </c>
      <c r="L2037">
        <v>0.25214999999999999</v>
      </c>
      <c r="M2037">
        <v>0.19405</v>
      </c>
      <c r="Q2037" s="14"/>
      <c r="R2037" s="14"/>
      <c r="S2037" s="14"/>
      <c r="T2037" s="14"/>
      <c r="U2037" s="14"/>
      <c r="V2037"/>
      <c r="AA2037" s="14"/>
      <c r="AD2037" s="14"/>
      <c r="AE2037" s="14"/>
      <c r="AF2037" s="14"/>
      <c r="AJ2037" s="14"/>
      <c r="AK2037" s="14"/>
      <c r="AL2037" s="14"/>
      <c r="AM2037" s="14"/>
      <c r="AN2037" s="14"/>
      <c r="AO2037" s="14"/>
      <c r="AX2037" s="14"/>
      <c r="AY2037" s="14"/>
      <c r="AZ2037" s="14"/>
      <c r="BA2037" s="14"/>
      <c r="BB2037" s="14"/>
    </row>
    <row r="2038" spans="1:55" x14ac:dyDescent="0.55000000000000004">
      <c r="A2038" s="2" t="s">
        <v>86</v>
      </c>
      <c r="B2038" s="31">
        <v>33560</v>
      </c>
      <c r="C2038" s="11"/>
      <c r="E2038">
        <v>362.86</v>
      </c>
      <c r="F2038">
        <v>0.19950000000000001</v>
      </c>
      <c r="G2038">
        <v>0.21049999999999999</v>
      </c>
      <c r="H2038">
        <v>0.23344999999999999</v>
      </c>
      <c r="I2038">
        <v>0.24199999999999999</v>
      </c>
      <c r="J2038">
        <v>0.22764999999999999</v>
      </c>
      <c r="K2038">
        <v>0.24959999999999999</v>
      </c>
      <c r="L2038">
        <v>0.25509999999999999</v>
      </c>
      <c r="M2038">
        <v>0.19650000000000001</v>
      </c>
      <c r="Q2038" s="14"/>
      <c r="R2038" s="14"/>
      <c r="S2038" s="14"/>
      <c r="T2038" s="14"/>
      <c r="U2038" s="14"/>
      <c r="V2038"/>
      <c r="AA2038" s="14"/>
      <c r="AD2038" s="14"/>
      <c r="AE2038" s="14"/>
      <c r="AF2038" s="14"/>
      <c r="AJ2038" s="14"/>
      <c r="AK2038" s="14"/>
      <c r="AL2038" s="14"/>
      <c r="AM2038" s="14"/>
      <c r="AN2038" s="14"/>
      <c r="AO2038" s="14"/>
      <c r="AX2038" s="14"/>
      <c r="AY2038" s="14"/>
      <c r="AZ2038" s="14"/>
      <c r="BA2038" s="14"/>
      <c r="BB2038" s="14"/>
    </row>
    <row r="2039" spans="1:55" x14ac:dyDescent="0.55000000000000004">
      <c r="A2039" s="2" t="s">
        <v>86</v>
      </c>
      <c r="B2039" s="31">
        <v>33561</v>
      </c>
      <c r="C2039" s="11"/>
      <c r="Q2039" s="14">
        <v>21.055835534043929</v>
      </c>
      <c r="R2039" s="14">
        <v>1647.4749999999999</v>
      </c>
      <c r="S2039" s="14">
        <v>240.75</v>
      </c>
      <c r="T2039" s="14">
        <v>1.6500000000000001E-2</v>
      </c>
      <c r="U2039" s="14">
        <v>3.9856400000000001</v>
      </c>
      <c r="V2039"/>
      <c r="AA2039" s="14">
        <v>11.091188166789678</v>
      </c>
      <c r="AD2039" s="14">
        <v>0.8</v>
      </c>
      <c r="AE2039" s="14">
        <v>4.6050000000000001E-2</v>
      </c>
      <c r="AF2039" s="14">
        <v>5.75</v>
      </c>
      <c r="AI2039">
        <v>8.0739999999999998</v>
      </c>
      <c r="AJ2039" s="14">
        <v>3.0550000000000001E-2</v>
      </c>
      <c r="AK2039" s="14">
        <v>10.125291420314602</v>
      </c>
      <c r="AL2039" s="14">
        <v>331.46172563629386</v>
      </c>
      <c r="AM2039" s="14"/>
      <c r="AN2039" s="14"/>
      <c r="AO2039" s="14">
        <v>243.59583789704271</v>
      </c>
      <c r="AU2039">
        <v>225</v>
      </c>
      <c r="AV2039">
        <v>3.972375</v>
      </c>
      <c r="AX2039" s="14">
        <v>237.51762366642063</v>
      </c>
      <c r="AY2039" s="14">
        <v>6.7500000000000008E-3</v>
      </c>
      <c r="AZ2039" s="14">
        <v>7.1561452526636238</v>
      </c>
      <c r="BA2039" s="14"/>
      <c r="BB2039" s="14">
        <v>1069.5132743637062</v>
      </c>
      <c r="BC2039">
        <v>710</v>
      </c>
    </row>
    <row r="2040" spans="1:55" x14ac:dyDescent="0.55000000000000004">
      <c r="A2040" s="2" t="s">
        <v>86</v>
      </c>
      <c r="B2040" s="31">
        <v>33568</v>
      </c>
      <c r="C2040" s="11"/>
      <c r="Q2040" s="14">
        <v>22.050172577866924</v>
      </c>
      <c r="R2040" s="14">
        <v>1689.1750000000002</v>
      </c>
      <c r="S2040" s="14">
        <v>268.7</v>
      </c>
      <c r="T2040" s="14">
        <v>1.4499999999999999E-2</v>
      </c>
      <c r="U2040" s="14">
        <v>3.89412</v>
      </c>
      <c r="V2040"/>
      <c r="AA2040" s="14">
        <v>31.18237633357937</v>
      </c>
      <c r="AD2040" s="14">
        <v>0.9</v>
      </c>
      <c r="AE2040" s="14">
        <v>8.1855000000000136E-2</v>
      </c>
      <c r="AF2040" s="14">
        <v>9.1000000000000227</v>
      </c>
      <c r="AI2040">
        <v>6.4249999999999998</v>
      </c>
      <c r="AJ2040" s="14">
        <v>2.9600000000000001E-2</v>
      </c>
      <c r="AK2040" s="14">
        <v>8.3737459429733381</v>
      </c>
      <c r="AL2040" s="14">
        <v>281.41328212231781</v>
      </c>
      <c r="AM2040" s="14"/>
      <c r="AN2040" s="14"/>
      <c r="AO2040" s="14">
        <v>226.67288723007198</v>
      </c>
      <c r="AU2040">
        <v>247.5</v>
      </c>
      <c r="AV2040">
        <v>3.89615</v>
      </c>
      <c r="AX2040" s="14">
        <v>237.51762366642063</v>
      </c>
      <c r="AY2040" s="14">
        <v>8.8999999999999999E-3</v>
      </c>
      <c r="AZ2040" s="14">
        <v>10.182778996958641</v>
      </c>
      <c r="BA2040" s="14"/>
      <c r="BB2040" s="14">
        <v>1129.9617178776823</v>
      </c>
      <c r="BC2040">
        <v>647.5</v>
      </c>
    </row>
    <row r="2041" spans="1:55" x14ac:dyDescent="0.55000000000000004">
      <c r="A2041" s="2" t="s">
        <v>86</v>
      </c>
      <c r="B2041" s="31">
        <v>33574</v>
      </c>
      <c r="C2041" s="11"/>
      <c r="E2041">
        <v>296.20999999999998</v>
      </c>
      <c r="F2041">
        <v>0.1135</v>
      </c>
      <c r="G2041">
        <v>0.15254999999999999</v>
      </c>
      <c r="H2041">
        <v>0.15915000000000001</v>
      </c>
      <c r="I2041">
        <v>0.1888</v>
      </c>
      <c r="J2041">
        <v>0.1991</v>
      </c>
      <c r="K2041">
        <v>0.23039999999999999</v>
      </c>
      <c r="L2041">
        <v>0.2442</v>
      </c>
      <c r="M2041">
        <v>0.19334999999999999</v>
      </c>
      <c r="Q2041" s="14">
        <v>22.352178063847262</v>
      </c>
      <c r="R2041" s="14">
        <v>1701.4749999999999</v>
      </c>
      <c r="S2041" s="14">
        <v>290.39999999999998</v>
      </c>
      <c r="T2041" s="14">
        <v>1.6250000000000001E-2</v>
      </c>
      <c r="U2041" s="14">
        <v>4.7570625</v>
      </c>
      <c r="V2041"/>
      <c r="AA2041" s="14">
        <v>52.882376333579344</v>
      </c>
      <c r="AD2041" s="14">
        <v>0.94499999999999995</v>
      </c>
      <c r="AE2041" s="14">
        <v>7.4534999999999393E-2</v>
      </c>
      <c r="AF2041" s="14">
        <v>7.3249999999999318</v>
      </c>
      <c r="AI2041">
        <v>5.3730000000000002</v>
      </c>
      <c r="AJ2041" s="14">
        <v>3.3250000000000002E-2</v>
      </c>
      <c r="AK2041" s="14">
        <v>8.8553084180311004</v>
      </c>
      <c r="AL2041" s="14">
        <v>268.18056585315622</v>
      </c>
      <c r="AM2041" s="14"/>
      <c r="AN2041" s="14"/>
      <c r="AO2041" s="14">
        <v>194.55968072257522</v>
      </c>
      <c r="AU2041">
        <v>272.5</v>
      </c>
      <c r="AV2041">
        <v>4.7190000000000003</v>
      </c>
      <c r="AX2041" s="14">
        <v>237.51762366642063</v>
      </c>
      <c r="AY2041" s="14">
        <v>8.1000000000000013E-3</v>
      </c>
      <c r="AZ2041" s="14">
        <v>9.006380879929976</v>
      </c>
      <c r="BA2041" s="14"/>
      <c r="BB2041" s="14">
        <v>1135.5694341468438</v>
      </c>
      <c r="BC2041">
        <v>600</v>
      </c>
    </row>
    <row r="2042" spans="1:55" x14ac:dyDescent="0.55000000000000004">
      <c r="A2042" s="2" t="s">
        <v>86</v>
      </c>
      <c r="B2042" s="31">
        <v>33581</v>
      </c>
      <c r="C2042" s="11"/>
      <c r="E2042">
        <v>281.39999999999998</v>
      </c>
      <c r="F2042">
        <v>0.11849999999999999</v>
      </c>
      <c r="G2042">
        <v>0.1474</v>
      </c>
      <c r="H2042">
        <v>0.1474</v>
      </c>
      <c r="I2042">
        <v>0.16435</v>
      </c>
      <c r="J2042">
        <v>0.18074999999999999</v>
      </c>
      <c r="K2042">
        <v>0.21834999999999999</v>
      </c>
      <c r="L2042">
        <v>0.2404</v>
      </c>
      <c r="M2042">
        <v>0.18984999999999999</v>
      </c>
      <c r="Q2042" s="14">
        <v>25.407744544694665</v>
      </c>
      <c r="R2042" s="14">
        <v>2266.4250000000002</v>
      </c>
      <c r="S2042" s="14">
        <v>433</v>
      </c>
      <c r="T2042" s="14">
        <v>1.5900000000000001E-2</v>
      </c>
      <c r="U2042" s="14">
        <v>6.8942000000000005</v>
      </c>
      <c r="V2042"/>
      <c r="AA2042" s="14">
        <v>195.48237633357937</v>
      </c>
      <c r="AD2042" s="14">
        <v>1.22</v>
      </c>
      <c r="AE2042" s="14">
        <v>0.10757499999999956</v>
      </c>
      <c r="AF2042" s="14">
        <v>9.0499999999999545</v>
      </c>
      <c r="AI2042">
        <v>4.923</v>
      </c>
      <c r="AJ2042" s="14">
        <v>3.0449999999999998E-2</v>
      </c>
      <c r="AK2042" s="14">
        <v>7.8080625161603097</v>
      </c>
      <c r="AL2042" s="14">
        <v>256.6763897866839</v>
      </c>
      <c r="AM2042" s="14"/>
      <c r="AN2042" s="14"/>
      <c r="AO2042" s="14">
        <v>193.4551656920078</v>
      </c>
      <c r="AU2042">
        <v>270</v>
      </c>
      <c r="AV2042">
        <v>6.8846999999999996</v>
      </c>
      <c r="AX2042" s="14">
        <v>237.51762366642063</v>
      </c>
      <c r="AY2042" s="14">
        <v>6.5999999999999991E-3</v>
      </c>
      <c r="AZ2042" s="14">
        <v>10.391905025856495</v>
      </c>
      <c r="BA2042" s="14"/>
      <c r="BB2042" s="14">
        <v>1567.698610213316</v>
      </c>
      <c r="BC2042">
        <v>697.5</v>
      </c>
    </row>
    <row r="2043" spans="1:55" x14ac:dyDescent="0.55000000000000004">
      <c r="A2043" s="2" t="s">
        <v>86</v>
      </c>
      <c r="B2043" s="31">
        <v>33585</v>
      </c>
      <c r="C2043" s="11"/>
      <c r="Q2043" s="14">
        <v>23.34649388290811</v>
      </c>
      <c r="R2043" s="14">
        <v>2056</v>
      </c>
      <c r="S2043" s="14">
        <v>456.25</v>
      </c>
      <c r="T2043" s="14">
        <v>1.7349999999999997E-2</v>
      </c>
      <c r="U2043" s="14">
        <v>7.9223499999999998</v>
      </c>
      <c r="V2043"/>
      <c r="AA2043" s="14">
        <v>218.73237633357937</v>
      </c>
      <c r="AD2043" s="14">
        <v>1.08</v>
      </c>
      <c r="AE2043" s="14">
        <v>0.14070999999999934</v>
      </c>
      <c r="AF2043" s="14">
        <v>13.074999999999932</v>
      </c>
      <c r="AI2043">
        <v>4.5449999999999999</v>
      </c>
      <c r="AJ2043" s="14">
        <v>2.955E-2</v>
      </c>
      <c r="AK2043" s="14">
        <v>6.5427317537632481</v>
      </c>
      <c r="AL2043" s="14">
        <v>221.18874060756258</v>
      </c>
      <c r="AM2043" s="14"/>
      <c r="AN2043" s="14"/>
      <c r="AO2043" s="14">
        <v>205.60839646673503</v>
      </c>
      <c r="AU2043">
        <v>252.5</v>
      </c>
      <c r="AV2043">
        <v>7.9159375000000001</v>
      </c>
      <c r="AX2043" s="14">
        <v>237.51762366642063</v>
      </c>
      <c r="AY2043" s="14">
        <v>6.3E-3</v>
      </c>
      <c r="AZ2043" s="14">
        <v>8.5655019459740629</v>
      </c>
      <c r="BA2043" s="14"/>
      <c r="BB2043" s="14">
        <v>1365.4862593924374</v>
      </c>
      <c r="BC2043">
        <v>612.5</v>
      </c>
    </row>
    <row r="2044" spans="1:55" x14ac:dyDescent="0.55000000000000004">
      <c r="A2044" s="2" t="s">
        <v>86</v>
      </c>
      <c r="B2044" s="31">
        <v>33588</v>
      </c>
      <c r="C2044" s="11"/>
      <c r="E2044">
        <v>260.31</v>
      </c>
      <c r="F2044">
        <v>9.5500000000000002E-2</v>
      </c>
      <c r="G2044">
        <v>0.1356</v>
      </c>
      <c r="H2044">
        <v>0.12845000000000001</v>
      </c>
      <c r="I2044">
        <v>0.13825000000000001</v>
      </c>
      <c r="J2044">
        <v>0.16925000000000001</v>
      </c>
      <c r="K2044">
        <v>0.20849999999999999</v>
      </c>
      <c r="L2044">
        <v>0.23830000000000001</v>
      </c>
      <c r="M2044">
        <v>0.18770000000000001</v>
      </c>
      <c r="Q2044" s="14"/>
      <c r="R2044" s="14"/>
      <c r="S2044" s="14"/>
      <c r="T2044" s="14"/>
      <c r="U2044" s="14"/>
      <c r="V2044"/>
      <c r="AA2044" s="14"/>
      <c r="AD2044" s="14"/>
      <c r="AE2044" s="14"/>
      <c r="AF2044" s="14"/>
      <c r="AJ2044" s="14"/>
      <c r="AK2044" s="14"/>
      <c r="AL2044" s="14"/>
      <c r="AM2044" s="14"/>
      <c r="AN2044" s="14"/>
      <c r="AO2044" s="14"/>
      <c r="AX2044" s="14"/>
      <c r="AY2044" s="14"/>
      <c r="AZ2044" s="14"/>
      <c r="BA2044" s="14"/>
      <c r="BB2044" s="14"/>
    </row>
    <row r="2045" spans="1:55" x14ac:dyDescent="0.55000000000000004">
      <c r="A2045" s="2" t="s">
        <v>86</v>
      </c>
      <c r="B2045" s="31">
        <v>33590</v>
      </c>
      <c r="C2045" s="11"/>
      <c r="Q2045" s="14">
        <v>21.494029661449702</v>
      </c>
      <c r="R2045" s="14">
        <v>1863.675</v>
      </c>
      <c r="S2045" s="14">
        <v>463.5</v>
      </c>
      <c r="T2045" s="14">
        <v>1.6449999999999999E-2</v>
      </c>
      <c r="U2045" s="14">
        <v>7.6278000000000006</v>
      </c>
      <c r="V2045"/>
      <c r="AA2045" s="14">
        <v>225.9823763335794</v>
      </c>
      <c r="AD2045" s="14">
        <v>1.21</v>
      </c>
      <c r="AE2045" s="14">
        <v>0.13866999999999938</v>
      </c>
      <c r="AF2045" s="14">
        <v>11.199999999999932</v>
      </c>
      <c r="AI2045">
        <v>4.0419999999999998</v>
      </c>
      <c r="AJ2045" s="14">
        <v>2.8549999999999999E-2</v>
      </c>
      <c r="AK2045" s="14">
        <v>6.0084634912215087</v>
      </c>
      <c r="AL2045" s="14">
        <v>211.20578376569694</v>
      </c>
      <c r="AM2045" s="14"/>
      <c r="AN2045" s="14"/>
      <c r="AO2045" s="14">
        <v>190.1519379844961</v>
      </c>
      <c r="AV2045">
        <v>7.6245750000000001</v>
      </c>
      <c r="AX2045" s="14">
        <v>237.51762366642063</v>
      </c>
      <c r="AY2045" s="14">
        <v>6.4000000000000003E-3</v>
      </c>
      <c r="AZ2045" s="14">
        <v>7.487820144077471</v>
      </c>
      <c r="BA2045" s="14"/>
      <c r="BB2045" s="14">
        <v>1177.7692162343028</v>
      </c>
      <c r="BC2045">
        <v>525</v>
      </c>
    </row>
    <row r="2046" spans="1:55" x14ac:dyDescent="0.55000000000000004">
      <c r="A2046" s="2" t="s">
        <v>86</v>
      </c>
      <c r="B2046" s="31">
        <v>33595</v>
      </c>
      <c r="C2046" s="11"/>
      <c r="E2046">
        <v>238.12</v>
      </c>
      <c r="F2046">
        <v>9.2499999999999999E-2</v>
      </c>
      <c r="G2046">
        <v>0.11795</v>
      </c>
      <c r="H2046">
        <v>0.1027</v>
      </c>
      <c r="I2046">
        <v>0.10985</v>
      </c>
      <c r="J2046">
        <v>0.1525</v>
      </c>
      <c r="K2046">
        <v>0.19639999999999999</v>
      </c>
      <c r="L2046">
        <v>0.23185</v>
      </c>
      <c r="M2046">
        <v>0.18684999999999999</v>
      </c>
      <c r="Q2046" s="14">
        <v>20.027021623318426</v>
      </c>
      <c r="R2046" s="14">
        <v>1831.4</v>
      </c>
      <c r="S2046" s="14">
        <v>593</v>
      </c>
      <c r="T2046" s="14">
        <v>1.635E-2</v>
      </c>
      <c r="U2046" s="14">
        <v>9.4233750000000001</v>
      </c>
      <c r="V2046"/>
      <c r="AA2046" s="14">
        <v>355.4823763335794</v>
      </c>
      <c r="AD2046" s="14">
        <v>1.125</v>
      </c>
      <c r="AE2046" s="14">
        <v>0.2129324999999998</v>
      </c>
      <c r="AF2046" s="14">
        <v>18.649999999999977</v>
      </c>
      <c r="AI2046">
        <v>2.08</v>
      </c>
      <c r="AJ2046" s="14">
        <v>2.835E-2</v>
      </c>
      <c r="AK2046" s="14">
        <v>3.3392235529027494</v>
      </c>
      <c r="AL2046" s="14">
        <v>122.14435519009243</v>
      </c>
      <c r="AM2046" s="14"/>
      <c r="AN2046" s="14"/>
      <c r="AO2046" s="14">
        <v>153.68709069704855</v>
      </c>
      <c r="AV2046">
        <v>9.6955500000000008</v>
      </c>
      <c r="AX2046" s="14">
        <v>237.51762366642063</v>
      </c>
      <c r="AY2046" s="14">
        <v>6.1000000000000013E-3</v>
      </c>
      <c r="AZ2046" s="14">
        <v>6.5894823012807464</v>
      </c>
      <c r="BA2046" s="14"/>
      <c r="BB2046" s="14">
        <v>1097.6056448099075</v>
      </c>
      <c r="BC2046">
        <v>515</v>
      </c>
    </row>
    <row r="2047" spans="1:55" x14ac:dyDescent="0.55000000000000004">
      <c r="A2047" s="2" t="s">
        <v>86</v>
      </c>
      <c r="B2047" s="31">
        <v>33602</v>
      </c>
      <c r="C2047" s="11"/>
      <c r="E2047">
        <v>225.16</v>
      </c>
      <c r="F2047">
        <v>9.1999999999999998E-2</v>
      </c>
      <c r="G2047">
        <v>0.11165</v>
      </c>
      <c r="H2047">
        <v>9.5350000000000004E-2</v>
      </c>
      <c r="I2047">
        <v>9.8549999999999999E-2</v>
      </c>
      <c r="J2047">
        <v>0.13725000000000001</v>
      </c>
      <c r="K2047">
        <v>0.18290000000000001</v>
      </c>
      <c r="L2047">
        <v>0.22439999999999999</v>
      </c>
      <c r="M2047">
        <v>0.1837</v>
      </c>
      <c r="Q2047" s="14">
        <v>25.977473448619097</v>
      </c>
      <c r="R2047" s="14">
        <v>2186.3000000000002</v>
      </c>
      <c r="S2047" s="14">
        <v>858.25</v>
      </c>
      <c r="T2047" s="14">
        <v>1.8749999999999999E-2</v>
      </c>
      <c r="U2047" s="14">
        <v>16.104150000000001</v>
      </c>
      <c r="V2047"/>
      <c r="AA2047" s="14">
        <v>620.7323763335794</v>
      </c>
      <c r="AD2047" s="14">
        <v>1.1400000000000001</v>
      </c>
      <c r="AE2047" s="14">
        <v>0.30751000000000106</v>
      </c>
      <c r="AF2047" s="14">
        <v>27.150000000000091</v>
      </c>
      <c r="AI2047">
        <v>1.35</v>
      </c>
      <c r="AJ2047" s="14">
        <v>2.665E-2</v>
      </c>
      <c r="AK2047" s="14">
        <v>1.7823153553406677</v>
      </c>
      <c r="AL2047" s="14">
        <v>66.961470531605073</v>
      </c>
      <c r="AM2047" s="14"/>
      <c r="AN2047" s="14"/>
      <c r="AO2047" s="14">
        <v>201.57894736842104</v>
      </c>
      <c r="AV2047">
        <v>16.092187500000001</v>
      </c>
      <c r="AX2047" s="14">
        <v>237.51762366642063</v>
      </c>
      <c r="AY2047" s="14">
        <v>5.1000000000000004E-3</v>
      </c>
      <c r="AZ2047" s="14">
        <v>6.2965813821374095</v>
      </c>
      <c r="BA2047" s="14"/>
      <c r="BB2047" s="14">
        <v>1233.938529468395</v>
      </c>
      <c r="BC2047">
        <v>572.5</v>
      </c>
    </row>
    <row r="2048" spans="1:55" x14ac:dyDescent="0.55000000000000004">
      <c r="A2048" s="2" t="s">
        <v>86</v>
      </c>
      <c r="B2048" s="31">
        <v>33609</v>
      </c>
      <c r="C2048" s="11"/>
      <c r="E2048">
        <v>223.68</v>
      </c>
      <c r="F2048">
        <v>0.09</v>
      </c>
      <c r="G2048">
        <v>0.10929999999999999</v>
      </c>
      <c r="H2048">
        <v>9.4899999999999998E-2</v>
      </c>
      <c r="I2048">
        <v>9.69E-2</v>
      </c>
      <c r="J2048">
        <v>0.13569999999999999</v>
      </c>
      <c r="K2048">
        <v>0.1802</v>
      </c>
      <c r="L2048">
        <v>0.22585</v>
      </c>
      <c r="M2048">
        <v>0.18554999999999999</v>
      </c>
      <c r="Q2048" s="14">
        <v>24.421658215177001</v>
      </c>
      <c r="R2048" s="14">
        <v>2068.9</v>
      </c>
      <c r="S2048" s="14">
        <v>957.5</v>
      </c>
      <c r="T2048" s="14">
        <v>1.9449999999999999E-2</v>
      </c>
      <c r="U2048" s="14">
        <v>18.642800000000001</v>
      </c>
      <c r="V2048"/>
      <c r="AA2048" s="14">
        <v>719.9823763335794</v>
      </c>
      <c r="AD2048" s="14">
        <v>1.1000000000000001</v>
      </c>
      <c r="AE2048" s="14">
        <v>0.26605000000000034</v>
      </c>
      <c r="AF2048" s="14">
        <v>24.350000000000023</v>
      </c>
      <c r="AI2048">
        <v>0.32600000000000001</v>
      </c>
      <c r="AJ2048" s="14">
        <v>2.5000000000000001E-2</v>
      </c>
      <c r="AK2048" s="14">
        <v>0.36031777557100297</v>
      </c>
      <c r="AL2048" s="14">
        <v>18.84148460774578</v>
      </c>
      <c r="AM2048" s="14"/>
      <c r="AN2048" s="14"/>
      <c r="AO2048" s="14">
        <v>166.28477905073652</v>
      </c>
      <c r="AV2048">
        <v>18.623374999999999</v>
      </c>
      <c r="AX2048" s="14">
        <v>237.51762366642063</v>
      </c>
      <c r="AY2048" s="14">
        <v>3.3999999999999998E-3</v>
      </c>
      <c r="AZ2048" s="14">
        <v>3.5075594960278051</v>
      </c>
      <c r="BA2048" s="14"/>
      <c r="BB2048" s="14">
        <v>1068.2085153922542</v>
      </c>
      <c r="BC2048">
        <v>500</v>
      </c>
    </row>
    <row r="2049" spans="1:55" x14ac:dyDescent="0.55000000000000004">
      <c r="A2049" s="2" t="s">
        <v>86</v>
      </c>
      <c r="B2049" s="31">
        <v>33613</v>
      </c>
      <c r="C2049" s="11"/>
      <c r="Q2049" s="14"/>
      <c r="R2049" s="14">
        <v>2813</v>
      </c>
      <c r="S2049" s="14">
        <v>1402</v>
      </c>
      <c r="T2049" s="14">
        <v>0.02</v>
      </c>
      <c r="U2049" s="14">
        <v>28.209600000000002</v>
      </c>
      <c r="V2049"/>
      <c r="AA2049" s="14">
        <v>1164.4823763335794</v>
      </c>
      <c r="AD2049" s="14"/>
      <c r="AE2049" s="14"/>
      <c r="AF2049" s="14"/>
      <c r="AJ2049" s="14">
        <v>0</v>
      </c>
      <c r="AK2049" s="14"/>
      <c r="AL2049" s="14"/>
      <c r="AM2049" s="14"/>
      <c r="AN2049" s="14"/>
      <c r="AO2049" s="14"/>
      <c r="AV2049">
        <v>28.04</v>
      </c>
      <c r="AX2049" s="14">
        <v>237.51762366642063</v>
      </c>
      <c r="AY2049" s="14">
        <v>0</v>
      </c>
      <c r="AZ2049" s="14"/>
      <c r="BA2049" s="14"/>
      <c r="BB2049" s="14"/>
      <c r="BC2049">
        <v>742.5</v>
      </c>
    </row>
    <row r="2050" spans="1:55" x14ac:dyDescent="0.55000000000000004">
      <c r="A2050" s="2" t="s">
        <v>86</v>
      </c>
      <c r="B2050" s="31">
        <v>33616</v>
      </c>
      <c r="C2050" s="11"/>
      <c r="E2050">
        <v>218.03999999999996</v>
      </c>
      <c r="F2050">
        <v>8.6499999999999994E-2</v>
      </c>
      <c r="G2050">
        <v>0.10885</v>
      </c>
      <c r="H2050">
        <v>9.4399999999999998E-2</v>
      </c>
      <c r="I2050">
        <v>9.4799999999999995E-2</v>
      </c>
      <c r="J2050">
        <v>0.12939999999999999</v>
      </c>
      <c r="K2050">
        <v>0.1721</v>
      </c>
      <c r="L2050">
        <v>0.22134999999999999</v>
      </c>
      <c r="M2050">
        <v>0.18279999999999999</v>
      </c>
      <c r="Q2050" s="14"/>
      <c r="R2050" s="14"/>
      <c r="S2050" s="14"/>
      <c r="T2050" s="14"/>
      <c r="U2050" s="14"/>
      <c r="V2050"/>
      <c r="AA2050" s="14"/>
      <c r="AD2050" s="14"/>
      <c r="AE2050" s="14"/>
      <c r="AF2050" s="14"/>
      <c r="AJ2050" s="14"/>
      <c r="AK2050" s="14"/>
      <c r="AL2050" s="14"/>
      <c r="AM2050" s="14"/>
      <c r="AN2050" s="14"/>
      <c r="AO2050" s="14"/>
      <c r="AX2050" s="14"/>
      <c r="AY2050" s="14"/>
      <c r="AZ2050" s="14"/>
      <c r="BA2050" s="14"/>
      <c r="BB2050" s="14"/>
    </row>
    <row r="2051" spans="1:55" x14ac:dyDescent="0.55000000000000004">
      <c r="A2051" s="2" t="s">
        <v>86</v>
      </c>
      <c r="B2051" s="31">
        <v>33618</v>
      </c>
      <c r="C2051" s="11"/>
      <c r="Q2051" s="14"/>
      <c r="R2051" s="14">
        <v>0</v>
      </c>
      <c r="S2051" s="14">
        <v>0</v>
      </c>
      <c r="T2051" s="14">
        <v>0</v>
      </c>
      <c r="U2051" s="14">
        <v>0</v>
      </c>
      <c r="V2051"/>
      <c r="AA2051" s="14">
        <v>0</v>
      </c>
      <c r="AD2051" s="14"/>
      <c r="AE2051" s="14"/>
      <c r="AF2051" s="14"/>
      <c r="AJ2051" s="14"/>
      <c r="AK2051" s="14"/>
      <c r="AL2051" s="14"/>
      <c r="AM2051" s="14"/>
      <c r="AN2051" s="14"/>
      <c r="AO2051" s="14"/>
      <c r="AX2051" s="14">
        <v>237.51762366642063</v>
      </c>
      <c r="AY2051" s="14"/>
      <c r="AZ2051" s="14"/>
      <c r="BA2051" s="14"/>
      <c r="BB2051" s="14"/>
    </row>
    <row r="2052" spans="1:55" x14ac:dyDescent="0.55000000000000004">
      <c r="A2052" s="2" t="s">
        <v>86</v>
      </c>
      <c r="B2052" s="31">
        <v>33623</v>
      </c>
      <c r="C2052" s="11" t="s">
        <v>838</v>
      </c>
      <c r="E2052">
        <v>219.87</v>
      </c>
      <c r="F2052">
        <v>0.10050000000000001</v>
      </c>
      <c r="G2052">
        <v>0.10785</v>
      </c>
      <c r="H2052">
        <v>9.6299999999999997E-2</v>
      </c>
      <c r="I2052">
        <v>9.8650000000000002E-2</v>
      </c>
      <c r="J2052">
        <v>0.1348</v>
      </c>
      <c r="K2052">
        <v>0.16985</v>
      </c>
      <c r="L2052">
        <v>0.21115</v>
      </c>
      <c r="M2052">
        <v>0.18024999999999999</v>
      </c>
      <c r="Q2052" s="14"/>
      <c r="R2052" s="29">
        <v>1952.1901740426151</v>
      </c>
      <c r="S2052" s="14"/>
      <c r="T2052" s="14"/>
      <c r="U2052" s="14"/>
      <c r="V2052"/>
      <c r="W2052">
        <v>3.32247975E-2</v>
      </c>
      <c r="Y2052">
        <v>21183.774188834424</v>
      </c>
      <c r="AA2052">
        <v>703.82660770975053</v>
      </c>
      <c r="AD2052" s="14"/>
      <c r="AE2052" s="14"/>
      <c r="AF2052" s="14"/>
      <c r="AJ2052" s="14"/>
      <c r="AK2052" s="14"/>
      <c r="AL2052" s="14"/>
      <c r="AM2052" s="14"/>
      <c r="AN2052" s="14"/>
      <c r="AO2052" s="14"/>
      <c r="AP2052" t="s">
        <v>930</v>
      </c>
      <c r="AX2052" s="14"/>
      <c r="AY2052" s="14"/>
      <c r="AZ2052" s="14"/>
      <c r="BA2052" s="14"/>
      <c r="BB2052" s="14"/>
    </row>
    <row r="2053" spans="1:55" x14ac:dyDescent="0.55000000000000004">
      <c r="A2053" s="2" t="s">
        <v>285</v>
      </c>
      <c r="B2053" s="31">
        <v>33483</v>
      </c>
      <c r="C2053" s="11"/>
      <c r="E2053">
        <v>414.15999999999997</v>
      </c>
      <c r="F2053">
        <v>0.25950000000000001</v>
      </c>
      <c r="G2053">
        <v>0.28539999999999999</v>
      </c>
      <c r="H2053">
        <v>0.25014999999999998</v>
      </c>
      <c r="I2053">
        <v>0.21195</v>
      </c>
      <c r="J2053">
        <v>0.28370000000000001</v>
      </c>
      <c r="K2053">
        <v>0.30719999999999997</v>
      </c>
      <c r="L2053">
        <v>0.22339999999999999</v>
      </c>
      <c r="M2053">
        <v>0.2495</v>
      </c>
      <c r="Q2053" s="14"/>
      <c r="R2053" s="14"/>
      <c r="S2053" s="14"/>
      <c r="T2053" s="14"/>
      <c r="U2053" s="14"/>
      <c r="V2053"/>
      <c r="AA2053" s="14"/>
      <c r="AD2053" s="14"/>
      <c r="AE2053" s="14"/>
      <c r="AF2053" s="14"/>
      <c r="AJ2053" s="14"/>
      <c r="AK2053" s="14"/>
      <c r="AL2053" s="14"/>
      <c r="AM2053" s="14"/>
      <c r="AN2053" s="14"/>
      <c r="AO2053" s="14"/>
      <c r="AX2053" s="14"/>
      <c r="AY2053" s="14"/>
      <c r="AZ2053" s="14"/>
      <c r="BA2053" s="14"/>
      <c r="BB2053" s="14"/>
    </row>
    <row r="2054" spans="1:55" x14ac:dyDescent="0.55000000000000004">
      <c r="A2054" s="2" t="s">
        <v>285</v>
      </c>
      <c r="B2054" s="31">
        <v>33491</v>
      </c>
      <c r="C2054" s="11"/>
      <c r="E2054">
        <v>413.52000000000004</v>
      </c>
      <c r="F2054">
        <v>0.26750000000000002</v>
      </c>
      <c r="G2054">
        <v>0.28184999999999999</v>
      </c>
      <c r="H2054">
        <v>0.25004999999999999</v>
      </c>
      <c r="I2054">
        <v>0.21304999999999999</v>
      </c>
      <c r="J2054">
        <v>0.27905000000000002</v>
      </c>
      <c r="K2054">
        <v>0.30775000000000002</v>
      </c>
      <c r="L2054">
        <v>0.22090000000000001</v>
      </c>
      <c r="M2054">
        <v>0.24745</v>
      </c>
      <c r="Q2054" s="14"/>
      <c r="R2054" s="14"/>
      <c r="S2054" s="14"/>
      <c r="T2054" s="14"/>
      <c r="U2054" s="14"/>
      <c r="V2054"/>
      <c r="AA2054" s="14"/>
      <c r="AD2054" s="14"/>
      <c r="AE2054" s="14"/>
      <c r="AF2054" s="14"/>
      <c r="AJ2054" s="14"/>
      <c r="AK2054" s="14"/>
      <c r="AL2054" s="14"/>
      <c r="AM2054" s="14"/>
      <c r="AN2054" s="14"/>
      <c r="AO2054" s="14"/>
      <c r="AX2054" s="14"/>
      <c r="AY2054" s="14"/>
      <c r="AZ2054" s="14"/>
      <c r="BA2054" s="14"/>
      <c r="BB2054" s="14"/>
    </row>
    <row r="2055" spans="1:55" x14ac:dyDescent="0.55000000000000004">
      <c r="A2055" s="2" t="s">
        <v>285</v>
      </c>
      <c r="B2055" s="31">
        <v>33497</v>
      </c>
      <c r="C2055" s="11"/>
      <c r="E2055">
        <v>421.03000000000003</v>
      </c>
      <c r="F2055">
        <v>0.27950000000000003</v>
      </c>
      <c r="G2055">
        <v>0.2878</v>
      </c>
      <c r="H2055">
        <v>0.25090000000000001</v>
      </c>
      <c r="I2055">
        <v>0.221</v>
      </c>
      <c r="J2055">
        <v>0.28394999999999998</v>
      </c>
      <c r="K2055">
        <v>0.31045</v>
      </c>
      <c r="L2055">
        <v>0.22115000000000001</v>
      </c>
      <c r="M2055">
        <v>0.25040000000000001</v>
      </c>
      <c r="Q2055" s="14"/>
      <c r="R2055" s="14"/>
      <c r="S2055" s="14"/>
      <c r="T2055" s="14"/>
      <c r="U2055" s="14"/>
      <c r="V2055"/>
      <c r="AA2055" s="14"/>
      <c r="AD2055" s="14"/>
      <c r="AE2055" s="14"/>
      <c r="AF2055" s="14"/>
      <c r="AJ2055" s="14"/>
      <c r="AK2055" s="14"/>
      <c r="AL2055" s="14"/>
      <c r="AM2055" s="14"/>
      <c r="AN2055" s="14"/>
      <c r="AO2055" s="14"/>
      <c r="AX2055" s="14"/>
      <c r="AY2055" s="14"/>
      <c r="AZ2055" s="14"/>
      <c r="BA2055" s="14"/>
      <c r="BB2055" s="14"/>
    </row>
    <row r="2056" spans="1:55" x14ac:dyDescent="0.55000000000000004">
      <c r="A2056" s="2" t="s">
        <v>285</v>
      </c>
      <c r="B2056" s="31">
        <v>33504</v>
      </c>
      <c r="C2056" s="11"/>
      <c r="E2056">
        <v>419.41</v>
      </c>
      <c r="F2056">
        <v>0.27500000000000002</v>
      </c>
      <c r="G2056">
        <v>0.28725000000000001</v>
      </c>
      <c r="H2056">
        <v>0.25035000000000002</v>
      </c>
      <c r="I2056">
        <v>0.22055</v>
      </c>
      <c r="J2056">
        <v>0.28339999999999999</v>
      </c>
      <c r="K2056">
        <v>0.30985000000000001</v>
      </c>
      <c r="L2056">
        <v>0.22070000000000001</v>
      </c>
      <c r="M2056">
        <v>0.24995000000000001</v>
      </c>
      <c r="Q2056" s="14"/>
      <c r="R2056" s="14"/>
      <c r="S2056" s="14"/>
      <c r="T2056" s="14"/>
      <c r="U2056" s="14"/>
      <c r="V2056"/>
      <c r="AA2056" s="14"/>
      <c r="AD2056" s="14"/>
      <c r="AE2056" s="14"/>
      <c r="AF2056" s="14"/>
      <c r="AJ2056" s="14"/>
      <c r="AK2056" s="14"/>
      <c r="AL2056" s="14"/>
      <c r="AM2056" s="14"/>
      <c r="AN2056" s="14"/>
      <c r="AO2056" s="14"/>
      <c r="AX2056" s="14"/>
      <c r="AY2056" s="14"/>
      <c r="AZ2056" s="14"/>
      <c r="BA2056" s="14"/>
      <c r="BB2056" s="14"/>
    </row>
    <row r="2057" spans="1:55" x14ac:dyDescent="0.55000000000000004">
      <c r="A2057" s="2" t="s">
        <v>285</v>
      </c>
      <c r="B2057" s="31">
        <v>33505</v>
      </c>
      <c r="C2057" s="11"/>
      <c r="Q2057" s="14"/>
      <c r="R2057" s="14">
        <v>250.79999999999998</v>
      </c>
      <c r="S2057" s="14"/>
      <c r="T2057" s="14"/>
      <c r="U2057" s="14"/>
      <c r="V2057"/>
      <c r="AA2057" s="14"/>
      <c r="AD2057" s="14"/>
      <c r="AE2057" s="14"/>
      <c r="AF2057" s="14"/>
      <c r="AI2057">
        <v>3.665440663</v>
      </c>
      <c r="AJ2057" s="14"/>
      <c r="AK2057" s="14"/>
      <c r="AL2057" s="14">
        <v>156.22328185785386</v>
      </c>
      <c r="AM2057" s="14"/>
      <c r="AN2057" s="14"/>
      <c r="AO2057" s="14">
        <v>234.86064659977703</v>
      </c>
      <c r="AU2057">
        <v>277.5</v>
      </c>
      <c r="AX2057" s="14"/>
      <c r="AY2057" s="14"/>
      <c r="AZ2057" s="14"/>
      <c r="BA2057" s="14"/>
      <c r="BB2057" s="14">
        <v>94.576718142146149</v>
      </c>
      <c r="BC2057">
        <v>895</v>
      </c>
    </row>
    <row r="2058" spans="1:55" x14ac:dyDescent="0.55000000000000004">
      <c r="A2058" s="2" t="s">
        <v>285</v>
      </c>
      <c r="B2058" s="31">
        <v>33512</v>
      </c>
      <c r="C2058" s="11"/>
      <c r="E2058">
        <v>396.52</v>
      </c>
      <c r="F2058">
        <v>0.23849999999999999</v>
      </c>
      <c r="G2058">
        <v>0.25659999999999999</v>
      </c>
      <c r="H2058">
        <v>0.2354</v>
      </c>
      <c r="I2058">
        <v>0.20225000000000001</v>
      </c>
      <c r="J2058">
        <v>0.27765000000000001</v>
      </c>
      <c r="K2058">
        <v>0.30495</v>
      </c>
      <c r="L2058">
        <v>0.22090000000000001</v>
      </c>
      <c r="M2058">
        <v>0.24635000000000001</v>
      </c>
      <c r="Q2058" s="14"/>
      <c r="R2058" s="14"/>
      <c r="S2058" s="14"/>
      <c r="T2058" s="14"/>
      <c r="U2058" s="14"/>
      <c r="V2058"/>
      <c r="AA2058" s="14"/>
      <c r="AD2058" s="14"/>
      <c r="AE2058" s="14"/>
      <c r="AF2058" s="14"/>
      <c r="AJ2058" s="14"/>
      <c r="AK2058" s="14"/>
      <c r="AL2058" s="14"/>
      <c r="AM2058" s="14"/>
      <c r="AN2058" s="14"/>
      <c r="AO2058" s="14"/>
      <c r="AX2058" s="14"/>
      <c r="AY2058" s="14"/>
      <c r="AZ2058" s="14"/>
      <c r="BA2058" s="14"/>
      <c r="BB2058" s="14"/>
    </row>
    <row r="2059" spans="1:55" x14ac:dyDescent="0.55000000000000004">
      <c r="A2059" s="2" t="s">
        <v>285</v>
      </c>
      <c r="B2059" s="31">
        <v>33519</v>
      </c>
      <c r="C2059" s="11"/>
      <c r="E2059">
        <v>402.31</v>
      </c>
      <c r="F2059">
        <v>0.249</v>
      </c>
      <c r="G2059">
        <v>0.26950000000000002</v>
      </c>
      <c r="H2059">
        <v>0.2432</v>
      </c>
      <c r="I2059">
        <v>0.20474999999999999</v>
      </c>
      <c r="J2059">
        <v>0.27215</v>
      </c>
      <c r="K2059">
        <v>0.30635000000000001</v>
      </c>
      <c r="L2059">
        <v>0.21815000000000001</v>
      </c>
      <c r="M2059">
        <v>0.24845</v>
      </c>
      <c r="Q2059" s="14"/>
      <c r="R2059" s="14"/>
      <c r="S2059" s="14"/>
      <c r="T2059" s="14"/>
      <c r="U2059" s="14"/>
      <c r="V2059"/>
      <c r="AA2059" s="14"/>
      <c r="AD2059" s="14"/>
      <c r="AE2059" s="14"/>
      <c r="AF2059" s="14"/>
      <c r="AJ2059" s="14"/>
      <c r="AK2059" s="14"/>
      <c r="AL2059" s="14"/>
      <c r="AM2059" s="14"/>
      <c r="AN2059" s="14"/>
      <c r="AO2059" s="14"/>
      <c r="AX2059" s="14"/>
      <c r="AY2059" s="14"/>
      <c r="AZ2059" s="14"/>
      <c r="BA2059" s="14"/>
      <c r="BB2059" s="14"/>
    </row>
    <row r="2060" spans="1:55" x14ac:dyDescent="0.55000000000000004">
      <c r="A2060" s="2" t="s">
        <v>285</v>
      </c>
      <c r="B2060" s="31">
        <v>33521</v>
      </c>
      <c r="C2060" s="11"/>
      <c r="Q2060" s="14"/>
      <c r="R2060" s="14">
        <v>438.07500000000005</v>
      </c>
      <c r="S2060" s="14"/>
      <c r="T2060" s="14"/>
      <c r="U2060" s="14"/>
      <c r="V2060"/>
      <c r="AA2060" s="14"/>
      <c r="AD2060" s="14"/>
      <c r="AE2060" s="14"/>
      <c r="AF2060" s="14"/>
      <c r="AI2060">
        <v>7.6634421909999997</v>
      </c>
      <c r="AJ2060" s="14"/>
      <c r="AK2060" s="14"/>
      <c r="AL2060" s="14">
        <v>244.58222534645512</v>
      </c>
      <c r="AM2060" s="14"/>
      <c r="AN2060" s="14"/>
      <c r="AO2060" s="14">
        <v>313.64302967563833</v>
      </c>
      <c r="AU2060">
        <v>265</v>
      </c>
      <c r="AX2060" s="14"/>
      <c r="AY2060" s="14"/>
      <c r="AZ2060" s="14"/>
      <c r="BA2060" s="14"/>
      <c r="BB2060" s="14">
        <v>193.49277465354493</v>
      </c>
      <c r="BC2060">
        <v>827.5</v>
      </c>
    </row>
    <row r="2061" spans="1:55" x14ac:dyDescent="0.55000000000000004">
      <c r="A2061" s="2" t="s">
        <v>285</v>
      </c>
      <c r="B2061" s="31">
        <v>33525</v>
      </c>
      <c r="C2061" s="11"/>
      <c r="E2061">
        <v>393.55999999999995</v>
      </c>
      <c r="F2061">
        <v>0.23549999999999999</v>
      </c>
      <c r="G2061">
        <v>0.25295000000000001</v>
      </c>
      <c r="H2061">
        <v>0.23435</v>
      </c>
      <c r="I2061">
        <v>0.19694999999999999</v>
      </c>
      <c r="J2061">
        <v>0.27474999999999999</v>
      </c>
      <c r="K2061">
        <v>0.30349999999999999</v>
      </c>
      <c r="L2061">
        <v>0.21875</v>
      </c>
      <c r="M2061">
        <v>0.25105</v>
      </c>
      <c r="Q2061" s="14"/>
      <c r="R2061" s="14"/>
      <c r="S2061" s="14"/>
      <c r="T2061" s="14"/>
      <c r="U2061" s="14"/>
      <c r="V2061"/>
      <c r="AA2061" s="14"/>
      <c r="AD2061" s="14"/>
      <c r="AE2061" s="14"/>
      <c r="AF2061" s="14"/>
      <c r="AJ2061" s="14"/>
      <c r="AK2061" s="14"/>
      <c r="AL2061" s="14"/>
      <c r="AM2061" s="14"/>
      <c r="AN2061" s="14"/>
      <c r="AO2061" s="14"/>
      <c r="AX2061" s="14"/>
      <c r="AY2061" s="14"/>
      <c r="AZ2061" s="14"/>
      <c r="BA2061" s="14"/>
      <c r="BB2061" s="14"/>
    </row>
    <row r="2062" spans="1:55" x14ac:dyDescent="0.55000000000000004">
      <c r="A2062" s="2" t="s">
        <v>285</v>
      </c>
      <c r="B2062" s="31">
        <v>33532</v>
      </c>
      <c r="C2062" s="11"/>
      <c r="E2062">
        <v>382.57000000000005</v>
      </c>
      <c r="F2062">
        <v>0.223</v>
      </c>
      <c r="G2062">
        <v>0.24129999999999999</v>
      </c>
      <c r="H2062">
        <v>0.22639999999999999</v>
      </c>
      <c r="I2062">
        <v>0.18890000000000001</v>
      </c>
      <c r="J2062">
        <v>0.26719999999999999</v>
      </c>
      <c r="K2062">
        <v>0.30249999999999999</v>
      </c>
      <c r="L2062">
        <v>0.21485000000000001</v>
      </c>
      <c r="M2062">
        <v>0.2487</v>
      </c>
      <c r="Q2062" s="14"/>
      <c r="R2062" s="14"/>
      <c r="S2062" s="14"/>
      <c r="T2062" s="14"/>
      <c r="U2062" s="14"/>
      <c r="V2062"/>
      <c r="AA2062" s="14"/>
      <c r="AD2062" s="14"/>
      <c r="AE2062" s="14"/>
      <c r="AF2062" s="14"/>
      <c r="AJ2062" s="14"/>
      <c r="AK2062" s="14"/>
      <c r="AL2062" s="14"/>
      <c r="AM2062" s="14"/>
      <c r="AN2062" s="14"/>
      <c r="AO2062" s="14"/>
      <c r="AX2062" s="14"/>
      <c r="AY2062" s="14"/>
      <c r="AZ2062" s="14"/>
      <c r="BA2062" s="14"/>
      <c r="BB2062" s="14"/>
    </row>
    <row r="2063" spans="1:55" x14ac:dyDescent="0.55000000000000004">
      <c r="A2063" s="2" t="s">
        <v>285</v>
      </c>
      <c r="B2063" s="31">
        <v>33533</v>
      </c>
      <c r="C2063" s="11"/>
      <c r="Q2063" s="14"/>
      <c r="R2063" s="14">
        <v>573.20000000000005</v>
      </c>
      <c r="S2063" s="14"/>
      <c r="T2063" s="14"/>
      <c r="U2063" s="14"/>
      <c r="V2063"/>
      <c r="AA2063" s="14"/>
      <c r="AD2063" s="14"/>
      <c r="AE2063" s="14"/>
      <c r="AF2063" s="14"/>
      <c r="AI2063">
        <v>7.7522143699999999</v>
      </c>
      <c r="AJ2063" s="14"/>
      <c r="AK2063" s="14"/>
      <c r="AL2063" s="14">
        <v>288.99844032549726</v>
      </c>
      <c r="AM2063" s="14"/>
      <c r="AN2063" s="14"/>
      <c r="AO2063" s="14">
        <v>267.40629024130783</v>
      </c>
      <c r="AU2063">
        <v>295</v>
      </c>
      <c r="AX2063" s="14"/>
      <c r="AY2063" s="14"/>
      <c r="AZ2063" s="14"/>
      <c r="BA2063" s="14"/>
      <c r="BB2063" s="14">
        <v>284.20155967450268</v>
      </c>
      <c r="BC2063">
        <v>742.5</v>
      </c>
    </row>
    <row r="2064" spans="1:55" x14ac:dyDescent="0.55000000000000004">
      <c r="A2064" s="2" t="s">
        <v>285</v>
      </c>
      <c r="B2064" s="31">
        <v>33540</v>
      </c>
      <c r="C2064" s="11"/>
      <c r="E2064">
        <v>387.79</v>
      </c>
      <c r="F2064">
        <v>0.24099999999999999</v>
      </c>
      <c r="G2064">
        <v>0.25800000000000001</v>
      </c>
      <c r="H2064">
        <v>0.23085</v>
      </c>
      <c r="I2064">
        <v>0.18445</v>
      </c>
      <c r="J2064">
        <v>0.26469999999999999</v>
      </c>
      <c r="K2064">
        <v>0.29844999999999999</v>
      </c>
      <c r="L2064">
        <v>0.21429999999999999</v>
      </c>
      <c r="M2064">
        <v>0.2472</v>
      </c>
      <c r="Q2064" s="14"/>
      <c r="R2064" s="14"/>
      <c r="S2064" s="14"/>
      <c r="T2064" s="14"/>
      <c r="U2064" s="14"/>
      <c r="V2064"/>
      <c r="AA2064" s="14"/>
      <c r="AD2064" s="14"/>
      <c r="AE2064" s="14"/>
      <c r="AF2064" s="14"/>
      <c r="AJ2064" s="14"/>
      <c r="AK2064" s="14"/>
      <c r="AL2064" s="14"/>
      <c r="AM2064" s="14"/>
      <c r="AN2064" s="14"/>
      <c r="AO2064" s="14"/>
      <c r="AX2064" s="14"/>
      <c r="AY2064" s="14"/>
      <c r="AZ2064" s="14"/>
      <c r="BA2064" s="14"/>
      <c r="BB2064" s="14"/>
    </row>
    <row r="2065" spans="1:55" x14ac:dyDescent="0.55000000000000004">
      <c r="A2065" s="2" t="s">
        <v>285</v>
      </c>
      <c r="B2065" s="31">
        <v>33546</v>
      </c>
      <c r="C2065" s="11"/>
      <c r="E2065">
        <v>396.39</v>
      </c>
      <c r="F2065">
        <v>0.25900000000000001</v>
      </c>
      <c r="G2065">
        <v>0.27865000000000001</v>
      </c>
      <c r="H2065">
        <v>0.23565</v>
      </c>
      <c r="I2065">
        <v>0.18834999999999999</v>
      </c>
      <c r="J2065">
        <v>0.26465</v>
      </c>
      <c r="K2065">
        <v>0.29944999999999999</v>
      </c>
      <c r="L2065">
        <v>0.20949999999999999</v>
      </c>
      <c r="M2065">
        <v>0.2467</v>
      </c>
      <c r="Q2065" s="14"/>
      <c r="R2065" s="14"/>
      <c r="S2065" s="14"/>
      <c r="T2065" s="14"/>
      <c r="U2065" s="14"/>
      <c r="V2065"/>
      <c r="AA2065" s="14"/>
      <c r="AD2065" s="14"/>
      <c r="AE2065" s="14"/>
      <c r="AF2065" s="14"/>
      <c r="AJ2065" s="14"/>
      <c r="AK2065" s="14"/>
      <c r="AL2065" s="14"/>
      <c r="AM2065" s="14"/>
      <c r="AN2065" s="14"/>
      <c r="AO2065" s="14"/>
      <c r="AX2065" s="14"/>
      <c r="AY2065" s="14"/>
      <c r="AZ2065" s="14"/>
      <c r="BA2065" s="14"/>
      <c r="BB2065" s="14"/>
    </row>
    <row r="2066" spans="1:55" x14ac:dyDescent="0.55000000000000004">
      <c r="A2066" s="2" t="s">
        <v>285</v>
      </c>
      <c r="B2066" s="31">
        <v>33547</v>
      </c>
      <c r="C2066" s="11"/>
      <c r="Q2066" s="14">
        <v>15.638487499999998</v>
      </c>
      <c r="R2066" s="14">
        <v>874.25</v>
      </c>
      <c r="S2066" s="14"/>
      <c r="T2066" s="14"/>
      <c r="U2066" s="14"/>
      <c r="V2066"/>
      <c r="AA2066" s="14"/>
      <c r="AD2066" s="14"/>
      <c r="AE2066" s="14"/>
      <c r="AF2066" s="14">
        <v>4.9749999999999659</v>
      </c>
      <c r="AI2066">
        <v>8.064813225</v>
      </c>
      <c r="AJ2066" s="14"/>
      <c r="AK2066" s="14"/>
      <c r="AL2066" s="14">
        <v>300.95252799562167</v>
      </c>
      <c r="AM2066" s="14"/>
      <c r="AN2066" s="14"/>
      <c r="AO2066" s="14">
        <v>267.93464052287584</v>
      </c>
      <c r="AU2066">
        <v>242.5</v>
      </c>
      <c r="AX2066" s="14"/>
      <c r="AY2066" s="14"/>
      <c r="AZ2066" s="14"/>
      <c r="BA2066" s="14"/>
      <c r="BB2066" s="14">
        <v>568.32247200437837</v>
      </c>
      <c r="BC2066">
        <v>662.5</v>
      </c>
    </row>
    <row r="2067" spans="1:55" x14ac:dyDescent="0.55000000000000004">
      <c r="A2067" s="2" t="s">
        <v>285</v>
      </c>
      <c r="B2067" s="31">
        <v>33553</v>
      </c>
      <c r="C2067" s="11"/>
      <c r="E2067">
        <v>388.90999999999997</v>
      </c>
      <c r="F2067">
        <v>0.2485</v>
      </c>
      <c r="G2067">
        <v>0.26369999999999999</v>
      </c>
      <c r="H2067">
        <v>0.2296</v>
      </c>
      <c r="I2067">
        <v>0.18415000000000001</v>
      </c>
      <c r="J2067">
        <v>0.26474999999999999</v>
      </c>
      <c r="K2067">
        <v>0.29909999999999998</v>
      </c>
      <c r="L2067">
        <v>0.20965</v>
      </c>
      <c r="M2067">
        <v>0.24510000000000001</v>
      </c>
      <c r="Q2067" s="14"/>
      <c r="R2067" s="14"/>
      <c r="S2067" s="14"/>
      <c r="T2067" s="14"/>
      <c r="U2067" s="14"/>
      <c r="V2067"/>
      <c r="AA2067" s="14"/>
      <c r="AD2067" s="14"/>
      <c r="AE2067" s="14"/>
      <c r="AF2067" s="14"/>
      <c r="AJ2067" s="14"/>
      <c r="AK2067" s="14"/>
      <c r="AL2067" s="14"/>
      <c r="AM2067" s="14"/>
      <c r="AN2067" s="14"/>
      <c r="AO2067" s="14"/>
      <c r="AX2067" s="14"/>
      <c r="AY2067" s="14"/>
      <c r="AZ2067" s="14"/>
      <c r="BA2067" s="14"/>
      <c r="BB2067" s="14"/>
    </row>
    <row r="2068" spans="1:55" x14ac:dyDescent="0.55000000000000004">
      <c r="A2068" s="2" t="s">
        <v>285</v>
      </c>
      <c r="B2068" s="31">
        <v>33560</v>
      </c>
      <c r="C2068" s="11"/>
      <c r="E2068">
        <v>382.06</v>
      </c>
      <c r="F2068">
        <v>0.23050000000000001</v>
      </c>
      <c r="G2068">
        <v>0.25180000000000002</v>
      </c>
      <c r="H2068">
        <v>0.22070000000000001</v>
      </c>
      <c r="I2068">
        <v>0.1794</v>
      </c>
      <c r="J2068">
        <v>0.26715</v>
      </c>
      <c r="K2068">
        <v>0.30159999999999998</v>
      </c>
      <c r="L2068">
        <v>0.21015</v>
      </c>
      <c r="M2068">
        <v>0.249</v>
      </c>
      <c r="Q2068" s="14"/>
      <c r="R2068" s="14"/>
      <c r="S2068" s="14"/>
      <c r="T2068" s="14"/>
      <c r="U2068" s="14"/>
      <c r="V2068"/>
      <c r="AA2068" s="14"/>
      <c r="AD2068" s="14"/>
      <c r="AE2068" s="14"/>
      <c r="AF2068" s="14"/>
      <c r="AJ2068" s="14"/>
      <c r="AK2068" s="14"/>
      <c r="AL2068" s="14"/>
      <c r="AM2068" s="14"/>
      <c r="AN2068" s="14"/>
      <c r="AO2068" s="14"/>
      <c r="AX2068" s="14"/>
      <c r="AY2068" s="14"/>
      <c r="AZ2068" s="14"/>
      <c r="BA2068" s="14"/>
      <c r="BB2068" s="14"/>
    </row>
    <row r="2069" spans="1:55" x14ac:dyDescent="0.55000000000000004">
      <c r="A2069" s="2" t="s">
        <v>285</v>
      </c>
      <c r="B2069" s="31">
        <v>33561</v>
      </c>
      <c r="C2069" s="11"/>
      <c r="Q2069" s="14">
        <v>19.393244734374548</v>
      </c>
      <c r="R2069" s="14">
        <v>1575.0249999999999</v>
      </c>
      <c r="S2069" s="14">
        <v>226.20000000000002</v>
      </c>
      <c r="T2069" s="14">
        <v>1.4700000000000001E-2</v>
      </c>
      <c r="U2069" s="14">
        <v>3.2814900000000007</v>
      </c>
      <c r="V2069"/>
      <c r="AA2069" s="14">
        <v>0</v>
      </c>
      <c r="AD2069" s="14">
        <v>0.88</v>
      </c>
      <c r="AE2069" s="14">
        <v>4.1845000000000153E-2</v>
      </c>
      <c r="AF2069" s="14">
        <v>4.6000000000000227</v>
      </c>
      <c r="AI2069">
        <v>9.0969999999999995</v>
      </c>
      <c r="AJ2069" s="14">
        <v>2.8200000000000003E-2</v>
      </c>
      <c r="AK2069" s="14">
        <v>9.4524320824062791</v>
      </c>
      <c r="AL2069" s="14">
        <v>335.63860109427253</v>
      </c>
      <c r="AM2069" s="14"/>
      <c r="AN2069" s="14"/>
      <c r="AO2069" s="14">
        <v>267.09250364785993</v>
      </c>
      <c r="AU2069">
        <v>260</v>
      </c>
      <c r="AV2069">
        <v>3.3251400000000002</v>
      </c>
      <c r="AX2069" s="14">
        <v>264.46511976123543</v>
      </c>
      <c r="AY2069" s="14">
        <v>6.8000000000000005E-3</v>
      </c>
      <c r="AZ2069" s="14">
        <v>6.8213116387501227</v>
      </c>
      <c r="BA2069" s="14"/>
      <c r="BB2069" s="14">
        <v>1008.5863989057274</v>
      </c>
      <c r="BC2069">
        <v>772.5</v>
      </c>
    </row>
    <row r="2070" spans="1:55" x14ac:dyDescent="0.55000000000000004">
      <c r="A2070" s="2" t="s">
        <v>285</v>
      </c>
      <c r="B2070" s="31">
        <v>33568</v>
      </c>
      <c r="C2070" s="11"/>
      <c r="Q2070" s="14">
        <v>18.970933752784894</v>
      </c>
      <c r="R2070" s="14">
        <v>1622.85</v>
      </c>
      <c r="S2070" s="14">
        <v>246.32500000000002</v>
      </c>
      <c r="T2070" s="14">
        <v>1.5899999999999997E-2</v>
      </c>
      <c r="U2070" s="14">
        <v>3.9466725</v>
      </c>
      <c r="V2070"/>
      <c r="AA2070" s="14">
        <v>0</v>
      </c>
      <c r="AD2070" s="14">
        <v>0.95499999999999996</v>
      </c>
      <c r="AE2070" s="14">
        <v>5.3540000000000212E-2</v>
      </c>
      <c r="AF2070" s="14">
        <v>5.6000000000000227</v>
      </c>
      <c r="AI2070">
        <v>6.7080000000000002</v>
      </c>
      <c r="AJ2070" s="14">
        <v>2.7900000000000001E-2</v>
      </c>
      <c r="AK2070" s="14">
        <v>7.8102355870632634</v>
      </c>
      <c r="AL2070" s="14">
        <v>280.22570482387164</v>
      </c>
      <c r="AM2070" s="14"/>
      <c r="AN2070" s="14"/>
      <c r="AO2070" s="14">
        <v>237.18770019218451</v>
      </c>
      <c r="AU2070">
        <v>262.5</v>
      </c>
      <c r="AV2070">
        <v>3.9165675000000002</v>
      </c>
      <c r="AX2070" s="14">
        <v>264.46511976123543</v>
      </c>
      <c r="AY2070" s="14">
        <v>6.6999999999999994E-3</v>
      </c>
      <c r="AZ2070" s="14">
        <v>7.2512337402179865</v>
      </c>
      <c r="BA2070" s="14"/>
      <c r="BB2070" s="14">
        <v>1090.6992951761283</v>
      </c>
      <c r="BC2070">
        <v>630</v>
      </c>
    </row>
    <row r="2071" spans="1:55" x14ac:dyDescent="0.55000000000000004">
      <c r="A2071" s="2" t="s">
        <v>285</v>
      </c>
      <c r="B2071" s="31">
        <v>33574</v>
      </c>
      <c r="C2071" s="11"/>
      <c r="E2071">
        <v>379.63</v>
      </c>
      <c r="F2071">
        <v>0.20150000000000001</v>
      </c>
      <c r="G2071">
        <v>0.27660000000000001</v>
      </c>
      <c r="H2071">
        <v>0.23419999999999999</v>
      </c>
      <c r="I2071">
        <v>0.18229999999999999</v>
      </c>
      <c r="J2071">
        <v>0.26100000000000001</v>
      </c>
      <c r="K2071">
        <v>0.29494999999999999</v>
      </c>
      <c r="L2071">
        <v>0.20105000000000001</v>
      </c>
      <c r="M2071">
        <v>0.24654999999999999</v>
      </c>
      <c r="Q2071" s="14">
        <v>21.708518895652986</v>
      </c>
      <c r="R2071" s="14">
        <v>2028.4750000000001</v>
      </c>
      <c r="S2071" s="14">
        <v>301.52499999999998</v>
      </c>
      <c r="T2071" s="14">
        <v>1.525E-2</v>
      </c>
      <c r="U2071" s="14">
        <v>4.6642099999999997</v>
      </c>
      <c r="V2071"/>
      <c r="AA2071" s="14">
        <v>53.24244011938228</v>
      </c>
      <c r="AD2071" s="14">
        <v>0.89500000000000002</v>
      </c>
      <c r="AE2071" s="14">
        <v>4.027000000000118E-2</v>
      </c>
      <c r="AF2071" s="14">
        <v>4.6000000000001364</v>
      </c>
      <c r="AI2071">
        <v>7.3</v>
      </c>
      <c r="AJ2071" s="14">
        <v>3.175E-2</v>
      </c>
      <c r="AK2071" s="14">
        <v>9.0636534054359075</v>
      </c>
      <c r="AL2071" s="14">
        <v>286.16972945860374</v>
      </c>
      <c r="AM2071" s="14"/>
      <c r="AN2071" s="14"/>
      <c r="AO2071" s="14">
        <v>254.16383861236801</v>
      </c>
      <c r="AU2071">
        <v>297.5</v>
      </c>
      <c r="AV2071">
        <v>4.5982562500000004</v>
      </c>
      <c r="AX2071" s="14">
        <v>264.46511976123543</v>
      </c>
      <c r="AY2071" s="14">
        <v>5.5499999999999994E-3</v>
      </c>
      <c r="AZ2071" s="14">
        <v>8.0000082035487008</v>
      </c>
      <c r="BA2071" s="14"/>
      <c r="BB2071" s="14">
        <v>1436.1802705413963</v>
      </c>
      <c r="BC2071">
        <v>707.5</v>
      </c>
    </row>
    <row r="2072" spans="1:55" x14ac:dyDescent="0.55000000000000004">
      <c r="A2072" s="2" t="s">
        <v>285</v>
      </c>
      <c r="B2072" s="31">
        <v>33581</v>
      </c>
      <c r="C2072" s="11"/>
      <c r="E2072">
        <v>367.90000000000003</v>
      </c>
      <c r="F2072">
        <v>0.2145</v>
      </c>
      <c r="G2072">
        <v>0.24310000000000001</v>
      </c>
      <c r="H2072">
        <v>0.21515000000000001</v>
      </c>
      <c r="I2072">
        <v>0.1739</v>
      </c>
      <c r="J2072">
        <v>0.25824999999999998</v>
      </c>
      <c r="K2072">
        <v>0.29160000000000003</v>
      </c>
      <c r="L2072">
        <v>0.20399999999999999</v>
      </c>
      <c r="M2072">
        <v>0.23899999999999999</v>
      </c>
      <c r="Q2072" s="14">
        <v>26.087066756783759</v>
      </c>
      <c r="R2072" s="14">
        <v>2044.3249999999998</v>
      </c>
      <c r="S2072" s="14">
        <v>379.75</v>
      </c>
      <c r="T2072" s="14">
        <v>1.6150000000000001E-2</v>
      </c>
      <c r="U2072" s="14">
        <v>6.1033000000000008</v>
      </c>
      <c r="V2072"/>
      <c r="AA2072" s="14">
        <v>115.28488023876457</v>
      </c>
      <c r="AD2072" s="14">
        <v>1.25</v>
      </c>
      <c r="AE2072" s="14">
        <v>0.10403999999999944</v>
      </c>
      <c r="AF2072" s="14">
        <v>8.2999999999999545</v>
      </c>
      <c r="AI2072">
        <v>6.6909999999999998</v>
      </c>
      <c r="AJ2072" s="14">
        <v>3.2300000000000002E-2</v>
      </c>
      <c r="AK2072" s="14">
        <v>9.6795028118176987</v>
      </c>
      <c r="AL2072" s="14">
        <v>299.60757105152129</v>
      </c>
      <c r="AM2072" s="14"/>
      <c r="AN2072" s="14"/>
      <c r="AO2072" s="14">
        <v>223.29896460598709</v>
      </c>
      <c r="AU2072">
        <v>285</v>
      </c>
      <c r="AV2072">
        <v>6.1329624999999997</v>
      </c>
      <c r="AX2072" s="14">
        <v>264.46511976123543</v>
      </c>
      <c r="AY2072" s="14">
        <v>7.45E-3</v>
      </c>
      <c r="AZ2072" s="14">
        <v>10.153142189205083</v>
      </c>
      <c r="BA2072" s="14"/>
      <c r="BB2072" s="14">
        <v>1356.6674289484786</v>
      </c>
      <c r="BC2072">
        <v>612.5</v>
      </c>
    </row>
    <row r="2073" spans="1:55" x14ac:dyDescent="0.55000000000000004">
      <c r="A2073" s="2" t="s">
        <v>285</v>
      </c>
      <c r="B2073" s="31">
        <v>33585</v>
      </c>
      <c r="C2073" s="11"/>
      <c r="Q2073" s="14">
        <v>22.648461156272365</v>
      </c>
      <c r="R2073" s="14">
        <v>1968.4250000000002</v>
      </c>
      <c r="S2073" s="14">
        <v>403.25</v>
      </c>
      <c r="T2073" s="14">
        <v>1.7799999999999996E-2</v>
      </c>
      <c r="U2073" s="14">
        <v>7.1654749999999998</v>
      </c>
      <c r="V2073"/>
      <c r="AA2073" s="14">
        <v>138.78488023876457</v>
      </c>
      <c r="AD2073" s="14">
        <v>1.1099999999999999</v>
      </c>
      <c r="AE2073" s="14">
        <v>0.12003750000000078</v>
      </c>
      <c r="AF2073" s="14">
        <v>10.925000000000068</v>
      </c>
      <c r="AI2073">
        <v>5.8970000000000002</v>
      </c>
      <c r="AJ2073" s="14">
        <v>3.0249999999999999E-2</v>
      </c>
      <c r="AK2073" s="14">
        <v>7.6236997957176644</v>
      </c>
      <c r="AL2073" s="14">
        <v>251.45429603475429</v>
      </c>
      <c r="AM2073" s="14"/>
      <c r="AN2073" s="14"/>
      <c r="AO2073" s="14">
        <v>235.30326916694321</v>
      </c>
      <c r="AU2073">
        <v>232.5</v>
      </c>
      <c r="AV2073">
        <v>7.1778500000000003</v>
      </c>
      <c r="AX2073" s="14">
        <v>264.46511976123543</v>
      </c>
      <c r="AY2073" s="14">
        <v>5.8499999999999993E-3</v>
      </c>
      <c r="AZ2073" s="14">
        <v>7.617198509786407</v>
      </c>
      <c r="BA2073" s="14"/>
      <c r="BB2073" s="14">
        <v>1302.7957039652458</v>
      </c>
      <c r="BC2073">
        <v>557.5</v>
      </c>
    </row>
    <row r="2074" spans="1:55" x14ac:dyDescent="0.55000000000000004">
      <c r="A2074" s="2" t="s">
        <v>285</v>
      </c>
      <c r="B2074" s="31">
        <v>33588</v>
      </c>
      <c r="C2074" s="11"/>
      <c r="E2074">
        <v>343.53</v>
      </c>
      <c r="F2074">
        <v>0.17699999999999999</v>
      </c>
      <c r="G2074">
        <v>0.20269999999999999</v>
      </c>
      <c r="H2074">
        <v>0.19370000000000001</v>
      </c>
      <c r="I2074">
        <v>0.16455</v>
      </c>
      <c r="J2074">
        <v>0.255</v>
      </c>
      <c r="K2074">
        <v>0.28904999999999997</v>
      </c>
      <c r="L2074">
        <v>0.19814999999999999</v>
      </c>
      <c r="M2074">
        <v>0.23749999999999999</v>
      </c>
      <c r="Q2074" s="14"/>
      <c r="R2074" s="14"/>
      <c r="S2074" s="14"/>
      <c r="T2074" s="14"/>
      <c r="U2074" s="14"/>
      <c r="V2074"/>
      <c r="AA2074" s="14"/>
      <c r="AD2074" s="14"/>
      <c r="AE2074" s="14"/>
      <c r="AF2074" s="14"/>
      <c r="AJ2074" s="14"/>
      <c r="AK2074" s="14"/>
      <c r="AL2074" s="14"/>
      <c r="AM2074" s="14"/>
      <c r="AN2074" s="14"/>
      <c r="AO2074" s="14"/>
      <c r="AX2074" s="14"/>
      <c r="AY2074" s="14"/>
      <c r="AZ2074" s="14"/>
      <c r="BA2074" s="14"/>
      <c r="BB2074" s="14"/>
    </row>
    <row r="2075" spans="1:55" x14ac:dyDescent="0.55000000000000004">
      <c r="A2075" s="2" t="s">
        <v>285</v>
      </c>
      <c r="B2075" s="31">
        <v>33590</v>
      </c>
      <c r="C2075" s="11"/>
      <c r="Q2075" s="14">
        <v>25.797523105228805</v>
      </c>
      <c r="R2075" s="14">
        <v>2257.625</v>
      </c>
      <c r="S2075" s="14">
        <v>537</v>
      </c>
      <c r="T2075" s="14">
        <v>1.5049999999999999E-2</v>
      </c>
      <c r="U2075" s="14">
        <v>8.1540999999999997</v>
      </c>
      <c r="V2075"/>
      <c r="AA2075" s="14">
        <v>272.53488023876457</v>
      </c>
      <c r="AD2075" s="14">
        <v>1.37</v>
      </c>
      <c r="AE2075" s="14">
        <v>0.1092649999999975</v>
      </c>
      <c r="AF2075" s="14">
        <v>7.8249999999998181</v>
      </c>
      <c r="AI2075">
        <v>6.6429999999999998</v>
      </c>
      <c r="AJ2075" s="14">
        <v>2.9649999999999999E-2</v>
      </c>
      <c r="AK2075" s="14">
        <v>9.0390714536001937</v>
      </c>
      <c r="AL2075" s="14">
        <v>305.01617079314565</v>
      </c>
      <c r="AM2075" s="14"/>
      <c r="AN2075" s="14"/>
      <c r="AO2075" s="14">
        <v>217.96529284164859</v>
      </c>
      <c r="AV2075">
        <v>8.0818499999999993</v>
      </c>
      <c r="AX2075" s="14">
        <v>264.46511976123543</v>
      </c>
      <c r="AY2075" s="14">
        <v>5.7999999999999996E-3</v>
      </c>
      <c r="AZ2075" s="14">
        <v>8.1711142984149241</v>
      </c>
      <c r="BA2075" s="14"/>
      <c r="BB2075" s="14">
        <v>1407.7838292068545</v>
      </c>
      <c r="BC2075">
        <v>647.5</v>
      </c>
    </row>
    <row r="2076" spans="1:55" x14ac:dyDescent="0.55000000000000004">
      <c r="A2076" s="2" t="s">
        <v>285</v>
      </c>
      <c r="B2076" s="31">
        <v>33595</v>
      </c>
      <c r="C2076" s="11"/>
      <c r="E2076">
        <v>302.88</v>
      </c>
      <c r="F2076">
        <v>0.13350000000000001</v>
      </c>
      <c r="G2076">
        <v>0.13714999999999999</v>
      </c>
      <c r="H2076">
        <v>0.14430000000000001</v>
      </c>
      <c r="I2076">
        <v>0.13950000000000001</v>
      </c>
      <c r="J2076">
        <v>0.24295</v>
      </c>
      <c r="K2076">
        <v>0.28434999999999999</v>
      </c>
      <c r="L2076">
        <v>0.19375000000000001</v>
      </c>
      <c r="M2076">
        <v>0.2389</v>
      </c>
      <c r="Q2076" s="14">
        <v>20.152134347584255</v>
      </c>
      <c r="R2076" s="14">
        <v>1932.675</v>
      </c>
      <c r="S2076" s="14">
        <v>579.25</v>
      </c>
      <c r="T2076" s="14">
        <v>1.6899999999999998E-2</v>
      </c>
      <c r="U2076" s="14">
        <v>9.7905749999999987</v>
      </c>
      <c r="V2076"/>
      <c r="AA2076" s="14">
        <v>314.78488023876457</v>
      </c>
      <c r="AD2076" s="14">
        <v>1.18</v>
      </c>
      <c r="AE2076" s="14">
        <v>0.1387999999999992</v>
      </c>
      <c r="AF2076" s="14">
        <v>11.699999999999932</v>
      </c>
      <c r="AI2076">
        <v>2.9569999999999999</v>
      </c>
      <c r="AJ2076" s="14">
        <v>2.545E-2</v>
      </c>
      <c r="AK2076" s="14">
        <v>3.9220809643102266</v>
      </c>
      <c r="AL2076" s="14">
        <v>155.81279610083658</v>
      </c>
      <c r="AM2076" s="14"/>
      <c r="AN2076" s="14"/>
      <c r="AO2076" s="14">
        <v>190.14777187716464</v>
      </c>
      <c r="AV2076">
        <v>9.7893249999999998</v>
      </c>
      <c r="AX2076" s="14">
        <v>264.46511976123543</v>
      </c>
      <c r="AY2076" s="14">
        <v>4.9499999999999995E-3</v>
      </c>
      <c r="AZ2076" s="14">
        <v>5.8981580799124451</v>
      </c>
      <c r="BA2076" s="14"/>
      <c r="BB2076" s="14">
        <v>1185.9122038991634</v>
      </c>
      <c r="BC2076">
        <v>475</v>
      </c>
    </row>
    <row r="2077" spans="1:55" x14ac:dyDescent="0.55000000000000004">
      <c r="A2077" s="2" t="s">
        <v>285</v>
      </c>
      <c r="B2077" s="31">
        <v>33602</v>
      </c>
      <c r="C2077" s="11"/>
      <c r="E2077">
        <v>277.97999999999996</v>
      </c>
      <c r="F2077">
        <v>0.10199999999999999</v>
      </c>
      <c r="G2077">
        <v>0.1178</v>
      </c>
      <c r="H2077">
        <v>0.1242</v>
      </c>
      <c r="I2077">
        <v>0.11075</v>
      </c>
      <c r="J2077">
        <v>0.2306</v>
      </c>
      <c r="K2077">
        <v>0.2782</v>
      </c>
      <c r="L2077">
        <v>0.19155</v>
      </c>
      <c r="M2077">
        <v>0.23480000000000001</v>
      </c>
      <c r="Q2077" s="14">
        <v>12.891999999999999</v>
      </c>
      <c r="R2077" s="14">
        <v>2030.425</v>
      </c>
      <c r="S2077" s="14">
        <v>686</v>
      </c>
      <c r="T2077" s="14">
        <v>1.8749999999999999E-2</v>
      </c>
      <c r="U2077" s="14">
        <v>12.891999999999999</v>
      </c>
      <c r="V2077"/>
      <c r="AA2077" s="14">
        <v>421.53488023876457</v>
      </c>
      <c r="AD2077" s="14"/>
      <c r="AE2077" s="14"/>
      <c r="AF2077" s="14">
        <v>19.174999999999955</v>
      </c>
      <c r="AI2077">
        <v>2.5419999999999998</v>
      </c>
      <c r="AJ2077" s="14">
        <v>0</v>
      </c>
      <c r="AK2077" s="14">
        <v>0</v>
      </c>
      <c r="AL2077" s="14">
        <v>121.67423523708815</v>
      </c>
      <c r="AM2077" s="14"/>
      <c r="AN2077" s="14"/>
      <c r="AO2077" s="14">
        <v>194.86263736263737</v>
      </c>
      <c r="AV2077">
        <v>12.862500000000001</v>
      </c>
      <c r="AX2077" s="14">
        <v>264.46511976123543</v>
      </c>
      <c r="AY2077" s="14">
        <v>0</v>
      </c>
      <c r="AZ2077" s="14">
        <v>0</v>
      </c>
      <c r="BA2077" s="14"/>
      <c r="BB2077" s="14">
        <v>1203.5757647629116</v>
      </c>
      <c r="BC2077">
        <v>487.5</v>
      </c>
    </row>
    <row r="2078" spans="1:55" x14ac:dyDescent="0.55000000000000004">
      <c r="A2078" s="2" t="s">
        <v>285</v>
      </c>
      <c r="B2078" s="31">
        <v>33609</v>
      </c>
      <c r="C2078" s="11"/>
      <c r="E2078">
        <v>263.08999999999997</v>
      </c>
      <c r="F2078">
        <v>8.3000000000000004E-2</v>
      </c>
      <c r="G2078">
        <v>0.1101</v>
      </c>
      <c r="H2078">
        <v>0.1086</v>
      </c>
      <c r="I2078">
        <v>9.5149999999999998E-2</v>
      </c>
      <c r="J2078">
        <v>0.21959999999999999</v>
      </c>
      <c r="K2078">
        <v>0.27424999999999999</v>
      </c>
      <c r="L2078">
        <v>0.188</v>
      </c>
      <c r="M2078">
        <v>0.23674999999999999</v>
      </c>
      <c r="Q2078" s="14">
        <v>22.157459434369997</v>
      </c>
      <c r="R2078" s="14">
        <v>1944.2750000000001</v>
      </c>
      <c r="S2078" s="14">
        <v>838</v>
      </c>
      <c r="T2078" s="14">
        <v>1.83E-2</v>
      </c>
      <c r="U2078" s="14">
        <v>15.212399999999999</v>
      </c>
      <c r="V2078"/>
      <c r="AA2078" s="14">
        <v>573.53488023876457</v>
      </c>
      <c r="AD2078" s="14">
        <v>1.17</v>
      </c>
      <c r="AE2078" s="14">
        <v>0.29487249999999965</v>
      </c>
      <c r="AF2078" s="14">
        <v>24.774999999999977</v>
      </c>
      <c r="AI2078">
        <v>0.46</v>
      </c>
      <c r="AJ2078" s="14">
        <v>2.6000000000000002E-2</v>
      </c>
      <c r="AK2078" s="14">
        <v>0.62554141671984687</v>
      </c>
      <c r="AL2078" s="14">
        <v>25.789020373317346</v>
      </c>
      <c r="AM2078" s="14"/>
      <c r="AN2078" s="14"/>
      <c r="AO2078" s="14">
        <v>141.91176470588235</v>
      </c>
      <c r="AV2078">
        <v>15.3354</v>
      </c>
      <c r="AX2078" s="14">
        <v>264.46511976123543</v>
      </c>
      <c r="AY2078" s="14">
        <v>4.3000000000000009E-3</v>
      </c>
      <c r="AZ2078" s="14">
        <v>4.5511042470644689</v>
      </c>
      <c r="BA2078" s="14"/>
      <c r="BB2078" s="14">
        <v>1055.7109796266827</v>
      </c>
      <c r="BC2078">
        <v>497.5</v>
      </c>
    </row>
    <row r="2079" spans="1:55" x14ac:dyDescent="0.55000000000000004">
      <c r="A2079" s="2" t="s">
        <v>285</v>
      </c>
      <c r="B2079" s="31">
        <v>33613</v>
      </c>
      <c r="C2079" s="11"/>
      <c r="Q2079" s="14"/>
      <c r="R2079" s="14">
        <v>2470.65</v>
      </c>
      <c r="S2079" s="14">
        <v>1156.5</v>
      </c>
      <c r="T2079" s="14">
        <v>2.0049999999999998E-2</v>
      </c>
      <c r="U2079" s="14">
        <v>23.070974999999997</v>
      </c>
      <c r="V2079"/>
      <c r="AA2079" s="14">
        <v>892.03488023876457</v>
      </c>
      <c r="AD2079" s="14"/>
      <c r="AE2079" s="14"/>
      <c r="AF2079" s="14">
        <v>12.525000000000091</v>
      </c>
      <c r="AI2079">
        <v>0.315</v>
      </c>
      <c r="AJ2079" s="14">
        <v>2.18E-2</v>
      </c>
      <c r="AK2079" s="14"/>
      <c r="AL2079" s="14"/>
      <c r="AM2079" s="14"/>
      <c r="AN2079" s="14"/>
      <c r="AO2079" s="14">
        <v>193.61702127659575</v>
      </c>
      <c r="AV2079">
        <v>23.187825</v>
      </c>
      <c r="AX2079" s="14">
        <v>264.46511976123543</v>
      </c>
      <c r="AY2079" s="14">
        <v>3.3E-3</v>
      </c>
      <c r="AZ2079" s="14"/>
      <c r="BA2079" s="14"/>
      <c r="BB2079" s="14"/>
      <c r="BC2079">
        <v>565</v>
      </c>
    </row>
    <row r="2080" spans="1:55" x14ac:dyDescent="0.55000000000000004">
      <c r="A2080" s="2" t="s">
        <v>285</v>
      </c>
      <c r="B2080" s="31">
        <v>33616</v>
      </c>
      <c r="C2080" s="11"/>
      <c r="E2080">
        <v>253.26</v>
      </c>
      <c r="F2080">
        <v>8.2500000000000004E-2</v>
      </c>
      <c r="G2080">
        <v>0.10685</v>
      </c>
      <c r="H2080">
        <v>0.10115</v>
      </c>
      <c r="I2080">
        <v>8.4199999999999997E-2</v>
      </c>
      <c r="J2080">
        <v>0.21290000000000001</v>
      </c>
      <c r="K2080">
        <v>0.26274999999999998</v>
      </c>
      <c r="L2080">
        <v>0.182</v>
      </c>
      <c r="M2080">
        <v>0.23394999999999999</v>
      </c>
      <c r="Q2080" s="14"/>
      <c r="R2080" s="14"/>
      <c r="S2080" s="14"/>
      <c r="T2080" s="14"/>
      <c r="U2080" s="14"/>
      <c r="V2080"/>
      <c r="AA2080" s="14"/>
      <c r="AD2080" s="14"/>
      <c r="AE2080" s="14"/>
      <c r="AF2080" s="14"/>
      <c r="AJ2080" s="14"/>
      <c r="AK2080" s="14"/>
      <c r="AL2080" s="14"/>
      <c r="AM2080" s="14"/>
      <c r="AN2080" s="14"/>
      <c r="AO2080" s="14"/>
      <c r="AX2080" s="14"/>
      <c r="AY2080" s="14"/>
      <c r="AZ2080" s="14"/>
      <c r="BA2080" s="14"/>
      <c r="BB2080" s="14"/>
    </row>
    <row r="2081" spans="1:55" x14ac:dyDescent="0.55000000000000004">
      <c r="A2081" s="2" t="s">
        <v>285</v>
      </c>
      <c r="B2081" s="31">
        <v>33618</v>
      </c>
      <c r="C2081" s="11"/>
      <c r="Q2081" s="14"/>
      <c r="R2081" s="14">
        <v>2184</v>
      </c>
      <c r="S2081" s="14">
        <v>1071.25</v>
      </c>
      <c r="T2081" s="14">
        <v>1.9550000000000001E-2</v>
      </c>
      <c r="U2081" s="14">
        <v>20.899625</v>
      </c>
      <c r="V2081"/>
      <c r="AA2081" s="14">
        <v>806.78488023876457</v>
      </c>
      <c r="AD2081" s="14"/>
      <c r="AE2081" s="14"/>
      <c r="AF2081" s="14"/>
      <c r="AJ2081" s="14"/>
      <c r="AK2081" s="14"/>
      <c r="AL2081" s="14"/>
      <c r="AM2081" s="14"/>
      <c r="AN2081" s="14"/>
      <c r="AO2081" s="14"/>
      <c r="AV2081">
        <v>20.942937499999999</v>
      </c>
      <c r="AX2081" s="14">
        <v>264.46511976123543</v>
      </c>
      <c r="AY2081" s="14"/>
      <c r="AZ2081" s="14"/>
      <c r="BA2081" s="14"/>
      <c r="BB2081" s="14"/>
    </row>
    <row r="2082" spans="1:55" x14ac:dyDescent="0.55000000000000004">
      <c r="A2082" s="2" t="s">
        <v>285</v>
      </c>
      <c r="B2082" s="31">
        <v>33623</v>
      </c>
      <c r="C2082" s="11" t="s">
        <v>838</v>
      </c>
      <c r="E2082">
        <v>256.04999999999995</v>
      </c>
      <c r="F2082">
        <v>0.1255</v>
      </c>
      <c r="G2082">
        <v>0.1013</v>
      </c>
      <c r="H2082">
        <v>9.8199999999999996E-2</v>
      </c>
      <c r="I2082">
        <v>8.1350000000000006E-2</v>
      </c>
      <c r="J2082">
        <v>0.20724999999999999</v>
      </c>
      <c r="K2082">
        <v>0.2596</v>
      </c>
      <c r="L2082">
        <v>0.17785000000000001</v>
      </c>
      <c r="M2082">
        <v>0.22919999999999999</v>
      </c>
      <c r="Q2082" s="14"/>
      <c r="R2082" s="29">
        <v>2179.6248573955354</v>
      </c>
      <c r="S2082" s="14"/>
      <c r="T2082" s="14"/>
      <c r="U2082" s="14"/>
      <c r="V2082"/>
      <c r="W2082">
        <v>3.60154975E-2</v>
      </c>
      <c r="Y2082">
        <v>21016.473696022076</v>
      </c>
      <c r="AA2082">
        <v>756.91875585789887</v>
      </c>
      <c r="AD2082" s="14"/>
      <c r="AE2082" s="14"/>
      <c r="AF2082" s="14"/>
      <c r="AJ2082" s="14"/>
      <c r="AK2082" s="14"/>
      <c r="AL2082" s="14"/>
      <c r="AM2082" s="14"/>
      <c r="AN2082" s="14"/>
      <c r="AO2082" s="14"/>
      <c r="AP2082" t="s">
        <v>930</v>
      </c>
      <c r="AX2082" s="14"/>
      <c r="AY2082" s="14"/>
      <c r="AZ2082" s="14"/>
      <c r="BA2082" s="14"/>
      <c r="BB2082" s="14"/>
    </row>
    <row r="2083" spans="1:55" x14ac:dyDescent="0.55000000000000004">
      <c r="A2083" s="2" t="s">
        <v>279</v>
      </c>
      <c r="B2083" s="31">
        <v>33483</v>
      </c>
      <c r="C2083" s="11"/>
      <c r="E2083">
        <v>408.21000000000004</v>
      </c>
      <c r="F2083">
        <v>0.27800000000000002</v>
      </c>
      <c r="G2083">
        <v>0.26469999999999999</v>
      </c>
      <c r="H2083">
        <v>0.17344999999999999</v>
      </c>
      <c r="I2083">
        <v>0.24854999999999999</v>
      </c>
      <c r="J2083">
        <v>0.30980000000000002</v>
      </c>
      <c r="K2083">
        <v>0.2417</v>
      </c>
      <c r="L2083">
        <v>0.2427</v>
      </c>
      <c r="M2083">
        <v>0.28215000000000001</v>
      </c>
      <c r="Q2083" s="14"/>
      <c r="R2083" s="14"/>
      <c r="S2083" s="14"/>
      <c r="T2083" s="14"/>
      <c r="U2083" s="14"/>
      <c r="V2083"/>
      <c r="AA2083" s="14"/>
      <c r="AD2083" s="14"/>
      <c r="AE2083" s="14"/>
      <c r="AF2083" s="14"/>
      <c r="AJ2083" s="14"/>
      <c r="AK2083" s="14"/>
      <c r="AL2083" s="14"/>
      <c r="AM2083" s="14"/>
      <c r="AN2083" s="14"/>
      <c r="AO2083" s="14"/>
      <c r="AX2083" s="14"/>
      <c r="AY2083" s="14"/>
      <c r="AZ2083" s="14"/>
      <c r="BA2083" s="14"/>
      <c r="BB2083" s="14"/>
    </row>
    <row r="2084" spans="1:55" x14ac:dyDescent="0.55000000000000004">
      <c r="A2084" s="2" t="s">
        <v>279</v>
      </c>
      <c r="B2084" s="31">
        <v>33491</v>
      </c>
      <c r="C2084" s="11"/>
      <c r="E2084">
        <v>413.31</v>
      </c>
      <c r="F2084">
        <v>0.28299999999999997</v>
      </c>
      <c r="G2084">
        <v>0.26595000000000002</v>
      </c>
      <c r="H2084">
        <v>0.18179999999999999</v>
      </c>
      <c r="I2084">
        <v>0.23995</v>
      </c>
      <c r="J2084">
        <v>0.31469999999999998</v>
      </c>
      <c r="K2084">
        <v>0.2409</v>
      </c>
      <c r="L2084">
        <v>0.24925</v>
      </c>
      <c r="M2084">
        <v>0.29099999999999998</v>
      </c>
      <c r="Q2084" s="14"/>
      <c r="R2084" s="14"/>
      <c r="S2084" s="14"/>
      <c r="T2084" s="14"/>
      <c r="U2084" s="14"/>
      <c r="V2084"/>
      <c r="AA2084" s="14"/>
      <c r="AD2084" s="14"/>
      <c r="AE2084" s="14"/>
      <c r="AF2084" s="14"/>
      <c r="AJ2084" s="14"/>
      <c r="AK2084" s="14"/>
      <c r="AL2084" s="14"/>
      <c r="AM2084" s="14"/>
      <c r="AN2084" s="14"/>
      <c r="AO2084" s="14"/>
      <c r="AX2084" s="14"/>
      <c r="AY2084" s="14"/>
      <c r="AZ2084" s="14"/>
      <c r="BA2084" s="14"/>
      <c r="BB2084" s="14"/>
    </row>
    <row r="2085" spans="1:55" x14ac:dyDescent="0.55000000000000004">
      <c r="A2085" s="2" t="s">
        <v>279</v>
      </c>
      <c r="B2085" s="31">
        <v>33497</v>
      </c>
      <c r="C2085" s="11"/>
      <c r="E2085">
        <v>442.79999999999995</v>
      </c>
      <c r="F2085">
        <v>0.32100000000000001</v>
      </c>
      <c r="G2085">
        <v>0.27245000000000003</v>
      </c>
      <c r="H2085">
        <v>0.21390000000000001</v>
      </c>
      <c r="I2085">
        <v>0.28470000000000001</v>
      </c>
      <c r="J2085">
        <v>0.31935000000000002</v>
      </c>
      <c r="K2085">
        <v>0.26229999999999998</v>
      </c>
      <c r="L2085">
        <v>0.24895</v>
      </c>
      <c r="M2085">
        <v>0.29135</v>
      </c>
      <c r="Q2085" s="14"/>
      <c r="R2085" s="14"/>
      <c r="S2085" s="14"/>
      <c r="T2085" s="14"/>
      <c r="U2085" s="14"/>
      <c r="V2085"/>
      <c r="AA2085" s="14"/>
      <c r="AD2085" s="14"/>
      <c r="AE2085" s="14"/>
      <c r="AF2085" s="14"/>
      <c r="AJ2085" s="14"/>
      <c r="AK2085" s="14"/>
      <c r="AL2085" s="14"/>
      <c r="AM2085" s="14"/>
      <c r="AN2085" s="14"/>
      <c r="AO2085" s="14"/>
      <c r="AX2085" s="14"/>
      <c r="AY2085" s="14"/>
      <c r="AZ2085" s="14"/>
      <c r="BA2085" s="14"/>
      <c r="BB2085" s="14"/>
    </row>
    <row r="2086" spans="1:55" x14ac:dyDescent="0.55000000000000004">
      <c r="A2086" s="2" t="s">
        <v>279</v>
      </c>
      <c r="B2086" s="31">
        <v>33504</v>
      </c>
      <c r="C2086" s="11"/>
      <c r="E2086">
        <v>439.04</v>
      </c>
      <c r="F2086">
        <v>0.30599999999999999</v>
      </c>
      <c r="G2086">
        <v>0.27184999999999998</v>
      </c>
      <c r="H2086">
        <v>0.21345</v>
      </c>
      <c r="I2086">
        <v>0.28415000000000001</v>
      </c>
      <c r="J2086">
        <v>0.31869999999999998</v>
      </c>
      <c r="K2086">
        <v>0.26179999999999998</v>
      </c>
      <c r="L2086">
        <v>0.24845</v>
      </c>
      <c r="M2086">
        <v>0.2908</v>
      </c>
      <c r="Q2086" s="14"/>
      <c r="R2086" s="14"/>
      <c r="S2086" s="14"/>
      <c r="T2086" s="14"/>
      <c r="U2086" s="14"/>
      <c r="V2086"/>
      <c r="AA2086" s="14"/>
      <c r="AD2086" s="14"/>
      <c r="AE2086" s="14"/>
      <c r="AF2086" s="14"/>
      <c r="AJ2086" s="14"/>
      <c r="AK2086" s="14"/>
      <c r="AL2086" s="14"/>
      <c r="AM2086" s="14"/>
      <c r="AN2086" s="14"/>
      <c r="AO2086" s="14"/>
      <c r="AX2086" s="14"/>
      <c r="AY2086" s="14"/>
      <c r="AZ2086" s="14"/>
      <c r="BA2086" s="14"/>
      <c r="BB2086" s="14"/>
    </row>
    <row r="2087" spans="1:55" x14ac:dyDescent="0.55000000000000004">
      <c r="A2087" s="2" t="s">
        <v>279</v>
      </c>
      <c r="B2087" s="31">
        <v>33505</v>
      </c>
      <c r="C2087" s="11"/>
      <c r="Q2087" s="14"/>
      <c r="R2087" s="14">
        <v>187.52500000000001</v>
      </c>
      <c r="S2087" s="14"/>
      <c r="T2087" s="14"/>
      <c r="U2087" s="14"/>
      <c r="V2087"/>
      <c r="AA2087" s="14"/>
      <c r="AD2087" s="14"/>
      <c r="AE2087" s="14"/>
      <c r="AF2087" s="14"/>
      <c r="AI2087">
        <v>2.7386151339999998</v>
      </c>
      <c r="AJ2087" s="14"/>
      <c r="AK2087" s="14"/>
      <c r="AL2087" s="14">
        <v>117.38731840473767</v>
      </c>
      <c r="AM2087" s="14"/>
      <c r="AN2087" s="14"/>
      <c r="AO2087" s="14">
        <v>232.78769841269843</v>
      </c>
      <c r="AU2087">
        <v>192.5</v>
      </c>
      <c r="AX2087" s="14"/>
      <c r="AY2087" s="14"/>
      <c r="AZ2087" s="14"/>
      <c r="BA2087" s="14"/>
      <c r="BB2087" s="14">
        <v>70.137681595262336</v>
      </c>
      <c r="BC2087">
        <v>627.5</v>
      </c>
    </row>
    <row r="2088" spans="1:55" x14ac:dyDescent="0.55000000000000004">
      <c r="A2088" s="2" t="s">
        <v>279</v>
      </c>
      <c r="B2088" s="31">
        <v>33512</v>
      </c>
      <c r="C2088" s="11"/>
      <c r="E2088">
        <v>409.74</v>
      </c>
      <c r="F2088">
        <v>0.26600000000000001</v>
      </c>
      <c r="G2088">
        <v>0.25209999999999999</v>
      </c>
      <c r="H2088">
        <v>0.16985</v>
      </c>
      <c r="I2088">
        <v>0.24199999999999999</v>
      </c>
      <c r="J2088">
        <v>0.31785000000000002</v>
      </c>
      <c r="K2088">
        <v>0.25659999999999999</v>
      </c>
      <c r="L2088">
        <v>0.24970000000000001</v>
      </c>
      <c r="M2088">
        <v>0.29459999999999997</v>
      </c>
      <c r="Q2088" s="14"/>
      <c r="R2088" s="14"/>
      <c r="S2088" s="14"/>
      <c r="T2088" s="14"/>
      <c r="U2088" s="14"/>
      <c r="V2088"/>
      <c r="AA2088" s="14"/>
      <c r="AD2088" s="14"/>
      <c r="AE2088" s="14"/>
      <c r="AF2088" s="14"/>
      <c r="AJ2088" s="14"/>
      <c r="AK2088" s="14"/>
      <c r="AL2088" s="14"/>
      <c r="AM2088" s="14"/>
      <c r="AN2088" s="14"/>
      <c r="AO2088" s="14"/>
      <c r="AX2088" s="14"/>
      <c r="AY2088" s="14"/>
      <c r="AZ2088" s="14"/>
      <c r="BA2088" s="14"/>
      <c r="BB2088" s="14"/>
    </row>
    <row r="2089" spans="1:55" x14ac:dyDescent="0.55000000000000004">
      <c r="A2089" s="2" t="s">
        <v>279</v>
      </c>
      <c r="B2089" s="31">
        <v>33519</v>
      </c>
      <c r="C2089" s="11"/>
      <c r="E2089">
        <v>416.13</v>
      </c>
      <c r="F2089">
        <v>0.27650000000000002</v>
      </c>
      <c r="G2089">
        <v>0.26300000000000001</v>
      </c>
      <c r="H2089">
        <v>0.17829999999999999</v>
      </c>
      <c r="I2089">
        <v>0.24825</v>
      </c>
      <c r="J2089">
        <v>0.31514999999999999</v>
      </c>
      <c r="K2089">
        <v>0.25559999999999999</v>
      </c>
      <c r="L2089">
        <v>0.24945000000000001</v>
      </c>
      <c r="M2089">
        <v>0.2944</v>
      </c>
      <c r="Q2089" s="14"/>
      <c r="R2089" s="14"/>
      <c r="S2089" s="14"/>
      <c r="T2089" s="14"/>
      <c r="U2089" s="14"/>
      <c r="V2089"/>
      <c r="AA2089" s="14"/>
      <c r="AD2089" s="14"/>
      <c r="AE2089" s="14"/>
      <c r="AF2089" s="14"/>
      <c r="AJ2089" s="14"/>
      <c r="AK2089" s="14"/>
      <c r="AL2089" s="14"/>
      <c r="AM2089" s="14"/>
      <c r="AN2089" s="14"/>
      <c r="AO2089" s="14"/>
      <c r="AX2089" s="14"/>
      <c r="AY2089" s="14"/>
      <c r="AZ2089" s="14"/>
      <c r="BA2089" s="14"/>
      <c r="BB2089" s="14"/>
    </row>
    <row r="2090" spans="1:55" x14ac:dyDescent="0.55000000000000004">
      <c r="A2090" s="2" t="s">
        <v>279</v>
      </c>
      <c r="B2090" s="31">
        <v>33521</v>
      </c>
      <c r="C2090" s="11"/>
      <c r="Q2090" s="14"/>
      <c r="R2090" s="14">
        <v>399</v>
      </c>
      <c r="S2090" s="14"/>
      <c r="T2090" s="14"/>
      <c r="U2090" s="14"/>
      <c r="V2090"/>
      <c r="AA2090" s="14"/>
      <c r="AD2090" s="14"/>
      <c r="AE2090" s="14"/>
      <c r="AF2090" s="14"/>
      <c r="AI2090">
        <v>6.9698080850000004</v>
      </c>
      <c r="AJ2090" s="14"/>
      <c r="AK2090" s="14"/>
      <c r="AL2090" s="14">
        <v>230.06111848060178</v>
      </c>
      <c r="AM2090" s="14"/>
      <c r="AN2090" s="14"/>
      <c r="AO2090" s="14">
        <v>301.67113828747324</v>
      </c>
      <c r="AU2090">
        <v>247.5</v>
      </c>
      <c r="AX2090" s="14"/>
      <c r="AY2090" s="14"/>
      <c r="AZ2090" s="14"/>
      <c r="BA2090" s="14"/>
      <c r="BB2090" s="14">
        <v>168.93888151939822</v>
      </c>
      <c r="BC2090">
        <v>830</v>
      </c>
    </row>
    <row r="2091" spans="1:55" x14ac:dyDescent="0.55000000000000004">
      <c r="A2091" s="2" t="s">
        <v>279</v>
      </c>
      <c r="B2091" s="31">
        <v>33525</v>
      </c>
      <c r="C2091" s="11"/>
      <c r="E2091">
        <v>409.09000000000003</v>
      </c>
      <c r="F2091">
        <v>0.26450000000000001</v>
      </c>
      <c r="G2091">
        <v>0.26029999999999998</v>
      </c>
      <c r="H2091">
        <v>0.16450000000000001</v>
      </c>
      <c r="I2091">
        <v>0.23985000000000001</v>
      </c>
      <c r="J2091">
        <v>0.31780000000000003</v>
      </c>
      <c r="K2091">
        <v>0.25535000000000002</v>
      </c>
      <c r="L2091">
        <v>0.24565000000000001</v>
      </c>
      <c r="M2091">
        <v>0.29749999999999999</v>
      </c>
      <c r="Q2091" s="14"/>
      <c r="R2091" s="14"/>
      <c r="S2091" s="14"/>
      <c r="T2091" s="14"/>
      <c r="U2091" s="14"/>
      <c r="V2091"/>
      <c r="AA2091" s="14"/>
      <c r="AD2091" s="14"/>
      <c r="AE2091" s="14"/>
      <c r="AF2091" s="14"/>
      <c r="AJ2091" s="14"/>
      <c r="AK2091" s="14"/>
      <c r="AL2091" s="14"/>
      <c r="AM2091" s="14"/>
      <c r="AN2091" s="14"/>
      <c r="AO2091" s="14"/>
      <c r="AX2091" s="14"/>
      <c r="AY2091" s="14"/>
      <c r="AZ2091" s="14"/>
      <c r="BA2091" s="14"/>
      <c r="BB2091" s="14"/>
    </row>
    <row r="2092" spans="1:55" x14ac:dyDescent="0.55000000000000004">
      <c r="A2092" s="2" t="s">
        <v>279</v>
      </c>
      <c r="B2092" s="31">
        <v>33532</v>
      </c>
      <c r="C2092" s="11"/>
      <c r="E2092">
        <v>399.83000000000004</v>
      </c>
      <c r="F2092">
        <v>0.26050000000000001</v>
      </c>
      <c r="G2092">
        <v>0.25159999999999999</v>
      </c>
      <c r="H2092">
        <v>0.15659999999999999</v>
      </c>
      <c r="I2092">
        <v>0.23219999999999999</v>
      </c>
      <c r="J2092">
        <v>0.31135000000000002</v>
      </c>
      <c r="K2092">
        <v>0.24829999999999999</v>
      </c>
      <c r="L2092">
        <v>0.24715000000000001</v>
      </c>
      <c r="M2092">
        <v>0.29144999999999999</v>
      </c>
      <c r="Q2092" s="14"/>
      <c r="R2092" s="14"/>
      <c r="S2092" s="14"/>
      <c r="T2092" s="14"/>
      <c r="U2092" s="14"/>
      <c r="V2092"/>
      <c r="AA2092" s="14"/>
      <c r="AD2092" s="14"/>
      <c r="AE2092" s="14"/>
      <c r="AF2092" s="14"/>
      <c r="AJ2092" s="14"/>
      <c r="AK2092" s="14"/>
      <c r="AL2092" s="14"/>
      <c r="AM2092" s="14"/>
      <c r="AN2092" s="14"/>
      <c r="AO2092" s="14"/>
      <c r="AX2092" s="14"/>
      <c r="AY2092" s="14"/>
      <c r="AZ2092" s="14"/>
      <c r="BA2092" s="14"/>
      <c r="BB2092" s="14"/>
    </row>
    <row r="2093" spans="1:55" x14ac:dyDescent="0.55000000000000004">
      <c r="A2093" s="2" t="s">
        <v>279</v>
      </c>
      <c r="B2093" s="31">
        <v>33533</v>
      </c>
      <c r="C2093" s="11"/>
      <c r="Q2093" s="14"/>
      <c r="R2093" s="14">
        <v>676.3</v>
      </c>
      <c r="S2093" s="14"/>
      <c r="T2093" s="14"/>
      <c r="U2093" s="14"/>
      <c r="V2093"/>
      <c r="AA2093" s="14"/>
      <c r="AD2093" s="14"/>
      <c r="AE2093" s="14"/>
      <c r="AF2093" s="14"/>
      <c r="AI2093">
        <v>8.8118021330000005</v>
      </c>
      <c r="AJ2093" s="14"/>
      <c r="AK2093" s="14"/>
      <c r="AL2093" s="14">
        <v>326.24021874256084</v>
      </c>
      <c r="AM2093" s="14"/>
      <c r="AN2093" s="14"/>
      <c r="AO2093" s="14">
        <v>269.61279317697227</v>
      </c>
      <c r="AU2093">
        <v>270</v>
      </c>
      <c r="AX2093" s="14"/>
      <c r="AY2093" s="14"/>
      <c r="AZ2093" s="14"/>
      <c r="BA2093" s="14"/>
      <c r="BB2093" s="14">
        <v>350.05978125743911</v>
      </c>
      <c r="BC2093">
        <v>777.5</v>
      </c>
    </row>
    <row r="2094" spans="1:55" x14ac:dyDescent="0.55000000000000004">
      <c r="A2094" s="2" t="s">
        <v>279</v>
      </c>
      <c r="B2094" s="31">
        <v>33540</v>
      </c>
      <c r="C2094" s="11"/>
      <c r="E2094">
        <v>404.63</v>
      </c>
      <c r="F2094">
        <v>0.27150000000000002</v>
      </c>
      <c r="G2094">
        <v>0.25969999999999999</v>
      </c>
      <c r="H2094">
        <v>0.16794999999999999</v>
      </c>
      <c r="I2094">
        <v>0.23805000000000001</v>
      </c>
      <c r="J2094">
        <v>0.31135000000000002</v>
      </c>
      <c r="K2094">
        <v>0.2414</v>
      </c>
      <c r="L2094">
        <v>0.24579999999999999</v>
      </c>
      <c r="M2094">
        <v>0.28739999999999999</v>
      </c>
      <c r="Q2094" s="14"/>
      <c r="R2094" s="14"/>
      <c r="S2094" s="14"/>
      <c r="T2094" s="14"/>
      <c r="U2094" s="14"/>
      <c r="V2094"/>
      <c r="AA2094" s="14"/>
      <c r="AD2094" s="14"/>
      <c r="AE2094" s="14"/>
      <c r="AF2094" s="14"/>
      <c r="AJ2094" s="14"/>
      <c r="AK2094" s="14"/>
      <c r="AL2094" s="14"/>
      <c r="AM2094" s="14"/>
      <c r="AN2094" s="14"/>
      <c r="AO2094" s="14"/>
      <c r="AX2094" s="14"/>
      <c r="AY2094" s="14"/>
      <c r="AZ2094" s="14"/>
      <c r="BA2094" s="14"/>
      <c r="BB2094" s="14"/>
    </row>
    <row r="2095" spans="1:55" x14ac:dyDescent="0.55000000000000004">
      <c r="A2095" s="2" t="s">
        <v>279</v>
      </c>
      <c r="B2095" s="31">
        <v>33546</v>
      </c>
      <c r="C2095" s="11"/>
      <c r="E2095">
        <v>411.93999999999994</v>
      </c>
      <c r="F2095">
        <v>0.28949999999999998</v>
      </c>
      <c r="G2095">
        <v>0.26495000000000002</v>
      </c>
      <c r="H2095">
        <v>0.17695</v>
      </c>
      <c r="I2095">
        <v>0.25069999999999998</v>
      </c>
      <c r="J2095">
        <v>0.30880000000000002</v>
      </c>
      <c r="K2095">
        <v>0.23824999999999999</v>
      </c>
      <c r="L2095">
        <v>0.24254999999999999</v>
      </c>
      <c r="M2095">
        <v>0.28799999999999998</v>
      </c>
      <c r="Q2095" s="14"/>
      <c r="R2095" s="14"/>
      <c r="S2095" s="14"/>
      <c r="T2095" s="14"/>
      <c r="U2095" s="14"/>
      <c r="V2095"/>
      <c r="AA2095" s="14"/>
      <c r="AD2095" s="14"/>
      <c r="AE2095" s="14"/>
      <c r="AF2095" s="14"/>
      <c r="AJ2095" s="14"/>
      <c r="AK2095" s="14"/>
      <c r="AL2095" s="14"/>
      <c r="AM2095" s="14"/>
      <c r="AN2095" s="14"/>
      <c r="AO2095" s="14"/>
      <c r="AX2095" s="14"/>
      <c r="AY2095" s="14"/>
      <c r="AZ2095" s="14"/>
      <c r="BA2095" s="14"/>
      <c r="BB2095" s="14"/>
    </row>
    <row r="2096" spans="1:55" x14ac:dyDescent="0.55000000000000004">
      <c r="A2096" s="2" t="s">
        <v>279</v>
      </c>
      <c r="B2096" s="31">
        <v>33547</v>
      </c>
      <c r="C2096" s="11"/>
      <c r="Q2096" s="14">
        <v>24.593334999999996</v>
      </c>
      <c r="R2096" s="14">
        <v>1088.3999999999999</v>
      </c>
      <c r="S2096" s="14"/>
      <c r="T2096" s="14"/>
      <c r="U2096" s="14"/>
      <c r="V2096"/>
      <c r="AA2096" s="14"/>
      <c r="AD2096" s="14"/>
      <c r="AE2096" s="14"/>
      <c r="AF2096" s="14">
        <v>4.9249999999999545</v>
      </c>
      <c r="AI2096">
        <v>9.7764080030000002</v>
      </c>
      <c r="AJ2096" s="14"/>
      <c r="AK2096" s="14"/>
      <c r="AL2096" s="14">
        <v>384.40057761110393</v>
      </c>
      <c r="AM2096" s="14"/>
      <c r="AN2096" s="14"/>
      <c r="AO2096" s="14">
        <v>254.45597986544698</v>
      </c>
      <c r="AU2096">
        <v>237.5</v>
      </c>
      <c r="AX2096" s="14"/>
      <c r="AY2096" s="14"/>
      <c r="AZ2096" s="14"/>
      <c r="BA2096" s="14"/>
      <c r="BB2096" s="14">
        <v>699.0744223888961</v>
      </c>
      <c r="BC2096">
        <v>787.5</v>
      </c>
    </row>
    <row r="2097" spans="1:55" x14ac:dyDescent="0.55000000000000004">
      <c r="A2097" s="2" t="s">
        <v>279</v>
      </c>
      <c r="B2097" s="31">
        <v>33553</v>
      </c>
      <c r="C2097" s="11"/>
      <c r="E2097">
        <v>404.93999999999994</v>
      </c>
      <c r="F2097">
        <v>0.27500000000000002</v>
      </c>
      <c r="G2097">
        <v>0.26079999999999998</v>
      </c>
      <c r="H2097">
        <v>0.1736</v>
      </c>
      <c r="I2097">
        <v>0.24379999999999999</v>
      </c>
      <c r="J2097">
        <v>0.31019999999999998</v>
      </c>
      <c r="K2097">
        <v>0.23669999999999999</v>
      </c>
      <c r="L2097">
        <v>0.24104999999999999</v>
      </c>
      <c r="M2097">
        <v>0.28355000000000002</v>
      </c>
      <c r="Q2097" s="14"/>
      <c r="R2097" s="14"/>
      <c r="S2097" s="14"/>
      <c r="T2097" s="14"/>
      <c r="U2097" s="14"/>
      <c r="V2097"/>
      <c r="AA2097" s="14"/>
      <c r="AD2097" s="14"/>
      <c r="AE2097" s="14"/>
      <c r="AF2097" s="14"/>
      <c r="AJ2097" s="14"/>
      <c r="AK2097" s="14"/>
      <c r="AL2097" s="14"/>
      <c r="AM2097" s="14"/>
      <c r="AN2097" s="14"/>
      <c r="AO2097" s="14"/>
      <c r="AX2097" s="14"/>
      <c r="AY2097" s="14"/>
      <c r="AZ2097" s="14"/>
      <c r="BA2097" s="14"/>
      <c r="BB2097" s="14"/>
    </row>
    <row r="2098" spans="1:55" x14ac:dyDescent="0.55000000000000004">
      <c r="A2098" s="2" t="s">
        <v>279</v>
      </c>
      <c r="B2098" s="31">
        <v>33560</v>
      </c>
      <c r="C2098" s="11"/>
      <c r="E2098">
        <v>395.36</v>
      </c>
      <c r="F2098">
        <v>0.26400000000000001</v>
      </c>
      <c r="G2098">
        <v>0.25390000000000001</v>
      </c>
      <c r="H2098">
        <v>0.15720000000000001</v>
      </c>
      <c r="I2098">
        <v>0.23435</v>
      </c>
      <c r="J2098">
        <v>0.30840000000000001</v>
      </c>
      <c r="K2098">
        <v>0.23515</v>
      </c>
      <c r="L2098">
        <v>0.2404</v>
      </c>
      <c r="M2098">
        <v>0.28339999999999999</v>
      </c>
      <c r="Q2098" s="14"/>
      <c r="R2098" s="14"/>
      <c r="S2098" s="14"/>
      <c r="T2098" s="14"/>
      <c r="U2098" s="14"/>
      <c r="V2098"/>
      <c r="AA2098" s="14"/>
      <c r="AD2098" s="14"/>
      <c r="AE2098" s="14"/>
      <c r="AF2098" s="14"/>
      <c r="AJ2098" s="14"/>
      <c r="AK2098" s="14"/>
      <c r="AL2098" s="14"/>
      <c r="AM2098" s="14"/>
      <c r="AN2098" s="14"/>
      <c r="AO2098" s="14"/>
      <c r="AX2098" s="14"/>
      <c r="AY2098" s="14"/>
      <c r="AZ2098" s="14"/>
      <c r="BA2098" s="14"/>
      <c r="BB2098" s="14"/>
    </row>
    <row r="2099" spans="1:55" x14ac:dyDescent="0.55000000000000004">
      <c r="A2099" s="2" t="s">
        <v>279</v>
      </c>
      <c r="B2099" s="31">
        <v>33561</v>
      </c>
      <c r="C2099" s="11"/>
      <c r="Q2099" s="14">
        <v>17.022420765822428</v>
      </c>
      <c r="R2099" s="14">
        <v>1266.1750000000002</v>
      </c>
      <c r="S2099" s="14">
        <v>183.25</v>
      </c>
      <c r="T2099" s="14">
        <v>1.5449999999999998E-2</v>
      </c>
      <c r="U2099" s="14">
        <v>2.8357799999999997</v>
      </c>
      <c r="V2099"/>
      <c r="AA2099" s="14">
        <v>0</v>
      </c>
      <c r="AD2099" s="14">
        <v>0.89500000000000002</v>
      </c>
      <c r="AE2099" s="14">
        <v>3.8432500000000619E-2</v>
      </c>
      <c r="AF2099" s="14">
        <v>4.3000000000000682</v>
      </c>
      <c r="AI2099">
        <v>7.1360000000000001</v>
      </c>
      <c r="AJ2099" s="14">
        <v>3.295E-2</v>
      </c>
      <c r="AK2099" s="14">
        <v>8.9447701849872754</v>
      </c>
      <c r="AL2099" s="14">
        <v>270.64600151400259</v>
      </c>
      <c r="AM2099" s="14"/>
      <c r="AN2099" s="14"/>
      <c r="AO2099" s="14">
        <v>263.50460961508418</v>
      </c>
      <c r="AU2099">
        <v>215</v>
      </c>
      <c r="AV2099">
        <v>2.8312124999999999</v>
      </c>
      <c r="AX2099" s="14">
        <v>250.88211406971794</v>
      </c>
      <c r="AY2099" s="14">
        <v>6.7000000000000002E-3</v>
      </c>
      <c r="AZ2099" s="14">
        <v>5.4134592898561831</v>
      </c>
      <c r="BA2099" s="14"/>
      <c r="BB2099" s="14">
        <v>807.97899848599741</v>
      </c>
      <c r="BC2099">
        <v>585</v>
      </c>
    </row>
    <row r="2100" spans="1:55" x14ac:dyDescent="0.55000000000000004">
      <c r="A2100" s="2" t="s">
        <v>279</v>
      </c>
      <c r="B2100" s="31">
        <v>33568</v>
      </c>
      <c r="C2100" s="11"/>
      <c r="Q2100" s="14">
        <v>23.896532254609156</v>
      </c>
      <c r="R2100" s="14">
        <v>1751.7749999999999</v>
      </c>
      <c r="S2100" s="14">
        <v>269.64999999999998</v>
      </c>
      <c r="T2100" s="14">
        <v>1.5800000000000002E-2</v>
      </c>
      <c r="U2100" s="14">
        <v>4.4542900000000003</v>
      </c>
      <c r="V2100"/>
      <c r="AA2100" s="14">
        <v>53.433942965141028</v>
      </c>
      <c r="AD2100" s="14">
        <v>1.0050000000000001</v>
      </c>
      <c r="AE2100" s="14">
        <v>8.7599999999998901E-2</v>
      </c>
      <c r="AF2100" s="14">
        <v>8.7499999999998863</v>
      </c>
      <c r="AI2100">
        <v>7.8070000000000004</v>
      </c>
      <c r="AJ2100" s="14">
        <v>3.0449999999999998E-2</v>
      </c>
      <c r="AK2100" s="14">
        <v>10.752485306898034</v>
      </c>
      <c r="AL2100" s="14">
        <v>348.77740929298727</v>
      </c>
      <c r="AM2100" s="14"/>
      <c r="AN2100" s="14"/>
      <c r="AO2100" s="14">
        <v>221.67218388660947</v>
      </c>
      <c r="AU2100">
        <v>212.5</v>
      </c>
      <c r="AV2100">
        <v>4.2604699999999998</v>
      </c>
      <c r="AX2100" s="14">
        <v>250.88211406971794</v>
      </c>
      <c r="AY2100" s="14">
        <v>8.0000000000000002E-3</v>
      </c>
      <c r="AZ2100" s="14">
        <v>9.2205468636168071</v>
      </c>
      <c r="BA2100" s="14"/>
      <c r="BB2100" s="14">
        <v>1124.5975907070126</v>
      </c>
      <c r="BC2100">
        <v>700</v>
      </c>
    </row>
    <row r="2101" spans="1:55" x14ac:dyDescent="0.55000000000000004">
      <c r="A2101" s="2" t="s">
        <v>279</v>
      </c>
      <c r="B2101" s="31">
        <v>33574</v>
      </c>
      <c r="C2101" s="11"/>
      <c r="E2101">
        <v>397.01000000000005</v>
      </c>
      <c r="F2101">
        <v>0.26150000000000001</v>
      </c>
      <c r="G2101">
        <v>0.26415</v>
      </c>
      <c r="H2101">
        <v>0.17960000000000001</v>
      </c>
      <c r="I2101">
        <v>0.24410000000000001</v>
      </c>
      <c r="J2101">
        <v>0.30625000000000002</v>
      </c>
      <c r="K2101">
        <v>0.21834999999999999</v>
      </c>
      <c r="L2101">
        <v>0.23369999999999999</v>
      </c>
      <c r="M2101">
        <v>0.27739999999999998</v>
      </c>
      <c r="Q2101" s="14">
        <v>26.100903977456412</v>
      </c>
      <c r="R2101" s="14">
        <v>1984.3000000000002</v>
      </c>
      <c r="S2101" s="14">
        <v>305.875</v>
      </c>
      <c r="T2101" s="14">
        <v>1.525E-2</v>
      </c>
      <c r="U2101" s="14">
        <v>4.6692499999999999</v>
      </c>
      <c r="V2101"/>
      <c r="AA2101" s="14">
        <v>54.992885930282057</v>
      </c>
      <c r="AD2101" s="14">
        <v>1.07</v>
      </c>
      <c r="AE2101" s="14">
        <v>6.5805000000000974E-2</v>
      </c>
      <c r="AF2101" s="14">
        <v>6.1500000000000909</v>
      </c>
      <c r="AI2101">
        <v>6.282</v>
      </c>
      <c r="AJ2101" s="14">
        <v>3.2549999999999996E-2</v>
      </c>
      <c r="AK2101" s="14">
        <v>10.174772233496423</v>
      </c>
      <c r="AL2101" s="14">
        <v>312.64313444262945</v>
      </c>
      <c r="AM2101" s="14"/>
      <c r="AN2101" s="14"/>
      <c r="AO2101" s="14">
        <v>201.06991288809471</v>
      </c>
      <c r="AU2101">
        <v>227.5</v>
      </c>
      <c r="AV2101">
        <v>4.6645937499999999</v>
      </c>
      <c r="AX2101" s="14">
        <v>250.88211406971794</v>
      </c>
      <c r="AY2101" s="14">
        <v>8.4499999999999992E-3</v>
      </c>
      <c r="AZ2101" s="14">
        <v>11.393040907855962</v>
      </c>
      <c r="BA2101" s="14"/>
      <c r="BB2101" s="14">
        <v>1359.6318655573705</v>
      </c>
      <c r="BC2101">
        <v>672.5</v>
      </c>
    </row>
    <row r="2102" spans="1:55" x14ac:dyDescent="0.55000000000000004">
      <c r="A2102" s="2" t="s">
        <v>279</v>
      </c>
      <c r="B2102" s="31">
        <v>33581</v>
      </c>
      <c r="C2102" s="11"/>
      <c r="E2102">
        <v>403.27</v>
      </c>
      <c r="F2102">
        <v>0.28349999999999997</v>
      </c>
      <c r="G2102">
        <v>0.26684999999999998</v>
      </c>
      <c r="H2102">
        <v>0.19120000000000001</v>
      </c>
      <c r="I2102">
        <v>0.25455</v>
      </c>
      <c r="J2102">
        <v>0.30430000000000001</v>
      </c>
      <c r="K2102">
        <v>0.21604999999999999</v>
      </c>
      <c r="L2102">
        <v>0.22770000000000001</v>
      </c>
      <c r="M2102">
        <v>0.2722</v>
      </c>
      <c r="Q2102" s="14">
        <v>26.3597665274375</v>
      </c>
      <c r="R2102" s="14">
        <v>2140</v>
      </c>
      <c r="S2102" s="14">
        <v>387.1</v>
      </c>
      <c r="T2102" s="14">
        <v>1.6049999999999998E-2</v>
      </c>
      <c r="U2102" s="14">
        <v>6.2053600000000007</v>
      </c>
      <c r="V2102"/>
      <c r="AA2102" s="14">
        <v>136.21788593028205</v>
      </c>
      <c r="AD2102" s="14">
        <v>1.2050000000000001</v>
      </c>
      <c r="AE2102" s="14">
        <v>0.10535</v>
      </c>
      <c r="AF2102" s="14">
        <v>8.75</v>
      </c>
      <c r="AI2102">
        <v>5.5709999999999997</v>
      </c>
      <c r="AJ2102" s="14">
        <v>3.2850000000000004E-2</v>
      </c>
      <c r="AK2102" s="14">
        <v>9.14434861061258</v>
      </c>
      <c r="AL2102" s="14">
        <v>279.12476643440431</v>
      </c>
      <c r="AM2102" s="14"/>
      <c r="AN2102" s="14"/>
      <c r="AO2102" s="14">
        <v>199.42592592592592</v>
      </c>
      <c r="AU2102">
        <v>320</v>
      </c>
      <c r="AV2102">
        <v>6.212955</v>
      </c>
      <c r="AX2102" s="14">
        <v>250.88211406971794</v>
      </c>
      <c r="AY2102" s="14">
        <v>7.4000000000000003E-3</v>
      </c>
      <c r="AZ2102" s="14">
        <v>10.8470447310448</v>
      </c>
      <c r="BA2102" s="14"/>
      <c r="BB2102" s="14">
        <v>1465.0252335655957</v>
      </c>
      <c r="BC2102">
        <v>620</v>
      </c>
    </row>
    <row r="2103" spans="1:55" x14ac:dyDescent="0.55000000000000004">
      <c r="A2103" s="2" t="s">
        <v>279</v>
      </c>
      <c r="B2103" s="31">
        <v>33585</v>
      </c>
      <c r="C2103" s="11"/>
      <c r="Q2103" s="14">
        <v>28.392232839861201</v>
      </c>
      <c r="R2103" s="14">
        <v>2301.6750000000002</v>
      </c>
      <c r="S2103" s="14">
        <v>484.25</v>
      </c>
      <c r="T2103" s="14">
        <v>1.6049999999999998E-2</v>
      </c>
      <c r="U2103" s="14">
        <v>7.7493000000000007</v>
      </c>
      <c r="V2103"/>
      <c r="AA2103" s="14">
        <v>233.36788593028206</v>
      </c>
      <c r="AD2103" s="14">
        <v>1.105</v>
      </c>
      <c r="AE2103" s="14">
        <v>8.934250000000013E-2</v>
      </c>
      <c r="AF2103" s="14">
        <v>8</v>
      </c>
      <c r="AI2103">
        <v>7.4080000000000004</v>
      </c>
      <c r="AJ2103" s="14">
        <v>2.9400000000000003E-2</v>
      </c>
      <c r="AK2103" s="14">
        <v>9.1832167590098663</v>
      </c>
      <c r="AL2103" s="14">
        <v>311.7876512593449</v>
      </c>
      <c r="AM2103" s="14"/>
      <c r="AN2103" s="14"/>
      <c r="AO2103" s="14">
        <v>237.62076711269987</v>
      </c>
      <c r="AU2103">
        <v>320</v>
      </c>
      <c r="AV2103">
        <v>7.7722125000000002</v>
      </c>
      <c r="AX2103" s="14">
        <v>250.88211406971794</v>
      </c>
      <c r="AY2103" s="14">
        <v>7.6E-3</v>
      </c>
      <c r="AZ2103" s="14">
        <v>11.380057963237903</v>
      </c>
      <c r="BA2103" s="14"/>
      <c r="BB2103" s="14">
        <v>1497.6373487406549</v>
      </c>
      <c r="BC2103">
        <v>647.5</v>
      </c>
    </row>
    <row r="2104" spans="1:55" x14ac:dyDescent="0.55000000000000004">
      <c r="A2104" s="2" t="s">
        <v>279</v>
      </c>
      <c r="B2104" s="31">
        <v>33588</v>
      </c>
      <c r="C2104" s="11"/>
      <c r="E2104">
        <v>404.16</v>
      </c>
      <c r="F2104">
        <v>0.26600000000000001</v>
      </c>
      <c r="G2104">
        <v>0.26840000000000003</v>
      </c>
      <c r="H2104">
        <v>0.19814999999999999</v>
      </c>
      <c r="I2104">
        <v>0.26135000000000003</v>
      </c>
      <c r="J2104">
        <v>0.30595</v>
      </c>
      <c r="K2104">
        <v>0.21840000000000001</v>
      </c>
      <c r="L2104">
        <v>0.22714999999999999</v>
      </c>
      <c r="M2104">
        <v>0.27539999999999998</v>
      </c>
      <c r="Q2104" s="14"/>
      <c r="R2104" s="14"/>
      <c r="S2104" s="14"/>
      <c r="T2104" s="14"/>
      <c r="U2104" s="14"/>
      <c r="V2104"/>
      <c r="AA2104" s="14"/>
      <c r="AD2104" s="14"/>
      <c r="AE2104" s="14"/>
      <c r="AF2104" s="14"/>
      <c r="AJ2104" s="14"/>
      <c r="AK2104" s="14"/>
      <c r="AL2104" s="14"/>
      <c r="AM2104" s="14"/>
      <c r="AN2104" s="14"/>
      <c r="AO2104" s="14"/>
      <c r="AX2104" s="14"/>
      <c r="AY2104" s="14"/>
      <c r="AZ2104" s="14"/>
      <c r="BA2104" s="14"/>
      <c r="BB2104" s="14"/>
    </row>
    <row r="2105" spans="1:55" x14ac:dyDescent="0.55000000000000004">
      <c r="A2105" s="2" t="s">
        <v>279</v>
      </c>
      <c r="B2105" s="31">
        <v>33590</v>
      </c>
      <c r="C2105" s="11"/>
      <c r="Q2105" s="14">
        <v>24.686860245265972</v>
      </c>
      <c r="R2105" s="14">
        <v>2140.4499999999998</v>
      </c>
      <c r="S2105" s="14">
        <v>474.75</v>
      </c>
      <c r="T2105" s="14">
        <v>1.5900000000000001E-2</v>
      </c>
      <c r="U2105" s="14">
        <v>7.5433500000000002</v>
      </c>
      <c r="V2105"/>
      <c r="AA2105" s="14">
        <v>223.86788593028206</v>
      </c>
      <c r="AD2105" s="14">
        <v>1.44</v>
      </c>
      <c r="AE2105" s="14">
        <v>9.2550000000000007E-2</v>
      </c>
      <c r="AF2105" s="14">
        <v>6.5</v>
      </c>
      <c r="AI2105">
        <v>5.734</v>
      </c>
      <c r="AJ2105" s="14">
        <v>2.9349999999999998E-2</v>
      </c>
      <c r="AK2105" s="14">
        <v>8.0095700239424072</v>
      </c>
      <c r="AL2105" s="14">
        <v>273.84656054951955</v>
      </c>
      <c r="AM2105" s="14"/>
      <c r="AN2105" s="14"/>
      <c r="AO2105" s="14">
        <v>210.31658859634953</v>
      </c>
      <c r="AV2105">
        <v>7.5485249999999997</v>
      </c>
      <c r="AX2105" s="14">
        <v>250.88211406971794</v>
      </c>
      <c r="AY2105" s="14">
        <v>6.4000000000000003E-3</v>
      </c>
      <c r="AZ2105" s="14">
        <v>8.8090228275156033</v>
      </c>
      <c r="BA2105" s="14"/>
      <c r="BB2105" s="14">
        <v>1385.3534394504804</v>
      </c>
      <c r="BC2105">
        <v>637.5</v>
      </c>
    </row>
    <row r="2106" spans="1:55" x14ac:dyDescent="0.55000000000000004">
      <c r="A2106" s="2" t="s">
        <v>279</v>
      </c>
      <c r="B2106" s="31">
        <v>33595</v>
      </c>
      <c r="C2106" s="11"/>
      <c r="E2106">
        <v>350.27</v>
      </c>
      <c r="F2106">
        <v>0.19350000000000001</v>
      </c>
      <c r="G2106">
        <v>0.21245</v>
      </c>
      <c r="H2106">
        <v>0.12945000000000001</v>
      </c>
      <c r="I2106">
        <v>0.2145</v>
      </c>
      <c r="J2106">
        <v>0.29794999999999999</v>
      </c>
      <c r="K2106">
        <v>0.21235000000000001</v>
      </c>
      <c r="L2106">
        <v>0.22289999999999999</v>
      </c>
      <c r="M2106">
        <v>0.26824999999999999</v>
      </c>
      <c r="Q2106" s="14">
        <v>30.039810027182575</v>
      </c>
      <c r="R2106" s="14">
        <v>2174.8249999999998</v>
      </c>
      <c r="S2106" s="14">
        <v>604.75</v>
      </c>
      <c r="T2106" s="14">
        <v>1.6899999999999998E-2</v>
      </c>
      <c r="U2106" s="14">
        <v>10.257524999999999</v>
      </c>
      <c r="V2106"/>
      <c r="AA2106" s="14">
        <v>353.867885930282</v>
      </c>
      <c r="AD2106" s="14">
        <v>1.2949999999999999</v>
      </c>
      <c r="AE2106" s="14">
        <v>0.17440000000000178</v>
      </c>
      <c r="AF2106" s="14">
        <v>13.475000000000136</v>
      </c>
      <c r="AI2106">
        <v>5.5759999999999996</v>
      </c>
      <c r="AJ2106" s="14">
        <v>3.0250000000000003E-2</v>
      </c>
      <c r="AK2106" s="14">
        <v>7.7109320836113877</v>
      </c>
      <c r="AL2106" s="14">
        <v>249.87107455679842</v>
      </c>
      <c r="AM2106" s="14"/>
      <c r="AN2106" s="14"/>
      <c r="AO2106" s="14">
        <v>222.22311040056843</v>
      </c>
      <c r="AV2106">
        <v>10.220275000000001</v>
      </c>
      <c r="AX2106" s="14">
        <v>250.88211406971794</v>
      </c>
      <c r="AY2106" s="14">
        <v>8.3499999999999998E-3</v>
      </c>
      <c r="AZ2106" s="14">
        <v>11.839543498248714</v>
      </c>
      <c r="BA2106" s="14"/>
      <c r="BB2106" s="14">
        <v>1306.7289254432012</v>
      </c>
      <c r="BC2106">
        <v>567.5</v>
      </c>
    </row>
    <row r="2107" spans="1:55" x14ac:dyDescent="0.55000000000000004">
      <c r="A2107" s="2" t="s">
        <v>279</v>
      </c>
      <c r="B2107" s="31">
        <v>33602</v>
      </c>
      <c r="C2107" s="11"/>
      <c r="E2107">
        <v>312.65999999999997</v>
      </c>
      <c r="F2107">
        <v>0.14599999999999999</v>
      </c>
      <c r="G2107">
        <v>0.15725</v>
      </c>
      <c r="H2107">
        <v>9.375E-2</v>
      </c>
      <c r="I2107">
        <v>0.18970000000000001</v>
      </c>
      <c r="J2107">
        <v>0.29004999999999997</v>
      </c>
      <c r="K2107">
        <v>0.19805</v>
      </c>
      <c r="L2107">
        <v>0.22159999999999999</v>
      </c>
      <c r="M2107">
        <v>0.26690000000000003</v>
      </c>
      <c r="Q2107" s="14">
        <v>17.86764331225131</v>
      </c>
      <c r="R2107" s="14">
        <v>2112</v>
      </c>
      <c r="S2107" s="14">
        <v>758.25</v>
      </c>
      <c r="T2107" s="14">
        <v>1.8600000000000002E-2</v>
      </c>
      <c r="U2107" s="14">
        <v>6.5518500000000008</v>
      </c>
      <c r="V2107"/>
      <c r="AA2107" s="14">
        <v>507.367885930282</v>
      </c>
      <c r="AD2107" s="14">
        <v>1.2350000000000001</v>
      </c>
      <c r="AE2107" s="14">
        <v>0.19349000000000116</v>
      </c>
      <c r="AF2107" s="14">
        <v>15.900000000000091</v>
      </c>
      <c r="AI2107">
        <v>3.0489999999999999</v>
      </c>
      <c r="AJ2107" s="14">
        <v>2.8849999999999997E-2</v>
      </c>
      <c r="AK2107" s="14">
        <v>4.3310396201710368</v>
      </c>
      <c r="AL2107" s="14">
        <v>146.48843511092355</v>
      </c>
      <c r="AM2107" s="14"/>
      <c r="AN2107" s="14"/>
      <c r="AO2107" s="14">
        <v>209.01473296500922</v>
      </c>
      <c r="AV2107">
        <v>7.0517250000000002</v>
      </c>
      <c r="AX2107" s="14">
        <v>250.88211406971794</v>
      </c>
      <c r="AY2107" s="14">
        <v>5.1000000000000004E-3</v>
      </c>
      <c r="AZ2107" s="14">
        <v>6.0615760940700092</v>
      </c>
      <c r="BA2107" s="14"/>
      <c r="BB2107" s="14">
        <v>1191.3615648890766</v>
      </c>
      <c r="BC2107">
        <v>520</v>
      </c>
    </row>
    <row r="2108" spans="1:55" x14ac:dyDescent="0.55000000000000004">
      <c r="A2108" s="2" t="s">
        <v>279</v>
      </c>
      <c r="B2108" s="31">
        <v>33609</v>
      </c>
      <c r="C2108" s="11"/>
      <c r="E2108">
        <v>289.07</v>
      </c>
      <c r="F2108">
        <v>0.105</v>
      </c>
      <c r="G2108">
        <v>0.12575</v>
      </c>
      <c r="H2108">
        <v>7.8149999999999997E-2</v>
      </c>
      <c r="I2108">
        <v>0.17745</v>
      </c>
      <c r="J2108">
        <v>0.28615000000000002</v>
      </c>
      <c r="K2108">
        <v>0.18940000000000001</v>
      </c>
      <c r="L2108">
        <v>0.21959999999999999</v>
      </c>
      <c r="M2108">
        <v>0.26384999999999997</v>
      </c>
      <c r="Q2108" s="14">
        <v>29.396660210718551</v>
      </c>
      <c r="R2108" s="14">
        <v>2391.8249999999998</v>
      </c>
      <c r="S2108" s="14">
        <v>1044.5</v>
      </c>
      <c r="T2108" s="14">
        <v>1.8149999999999999E-2</v>
      </c>
      <c r="U2108" s="14">
        <v>18.961200000000002</v>
      </c>
      <c r="V2108"/>
      <c r="AA2108" s="14">
        <v>793.617885930282</v>
      </c>
      <c r="AD2108" s="14">
        <v>1.28</v>
      </c>
      <c r="AE2108" s="14">
        <v>0.22383999999999871</v>
      </c>
      <c r="AF2108" s="14">
        <v>17.599999999999909</v>
      </c>
      <c r="AI2108">
        <v>2.04</v>
      </c>
      <c r="AJ2108" s="14">
        <v>2.6000000000000002E-2</v>
      </c>
      <c r="AK2108" s="14">
        <v>2.8512603528367748</v>
      </c>
      <c r="AL2108" s="14">
        <v>104.90799621282805</v>
      </c>
      <c r="AM2108" s="14"/>
      <c r="AN2108" s="14"/>
      <c r="AO2108" s="14">
        <v>196.31620868180008</v>
      </c>
      <c r="AV2108">
        <v>18.957674999999998</v>
      </c>
      <c r="AX2108" s="14">
        <v>250.88211406971794</v>
      </c>
      <c r="AY2108" s="14">
        <v>5.1500000000000001E-3</v>
      </c>
      <c r="AZ2108" s="14">
        <v>6.2939955588729255</v>
      </c>
      <c r="BA2108" s="14"/>
      <c r="BB2108" s="14">
        <v>1224.8170037871723</v>
      </c>
      <c r="BC2108">
        <v>587.5</v>
      </c>
    </row>
    <row r="2109" spans="1:55" x14ac:dyDescent="0.55000000000000004">
      <c r="A2109" s="2" t="s">
        <v>279</v>
      </c>
      <c r="B2109" s="31">
        <v>33613</v>
      </c>
      <c r="C2109" s="11"/>
      <c r="Q2109" s="14">
        <v>28.441120927870472</v>
      </c>
      <c r="R2109" s="14">
        <v>2747.95</v>
      </c>
      <c r="S2109" s="14">
        <v>1359.25</v>
      </c>
      <c r="T2109" s="14">
        <v>1.8200000000000001E-2</v>
      </c>
      <c r="U2109" s="14">
        <v>24.770825000000002</v>
      </c>
      <c r="V2109"/>
      <c r="AA2109" s="14">
        <v>1108.367885930282</v>
      </c>
      <c r="AD2109" s="14"/>
      <c r="AE2109" s="14"/>
      <c r="AF2109" s="14">
        <v>19.724999999999909</v>
      </c>
      <c r="AI2109">
        <v>0.38300000000000001</v>
      </c>
      <c r="AJ2109" s="14">
        <v>3.6900000000000002E-2</v>
      </c>
      <c r="AK2109" s="14">
        <v>0.46028105569540584</v>
      </c>
      <c r="AL2109" s="14">
        <v>21.737254860272483</v>
      </c>
      <c r="AM2109" s="14"/>
      <c r="AN2109" s="14"/>
      <c r="AO2109" s="14">
        <v>170.94827586206895</v>
      </c>
      <c r="AV2109">
        <v>24.738350000000001</v>
      </c>
      <c r="AX2109" s="14">
        <v>250.88211406971794</v>
      </c>
      <c r="AY2109" s="14">
        <v>3.0499999999999998E-3</v>
      </c>
      <c r="AZ2109" s="14">
        <v>4.1051487018012338</v>
      </c>
      <c r="BA2109" s="14"/>
      <c r="BB2109" s="14">
        <v>1347.2377451397274</v>
      </c>
      <c r="BC2109">
        <v>617.5</v>
      </c>
    </row>
    <row r="2110" spans="1:55" x14ac:dyDescent="0.55000000000000004">
      <c r="A2110" s="2" t="s">
        <v>279</v>
      </c>
      <c r="B2110" s="31">
        <v>33616</v>
      </c>
      <c r="C2110" s="11"/>
      <c r="E2110">
        <v>273.70999999999998</v>
      </c>
      <c r="F2110">
        <v>0.108</v>
      </c>
      <c r="G2110">
        <v>0.11075</v>
      </c>
      <c r="H2110">
        <v>6.9550000000000001E-2</v>
      </c>
      <c r="I2110">
        <v>0.16250000000000001</v>
      </c>
      <c r="J2110">
        <v>0.27095000000000002</v>
      </c>
      <c r="K2110">
        <v>0.1744</v>
      </c>
      <c r="L2110">
        <v>0.2122</v>
      </c>
      <c r="M2110">
        <v>0.26019999999999999</v>
      </c>
      <c r="Q2110" s="14"/>
      <c r="R2110" s="14"/>
      <c r="S2110" s="14"/>
      <c r="T2110" s="14"/>
      <c r="U2110" s="14"/>
      <c r="V2110"/>
      <c r="AA2110" s="14"/>
      <c r="AD2110" s="14"/>
      <c r="AE2110" s="14"/>
      <c r="AF2110" s="14"/>
      <c r="AJ2110" s="14"/>
      <c r="AK2110" s="14"/>
      <c r="AL2110" s="14"/>
      <c r="AM2110" s="14"/>
      <c r="AN2110" s="14"/>
      <c r="AO2110" s="14"/>
      <c r="AX2110" s="14"/>
      <c r="AY2110" s="14"/>
      <c r="AZ2110" s="14"/>
      <c r="BA2110" s="14"/>
      <c r="BB2110" s="14"/>
    </row>
    <row r="2111" spans="1:55" x14ac:dyDescent="0.55000000000000004">
      <c r="A2111" s="2" t="s">
        <v>279</v>
      </c>
      <c r="B2111" s="31">
        <v>33618</v>
      </c>
      <c r="C2111" s="11"/>
      <c r="Q2111" s="14"/>
      <c r="R2111" s="14">
        <v>2511.25</v>
      </c>
      <c r="S2111" s="14">
        <v>1281.75</v>
      </c>
      <c r="T2111" s="14">
        <v>1.9199999999999998E-2</v>
      </c>
      <c r="U2111" s="14">
        <v>24.470624999999998</v>
      </c>
      <c r="V2111"/>
      <c r="AA2111" s="14">
        <v>1030.867885930282</v>
      </c>
      <c r="AD2111" s="14"/>
      <c r="AE2111" s="14"/>
      <c r="AF2111" s="14"/>
      <c r="AJ2111" s="14"/>
      <c r="AK2111" s="14"/>
      <c r="AL2111" s="14"/>
      <c r="AM2111" s="14"/>
      <c r="AN2111" s="14"/>
      <c r="AO2111" s="14"/>
      <c r="AV2111">
        <v>24.6096</v>
      </c>
      <c r="AX2111" s="14">
        <v>250.88211406971794</v>
      </c>
      <c r="AY2111" s="14"/>
      <c r="AZ2111" s="14"/>
      <c r="BA2111" s="14"/>
      <c r="BB2111" s="14"/>
    </row>
    <row r="2112" spans="1:55" x14ac:dyDescent="0.55000000000000004">
      <c r="A2112" s="2" t="s">
        <v>279</v>
      </c>
      <c r="B2112" s="31">
        <v>33623</v>
      </c>
      <c r="C2112" s="11" t="s">
        <v>838</v>
      </c>
      <c r="E2112">
        <v>267.5</v>
      </c>
      <c r="F2112">
        <v>0.11700000000000001</v>
      </c>
      <c r="G2112">
        <v>0.1096</v>
      </c>
      <c r="H2112">
        <v>7.1400000000000005E-2</v>
      </c>
      <c r="I2112">
        <v>0.15959999999999999</v>
      </c>
      <c r="J2112">
        <v>0.26129999999999998</v>
      </c>
      <c r="K2112">
        <v>0.16445000000000001</v>
      </c>
      <c r="L2112">
        <v>0.2044</v>
      </c>
      <c r="M2112">
        <v>0.24975</v>
      </c>
      <c r="Q2112" s="14"/>
      <c r="R2112" s="29">
        <v>2117.0510892814873</v>
      </c>
      <c r="S2112" s="14"/>
      <c r="T2112" s="14"/>
      <c r="U2112" s="14"/>
      <c r="V2112"/>
      <c r="W2112">
        <v>3.7273174999999999E-2</v>
      </c>
      <c r="Y2112">
        <v>21446.020499522117</v>
      </c>
      <c r="AA2112">
        <v>799.3612751322753</v>
      </c>
      <c r="AD2112" s="14"/>
      <c r="AE2112" s="14"/>
      <c r="AF2112" s="14"/>
      <c r="AJ2112" s="14"/>
      <c r="AK2112" s="14"/>
      <c r="AL2112" s="14"/>
      <c r="AM2112" s="14"/>
      <c r="AN2112" s="14"/>
      <c r="AO2112" s="14"/>
      <c r="AP2112" t="s">
        <v>930</v>
      </c>
      <c r="AX2112" s="14"/>
      <c r="AY2112" s="14"/>
      <c r="AZ2112" s="14"/>
      <c r="BA2112" s="14"/>
      <c r="BB2112" s="14"/>
    </row>
    <row r="2113" spans="1:55" x14ac:dyDescent="0.55000000000000004">
      <c r="A2113" s="2" t="s">
        <v>87</v>
      </c>
      <c r="B2113" s="31">
        <v>33483</v>
      </c>
      <c r="C2113" s="27"/>
      <c r="E2113">
        <v>376.64000000000004</v>
      </c>
      <c r="F2113">
        <v>0.23749999999999999</v>
      </c>
      <c r="G2113">
        <v>0.2666</v>
      </c>
      <c r="H2113">
        <v>0.26340000000000002</v>
      </c>
      <c r="I2113">
        <v>0.23089999999999999</v>
      </c>
      <c r="J2113">
        <v>0.23805000000000001</v>
      </c>
      <c r="K2113">
        <v>0.2339</v>
      </c>
      <c r="L2113">
        <v>0.22814999999999999</v>
      </c>
      <c r="M2113">
        <v>0.1847</v>
      </c>
      <c r="Q2113" s="14"/>
      <c r="R2113" s="14"/>
      <c r="S2113" s="14"/>
      <c r="T2113" s="14"/>
      <c r="U2113" s="14"/>
      <c r="V2113"/>
      <c r="AA2113" s="14"/>
      <c r="AD2113" s="14"/>
      <c r="AE2113" s="14"/>
      <c r="AF2113" s="14"/>
      <c r="AJ2113" s="14"/>
      <c r="AK2113" s="14"/>
      <c r="AL2113" s="14"/>
      <c r="AM2113" s="14"/>
      <c r="AN2113" s="14"/>
      <c r="AO2113" s="14"/>
      <c r="AX2113" s="14"/>
      <c r="AY2113" s="14"/>
      <c r="AZ2113" s="14"/>
      <c r="BA2113" s="14"/>
      <c r="BB2113" s="14"/>
    </row>
    <row r="2114" spans="1:55" x14ac:dyDescent="0.55000000000000004">
      <c r="A2114" s="2" t="s">
        <v>87</v>
      </c>
      <c r="B2114" s="31">
        <v>33491</v>
      </c>
      <c r="C2114" s="27"/>
      <c r="E2114">
        <v>370.24</v>
      </c>
      <c r="F2114">
        <v>0.2175</v>
      </c>
      <c r="G2114">
        <v>0.25385000000000002</v>
      </c>
      <c r="H2114">
        <v>0.26219999999999999</v>
      </c>
      <c r="I2114">
        <v>0.23094999999999999</v>
      </c>
      <c r="J2114">
        <v>0.23845</v>
      </c>
      <c r="K2114">
        <v>0.23255000000000001</v>
      </c>
      <c r="L2114">
        <v>0.22844999999999999</v>
      </c>
      <c r="M2114">
        <v>0.18725</v>
      </c>
      <c r="Q2114" s="14"/>
      <c r="R2114" s="14"/>
      <c r="S2114" s="14"/>
      <c r="T2114" s="14"/>
      <c r="U2114" s="14"/>
      <c r="V2114"/>
      <c r="AA2114" s="14"/>
      <c r="AD2114" s="14"/>
      <c r="AE2114" s="14"/>
      <c r="AF2114" s="14"/>
      <c r="AJ2114" s="14"/>
      <c r="AK2114" s="14"/>
      <c r="AL2114" s="14"/>
      <c r="AM2114" s="14"/>
      <c r="AN2114" s="14"/>
      <c r="AO2114" s="14"/>
      <c r="AX2114" s="14"/>
      <c r="AY2114" s="14"/>
      <c r="AZ2114" s="14"/>
      <c r="BA2114" s="14"/>
      <c r="BB2114" s="14"/>
    </row>
    <row r="2115" spans="1:55" x14ac:dyDescent="0.55000000000000004">
      <c r="A2115" s="2" t="s">
        <v>87</v>
      </c>
      <c r="B2115" s="31">
        <v>33497</v>
      </c>
      <c r="C2115" s="27"/>
      <c r="E2115">
        <v>362.11</v>
      </c>
      <c r="F2115">
        <v>0.19950000000000001</v>
      </c>
      <c r="G2115">
        <v>0.24024999999999999</v>
      </c>
      <c r="H2115">
        <v>0.25705</v>
      </c>
      <c r="I2115">
        <v>0.22925000000000001</v>
      </c>
      <c r="J2115">
        <v>0.23685</v>
      </c>
      <c r="K2115">
        <v>0.23219999999999999</v>
      </c>
      <c r="L2115">
        <v>0.22735</v>
      </c>
      <c r="M2115">
        <v>0.18809999999999999</v>
      </c>
      <c r="Q2115" s="14"/>
      <c r="R2115" s="14"/>
      <c r="S2115" s="14"/>
      <c r="T2115" s="14"/>
      <c r="U2115" s="14"/>
      <c r="V2115"/>
      <c r="AA2115" s="14"/>
      <c r="AD2115" s="14"/>
      <c r="AE2115" s="14"/>
      <c r="AF2115" s="14"/>
      <c r="AJ2115" s="14"/>
      <c r="AK2115" s="14"/>
      <c r="AL2115" s="14"/>
      <c r="AM2115" s="14"/>
      <c r="AN2115" s="14"/>
      <c r="AO2115" s="14"/>
      <c r="AX2115" s="14"/>
      <c r="AY2115" s="14"/>
      <c r="AZ2115" s="14"/>
      <c r="BA2115" s="14"/>
      <c r="BB2115" s="14"/>
    </row>
    <row r="2116" spans="1:55" x14ac:dyDescent="0.55000000000000004">
      <c r="A2116" s="2" t="s">
        <v>87</v>
      </c>
      <c r="B2116" s="31">
        <v>33504</v>
      </c>
      <c r="C2116" s="27"/>
      <c r="E2116">
        <v>357.65000000000003</v>
      </c>
      <c r="F2116">
        <v>0.18049999999999999</v>
      </c>
      <c r="G2116">
        <v>0.23974999999999999</v>
      </c>
      <c r="H2116">
        <v>0.25655</v>
      </c>
      <c r="I2116">
        <v>0.22875000000000001</v>
      </c>
      <c r="J2116">
        <v>0.2364</v>
      </c>
      <c r="K2116">
        <v>0.23169999999999999</v>
      </c>
      <c r="L2116">
        <v>0.22689999999999999</v>
      </c>
      <c r="M2116">
        <v>0.18770000000000001</v>
      </c>
      <c r="Q2116" s="14"/>
      <c r="R2116" s="14"/>
      <c r="S2116" s="14"/>
      <c r="T2116" s="14"/>
      <c r="U2116" s="14"/>
      <c r="V2116"/>
      <c r="AA2116" s="14"/>
      <c r="AD2116" s="14"/>
      <c r="AE2116" s="14"/>
      <c r="AF2116" s="14"/>
      <c r="AJ2116" s="14"/>
      <c r="AK2116" s="14"/>
      <c r="AL2116" s="14"/>
      <c r="AM2116" s="14"/>
      <c r="AN2116" s="14"/>
      <c r="AO2116" s="14"/>
      <c r="AX2116" s="14"/>
      <c r="AY2116" s="14"/>
      <c r="AZ2116" s="14"/>
      <c r="BA2116" s="14"/>
      <c r="BB2116" s="14"/>
    </row>
    <row r="2117" spans="1:55" x14ac:dyDescent="0.55000000000000004">
      <c r="A2117" s="2" t="s">
        <v>87</v>
      </c>
      <c r="B2117" s="31">
        <v>33505</v>
      </c>
      <c r="C2117" s="27"/>
      <c r="Q2117" s="14"/>
      <c r="R2117" s="14">
        <v>164.82499999999999</v>
      </c>
      <c r="S2117" s="14"/>
      <c r="T2117" s="14"/>
      <c r="U2117" s="14"/>
      <c r="V2117"/>
      <c r="AA2117" s="14"/>
      <c r="AD2117" s="14"/>
      <c r="AE2117" s="14"/>
      <c r="AF2117" s="14"/>
      <c r="AI2117">
        <v>1.940871494</v>
      </c>
      <c r="AJ2117" s="14"/>
      <c r="AK2117" s="14"/>
      <c r="AL2117" s="14">
        <v>97.48582324530085</v>
      </c>
      <c r="AM2117" s="14"/>
      <c r="AN2117" s="14"/>
      <c r="AO2117" s="14">
        <v>195.00176587683811</v>
      </c>
      <c r="AU2117">
        <v>215</v>
      </c>
      <c r="AX2117" s="14"/>
      <c r="AY2117" s="14"/>
      <c r="AZ2117" s="14"/>
      <c r="BA2117" s="14"/>
      <c r="BB2117" s="14">
        <v>67.339176754699167</v>
      </c>
      <c r="BC2117">
        <v>615</v>
      </c>
    </row>
    <row r="2118" spans="1:55" x14ac:dyDescent="0.55000000000000004">
      <c r="A2118" s="2" t="s">
        <v>87</v>
      </c>
      <c r="B2118" s="31">
        <v>33512</v>
      </c>
      <c r="C2118" s="27"/>
      <c r="E2118">
        <v>343.80999999999995</v>
      </c>
      <c r="F2118">
        <v>0.1575</v>
      </c>
      <c r="G2118">
        <v>0.21285000000000001</v>
      </c>
      <c r="H2118">
        <v>0.24940000000000001</v>
      </c>
      <c r="I2118">
        <v>0.2248</v>
      </c>
      <c r="J2118">
        <v>0.2296</v>
      </c>
      <c r="K2118">
        <v>0.23125000000000001</v>
      </c>
      <c r="L2118">
        <v>0.2286</v>
      </c>
      <c r="M2118">
        <v>0.18504999999999999</v>
      </c>
      <c r="Q2118" s="14"/>
      <c r="R2118" s="14"/>
      <c r="S2118" s="14"/>
      <c r="T2118" s="14"/>
      <c r="U2118" s="14"/>
      <c r="V2118"/>
      <c r="AA2118" s="14"/>
      <c r="AD2118" s="14"/>
      <c r="AE2118" s="14"/>
      <c r="AF2118" s="14"/>
      <c r="AJ2118" s="14"/>
      <c r="AK2118" s="14"/>
      <c r="AL2118" s="14"/>
      <c r="AM2118" s="14"/>
      <c r="AN2118" s="14"/>
      <c r="AO2118" s="14"/>
      <c r="AX2118" s="14"/>
      <c r="AY2118" s="14"/>
      <c r="AZ2118" s="14"/>
      <c r="BA2118" s="14"/>
      <c r="BB2118" s="14"/>
    </row>
    <row r="2119" spans="1:55" x14ac:dyDescent="0.55000000000000004">
      <c r="A2119" s="2" t="s">
        <v>87</v>
      </c>
      <c r="B2119" s="31">
        <v>33519</v>
      </c>
      <c r="C2119" s="27"/>
      <c r="E2119">
        <v>331.59</v>
      </c>
      <c r="F2119">
        <v>0.14199999999999999</v>
      </c>
      <c r="G2119">
        <v>0.19864999999999999</v>
      </c>
      <c r="H2119">
        <v>0.24145</v>
      </c>
      <c r="I2119">
        <v>0.21515000000000001</v>
      </c>
      <c r="J2119">
        <v>0.22685</v>
      </c>
      <c r="K2119">
        <v>0.22739999999999999</v>
      </c>
      <c r="L2119">
        <v>0.22464999999999999</v>
      </c>
      <c r="M2119">
        <v>0.18179999999999999</v>
      </c>
      <c r="Q2119" s="14"/>
      <c r="R2119" s="14"/>
      <c r="S2119" s="14"/>
      <c r="T2119" s="14"/>
      <c r="U2119" s="14"/>
      <c r="V2119"/>
      <c r="AA2119" s="14"/>
      <c r="AD2119" s="14"/>
      <c r="AE2119" s="14"/>
      <c r="AF2119" s="14"/>
      <c r="AJ2119" s="14"/>
      <c r="AK2119" s="14"/>
      <c r="AL2119" s="14"/>
      <c r="AM2119" s="14"/>
      <c r="AN2119" s="14"/>
      <c r="AO2119" s="14"/>
      <c r="AX2119" s="14"/>
      <c r="AY2119" s="14"/>
      <c r="AZ2119" s="14"/>
      <c r="BA2119" s="14"/>
      <c r="BB2119" s="14"/>
    </row>
    <row r="2120" spans="1:55" x14ac:dyDescent="0.55000000000000004">
      <c r="A2120" s="2" t="s">
        <v>87</v>
      </c>
      <c r="B2120" s="31">
        <v>33521</v>
      </c>
      <c r="C2120" s="27"/>
      <c r="Q2120" s="14"/>
      <c r="R2120" s="14">
        <v>395.75</v>
      </c>
      <c r="S2120" s="14"/>
      <c r="T2120" s="14"/>
      <c r="U2120" s="14"/>
      <c r="V2120"/>
      <c r="AA2120" s="14"/>
      <c r="AD2120" s="14"/>
      <c r="AE2120" s="14"/>
      <c r="AF2120" s="14"/>
      <c r="AI2120">
        <v>4.558588233</v>
      </c>
      <c r="AJ2120" s="14"/>
      <c r="AK2120" s="14"/>
      <c r="AL2120" s="14">
        <v>185.3139632651795</v>
      </c>
      <c r="AM2120" s="14"/>
      <c r="AN2120" s="14"/>
      <c r="AO2120" s="14">
        <v>245.41125541125541</v>
      </c>
      <c r="AU2120">
        <v>302.5</v>
      </c>
      <c r="AX2120" s="14"/>
      <c r="AY2120" s="14"/>
      <c r="AZ2120" s="14"/>
      <c r="BA2120" s="14"/>
      <c r="BB2120" s="14">
        <v>210.43603673482053</v>
      </c>
      <c r="BC2120">
        <v>777.5</v>
      </c>
    </row>
    <row r="2121" spans="1:55" x14ac:dyDescent="0.55000000000000004">
      <c r="A2121" s="2" t="s">
        <v>87</v>
      </c>
      <c r="B2121" s="31">
        <v>33525</v>
      </c>
      <c r="C2121" s="27"/>
      <c r="E2121">
        <v>319.02</v>
      </c>
      <c r="F2121">
        <v>0.113</v>
      </c>
      <c r="G2121">
        <v>0.18315000000000001</v>
      </c>
      <c r="H2121">
        <v>0.23365</v>
      </c>
      <c r="I2121">
        <v>0.2102</v>
      </c>
      <c r="J2121">
        <v>0.22065000000000001</v>
      </c>
      <c r="K2121">
        <v>0.22789999999999999</v>
      </c>
      <c r="L2121">
        <v>0.2228</v>
      </c>
      <c r="M2121">
        <v>0.18375</v>
      </c>
      <c r="Q2121" s="14"/>
      <c r="R2121" s="14"/>
      <c r="S2121" s="14"/>
      <c r="T2121" s="14"/>
      <c r="U2121" s="14"/>
      <c r="V2121"/>
      <c r="AA2121" s="14"/>
      <c r="AD2121" s="14"/>
      <c r="AE2121" s="14"/>
      <c r="AF2121" s="14"/>
      <c r="AJ2121" s="14"/>
      <c r="AK2121" s="14"/>
      <c r="AL2121" s="14"/>
      <c r="AM2121" s="14"/>
      <c r="AN2121" s="14"/>
      <c r="AO2121" s="14"/>
      <c r="AX2121" s="14"/>
      <c r="AY2121" s="14"/>
      <c r="AZ2121" s="14"/>
      <c r="BA2121" s="14"/>
      <c r="BB2121" s="14"/>
    </row>
    <row r="2122" spans="1:55" x14ac:dyDescent="0.55000000000000004">
      <c r="A2122" s="2" t="s">
        <v>87</v>
      </c>
      <c r="B2122" s="31">
        <v>33532</v>
      </c>
      <c r="C2122" s="27"/>
      <c r="E2122">
        <v>301.84000000000003</v>
      </c>
      <c r="F2122">
        <v>0.09</v>
      </c>
      <c r="G2122">
        <v>0.16475000000000001</v>
      </c>
      <c r="H2122">
        <v>0.21879999999999999</v>
      </c>
      <c r="I2122">
        <v>0.19205</v>
      </c>
      <c r="J2122">
        <v>0.2137</v>
      </c>
      <c r="K2122">
        <v>0.2213</v>
      </c>
      <c r="L2122">
        <v>0.22459999999999999</v>
      </c>
      <c r="M2122">
        <v>0.184</v>
      </c>
      <c r="Q2122" s="14"/>
      <c r="R2122" s="14"/>
      <c r="S2122" s="14"/>
      <c r="T2122" s="14"/>
      <c r="U2122" s="14"/>
      <c r="V2122"/>
      <c r="AA2122" s="14"/>
      <c r="AD2122" s="14"/>
      <c r="AE2122" s="14"/>
      <c r="AF2122" s="14"/>
      <c r="AJ2122" s="14"/>
      <c r="AK2122" s="14"/>
      <c r="AL2122" s="14"/>
      <c r="AM2122" s="14"/>
      <c r="AN2122" s="14"/>
      <c r="AO2122" s="14"/>
      <c r="AX2122" s="14"/>
      <c r="AY2122" s="14"/>
      <c r="AZ2122" s="14"/>
      <c r="BA2122" s="14"/>
      <c r="BB2122" s="14"/>
    </row>
    <row r="2123" spans="1:55" x14ac:dyDescent="0.55000000000000004">
      <c r="A2123" s="2" t="s">
        <v>87</v>
      </c>
      <c r="B2123" s="31">
        <v>33533</v>
      </c>
      <c r="C2123" s="27"/>
      <c r="Q2123" s="14"/>
      <c r="R2123" s="14">
        <v>569.77499999999998</v>
      </c>
      <c r="S2123" s="14"/>
      <c r="T2123" s="14"/>
      <c r="U2123" s="14"/>
      <c r="V2123"/>
      <c r="AA2123" s="14"/>
      <c r="AD2123" s="14"/>
      <c r="AE2123" s="14"/>
      <c r="AF2123" s="14"/>
      <c r="AI2123">
        <v>6.3142750369999998</v>
      </c>
      <c r="AJ2123" s="14"/>
      <c r="AK2123" s="14"/>
      <c r="AL2123" s="14">
        <v>244.63974036330495</v>
      </c>
      <c r="AM2123" s="14"/>
      <c r="AN2123" s="14"/>
      <c r="AO2123" s="14">
        <v>254.93749161336495</v>
      </c>
      <c r="AU2123">
        <v>270</v>
      </c>
      <c r="AX2123" s="14"/>
      <c r="AY2123" s="14"/>
      <c r="AZ2123" s="14"/>
      <c r="BA2123" s="14"/>
      <c r="BB2123" s="14">
        <v>325.13525963669503</v>
      </c>
      <c r="BC2123">
        <v>680</v>
      </c>
    </row>
    <row r="2124" spans="1:55" x14ac:dyDescent="0.55000000000000004">
      <c r="A2124" s="2" t="s">
        <v>87</v>
      </c>
      <c r="B2124" s="31">
        <v>33540</v>
      </c>
      <c r="C2124" s="27"/>
      <c r="E2124">
        <v>285.08</v>
      </c>
      <c r="F2124">
        <v>8.3000000000000004E-2</v>
      </c>
      <c r="G2124">
        <v>0.15079999999999999</v>
      </c>
      <c r="H2124">
        <v>0.20480000000000001</v>
      </c>
      <c r="I2124">
        <v>0.17244999999999999</v>
      </c>
      <c r="J2124">
        <v>0.19994999999999999</v>
      </c>
      <c r="K2124">
        <v>0.21124999999999999</v>
      </c>
      <c r="L2124">
        <v>0.22209999999999999</v>
      </c>
      <c r="M2124">
        <v>0.18104999999999999</v>
      </c>
      <c r="Q2124" s="14"/>
      <c r="R2124" s="14"/>
      <c r="S2124" s="14"/>
      <c r="T2124" s="14"/>
      <c r="U2124" s="14"/>
      <c r="V2124"/>
      <c r="AA2124" s="14"/>
      <c r="AD2124" s="14"/>
      <c r="AE2124" s="14"/>
      <c r="AF2124" s="14"/>
      <c r="AJ2124" s="14"/>
      <c r="AK2124" s="14"/>
      <c r="AL2124" s="14"/>
      <c r="AM2124" s="14"/>
      <c r="AN2124" s="14"/>
      <c r="AO2124" s="14"/>
      <c r="AX2124" s="14"/>
      <c r="AY2124" s="14"/>
      <c r="AZ2124" s="14"/>
      <c r="BA2124" s="14"/>
      <c r="BB2124" s="14"/>
    </row>
    <row r="2125" spans="1:55" x14ac:dyDescent="0.55000000000000004">
      <c r="A2125" s="2" t="s">
        <v>87</v>
      </c>
      <c r="B2125" s="31">
        <v>33546</v>
      </c>
      <c r="C2125" s="27"/>
      <c r="E2125">
        <v>276.10000000000002</v>
      </c>
      <c r="F2125">
        <v>8.0500000000000002E-2</v>
      </c>
      <c r="G2125">
        <v>0.1482</v>
      </c>
      <c r="H2125">
        <v>0.19755</v>
      </c>
      <c r="I2125">
        <v>0.15984999999999999</v>
      </c>
      <c r="J2125">
        <v>0.19225</v>
      </c>
      <c r="K2125">
        <v>0.20644999999999999</v>
      </c>
      <c r="L2125">
        <v>0.21904999999999999</v>
      </c>
      <c r="M2125">
        <v>0.17665</v>
      </c>
      <c r="Q2125" s="14"/>
      <c r="R2125" s="14"/>
      <c r="S2125" s="14"/>
      <c r="T2125" s="14"/>
      <c r="U2125" s="14"/>
      <c r="V2125"/>
      <c r="AA2125" s="14"/>
      <c r="AD2125" s="14"/>
      <c r="AE2125" s="14"/>
      <c r="AF2125" s="14"/>
      <c r="AJ2125" s="14"/>
      <c r="AK2125" s="14"/>
      <c r="AL2125" s="14"/>
      <c r="AM2125" s="14"/>
      <c r="AN2125" s="14"/>
      <c r="AO2125" s="14"/>
      <c r="AX2125" s="14"/>
      <c r="AY2125" s="14"/>
      <c r="AZ2125" s="14"/>
      <c r="BA2125" s="14"/>
      <c r="BB2125" s="14"/>
    </row>
    <row r="2126" spans="1:55" x14ac:dyDescent="0.55000000000000004">
      <c r="A2126" s="2" t="s">
        <v>87</v>
      </c>
      <c r="B2126" s="31">
        <v>33547</v>
      </c>
      <c r="C2126" s="27"/>
      <c r="Q2126" s="14">
        <v>14.0964975</v>
      </c>
      <c r="R2126" s="14">
        <v>818.52499999999998</v>
      </c>
      <c r="S2126" s="14"/>
      <c r="T2126" s="14"/>
      <c r="U2126" s="14"/>
      <c r="V2126"/>
      <c r="AA2126" s="14"/>
      <c r="AD2126" s="14"/>
      <c r="AE2126" s="14"/>
      <c r="AF2126" s="14">
        <v>2.6499999999999773</v>
      </c>
      <c r="AI2126">
        <v>4.8155442439999998</v>
      </c>
      <c r="AJ2126" s="14"/>
      <c r="AK2126" s="14"/>
      <c r="AL2126" s="14">
        <v>223.5951233471996</v>
      </c>
      <c r="AM2126" s="14"/>
      <c r="AN2126" s="14"/>
      <c r="AO2126" s="14">
        <v>215.71854259785997</v>
      </c>
      <c r="AU2126">
        <v>240</v>
      </c>
      <c r="AX2126" s="14"/>
      <c r="AY2126" s="14"/>
      <c r="AZ2126" s="14"/>
      <c r="BA2126" s="14"/>
      <c r="BB2126" s="14">
        <v>592.27987665280034</v>
      </c>
      <c r="BC2126">
        <v>610</v>
      </c>
    </row>
    <row r="2127" spans="1:55" x14ac:dyDescent="0.55000000000000004">
      <c r="A2127" s="2" t="s">
        <v>87</v>
      </c>
      <c r="B2127" s="31">
        <v>33553</v>
      </c>
      <c r="C2127" s="27"/>
      <c r="E2127">
        <v>266.85000000000002</v>
      </c>
      <c r="F2127">
        <v>8.6499999999999994E-2</v>
      </c>
      <c r="G2127">
        <v>0.14185</v>
      </c>
      <c r="H2127">
        <v>0.186</v>
      </c>
      <c r="I2127">
        <v>0.14495</v>
      </c>
      <c r="J2127">
        <v>0.18225</v>
      </c>
      <c r="K2127">
        <v>0.20075000000000001</v>
      </c>
      <c r="L2127">
        <v>0.21659999999999999</v>
      </c>
      <c r="M2127">
        <v>0.17535000000000001</v>
      </c>
      <c r="Q2127" s="14"/>
      <c r="R2127" s="14"/>
      <c r="S2127" s="14"/>
      <c r="T2127" s="14"/>
      <c r="U2127" s="14"/>
      <c r="V2127"/>
      <c r="AA2127" s="14"/>
      <c r="AD2127" s="14"/>
      <c r="AE2127" s="14"/>
      <c r="AF2127" s="14"/>
      <c r="AJ2127" s="14"/>
      <c r="AK2127" s="14"/>
      <c r="AL2127" s="14"/>
      <c r="AM2127" s="14"/>
      <c r="AN2127" s="14"/>
      <c r="AO2127" s="14"/>
      <c r="AX2127" s="14"/>
      <c r="AY2127" s="14"/>
      <c r="AZ2127" s="14"/>
      <c r="BA2127" s="14"/>
      <c r="BB2127" s="14"/>
    </row>
    <row r="2128" spans="1:55" x14ac:dyDescent="0.55000000000000004">
      <c r="A2128" s="2" t="s">
        <v>87</v>
      </c>
      <c r="B2128" s="31">
        <v>33560</v>
      </c>
      <c r="C2128" s="27"/>
      <c r="E2128">
        <v>257.66000000000003</v>
      </c>
      <c r="F2128">
        <v>8.6999999999999994E-2</v>
      </c>
      <c r="G2128">
        <v>0.13420000000000001</v>
      </c>
      <c r="H2128">
        <v>0.17255000000000001</v>
      </c>
      <c r="I2128">
        <v>0.13335</v>
      </c>
      <c r="J2128">
        <v>0.1729</v>
      </c>
      <c r="K2128">
        <v>0.1973</v>
      </c>
      <c r="L2128">
        <v>0.21654999999999999</v>
      </c>
      <c r="M2128">
        <v>0.17444999999999999</v>
      </c>
      <c r="Q2128" s="14"/>
      <c r="R2128" s="14"/>
      <c r="S2128" s="14"/>
      <c r="T2128" s="14"/>
      <c r="U2128" s="14"/>
      <c r="V2128"/>
      <c r="AA2128" s="14"/>
      <c r="AD2128" s="14"/>
      <c r="AE2128" s="14"/>
      <c r="AF2128" s="14"/>
      <c r="AJ2128" s="14"/>
      <c r="AK2128" s="14"/>
      <c r="AL2128" s="14"/>
      <c r="AM2128" s="14"/>
      <c r="AN2128" s="14"/>
      <c r="AO2128" s="14"/>
      <c r="AX2128" s="14"/>
      <c r="AY2128" s="14"/>
      <c r="AZ2128" s="14"/>
      <c r="BA2128" s="14"/>
      <c r="BB2128" s="14"/>
    </row>
    <row r="2129" spans="1:55" x14ac:dyDescent="0.55000000000000004">
      <c r="A2129" s="2" t="s">
        <v>87</v>
      </c>
      <c r="B2129" s="31">
        <v>33561</v>
      </c>
      <c r="C2129" s="27"/>
      <c r="Q2129" s="14">
        <v>11.388520169829846</v>
      </c>
      <c r="R2129" s="14">
        <v>1024.25</v>
      </c>
      <c r="S2129" s="14">
        <v>179.2</v>
      </c>
      <c r="T2129" s="14">
        <v>1.635E-2</v>
      </c>
      <c r="U2129" s="14">
        <v>2.8824125</v>
      </c>
      <c r="V2129"/>
      <c r="AA2129" s="14">
        <v>28.063647063962136</v>
      </c>
      <c r="AD2129" s="14">
        <v>0.76</v>
      </c>
      <c r="AE2129" s="14">
        <v>5.6065000000000295E-2</v>
      </c>
      <c r="AF2129" s="14">
        <v>7.5250000000000341</v>
      </c>
      <c r="AI2129">
        <v>3.6859999999999999</v>
      </c>
      <c r="AJ2129" s="14">
        <v>2.5099999999999997E-2</v>
      </c>
      <c r="AK2129" s="14">
        <v>4.4498975643042176</v>
      </c>
      <c r="AL2129" s="14">
        <v>179.87121594842336</v>
      </c>
      <c r="AM2129" s="14"/>
      <c r="AN2129" s="14"/>
      <c r="AO2129" s="14">
        <v>203.34580443586503</v>
      </c>
      <c r="AU2129">
        <v>235</v>
      </c>
      <c r="AV2129">
        <v>2.9299200000000001</v>
      </c>
      <c r="AX2129" s="14">
        <v>153.72270587207572</v>
      </c>
      <c r="AY2129" s="14">
        <v>6.2500000000000003E-3</v>
      </c>
      <c r="AZ2129" s="14">
        <v>4.1726706627921963</v>
      </c>
      <c r="BA2129" s="14"/>
      <c r="BB2129" s="14">
        <v>657.65378405157662</v>
      </c>
      <c r="BC2129">
        <v>517.5</v>
      </c>
    </row>
    <row r="2130" spans="1:55" x14ac:dyDescent="0.55000000000000004">
      <c r="A2130" s="2" t="s">
        <v>87</v>
      </c>
      <c r="B2130" s="31">
        <v>33568</v>
      </c>
      <c r="C2130" s="27"/>
      <c r="Q2130" s="14">
        <v>12.171628961599959</v>
      </c>
      <c r="R2130" s="14">
        <v>1055.4250000000002</v>
      </c>
      <c r="S2130" s="14">
        <v>201.4</v>
      </c>
      <c r="T2130" s="14">
        <v>1.52E-2</v>
      </c>
      <c r="U2130" s="14">
        <v>3.0240400000000003</v>
      </c>
      <c r="V2130"/>
      <c r="AA2130" s="14">
        <v>47.677294127924284</v>
      </c>
      <c r="AD2130" s="14">
        <v>0.98</v>
      </c>
      <c r="AE2130" s="14">
        <v>7.5215000000000282E-2</v>
      </c>
      <c r="AF2130" s="14">
        <v>7.6000000000000227</v>
      </c>
      <c r="AI2130">
        <v>2.726</v>
      </c>
      <c r="AJ2130" s="14">
        <v>2.9050000000000003E-2</v>
      </c>
      <c r="AK2130" s="14">
        <v>3.9952368672941421</v>
      </c>
      <c r="AL2130" s="14">
        <v>137.5531901696061</v>
      </c>
      <c r="AM2130" s="14"/>
      <c r="AN2130" s="14"/>
      <c r="AO2130" s="14">
        <v>198.05540371073025</v>
      </c>
      <c r="AU2130">
        <v>232.5</v>
      </c>
      <c r="AV2130">
        <v>3.06128</v>
      </c>
      <c r="AX2130" s="14">
        <v>153.72270587207572</v>
      </c>
      <c r="AY2130" s="14">
        <v>7.4000000000000003E-3</v>
      </c>
      <c r="AZ2130" s="14">
        <v>5.13993847861828</v>
      </c>
      <c r="BA2130" s="14"/>
      <c r="BB2130" s="14">
        <v>708.871809830394</v>
      </c>
      <c r="BC2130">
        <v>545</v>
      </c>
    </row>
    <row r="2131" spans="1:55" x14ac:dyDescent="0.55000000000000004">
      <c r="A2131" s="2" t="s">
        <v>87</v>
      </c>
      <c r="B2131" s="31">
        <v>33574</v>
      </c>
      <c r="C2131" s="27"/>
      <c r="E2131">
        <v>239.19000000000003</v>
      </c>
      <c r="F2131">
        <v>7.7499999999999999E-2</v>
      </c>
      <c r="G2131">
        <v>0.12805</v>
      </c>
      <c r="H2131">
        <v>0.15945000000000001</v>
      </c>
      <c r="I2131">
        <v>0.1206</v>
      </c>
      <c r="J2131">
        <v>0.15390000000000001</v>
      </c>
      <c r="K2131">
        <v>0.18279999999999999</v>
      </c>
      <c r="L2131">
        <v>0.2059</v>
      </c>
      <c r="M2131">
        <v>0.16775000000000001</v>
      </c>
      <c r="Q2131" s="14">
        <v>14.109775458893131</v>
      </c>
      <c r="R2131" s="14">
        <v>1266.675</v>
      </c>
      <c r="S2131" s="14">
        <v>264.52499999999998</v>
      </c>
      <c r="T2131" s="14">
        <v>1.8799999999999997E-2</v>
      </c>
      <c r="U2131" s="14">
        <v>4.9856550000000004</v>
      </c>
      <c r="V2131"/>
      <c r="AA2131" s="14">
        <v>110.80229412792428</v>
      </c>
      <c r="AD2131" s="14">
        <v>0.85499999999999998</v>
      </c>
      <c r="AE2131" s="14">
        <v>9.6357499999999971E-2</v>
      </c>
      <c r="AF2131" s="14">
        <v>11</v>
      </c>
      <c r="AI2131">
        <v>2.0659999999999998</v>
      </c>
      <c r="AJ2131" s="14">
        <v>2.76E-2</v>
      </c>
      <c r="AK2131" s="14">
        <v>3.9568860081523622</v>
      </c>
      <c r="AL2131" s="14">
        <v>142.65443298720055</v>
      </c>
      <c r="AM2131" s="14"/>
      <c r="AN2131" s="14"/>
      <c r="AO2131" s="14">
        <v>142.98019145970892</v>
      </c>
      <c r="AU2131">
        <v>252.5</v>
      </c>
      <c r="AV2131">
        <v>4.9730699999999999</v>
      </c>
      <c r="AX2131" s="14">
        <v>153.72270587207572</v>
      </c>
      <c r="AY2131" s="14">
        <v>6.0499999999999998E-3</v>
      </c>
      <c r="AZ2131" s="14">
        <v>5.1066757846899593</v>
      </c>
      <c r="BA2131" s="14"/>
      <c r="BB2131" s="14">
        <v>848.49556701279926</v>
      </c>
      <c r="BC2131">
        <v>492.5</v>
      </c>
    </row>
    <row r="2132" spans="1:55" x14ac:dyDescent="0.55000000000000004">
      <c r="A2132" s="2" t="s">
        <v>87</v>
      </c>
      <c r="B2132" s="31">
        <v>33581</v>
      </c>
      <c r="C2132" s="27"/>
      <c r="E2132">
        <v>234.4</v>
      </c>
      <c r="F2132">
        <v>7.6999999999999999E-2</v>
      </c>
      <c r="G2132">
        <v>0.12554999999999999</v>
      </c>
      <c r="H2132">
        <v>0.157</v>
      </c>
      <c r="I2132">
        <v>0.11584999999999999</v>
      </c>
      <c r="J2132">
        <v>0.15129999999999999</v>
      </c>
      <c r="K2132">
        <v>0.17544999999999999</v>
      </c>
      <c r="L2132">
        <v>0.20405000000000001</v>
      </c>
      <c r="M2132">
        <v>0.1658</v>
      </c>
      <c r="Q2132" s="14">
        <v>14.881637890802335</v>
      </c>
      <c r="R2132" s="14">
        <v>1387.15</v>
      </c>
      <c r="S2132" s="14">
        <v>331.5</v>
      </c>
      <c r="T2132" s="14">
        <v>1.865E-2</v>
      </c>
      <c r="U2132" s="14">
        <v>6.125775</v>
      </c>
      <c r="V2132"/>
      <c r="AA2132" s="14">
        <v>177.77729412792428</v>
      </c>
      <c r="AD2132" s="14">
        <v>1.0049999999999999</v>
      </c>
      <c r="AE2132" s="14">
        <v>0.18212750000000011</v>
      </c>
      <c r="AF2132" s="14">
        <v>17.725000000000023</v>
      </c>
      <c r="AI2132">
        <v>1.5840000000000001</v>
      </c>
      <c r="AJ2132" s="14">
        <v>2.8149999999999998E-2</v>
      </c>
      <c r="AK2132" s="14">
        <v>2.8555474317172034</v>
      </c>
      <c r="AL2132" s="14">
        <v>101.46102187990299</v>
      </c>
      <c r="AM2132" s="14"/>
      <c r="AN2132" s="14"/>
      <c r="AO2132" s="14">
        <v>156.32298373895011</v>
      </c>
      <c r="AU2132">
        <v>302.5</v>
      </c>
      <c r="AV2132">
        <v>6.1824750000000002</v>
      </c>
      <c r="AX2132" s="14">
        <v>153.72270587207572</v>
      </c>
      <c r="AY2132" s="14">
        <v>5.7499999999999999E-3</v>
      </c>
      <c r="AZ2132" s="14">
        <v>5.3873379124642229</v>
      </c>
      <c r="BA2132" s="14"/>
      <c r="BB2132" s="14">
        <v>936.46397812009684</v>
      </c>
      <c r="BC2132">
        <v>530</v>
      </c>
    </row>
    <row r="2133" spans="1:55" x14ac:dyDescent="0.55000000000000004">
      <c r="A2133" s="2" t="s">
        <v>87</v>
      </c>
      <c r="B2133" s="31">
        <v>33585</v>
      </c>
      <c r="C2133" s="27"/>
      <c r="Q2133" s="14">
        <v>13.256577354986016</v>
      </c>
      <c r="R2133" s="14">
        <v>1231.4250000000002</v>
      </c>
      <c r="S2133" s="14">
        <v>335</v>
      </c>
      <c r="T2133" s="14">
        <v>1.8100000000000002E-2</v>
      </c>
      <c r="U2133" s="14">
        <v>5.8407500000000008</v>
      </c>
      <c r="V2133"/>
      <c r="AA2133" s="14">
        <v>181.27729412792428</v>
      </c>
      <c r="AD2133" s="14">
        <v>0.98</v>
      </c>
      <c r="AE2133" s="14">
        <v>0.19451250000000034</v>
      </c>
      <c r="AF2133" s="14">
        <v>19.475000000000023</v>
      </c>
      <c r="AI2133">
        <v>0.96699999999999997</v>
      </c>
      <c r="AJ2133" s="14">
        <v>2.3499999999999997E-2</v>
      </c>
      <c r="AK2133" s="14">
        <v>1.3465033165912963</v>
      </c>
      <c r="AL2133" s="14">
        <v>57.988813043067012</v>
      </c>
      <c r="AM2133" s="14"/>
      <c r="AN2133" s="14"/>
      <c r="AO2133" s="14">
        <v>166.37426900584796</v>
      </c>
      <c r="AU2133">
        <v>242.5</v>
      </c>
      <c r="AV2133">
        <v>6.0635000000000003</v>
      </c>
      <c r="AX2133" s="14">
        <v>153.72270587207572</v>
      </c>
      <c r="AY2133" s="14">
        <v>6.8999999999999999E-3</v>
      </c>
      <c r="AZ2133" s="14">
        <v>5.5637759553569825</v>
      </c>
      <c r="BA2133" s="14"/>
      <c r="BB2133" s="14">
        <v>818.96118695693303</v>
      </c>
      <c r="BC2133">
        <v>465</v>
      </c>
    </row>
    <row r="2134" spans="1:55" x14ac:dyDescent="0.55000000000000004">
      <c r="A2134" s="2" t="s">
        <v>87</v>
      </c>
      <c r="B2134" s="31">
        <v>33588</v>
      </c>
      <c r="C2134" s="27"/>
      <c r="E2134">
        <v>232.34</v>
      </c>
      <c r="F2134">
        <v>0.08</v>
      </c>
      <c r="G2134">
        <v>0.12545000000000001</v>
      </c>
      <c r="H2134">
        <v>0.15445</v>
      </c>
      <c r="I2134">
        <v>0.1147</v>
      </c>
      <c r="J2134">
        <v>0.14935000000000001</v>
      </c>
      <c r="K2134">
        <v>0.17355000000000001</v>
      </c>
      <c r="L2134">
        <v>0.2031</v>
      </c>
      <c r="M2134">
        <v>0.16109999999999999</v>
      </c>
      <c r="Q2134" s="14"/>
      <c r="R2134" s="14"/>
      <c r="S2134" s="14"/>
      <c r="T2134" s="14"/>
      <c r="U2134" s="14"/>
      <c r="V2134"/>
      <c r="AA2134" s="14"/>
      <c r="AD2134" s="14"/>
      <c r="AE2134" s="14"/>
      <c r="AF2134" s="14"/>
      <c r="AJ2134" s="14"/>
      <c r="AK2134" s="14"/>
      <c r="AL2134" s="14"/>
      <c r="AM2134" s="14"/>
      <c r="AN2134" s="14"/>
      <c r="AO2134" s="14"/>
      <c r="AX2134" s="14"/>
      <c r="AY2134" s="14"/>
      <c r="AZ2134" s="14"/>
      <c r="BA2134" s="14"/>
      <c r="BB2134" s="14"/>
    </row>
    <row r="2135" spans="1:55" x14ac:dyDescent="0.55000000000000004">
      <c r="A2135" s="2" t="s">
        <v>87</v>
      </c>
      <c r="B2135" s="31">
        <v>33590</v>
      </c>
      <c r="C2135" s="27"/>
      <c r="Q2135" s="14">
        <v>14.978670666226913</v>
      </c>
      <c r="R2135" s="14">
        <v>1455.9749999999999</v>
      </c>
      <c r="S2135" s="14">
        <v>456.75</v>
      </c>
      <c r="T2135" s="14">
        <v>1.89E-2</v>
      </c>
      <c r="U2135" s="14">
        <v>8.4749499999999998</v>
      </c>
      <c r="V2135"/>
      <c r="AA2135" s="14">
        <v>303.02729412792428</v>
      </c>
      <c r="AD2135" s="14">
        <v>1.1000000000000001</v>
      </c>
      <c r="AE2135" s="14">
        <v>0.22068749999999998</v>
      </c>
      <c r="AF2135" s="14">
        <v>19.875</v>
      </c>
      <c r="AI2135">
        <v>0.58699999999999997</v>
      </c>
      <c r="AJ2135" s="14">
        <v>2.2000000000000002E-2</v>
      </c>
      <c r="AK2135" s="14">
        <v>0.79064290409121396</v>
      </c>
      <c r="AL2135" s="14">
        <v>35.364218645204559</v>
      </c>
      <c r="AM2135" s="14"/>
      <c r="AN2135" s="14"/>
      <c r="AO2135" s="14">
        <v>172.46794871794873</v>
      </c>
      <c r="AV2135">
        <v>8.6325749999999992</v>
      </c>
      <c r="AX2135" s="14">
        <v>153.72270587207572</v>
      </c>
      <c r="AY2135" s="14">
        <v>5.0499999999999998E-3</v>
      </c>
      <c r="AZ2135" s="14">
        <v>4.5469145271629774</v>
      </c>
      <c r="BA2135" s="14"/>
      <c r="BB2135" s="14">
        <v>943.98578135479545</v>
      </c>
      <c r="BC2135">
        <v>520</v>
      </c>
    </row>
    <row r="2136" spans="1:55" x14ac:dyDescent="0.55000000000000004">
      <c r="A2136" s="2" t="s">
        <v>87</v>
      </c>
      <c r="B2136" s="31">
        <v>33595</v>
      </c>
      <c r="C2136" s="27"/>
      <c r="E2136">
        <v>230.79999999999998</v>
      </c>
      <c r="F2136">
        <v>8.2500000000000004E-2</v>
      </c>
      <c r="G2136">
        <v>0.12709999999999999</v>
      </c>
      <c r="H2136">
        <v>0.15434999999999999</v>
      </c>
      <c r="I2136">
        <v>0.11175</v>
      </c>
      <c r="J2136">
        <v>0.14424999999999999</v>
      </c>
      <c r="K2136">
        <v>0.1704</v>
      </c>
      <c r="L2136">
        <v>0.20094999999999999</v>
      </c>
      <c r="M2136">
        <v>0.16270000000000001</v>
      </c>
      <c r="Q2136" s="14">
        <v>14.718635058202004</v>
      </c>
      <c r="R2136" s="14">
        <v>1439.8999999999999</v>
      </c>
      <c r="S2136" s="14">
        <v>540.25</v>
      </c>
      <c r="T2136" s="14">
        <v>1.7799999999999996E-2</v>
      </c>
      <c r="U2136" s="14">
        <v>9.0555249999999994</v>
      </c>
      <c r="V2136"/>
      <c r="AA2136" s="14">
        <v>386.52729412792428</v>
      </c>
      <c r="AD2136" s="14">
        <v>0.91999999999999993</v>
      </c>
      <c r="AE2136" s="14">
        <v>0.21466999999999919</v>
      </c>
      <c r="AF2136" s="14">
        <v>23.349999999999909</v>
      </c>
      <c r="AI2136">
        <v>0.219</v>
      </c>
      <c r="AJ2136" s="14">
        <v>2.435E-2</v>
      </c>
      <c r="AK2136" s="14">
        <v>0.38971193541972204</v>
      </c>
      <c r="AL2136" s="14">
        <v>15.510236396629296</v>
      </c>
      <c r="AM2136" s="14"/>
      <c r="AN2136" s="14"/>
      <c r="AO2136" s="14">
        <v>128.98550724637681</v>
      </c>
      <c r="AV2136">
        <v>9.6164500000000004</v>
      </c>
      <c r="AX2136" s="14">
        <v>153.72270587207572</v>
      </c>
      <c r="AY2136" s="14">
        <v>5.0499999999999998E-3</v>
      </c>
      <c r="AZ2136" s="14">
        <v>4.3664249436973321</v>
      </c>
      <c r="BA2136" s="14"/>
      <c r="BB2136" s="14">
        <v>860.7897636033706</v>
      </c>
      <c r="BC2136">
        <v>490</v>
      </c>
    </row>
    <row r="2137" spans="1:55" x14ac:dyDescent="0.55000000000000004">
      <c r="A2137" s="2" t="s">
        <v>87</v>
      </c>
      <c r="B2137" s="31">
        <v>33602</v>
      </c>
      <c r="C2137" s="27"/>
      <c r="E2137">
        <v>230.32000000000002</v>
      </c>
      <c r="F2137">
        <v>8.3500000000000005E-2</v>
      </c>
      <c r="G2137">
        <v>0.12755</v>
      </c>
      <c r="H2137">
        <v>0.15725</v>
      </c>
      <c r="I2137">
        <v>0.11505</v>
      </c>
      <c r="J2137">
        <v>0.14185</v>
      </c>
      <c r="K2137">
        <v>0.17165</v>
      </c>
      <c r="L2137">
        <v>0.19744999999999999</v>
      </c>
      <c r="M2137">
        <v>0.1573</v>
      </c>
      <c r="Q2137" s="14"/>
      <c r="R2137" s="14">
        <v>1572.5</v>
      </c>
      <c r="S2137" s="14">
        <v>704.75</v>
      </c>
      <c r="T2137" s="14">
        <v>2.23E-2</v>
      </c>
      <c r="U2137" s="14">
        <v>4.6495499999999996</v>
      </c>
      <c r="V2137"/>
      <c r="AA2137" s="14">
        <v>551.02729412792428</v>
      </c>
      <c r="AD2137" s="14"/>
      <c r="AE2137" s="14"/>
      <c r="AF2137" s="14"/>
      <c r="AJ2137" s="14">
        <v>0</v>
      </c>
      <c r="AK2137" s="14"/>
      <c r="AL2137" s="14"/>
      <c r="AM2137" s="14"/>
      <c r="AN2137" s="14"/>
      <c r="AO2137" s="14"/>
      <c r="AV2137">
        <v>7.8579625000000002</v>
      </c>
      <c r="AX2137" s="14">
        <v>153.72270587207572</v>
      </c>
      <c r="AY2137" s="14">
        <v>0</v>
      </c>
      <c r="AZ2137" s="14"/>
      <c r="BA2137" s="14"/>
      <c r="BB2137" s="14"/>
      <c r="BC2137">
        <v>570</v>
      </c>
    </row>
    <row r="2138" spans="1:55" x14ac:dyDescent="0.55000000000000004">
      <c r="A2138" s="2" t="s">
        <v>87</v>
      </c>
      <c r="B2138" s="31">
        <v>33609</v>
      </c>
      <c r="C2138" s="27"/>
      <c r="E2138">
        <v>232.35</v>
      </c>
      <c r="F2138">
        <v>7.4499999999999997E-2</v>
      </c>
      <c r="G2138">
        <v>0.13159999999999999</v>
      </c>
      <c r="H2138">
        <v>0.16300000000000001</v>
      </c>
      <c r="I2138">
        <v>0.11774999999999999</v>
      </c>
      <c r="J2138">
        <v>0.14799999999999999</v>
      </c>
      <c r="K2138">
        <v>0.1719</v>
      </c>
      <c r="L2138">
        <v>0.2</v>
      </c>
      <c r="M2138">
        <v>0.155</v>
      </c>
      <c r="Q2138" s="14"/>
      <c r="R2138" s="14">
        <v>0</v>
      </c>
      <c r="S2138" s="14">
        <v>0</v>
      </c>
      <c r="T2138" s="14"/>
      <c r="U2138" s="14">
        <v>0</v>
      </c>
      <c r="V2138"/>
      <c r="AA2138" s="14">
        <v>0</v>
      </c>
      <c r="AD2138" s="14"/>
      <c r="AE2138" s="14"/>
      <c r="AF2138" s="14"/>
      <c r="AJ2138" s="14">
        <v>0</v>
      </c>
      <c r="AK2138" s="14"/>
      <c r="AL2138" s="14"/>
      <c r="AM2138" s="14"/>
      <c r="AN2138" s="14"/>
      <c r="AO2138" s="14"/>
      <c r="AX2138" s="14">
        <v>153.72270587207572</v>
      </c>
      <c r="AY2138" s="14">
        <v>0</v>
      </c>
      <c r="AZ2138" s="14"/>
      <c r="BA2138" s="14"/>
      <c r="BB2138" s="14"/>
    </row>
    <row r="2139" spans="1:55" x14ac:dyDescent="0.55000000000000004">
      <c r="A2139" s="2" t="s">
        <v>87</v>
      </c>
      <c r="B2139" s="31">
        <v>33613</v>
      </c>
      <c r="C2139" s="27"/>
      <c r="Q2139" s="14"/>
      <c r="R2139" s="14"/>
      <c r="S2139" s="14">
        <v>0</v>
      </c>
      <c r="T2139" s="14"/>
      <c r="U2139" s="14">
        <v>0</v>
      </c>
      <c r="V2139"/>
      <c r="AA2139" s="14">
        <v>0</v>
      </c>
      <c r="AD2139" s="14"/>
      <c r="AE2139" s="14"/>
      <c r="AF2139" s="14"/>
      <c r="AJ2139" s="14">
        <v>0</v>
      </c>
      <c r="AK2139" s="14"/>
      <c r="AL2139" s="14"/>
      <c r="AM2139" s="14"/>
      <c r="AN2139" s="14"/>
      <c r="AO2139" s="14"/>
      <c r="AX2139" s="14">
        <v>153.72270587207572</v>
      </c>
      <c r="AY2139" s="14">
        <v>0</v>
      </c>
      <c r="AZ2139" s="14"/>
      <c r="BA2139" s="14"/>
      <c r="BB2139" s="14"/>
    </row>
    <row r="2140" spans="1:55" x14ac:dyDescent="0.55000000000000004">
      <c r="A2140" s="2" t="s">
        <v>87</v>
      </c>
      <c r="B2140" s="31">
        <v>33616</v>
      </c>
      <c r="C2140" s="27"/>
      <c r="E2140">
        <v>234.69</v>
      </c>
      <c r="F2140">
        <v>7.7499999999999999E-2</v>
      </c>
      <c r="G2140">
        <v>0.13650000000000001</v>
      </c>
      <c r="H2140">
        <v>0.16569999999999999</v>
      </c>
      <c r="I2140">
        <v>0.11874999999999999</v>
      </c>
      <c r="J2140">
        <v>0.15060000000000001</v>
      </c>
      <c r="K2140">
        <v>0.17094999999999999</v>
      </c>
      <c r="L2140">
        <v>0.19775000000000001</v>
      </c>
      <c r="M2140">
        <v>0.15570000000000001</v>
      </c>
      <c r="Q2140" s="14"/>
      <c r="R2140" s="14"/>
      <c r="S2140" s="14"/>
      <c r="T2140" s="14"/>
      <c r="U2140" s="14"/>
      <c r="V2140"/>
      <c r="AA2140" s="14"/>
      <c r="AD2140" s="14"/>
      <c r="AE2140" s="14"/>
      <c r="AF2140" s="14"/>
      <c r="AJ2140" s="14"/>
      <c r="AK2140" s="14"/>
      <c r="AL2140" s="14"/>
      <c r="AM2140" s="14"/>
      <c r="AN2140" s="14"/>
      <c r="AO2140" s="14"/>
      <c r="AX2140" s="14"/>
      <c r="AY2140" s="14"/>
      <c r="AZ2140" s="14"/>
      <c r="BA2140" s="14"/>
      <c r="BB2140" s="14"/>
    </row>
    <row r="2141" spans="1:55" x14ac:dyDescent="0.55000000000000004">
      <c r="A2141" s="2" t="s">
        <v>87</v>
      </c>
      <c r="B2141" s="31">
        <v>33618</v>
      </c>
      <c r="C2141" s="27"/>
      <c r="Q2141" s="14"/>
      <c r="R2141" s="14">
        <v>0</v>
      </c>
      <c r="S2141" s="14">
        <v>0</v>
      </c>
      <c r="T2141" s="14"/>
      <c r="U2141" s="14">
        <v>0</v>
      </c>
      <c r="V2141"/>
      <c r="AA2141" s="14">
        <v>0</v>
      </c>
      <c r="AD2141" s="14"/>
      <c r="AE2141" s="14"/>
      <c r="AF2141" s="14"/>
      <c r="AJ2141" s="14"/>
      <c r="AK2141" s="14"/>
      <c r="AL2141" s="14"/>
      <c r="AM2141" s="14"/>
      <c r="AN2141" s="14"/>
      <c r="AO2141" s="14"/>
      <c r="AX2141" s="14">
        <v>153.72270587207572</v>
      </c>
      <c r="AY2141" s="14"/>
      <c r="AZ2141" s="14"/>
      <c r="BA2141" s="14"/>
      <c r="BB2141" s="14"/>
    </row>
    <row r="2142" spans="1:55" x14ac:dyDescent="0.55000000000000004">
      <c r="A2142" s="2" t="s">
        <v>87</v>
      </c>
      <c r="B2142" s="31">
        <v>33623</v>
      </c>
      <c r="C2142" s="11" t="s">
        <v>838</v>
      </c>
      <c r="E2142">
        <v>237.51000000000002</v>
      </c>
      <c r="F2142">
        <v>9.4500000000000001E-2</v>
      </c>
      <c r="G2142">
        <v>0.14144999999999999</v>
      </c>
      <c r="H2142">
        <v>0.16545000000000001</v>
      </c>
      <c r="I2142">
        <v>0.12175</v>
      </c>
      <c r="J2142">
        <v>0.14965000000000001</v>
      </c>
      <c r="K2142">
        <v>0.16905000000000001</v>
      </c>
      <c r="L2142">
        <v>0.19405</v>
      </c>
      <c r="M2142">
        <v>0.15165000000000001</v>
      </c>
      <c r="Q2142" s="14"/>
      <c r="R2142" s="29">
        <v>969.87855784618216</v>
      </c>
      <c r="S2142" s="14"/>
      <c r="T2142" s="14"/>
      <c r="U2142" s="14"/>
      <c r="V2142"/>
      <c r="W2142">
        <v>3.0903240000000005E-2</v>
      </c>
      <c r="Y2142">
        <v>11657.472646269567</v>
      </c>
      <c r="AA2142">
        <v>360.25367498110359</v>
      </c>
      <c r="AD2142" s="14"/>
      <c r="AE2142" s="14"/>
      <c r="AF2142" s="14"/>
      <c r="AJ2142" s="14"/>
      <c r="AK2142" s="14"/>
      <c r="AL2142" s="14"/>
      <c r="AM2142" s="14"/>
      <c r="AN2142" s="14"/>
      <c r="AO2142" s="14"/>
      <c r="AP2142" t="s">
        <v>930</v>
      </c>
      <c r="AX2142" s="14"/>
      <c r="AY2142" s="14"/>
      <c r="AZ2142" s="14"/>
      <c r="BA2142" s="14"/>
      <c r="BB2142" s="14"/>
    </row>
    <row r="2143" spans="1:55" x14ac:dyDescent="0.55000000000000004">
      <c r="A2143" s="2" t="s">
        <v>280</v>
      </c>
      <c r="B2143" s="31">
        <v>33483</v>
      </c>
      <c r="C2143" s="11"/>
      <c r="E2143">
        <v>419.96999999999997</v>
      </c>
      <c r="F2143">
        <v>0.27050000000000002</v>
      </c>
      <c r="G2143">
        <v>0.2762</v>
      </c>
      <c r="H2143">
        <v>0.28860000000000002</v>
      </c>
      <c r="I2143">
        <v>0.28270000000000001</v>
      </c>
      <c r="J2143">
        <v>0.27784999999999999</v>
      </c>
      <c r="K2143">
        <v>0.21345</v>
      </c>
      <c r="L2143">
        <v>0.22514999999999999</v>
      </c>
      <c r="M2143">
        <v>0.26540000000000002</v>
      </c>
      <c r="Q2143" s="14"/>
      <c r="R2143" s="14"/>
      <c r="S2143" s="14"/>
      <c r="T2143" s="14"/>
      <c r="U2143" s="14"/>
      <c r="V2143"/>
      <c r="AA2143" s="14"/>
      <c r="AD2143" s="14"/>
      <c r="AE2143" s="14"/>
      <c r="AF2143" s="14"/>
      <c r="AJ2143" s="14"/>
      <c r="AK2143" s="14"/>
      <c r="AL2143" s="14"/>
      <c r="AM2143" s="14"/>
      <c r="AN2143" s="14"/>
      <c r="AO2143" s="14"/>
      <c r="AX2143" s="14"/>
      <c r="AY2143" s="14"/>
      <c r="AZ2143" s="14"/>
      <c r="BA2143" s="14"/>
      <c r="BB2143" s="14"/>
    </row>
    <row r="2144" spans="1:55" x14ac:dyDescent="0.55000000000000004">
      <c r="A2144" s="2" t="s">
        <v>280</v>
      </c>
      <c r="B2144" s="31">
        <v>33491</v>
      </c>
      <c r="C2144" s="11"/>
      <c r="E2144">
        <v>409.96</v>
      </c>
      <c r="F2144">
        <v>0.255</v>
      </c>
      <c r="G2144">
        <v>0.25935000000000002</v>
      </c>
      <c r="H2144">
        <v>0.27975</v>
      </c>
      <c r="I2144">
        <v>0.28105000000000002</v>
      </c>
      <c r="J2144">
        <v>0.27660000000000001</v>
      </c>
      <c r="K2144">
        <v>0.21179999999999999</v>
      </c>
      <c r="L2144">
        <v>0.22140000000000001</v>
      </c>
      <c r="M2144">
        <v>0.26484999999999997</v>
      </c>
      <c r="Q2144" s="14"/>
      <c r="R2144" s="14"/>
      <c r="S2144" s="14"/>
      <c r="T2144" s="14"/>
      <c r="U2144" s="14"/>
      <c r="V2144"/>
      <c r="AA2144" s="14"/>
      <c r="AD2144" s="14"/>
      <c r="AE2144" s="14"/>
      <c r="AF2144" s="14"/>
      <c r="AJ2144" s="14"/>
      <c r="AK2144" s="14"/>
      <c r="AL2144" s="14"/>
      <c r="AM2144" s="14"/>
      <c r="AN2144" s="14"/>
      <c r="AO2144" s="14"/>
      <c r="AX2144" s="14"/>
      <c r="AY2144" s="14"/>
      <c r="AZ2144" s="14"/>
      <c r="BA2144" s="14"/>
      <c r="BB2144" s="14"/>
    </row>
    <row r="2145" spans="1:55" x14ac:dyDescent="0.55000000000000004">
      <c r="A2145" s="2" t="s">
        <v>280</v>
      </c>
      <c r="B2145" s="31">
        <v>33497</v>
      </c>
      <c r="C2145" s="11"/>
      <c r="E2145">
        <v>420.58000000000004</v>
      </c>
      <c r="F2145">
        <v>0.28549999999999998</v>
      </c>
      <c r="G2145">
        <v>0.27639999999999998</v>
      </c>
      <c r="H2145">
        <v>0.28484999999999999</v>
      </c>
      <c r="I2145">
        <v>0.28415000000000001</v>
      </c>
      <c r="J2145">
        <v>0.2752</v>
      </c>
      <c r="K2145">
        <v>0.21229999999999999</v>
      </c>
      <c r="L2145">
        <v>0.22334999999999999</v>
      </c>
      <c r="M2145">
        <v>0.26114999999999999</v>
      </c>
      <c r="Q2145" s="14"/>
      <c r="R2145" s="14"/>
      <c r="S2145" s="14"/>
      <c r="T2145" s="14"/>
      <c r="U2145" s="14"/>
      <c r="V2145"/>
      <c r="AA2145" s="14"/>
      <c r="AD2145" s="14"/>
      <c r="AE2145" s="14"/>
      <c r="AF2145" s="14"/>
      <c r="AJ2145" s="14"/>
      <c r="AK2145" s="14"/>
      <c r="AL2145" s="14"/>
      <c r="AM2145" s="14"/>
      <c r="AN2145" s="14"/>
      <c r="AO2145" s="14"/>
      <c r="AX2145" s="14"/>
      <c r="AY2145" s="14"/>
      <c r="AZ2145" s="14"/>
      <c r="BA2145" s="14"/>
      <c r="BB2145" s="14"/>
    </row>
    <row r="2146" spans="1:55" x14ac:dyDescent="0.55000000000000004">
      <c r="A2146" s="2" t="s">
        <v>280</v>
      </c>
      <c r="B2146" s="31">
        <v>33504</v>
      </c>
      <c r="C2146" s="11"/>
      <c r="E2146">
        <v>411.03</v>
      </c>
      <c r="F2146">
        <v>0.24149999999999999</v>
      </c>
      <c r="G2146">
        <v>0.27584999999999998</v>
      </c>
      <c r="H2146">
        <v>0.28425</v>
      </c>
      <c r="I2146">
        <v>0.28355000000000002</v>
      </c>
      <c r="J2146">
        <v>0.27465000000000001</v>
      </c>
      <c r="K2146">
        <v>0.21185000000000001</v>
      </c>
      <c r="L2146">
        <v>0.22289999999999999</v>
      </c>
      <c r="M2146">
        <v>0.2606</v>
      </c>
      <c r="Q2146" s="14"/>
      <c r="R2146" s="14"/>
      <c r="S2146" s="14"/>
      <c r="T2146" s="14"/>
      <c r="U2146" s="14"/>
      <c r="V2146"/>
      <c r="AA2146" s="14"/>
      <c r="AD2146" s="14"/>
      <c r="AE2146" s="14"/>
      <c r="AF2146" s="14"/>
      <c r="AJ2146" s="14"/>
      <c r="AK2146" s="14"/>
      <c r="AL2146" s="14"/>
      <c r="AM2146" s="14"/>
      <c r="AN2146" s="14"/>
      <c r="AO2146" s="14"/>
      <c r="AX2146" s="14"/>
      <c r="AY2146" s="14"/>
      <c r="AZ2146" s="14"/>
      <c r="BA2146" s="14"/>
      <c r="BB2146" s="14"/>
    </row>
    <row r="2147" spans="1:55" x14ac:dyDescent="0.55000000000000004">
      <c r="A2147" s="2" t="s">
        <v>280</v>
      </c>
      <c r="B2147" s="31">
        <v>33505</v>
      </c>
      <c r="C2147" s="11"/>
      <c r="Q2147" s="14"/>
      <c r="R2147" s="14">
        <v>263.75</v>
      </c>
      <c r="S2147" s="14"/>
      <c r="T2147" s="14"/>
      <c r="U2147" s="14"/>
      <c r="V2147"/>
      <c r="AA2147" s="14"/>
      <c r="AD2147" s="14"/>
      <c r="AE2147" s="14"/>
      <c r="AF2147" s="14"/>
      <c r="AI2147">
        <v>3.7615751660000001</v>
      </c>
      <c r="AJ2147" s="14"/>
      <c r="AK2147" s="14"/>
      <c r="AL2147" s="14">
        <v>154.61772291820193</v>
      </c>
      <c r="AM2147" s="14"/>
      <c r="AN2147" s="14"/>
      <c r="AO2147" s="14">
        <v>243.03571428571428</v>
      </c>
      <c r="AU2147">
        <v>265</v>
      </c>
      <c r="AX2147" s="14"/>
      <c r="AY2147" s="14"/>
      <c r="AZ2147" s="14"/>
      <c r="BA2147" s="14"/>
      <c r="BB2147" s="14">
        <v>109.13227708179808</v>
      </c>
      <c r="BC2147">
        <v>867.5</v>
      </c>
    </row>
    <row r="2148" spans="1:55" x14ac:dyDescent="0.55000000000000004">
      <c r="A2148" s="2" t="s">
        <v>280</v>
      </c>
      <c r="B2148" s="31">
        <v>33512</v>
      </c>
      <c r="C2148" s="11"/>
      <c r="E2148">
        <v>388.48999999999995</v>
      </c>
      <c r="F2148">
        <v>0.22</v>
      </c>
      <c r="G2148">
        <v>0.22770000000000001</v>
      </c>
      <c r="H2148">
        <v>0.25905</v>
      </c>
      <c r="I2148">
        <v>0.27424999999999999</v>
      </c>
      <c r="J2148">
        <v>0.2717</v>
      </c>
      <c r="K2148">
        <v>0.20860000000000001</v>
      </c>
      <c r="L2148">
        <v>0.21829999999999999</v>
      </c>
      <c r="M2148">
        <v>0.26284999999999997</v>
      </c>
      <c r="Q2148" s="14"/>
      <c r="R2148" s="14"/>
      <c r="S2148" s="14"/>
      <c r="T2148" s="14"/>
      <c r="U2148" s="14"/>
      <c r="V2148"/>
      <c r="AA2148" s="14"/>
      <c r="AD2148" s="14"/>
      <c r="AE2148" s="14"/>
      <c r="AF2148" s="14"/>
      <c r="AJ2148" s="14"/>
      <c r="AK2148" s="14"/>
      <c r="AL2148" s="14"/>
      <c r="AM2148" s="14"/>
      <c r="AN2148" s="14"/>
      <c r="AO2148" s="14"/>
      <c r="AX2148" s="14"/>
      <c r="AY2148" s="14"/>
      <c r="AZ2148" s="14"/>
      <c r="BA2148" s="14"/>
      <c r="BB2148" s="14"/>
    </row>
    <row r="2149" spans="1:55" x14ac:dyDescent="0.55000000000000004">
      <c r="A2149" s="2" t="s">
        <v>280</v>
      </c>
      <c r="B2149" s="31">
        <v>33519</v>
      </c>
      <c r="C2149" s="11"/>
      <c r="E2149">
        <v>367.84999999999997</v>
      </c>
      <c r="F2149">
        <v>0.18149999999999999</v>
      </c>
      <c r="G2149">
        <v>0.19539999999999999</v>
      </c>
      <c r="H2149">
        <v>0.24299999999999999</v>
      </c>
      <c r="I2149">
        <v>0.26840000000000003</v>
      </c>
      <c r="J2149">
        <v>0.27084999999999998</v>
      </c>
      <c r="K2149">
        <v>0.20285</v>
      </c>
      <c r="L2149">
        <v>0.2162</v>
      </c>
      <c r="M2149">
        <v>0.26105</v>
      </c>
      <c r="Q2149" s="14"/>
      <c r="R2149" s="14"/>
      <c r="S2149" s="14"/>
      <c r="T2149" s="14"/>
      <c r="U2149" s="14"/>
      <c r="V2149"/>
      <c r="AA2149" s="14"/>
      <c r="AD2149" s="14"/>
      <c r="AE2149" s="14"/>
      <c r="AF2149" s="14"/>
      <c r="AJ2149" s="14"/>
      <c r="AK2149" s="14"/>
      <c r="AL2149" s="14"/>
      <c r="AM2149" s="14"/>
      <c r="AN2149" s="14"/>
      <c r="AO2149" s="14"/>
      <c r="AX2149" s="14"/>
      <c r="AY2149" s="14"/>
      <c r="AZ2149" s="14"/>
      <c r="BA2149" s="14"/>
      <c r="BB2149" s="14"/>
    </row>
    <row r="2150" spans="1:55" x14ac:dyDescent="0.55000000000000004">
      <c r="A2150" s="2" t="s">
        <v>280</v>
      </c>
      <c r="B2150" s="31">
        <v>33521</v>
      </c>
      <c r="C2150" s="11"/>
      <c r="Q2150" s="14"/>
      <c r="R2150" s="14">
        <v>450.5</v>
      </c>
      <c r="S2150" s="14"/>
      <c r="T2150" s="14"/>
      <c r="U2150" s="14"/>
      <c r="V2150"/>
      <c r="AA2150" s="14"/>
      <c r="AD2150" s="14"/>
      <c r="AE2150" s="14"/>
      <c r="AF2150" s="14"/>
      <c r="AI2150">
        <v>6.4943299730000001</v>
      </c>
      <c r="AJ2150" s="14"/>
      <c r="AK2150" s="14"/>
      <c r="AL2150" s="14">
        <v>229.26730172795743</v>
      </c>
      <c r="AM2150" s="14"/>
      <c r="AN2150" s="14"/>
      <c r="AO2150" s="14">
        <v>281.1020558254088</v>
      </c>
      <c r="AU2150">
        <v>280</v>
      </c>
      <c r="AX2150" s="14"/>
      <c r="AY2150" s="14"/>
      <c r="AZ2150" s="14"/>
      <c r="BA2150" s="14"/>
      <c r="BB2150" s="14">
        <v>221.23269827204254</v>
      </c>
      <c r="BC2150">
        <v>822.5</v>
      </c>
    </row>
    <row r="2151" spans="1:55" x14ac:dyDescent="0.55000000000000004">
      <c r="A2151" s="2" t="s">
        <v>280</v>
      </c>
      <c r="B2151" s="31">
        <v>33525</v>
      </c>
      <c r="C2151" s="11"/>
      <c r="E2151">
        <v>368.0800000000001</v>
      </c>
      <c r="F2151">
        <v>0.20949999999999999</v>
      </c>
      <c r="G2151">
        <v>0.19625000000000001</v>
      </c>
      <c r="H2151">
        <v>0.23419999999999999</v>
      </c>
      <c r="I2151">
        <v>0.26045000000000001</v>
      </c>
      <c r="J2151">
        <v>0.26340000000000002</v>
      </c>
      <c r="K2151">
        <v>0.1991</v>
      </c>
      <c r="L2151">
        <v>0.21545</v>
      </c>
      <c r="M2151">
        <v>0.26205000000000001</v>
      </c>
      <c r="Q2151" s="14"/>
      <c r="R2151" s="14"/>
      <c r="S2151" s="14"/>
      <c r="T2151" s="14"/>
      <c r="U2151" s="14"/>
      <c r="V2151"/>
      <c r="AA2151" s="14"/>
      <c r="AD2151" s="14"/>
      <c r="AE2151" s="14"/>
      <c r="AF2151" s="14"/>
      <c r="AJ2151" s="14"/>
      <c r="AK2151" s="14"/>
      <c r="AL2151" s="14"/>
      <c r="AM2151" s="14"/>
      <c r="AN2151" s="14"/>
      <c r="AO2151" s="14"/>
      <c r="AX2151" s="14"/>
      <c r="AY2151" s="14"/>
      <c r="AZ2151" s="14"/>
      <c r="BA2151" s="14"/>
      <c r="BB2151" s="14"/>
    </row>
    <row r="2152" spans="1:55" x14ac:dyDescent="0.55000000000000004">
      <c r="A2152" s="2" t="s">
        <v>280</v>
      </c>
      <c r="B2152" s="31">
        <v>33532</v>
      </c>
      <c r="C2152" s="11"/>
      <c r="E2152">
        <v>333.09</v>
      </c>
      <c r="F2152">
        <v>0.13550000000000001</v>
      </c>
      <c r="G2152">
        <v>0.15290000000000001</v>
      </c>
      <c r="H2152">
        <v>0.2051</v>
      </c>
      <c r="I2152">
        <v>0.24435000000000001</v>
      </c>
      <c r="J2152">
        <v>0.25864999999999999</v>
      </c>
      <c r="K2152">
        <v>0.19405</v>
      </c>
      <c r="L2152">
        <v>0.21415000000000001</v>
      </c>
      <c r="M2152">
        <v>0.26074999999999998</v>
      </c>
      <c r="Q2152" s="14"/>
      <c r="R2152" s="14"/>
      <c r="S2152" s="14"/>
      <c r="T2152" s="14"/>
      <c r="U2152" s="14"/>
      <c r="V2152"/>
      <c r="AA2152" s="14"/>
      <c r="AD2152" s="14"/>
      <c r="AE2152" s="14"/>
      <c r="AF2152" s="14"/>
      <c r="AJ2152" s="14"/>
      <c r="AK2152" s="14"/>
      <c r="AL2152" s="14"/>
      <c r="AM2152" s="14"/>
      <c r="AN2152" s="14"/>
      <c r="AO2152" s="14"/>
      <c r="AX2152" s="14"/>
      <c r="AY2152" s="14"/>
      <c r="AZ2152" s="14"/>
      <c r="BA2152" s="14"/>
      <c r="BB2152" s="14"/>
    </row>
    <row r="2153" spans="1:55" x14ac:dyDescent="0.55000000000000004">
      <c r="A2153" s="2" t="s">
        <v>280</v>
      </c>
      <c r="B2153" s="31">
        <v>33533</v>
      </c>
      <c r="C2153" s="11"/>
      <c r="Q2153" s="14"/>
      <c r="R2153" s="14">
        <v>735.55</v>
      </c>
      <c r="S2153" s="14"/>
      <c r="T2153" s="14"/>
      <c r="U2153" s="14"/>
      <c r="V2153"/>
      <c r="AA2153" s="14"/>
      <c r="AD2153" s="14"/>
      <c r="AE2153" s="14"/>
      <c r="AF2153" s="14"/>
      <c r="AI2153">
        <v>7.858399758</v>
      </c>
      <c r="AJ2153" s="14"/>
      <c r="AK2153" s="14"/>
      <c r="AL2153" s="14">
        <v>318.01085706819958</v>
      </c>
      <c r="AM2153" s="14"/>
      <c r="AN2153" s="14"/>
      <c r="AO2153" s="14">
        <v>248.1531058617673</v>
      </c>
      <c r="AU2153">
        <v>260</v>
      </c>
      <c r="AX2153" s="14"/>
      <c r="AY2153" s="14"/>
      <c r="AZ2153" s="14"/>
      <c r="BA2153" s="14"/>
      <c r="BB2153" s="14">
        <v>417.53914293180031</v>
      </c>
      <c r="BC2153">
        <v>812.5</v>
      </c>
    </row>
    <row r="2154" spans="1:55" x14ac:dyDescent="0.55000000000000004">
      <c r="A2154" s="2" t="s">
        <v>280</v>
      </c>
      <c r="B2154" s="31">
        <v>33540</v>
      </c>
      <c r="C2154" s="11"/>
      <c r="E2154">
        <v>353.84000000000003</v>
      </c>
      <c r="F2154">
        <v>0.22650000000000001</v>
      </c>
      <c r="G2154">
        <v>0.20155000000000001</v>
      </c>
      <c r="H2154">
        <v>0.2069</v>
      </c>
      <c r="I2154">
        <v>0.22850000000000001</v>
      </c>
      <c r="J2154">
        <v>0.24934999999999999</v>
      </c>
      <c r="K2154">
        <v>0.18504999999999999</v>
      </c>
      <c r="L2154">
        <v>0.21174999999999999</v>
      </c>
      <c r="M2154">
        <v>0.2596</v>
      </c>
      <c r="Q2154" s="14"/>
      <c r="R2154" s="14"/>
      <c r="S2154" s="14"/>
      <c r="T2154" s="14"/>
      <c r="U2154" s="14"/>
      <c r="V2154"/>
      <c r="AA2154" s="14"/>
      <c r="AD2154" s="14"/>
      <c r="AE2154" s="14"/>
      <c r="AF2154" s="14"/>
      <c r="AJ2154" s="14"/>
      <c r="AK2154" s="14"/>
      <c r="AL2154" s="14"/>
      <c r="AM2154" s="14"/>
      <c r="AN2154" s="14"/>
      <c r="AO2154" s="14"/>
      <c r="AX2154" s="14"/>
      <c r="AY2154" s="14"/>
      <c r="AZ2154" s="14"/>
      <c r="BA2154" s="14"/>
      <c r="BB2154" s="14"/>
    </row>
    <row r="2155" spans="1:55" x14ac:dyDescent="0.55000000000000004">
      <c r="A2155" s="2" t="s">
        <v>280</v>
      </c>
      <c r="B2155" s="31">
        <v>33546</v>
      </c>
      <c r="C2155" s="11"/>
      <c r="E2155">
        <v>332.95000000000005</v>
      </c>
      <c r="F2155">
        <v>0.17499999999999999</v>
      </c>
      <c r="G2155">
        <v>0.1691</v>
      </c>
      <c r="H2155">
        <v>0.20135</v>
      </c>
      <c r="I2155">
        <v>0.22635</v>
      </c>
      <c r="J2155">
        <v>0.24195</v>
      </c>
      <c r="K2155">
        <v>0.18295</v>
      </c>
      <c r="L2155">
        <v>0.21010000000000001</v>
      </c>
      <c r="M2155">
        <v>0.25795000000000001</v>
      </c>
      <c r="Q2155" s="14"/>
      <c r="R2155" s="14"/>
      <c r="S2155" s="14"/>
      <c r="T2155" s="14"/>
      <c r="U2155" s="14"/>
      <c r="V2155"/>
      <c r="AA2155" s="14"/>
      <c r="AD2155" s="14"/>
      <c r="AE2155" s="14"/>
      <c r="AF2155" s="14"/>
      <c r="AJ2155" s="14"/>
      <c r="AK2155" s="14"/>
      <c r="AL2155" s="14"/>
      <c r="AM2155" s="14"/>
      <c r="AN2155" s="14"/>
      <c r="AO2155" s="14"/>
      <c r="AX2155" s="14"/>
      <c r="AY2155" s="14"/>
      <c r="AZ2155" s="14"/>
      <c r="BA2155" s="14"/>
      <c r="BB2155" s="14"/>
    </row>
    <row r="2156" spans="1:55" x14ac:dyDescent="0.55000000000000004">
      <c r="A2156" s="2" t="s">
        <v>280</v>
      </c>
      <c r="B2156" s="31">
        <v>33547</v>
      </c>
      <c r="C2156" s="11"/>
      <c r="Q2156" s="14">
        <v>22.850100000000001</v>
      </c>
      <c r="R2156" s="14">
        <v>1057.875</v>
      </c>
      <c r="S2156" s="14"/>
      <c r="T2156" s="14"/>
      <c r="U2156" s="14"/>
      <c r="V2156"/>
      <c r="AA2156" s="14"/>
      <c r="AD2156" s="14"/>
      <c r="AE2156" s="14"/>
      <c r="AF2156" s="14">
        <v>4.5500000000000114</v>
      </c>
      <c r="AI2156">
        <v>7.5097736089999998</v>
      </c>
      <c r="AJ2156" s="14"/>
      <c r="AK2156" s="14"/>
      <c r="AL2156" s="14">
        <v>307.29312172359585</v>
      </c>
      <c r="AM2156" s="14"/>
      <c r="AN2156" s="14"/>
      <c r="AO2156" s="14">
        <v>244.31077169857377</v>
      </c>
      <c r="AU2156">
        <v>262.5</v>
      </c>
      <c r="AX2156" s="14"/>
      <c r="AY2156" s="14"/>
      <c r="AZ2156" s="14"/>
      <c r="BA2156" s="14"/>
      <c r="BB2156" s="14">
        <v>746.03187827640409</v>
      </c>
      <c r="BC2156">
        <v>767.5</v>
      </c>
    </row>
    <row r="2157" spans="1:55" x14ac:dyDescent="0.55000000000000004">
      <c r="A2157" s="2" t="s">
        <v>280</v>
      </c>
      <c r="B2157" s="31">
        <v>33553</v>
      </c>
      <c r="C2157" s="11"/>
      <c r="E2157">
        <v>337.11999999999995</v>
      </c>
      <c r="F2157">
        <v>0.2185</v>
      </c>
      <c r="G2157">
        <v>0.17599999999999999</v>
      </c>
      <c r="H2157">
        <v>0.19955000000000001</v>
      </c>
      <c r="I2157">
        <v>0.21854999999999999</v>
      </c>
      <c r="J2157">
        <v>0.23369999999999999</v>
      </c>
      <c r="K2157">
        <v>0.17674999999999999</v>
      </c>
      <c r="L2157">
        <v>0.20680000000000001</v>
      </c>
      <c r="M2157">
        <v>0.25574999999999998</v>
      </c>
      <c r="Q2157" s="14"/>
      <c r="R2157" s="14"/>
      <c r="S2157" s="14"/>
      <c r="T2157" s="14"/>
      <c r="U2157" s="14"/>
      <c r="V2157"/>
      <c r="AA2157" s="14"/>
      <c r="AD2157" s="14"/>
      <c r="AE2157" s="14"/>
      <c r="AF2157" s="14"/>
      <c r="AJ2157" s="14"/>
      <c r="AK2157" s="14"/>
      <c r="AL2157" s="14"/>
      <c r="AM2157" s="14"/>
      <c r="AN2157" s="14"/>
      <c r="AO2157" s="14"/>
      <c r="AX2157" s="14"/>
      <c r="AY2157" s="14"/>
      <c r="AZ2157" s="14"/>
      <c r="BA2157" s="14"/>
      <c r="BB2157" s="14"/>
    </row>
    <row r="2158" spans="1:55" x14ac:dyDescent="0.55000000000000004">
      <c r="A2158" s="2" t="s">
        <v>280</v>
      </c>
      <c r="B2158" s="31">
        <v>33560</v>
      </c>
      <c r="C2158" s="11"/>
      <c r="E2158">
        <v>303.13</v>
      </c>
      <c r="F2158">
        <v>0.13</v>
      </c>
      <c r="G2158">
        <v>0.13775000000000001</v>
      </c>
      <c r="H2158">
        <v>0.17745</v>
      </c>
      <c r="I2158">
        <v>0.20369999999999999</v>
      </c>
      <c r="J2158">
        <v>0.2298</v>
      </c>
      <c r="K2158">
        <v>0.1724</v>
      </c>
      <c r="L2158">
        <v>0.20524999999999999</v>
      </c>
      <c r="M2158">
        <v>0.25929999999999997</v>
      </c>
      <c r="Q2158" s="14"/>
      <c r="R2158" s="14"/>
      <c r="S2158" s="14"/>
      <c r="T2158" s="14"/>
      <c r="U2158" s="14"/>
      <c r="V2158"/>
      <c r="AA2158" s="14"/>
      <c r="AD2158" s="14"/>
      <c r="AE2158" s="14"/>
      <c r="AF2158" s="14"/>
      <c r="AJ2158" s="14"/>
      <c r="AK2158" s="14"/>
      <c r="AL2158" s="14"/>
      <c r="AM2158" s="14"/>
      <c r="AN2158" s="14"/>
      <c r="AO2158" s="14"/>
      <c r="AX2158" s="14"/>
      <c r="AY2158" s="14"/>
      <c r="AZ2158" s="14"/>
      <c r="BA2158" s="14"/>
      <c r="BB2158" s="14"/>
    </row>
    <row r="2159" spans="1:55" x14ac:dyDescent="0.55000000000000004">
      <c r="A2159" s="2" t="s">
        <v>280</v>
      </c>
      <c r="B2159" s="31">
        <v>33561</v>
      </c>
      <c r="C2159" s="11"/>
      <c r="Q2159" s="14">
        <v>19.660931713991982</v>
      </c>
      <c r="R2159" s="14">
        <v>1591.5500000000002</v>
      </c>
      <c r="S2159" s="14">
        <v>242.4</v>
      </c>
      <c r="T2159" s="14">
        <v>1.6049999999999998E-2</v>
      </c>
      <c r="U2159" s="14">
        <v>3.9292350000000003</v>
      </c>
      <c r="V2159"/>
      <c r="AA2159" s="14">
        <v>8.6195908742622862</v>
      </c>
      <c r="AD2159" s="14">
        <v>0.78</v>
      </c>
      <c r="AE2159" s="14">
        <v>4.8562499999999863E-2</v>
      </c>
      <c r="AF2159" s="14">
        <v>6.375</v>
      </c>
      <c r="AI2159">
        <v>6.6340000000000003</v>
      </c>
      <c r="AJ2159" s="14">
        <v>2.8250000000000001E-2</v>
      </c>
      <c r="AK2159" s="14">
        <v>8.5167721857279197</v>
      </c>
      <c r="AL2159" s="14">
        <v>302.36570811990657</v>
      </c>
      <c r="AM2159" s="14"/>
      <c r="AN2159" s="14"/>
      <c r="AO2159" s="14">
        <v>220.77856713521186</v>
      </c>
      <c r="AU2159">
        <v>277.5</v>
      </c>
      <c r="AV2159">
        <v>3.89052</v>
      </c>
      <c r="AX2159" s="14">
        <v>251.86081825147545</v>
      </c>
      <c r="AY2159" s="14">
        <v>7.0999999999999995E-3</v>
      </c>
      <c r="AZ2159" s="14">
        <v>7.4302750070197767</v>
      </c>
      <c r="BA2159" s="14"/>
      <c r="BB2159" s="14">
        <v>1040.4092918800936</v>
      </c>
      <c r="BC2159">
        <v>675</v>
      </c>
    </row>
    <row r="2160" spans="1:55" x14ac:dyDescent="0.55000000000000004">
      <c r="A2160" s="2" t="s">
        <v>280</v>
      </c>
      <c r="B2160" s="31">
        <v>33568</v>
      </c>
      <c r="C2160" s="11"/>
      <c r="Q2160" s="14">
        <v>12.83540467082044</v>
      </c>
      <c r="R2160" s="14">
        <v>1047.2249999999999</v>
      </c>
      <c r="S2160" s="14">
        <v>169.2</v>
      </c>
      <c r="T2160" s="14">
        <v>1.7649999999999999E-2</v>
      </c>
      <c r="U2160" s="14">
        <v>2.8691475</v>
      </c>
      <c r="V2160"/>
      <c r="AA2160" s="14">
        <v>0</v>
      </c>
      <c r="AD2160" s="14">
        <v>0.88</v>
      </c>
      <c r="AE2160" s="14">
        <v>4.8464999999999703E-2</v>
      </c>
      <c r="AF2160" s="14">
        <v>5.4749999999999659</v>
      </c>
      <c r="AI2160">
        <v>3.8220000000000001</v>
      </c>
      <c r="AJ2160" s="14">
        <v>2.8750000000000001E-2</v>
      </c>
      <c r="AK2160" s="14">
        <v>4.9058627026268464</v>
      </c>
      <c r="AL2160" s="14">
        <v>170.82620579833781</v>
      </c>
      <c r="AM2160" s="14"/>
      <c r="AN2160" s="14"/>
      <c r="AO2160" s="14">
        <v>224.11691467357471</v>
      </c>
      <c r="AU2160">
        <v>147.5</v>
      </c>
      <c r="AV2160">
        <v>2.98638</v>
      </c>
      <c r="AX2160" s="14">
        <v>251.86081825147545</v>
      </c>
      <c r="AY2160" s="14">
        <v>7.7000000000000002E-3</v>
      </c>
      <c r="AZ2160" s="14">
        <v>5.1146772957834568</v>
      </c>
      <c r="BA2160" s="14"/>
      <c r="BB2160" s="14">
        <v>701.72379420166203</v>
      </c>
      <c r="BC2160">
        <v>417.5</v>
      </c>
    </row>
    <row r="2161" spans="1:55" x14ac:dyDescent="0.55000000000000004">
      <c r="A2161" s="2" t="s">
        <v>280</v>
      </c>
      <c r="B2161" s="31">
        <v>33574</v>
      </c>
      <c r="C2161" s="11"/>
      <c r="E2161">
        <v>284.45000000000005</v>
      </c>
      <c r="F2161">
        <v>0.1295</v>
      </c>
      <c r="G2161">
        <v>0.14149999999999999</v>
      </c>
      <c r="H2161">
        <v>0.16225000000000001</v>
      </c>
      <c r="I2161">
        <v>0.18154999999999999</v>
      </c>
      <c r="J2161">
        <v>0.20280000000000001</v>
      </c>
      <c r="K2161">
        <v>0.15795000000000001</v>
      </c>
      <c r="L2161">
        <v>0.19334999999999999</v>
      </c>
      <c r="M2161">
        <v>0.25335000000000002</v>
      </c>
      <c r="Q2161" s="14">
        <v>21.998952064326851</v>
      </c>
      <c r="R2161" s="14">
        <v>1591.6</v>
      </c>
      <c r="S2161" s="14">
        <v>285.70000000000005</v>
      </c>
      <c r="T2161" s="14">
        <v>1.7150000000000002E-2</v>
      </c>
      <c r="U2161" s="14">
        <v>4.8892550000000004</v>
      </c>
      <c r="V2161"/>
      <c r="AA2161" s="14">
        <v>33.839181748524567</v>
      </c>
      <c r="AD2161" s="14">
        <v>0.93</v>
      </c>
      <c r="AE2161" s="14">
        <v>8.8814999999999589E-2</v>
      </c>
      <c r="AF2161" s="14">
        <v>9.5499999999999545</v>
      </c>
      <c r="AI2161">
        <v>5.4770000000000003</v>
      </c>
      <c r="AJ2161" s="14">
        <v>3.5300000000000005E-2</v>
      </c>
      <c r="AK2161" s="14">
        <v>8.6399284262295701</v>
      </c>
      <c r="AL2161" s="14">
        <v>243.07079647891118</v>
      </c>
      <c r="AM2161" s="14"/>
      <c r="AN2161" s="14"/>
      <c r="AO2161" s="14">
        <v>225.06338503780961</v>
      </c>
      <c r="AU2161">
        <v>237.5</v>
      </c>
      <c r="AV2161">
        <v>4.8997549999999999</v>
      </c>
      <c r="AX2161" s="14">
        <v>251.86081825147545</v>
      </c>
      <c r="AY2161" s="14">
        <v>8.6E-3</v>
      </c>
      <c r="AZ2161" s="14">
        <v>9.0896324146093619</v>
      </c>
      <c r="BA2161" s="14"/>
      <c r="BB2161" s="14">
        <v>1053.2792035210887</v>
      </c>
      <c r="BC2161">
        <v>590</v>
      </c>
    </row>
    <row r="2162" spans="1:55" x14ac:dyDescent="0.55000000000000004">
      <c r="A2162" s="2" t="s">
        <v>280</v>
      </c>
      <c r="B2162" s="31">
        <v>33581</v>
      </c>
      <c r="C2162" s="11"/>
      <c r="E2162">
        <v>313.88</v>
      </c>
      <c r="F2162">
        <v>0.24299999999999999</v>
      </c>
      <c r="G2162">
        <v>0.19105</v>
      </c>
      <c r="H2162">
        <v>0.16880000000000001</v>
      </c>
      <c r="I2162">
        <v>0.1774</v>
      </c>
      <c r="J2162">
        <v>0.19875000000000001</v>
      </c>
      <c r="K2162">
        <v>0.15375</v>
      </c>
      <c r="L2162">
        <v>0.1867</v>
      </c>
      <c r="M2162">
        <v>0.24995000000000001</v>
      </c>
      <c r="Q2162" s="14">
        <v>24.769048044042158</v>
      </c>
      <c r="R2162" s="14">
        <v>2155.3000000000002</v>
      </c>
      <c r="S2162" s="14">
        <v>453.75</v>
      </c>
      <c r="T2162" s="14">
        <v>1.49E-2</v>
      </c>
      <c r="U2162" s="14">
        <v>6.7838750000000001</v>
      </c>
      <c r="V2162"/>
      <c r="AA2162" s="14">
        <v>201.88918174852455</v>
      </c>
      <c r="AD2162" s="14">
        <v>1.18</v>
      </c>
      <c r="AE2162" s="14">
        <v>0.112015</v>
      </c>
      <c r="AF2162" s="14">
        <v>9.5</v>
      </c>
      <c r="AI2162">
        <v>5.04</v>
      </c>
      <c r="AJ2162" s="14">
        <v>3.3300000000000003E-2</v>
      </c>
      <c r="AK2162" s="14">
        <v>8.6834134806942149</v>
      </c>
      <c r="AL2162" s="14">
        <v>260.68403456950642</v>
      </c>
      <c r="AM2162" s="14"/>
      <c r="AN2162" s="14"/>
      <c r="AO2162" s="14">
        <v>193.22434061049097</v>
      </c>
      <c r="AU2162">
        <v>277.5</v>
      </c>
      <c r="AV2162">
        <v>6.7608750000000004</v>
      </c>
      <c r="AX2162" s="14">
        <v>251.86081825147545</v>
      </c>
      <c r="AY2162" s="14">
        <v>6.3E-3</v>
      </c>
      <c r="AZ2162" s="14">
        <v>9.0632774785883878</v>
      </c>
      <c r="BA2162" s="14"/>
      <c r="BB2162" s="14">
        <v>1431.3659654304934</v>
      </c>
      <c r="BC2162">
        <v>627.5</v>
      </c>
    </row>
    <row r="2163" spans="1:55" x14ac:dyDescent="0.55000000000000004">
      <c r="A2163" s="2" t="s">
        <v>280</v>
      </c>
      <c r="B2163" s="31">
        <v>33585</v>
      </c>
      <c r="C2163" s="11"/>
      <c r="Q2163" s="14">
        <v>27.133976771718302</v>
      </c>
      <c r="R2163" s="14">
        <v>2204.6999999999998</v>
      </c>
      <c r="S2163" s="14">
        <v>536.5</v>
      </c>
      <c r="T2163" s="14">
        <v>1.8550000000000001E-2</v>
      </c>
      <c r="U2163" s="14">
        <v>10.000824999999999</v>
      </c>
      <c r="V2163"/>
      <c r="AA2163" s="14">
        <v>284.63918174852455</v>
      </c>
      <c r="AD2163" s="14">
        <v>0.99</v>
      </c>
      <c r="AE2163" s="14">
        <v>9.4710000000001404E-2</v>
      </c>
      <c r="AF2163" s="14">
        <v>9.4750000000001364</v>
      </c>
      <c r="AI2163">
        <v>5.5179999999999998</v>
      </c>
      <c r="AJ2163" s="14">
        <v>3.125E-2</v>
      </c>
      <c r="AK2163" s="14">
        <v>7.6213673957170602</v>
      </c>
      <c r="AL2163" s="14">
        <v>244.09763632229522</v>
      </c>
      <c r="AM2163" s="14"/>
      <c r="AN2163" s="14"/>
      <c r="AO2163" s="14">
        <v>225.94819905816468</v>
      </c>
      <c r="AU2163">
        <v>262.5</v>
      </c>
      <c r="AV2163">
        <v>9.9520750000000007</v>
      </c>
      <c r="AX2163" s="14">
        <v>251.86081825147545</v>
      </c>
      <c r="AY2163" s="14">
        <v>6.6999999999999994E-3</v>
      </c>
      <c r="AZ2163" s="14">
        <v>9.466396491173672</v>
      </c>
      <c r="BA2163" s="14"/>
      <c r="BB2163" s="14">
        <v>1414.6273636777046</v>
      </c>
      <c r="BC2163">
        <v>632.5</v>
      </c>
    </row>
    <row r="2164" spans="1:55" x14ac:dyDescent="0.55000000000000004">
      <c r="A2164" s="2" t="s">
        <v>280</v>
      </c>
      <c r="B2164" s="31">
        <v>33588</v>
      </c>
      <c r="C2164" s="11"/>
      <c r="E2164">
        <v>291.39999999999998</v>
      </c>
      <c r="F2164">
        <v>0.17349999999999999</v>
      </c>
      <c r="G2164">
        <v>0.15534999999999999</v>
      </c>
      <c r="H2164">
        <v>0.16675000000000001</v>
      </c>
      <c r="I2164">
        <v>0.17915</v>
      </c>
      <c r="J2164">
        <v>0.19614999999999999</v>
      </c>
      <c r="K2164">
        <v>0.15295</v>
      </c>
      <c r="L2164">
        <v>0.1842</v>
      </c>
      <c r="M2164">
        <v>0.24895</v>
      </c>
      <c r="Q2164" s="14"/>
      <c r="R2164" s="14"/>
      <c r="S2164" s="14"/>
      <c r="T2164" s="14"/>
      <c r="U2164" s="14"/>
      <c r="V2164"/>
      <c r="AA2164" s="14"/>
      <c r="AD2164" s="14"/>
      <c r="AE2164" s="14"/>
      <c r="AF2164" s="14"/>
      <c r="AJ2164" s="14"/>
      <c r="AK2164" s="14"/>
      <c r="AL2164" s="14"/>
      <c r="AM2164" s="14"/>
      <c r="AN2164" s="14"/>
      <c r="AO2164" s="14"/>
      <c r="AX2164" s="14"/>
      <c r="AY2164" s="14"/>
      <c r="AZ2164" s="14"/>
      <c r="BA2164" s="14"/>
      <c r="BB2164" s="14"/>
    </row>
    <row r="2165" spans="1:55" x14ac:dyDescent="0.55000000000000004">
      <c r="A2165" s="2" t="s">
        <v>280</v>
      </c>
      <c r="B2165" s="31">
        <v>33590</v>
      </c>
      <c r="C2165" s="11"/>
      <c r="Q2165" s="14">
        <v>20.648135825136208</v>
      </c>
      <c r="R2165" s="14">
        <v>1912.625</v>
      </c>
      <c r="S2165" s="14">
        <v>496.5</v>
      </c>
      <c r="T2165" s="14">
        <v>1.7049999999999999E-2</v>
      </c>
      <c r="U2165" s="14">
        <v>8.4359999999999999</v>
      </c>
      <c r="V2165"/>
      <c r="AA2165" s="14">
        <v>244.63918174852455</v>
      </c>
      <c r="AD2165" s="14">
        <v>1.2850000000000001</v>
      </c>
      <c r="AE2165" s="14">
        <v>9.9582499999999033E-2</v>
      </c>
      <c r="AF2165" s="14">
        <v>7.6999999999999318</v>
      </c>
      <c r="AI2165">
        <v>4.2629999999999999</v>
      </c>
      <c r="AJ2165" s="14">
        <v>2.8600000000000004E-2</v>
      </c>
      <c r="AK2165" s="14">
        <v>6.0984551601311043</v>
      </c>
      <c r="AL2165" s="14">
        <v>213.3293190987518</v>
      </c>
      <c r="AM2165" s="14"/>
      <c r="AN2165" s="14"/>
      <c r="AO2165" s="14">
        <v>200.89468091927489</v>
      </c>
      <c r="AV2165">
        <v>8.465325</v>
      </c>
      <c r="AX2165" s="14">
        <v>251.86081825147545</v>
      </c>
      <c r="AY2165" s="14">
        <v>4.7999999999999996E-3</v>
      </c>
      <c r="AZ2165" s="14">
        <v>5.7364592683259925</v>
      </c>
      <c r="BA2165" s="14"/>
      <c r="BB2165" s="14">
        <v>1195.0956809012482</v>
      </c>
      <c r="BC2165">
        <v>587.5</v>
      </c>
    </row>
    <row r="2166" spans="1:55" x14ac:dyDescent="0.55000000000000004">
      <c r="A2166" s="2" t="s">
        <v>280</v>
      </c>
      <c r="B2166" s="31">
        <v>33595</v>
      </c>
      <c r="C2166" s="11"/>
      <c r="E2166">
        <v>289.02999999999997</v>
      </c>
      <c r="F2166">
        <v>0.1835</v>
      </c>
      <c r="G2166">
        <v>0.16305</v>
      </c>
      <c r="H2166">
        <v>0.16064999999999999</v>
      </c>
      <c r="I2166">
        <v>0.17194999999999999</v>
      </c>
      <c r="J2166">
        <v>0.18959999999999999</v>
      </c>
      <c r="K2166">
        <v>0.14935000000000001</v>
      </c>
      <c r="L2166">
        <v>0.17985000000000001</v>
      </c>
      <c r="M2166">
        <v>0.2472</v>
      </c>
      <c r="Q2166" s="14">
        <v>25.336018030041256</v>
      </c>
      <c r="R2166" s="14">
        <v>2238.625</v>
      </c>
      <c r="S2166" s="14">
        <v>714</v>
      </c>
      <c r="T2166" s="14">
        <v>1.7650000000000002E-2</v>
      </c>
      <c r="U2166" s="14">
        <v>12.600299999999999</v>
      </c>
      <c r="V2166"/>
      <c r="AA2166" s="14">
        <v>462.13918174852455</v>
      </c>
      <c r="AD2166" s="14">
        <v>1.1800000000000002</v>
      </c>
      <c r="AE2166" s="14">
        <v>0.11269499999999991</v>
      </c>
      <c r="AF2166" s="14">
        <v>9.375</v>
      </c>
      <c r="AI2166">
        <v>3.617</v>
      </c>
      <c r="AJ2166" s="14">
        <v>2.46E-2</v>
      </c>
      <c r="AK2166" s="14">
        <v>4.5591140334706415</v>
      </c>
      <c r="AL2166" s="14">
        <v>186.0046152375545</v>
      </c>
      <c r="AM2166" s="14"/>
      <c r="AN2166" s="14"/>
      <c r="AO2166" s="14">
        <v>191.88852813852813</v>
      </c>
      <c r="AV2166">
        <v>12.6021</v>
      </c>
      <c r="AX2166" s="14">
        <v>251.86081825147545</v>
      </c>
      <c r="AY2166" s="14">
        <v>5.7499999999999999E-3</v>
      </c>
      <c r="AZ2166" s="14">
        <v>7.6820619226627613</v>
      </c>
      <c r="BA2166" s="14"/>
      <c r="BB2166" s="14">
        <v>1329.2453847624456</v>
      </c>
      <c r="BC2166">
        <v>577.5</v>
      </c>
    </row>
    <row r="2167" spans="1:55" x14ac:dyDescent="0.55000000000000004">
      <c r="A2167" s="2" t="s">
        <v>280</v>
      </c>
      <c r="B2167" s="31">
        <v>33602</v>
      </c>
      <c r="C2167" s="11"/>
      <c r="E2167">
        <v>260.49</v>
      </c>
      <c r="F2167">
        <v>0.1055</v>
      </c>
      <c r="G2167">
        <v>0.13195000000000001</v>
      </c>
      <c r="H2167">
        <v>0.151</v>
      </c>
      <c r="I2167">
        <v>0.16275000000000001</v>
      </c>
      <c r="J2167">
        <v>0.1837</v>
      </c>
      <c r="K2167">
        <v>0.14545</v>
      </c>
      <c r="L2167">
        <v>0.17865</v>
      </c>
      <c r="M2167">
        <v>0.24345</v>
      </c>
      <c r="Q2167" s="14">
        <v>31.775401864366859</v>
      </c>
      <c r="R2167" s="14">
        <v>2452.3999999999996</v>
      </c>
      <c r="S2167" s="14">
        <v>989.5</v>
      </c>
      <c r="T2167" s="14">
        <v>2.1299999999999999E-2</v>
      </c>
      <c r="U2167" s="14">
        <v>21.07855</v>
      </c>
      <c r="V2167"/>
      <c r="AA2167" s="14">
        <v>737.63918174852461</v>
      </c>
      <c r="AD2167" s="14">
        <v>0.995</v>
      </c>
      <c r="AE2167" s="14">
        <v>0.25478249999999997</v>
      </c>
      <c r="AF2167" s="14">
        <v>25.5</v>
      </c>
      <c r="AI2167">
        <v>2.2789999999999999</v>
      </c>
      <c r="AJ2167" s="14">
        <v>2.92E-2</v>
      </c>
      <c r="AK2167" s="14">
        <v>3.2904635242963742</v>
      </c>
      <c r="AL2167" s="14">
        <v>113.19233797520417</v>
      </c>
      <c r="AM2167" s="14"/>
      <c r="AN2167" s="14"/>
      <c r="AO2167" s="14">
        <v>200.84688346883468</v>
      </c>
      <c r="AV2167">
        <v>21.076350000000001</v>
      </c>
      <c r="AX2167" s="14">
        <v>251.86081825147545</v>
      </c>
      <c r="AY2167" s="14">
        <v>4.7499999999999999E-3</v>
      </c>
      <c r="AZ2167" s="14">
        <v>6.3078600846113151</v>
      </c>
      <c r="BA2167" s="14"/>
      <c r="BB2167" s="14">
        <v>1324.2076620247956</v>
      </c>
      <c r="BC2167">
        <v>582.5</v>
      </c>
    </row>
    <row r="2168" spans="1:55" x14ac:dyDescent="0.55000000000000004">
      <c r="A2168" s="2" t="s">
        <v>280</v>
      </c>
      <c r="B2168" s="31">
        <v>33609</v>
      </c>
      <c r="C2168" s="11"/>
      <c r="E2168">
        <v>297.03999999999996</v>
      </c>
      <c r="F2168">
        <v>0.22500000000000001</v>
      </c>
      <c r="G2168">
        <v>0.19989999999999999</v>
      </c>
      <c r="H2168">
        <v>0.15705</v>
      </c>
      <c r="I2168">
        <v>0.16250000000000001</v>
      </c>
      <c r="J2168">
        <v>0.17765</v>
      </c>
      <c r="K2168">
        <v>0.14674999999999999</v>
      </c>
      <c r="L2168">
        <v>0.17465</v>
      </c>
      <c r="M2168">
        <v>0.2417</v>
      </c>
      <c r="Q2168" s="14">
        <v>27.046963427661098</v>
      </c>
      <c r="R2168" s="14">
        <v>2308.2749999999996</v>
      </c>
      <c r="S2168" s="14">
        <v>1061</v>
      </c>
      <c r="T2168" s="14">
        <v>1.925E-2</v>
      </c>
      <c r="U2168" s="14">
        <v>20.734300000000001</v>
      </c>
      <c r="V2168"/>
      <c r="AA2168" s="14">
        <v>809.13918174852461</v>
      </c>
      <c r="AD2168" s="14">
        <v>1.0449999999999999</v>
      </c>
      <c r="AE2168" s="14">
        <v>0.22858000000000098</v>
      </c>
      <c r="AF2168" s="14">
        <v>21.775000000000091</v>
      </c>
      <c r="AI2168">
        <v>0.40899999999999997</v>
      </c>
      <c r="AJ2168" s="14">
        <v>2.4799999999999999E-2</v>
      </c>
      <c r="AK2168" s="14">
        <v>0.5681206564554605</v>
      </c>
      <c r="AL2168" s="14">
        <v>22.739332589196852</v>
      </c>
      <c r="AM2168" s="14"/>
      <c r="AN2168" s="14"/>
      <c r="AO2168" s="14">
        <v>178.30459770114942</v>
      </c>
      <c r="AV2168">
        <v>20.424250000000001</v>
      </c>
      <c r="AX2168" s="14">
        <v>251.86081825147545</v>
      </c>
      <c r="AY2168" s="14">
        <v>3.3999999999999998E-3</v>
      </c>
      <c r="AZ2168" s="14">
        <v>4.1117335822286121</v>
      </c>
      <c r="BA2168" s="14"/>
      <c r="BB2168" s="14">
        <v>1202.7606674108031</v>
      </c>
      <c r="BC2168">
        <v>512.5</v>
      </c>
    </row>
    <row r="2169" spans="1:55" x14ac:dyDescent="0.55000000000000004">
      <c r="A2169" s="2" t="s">
        <v>280</v>
      </c>
      <c r="B2169" s="31">
        <v>33613</v>
      </c>
      <c r="C2169" s="11"/>
      <c r="Q2169" s="14">
        <v>27.553221117511519</v>
      </c>
      <c r="R2169" s="14">
        <v>2427.6750000000002</v>
      </c>
      <c r="S2169" s="14">
        <v>1208.5</v>
      </c>
      <c r="T2169" s="14">
        <v>2.0099999999999996E-2</v>
      </c>
      <c r="U2169" s="14">
        <v>24.290849999999999</v>
      </c>
      <c r="V2169"/>
      <c r="AA2169" s="14">
        <v>956.63918174852461</v>
      </c>
      <c r="AD2169" s="14"/>
      <c r="AE2169" s="14"/>
      <c r="AF2169" s="14">
        <v>20.599999999999909</v>
      </c>
      <c r="AI2169">
        <v>0.377</v>
      </c>
      <c r="AJ2169" s="14">
        <v>1.6800000000000002E-2</v>
      </c>
      <c r="AK2169" s="14">
        <v>0.34798136184354456</v>
      </c>
      <c r="AL2169" s="14">
        <v>20.637593636276797</v>
      </c>
      <c r="AM2169" s="14"/>
      <c r="AN2169" s="14"/>
      <c r="AO2169" s="14">
        <v>181.66666666666669</v>
      </c>
      <c r="AV2169">
        <v>24.290849999999999</v>
      </c>
      <c r="AX2169" s="14">
        <v>251.86081825147545</v>
      </c>
      <c r="AY2169" s="14">
        <v>3.0499999999999998E-3</v>
      </c>
      <c r="AZ2169" s="14">
        <v>3.5944551217387151</v>
      </c>
      <c r="BA2169" s="14"/>
      <c r="BB2169" s="14">
        <v>1177.9374063637233</v>
      </c>
      <c r="BC2169">
        <v>712.5</v>
      </c>
    </row>
    <row r="2170" spans="1:55" x14ac:dyDescent="0.55000000000000004">
      <c r="A2170" s="2" t="s">
        <v>280</v>
      </c>
      <c r="B2170" s="31">
        <v>33616</v>
      </c>
      <c r="C2170" s="11"/>
      <c r="E2170">
        <v>278.67</v>
      </c>
      <c r="F2170">
        <v>0.16</v>
      </c>
      <c r="G2170">
        <v>0.17330000000000001</v>
      </c>
      <c r="H2170">
        <v>0.16175</v>
      </c>
      <c r="I2170">
        <v>0.16339999999999999</v>
      </c>
      <c r="J2170">
        <v>0.18035000000000001</v>
      </c>
      <c r="K2170">
        <v>0.14530000000000001</v>
      </c>
      <c r="L2170">
        <v>0.17030000000000001</v>
      </c>
      <c r="M2170">
        <v>0.23895</v>
      </c>
      <c r="Q2170" s="14"/>
      <c r="R2170" s="14"/>
      <c r="S2170" s="14"/>
      <c r="T2170" s="14"/>
      <c r="U2170" s="14"/>
      <c r="V2170"/>
      <c r="AA2170" s="14"/>
      <c r="AD2170" s="14"/>
      <c r="AE2170" s="14"/>
      <c r="AF2170" s="14"/>
      <c r="AJ2170" s="14"/>
      <c r="AK2170" s="14"/>
      <c r="AL2170" s="14"/>
      <c r="AM2170" s="14"/>
      <c r="AN2170" s="14"/>
      <c r="AO2170" s="14"/>
      <c r="AX2170" s="14"/>
      <c r="AY2170" s="14"/>
      <c r="AZ2170" s="14"/>
      <c r="BA2170" s="14"/>
      <c r="BB2170" s="14"/>
    </row>
    <row r="2171" spans="1:55" x14ac:dyDescent="0.55000000000000004">
      <c r="A2171" s="2" t="s">
        <v>280</v>
      </c>
      <c r="B2171" s="31">
        <v>33618</v>
      </c>
      <c r="C2171" s="11"/>
      <c r="Q2171" s="14"/>
      <c r="R2171" s="14">
        <v>2466</v>
      </c>
      <c r="S2171" s="14">
        <v>1254.75</v>
      </c>
      <c r="T2171" s="14">
        <v>2.1949999999999997E-2</v>
      </c>
      <c r="U2171" s="14">
        <v>27.562075</v>
      </c>
      <c r="V2171"/>
      <c r="AA2171" s="14">
        <v>1002.8891817485246</v>
      </c>
      <c r="AD2171" s="14"/>
      <c r="AE2171" s="14"/>
      <c r="AF2171" s="14"/>
      <c r="AJ2171" s="14"/>
      <c r="AK2171" s="14"/>
      <c r="AL2171" s="14"/>
      <c r="AM2171" s="14"/>
      <c r="AN2171" s="14"/>
      <c r="AO2171" s="14"/>
      <c r="AV2171">
        <v>27.541762500000001</v>
      </c>
      <c r="AX2171" s="14">
        <v>251.86081825147545</v>
      </c>
      <c r="AY2171" s="14"/>
      <c r="AZ2171" s="14"/>
      <c r="BA2171" s="14"/>
      <c r="BB2171" s="14"/>
    </row>
    <row r="2172" spans="1:55" x14ac:dyDescent="0.55000000000000004">
      <c r="A2172" s="2" t="s">
        <v>280</v>
      </c>
      <c r="B2172" s="31">
        <v>33623</v>
      </c>
      <c r="C2172" s="11" t="s">
        <v>838</v>
      </c>
      <c r="E2172">
        <v>272.72999999999996</v>
      </c>
      <c r="F2172">
        <v>0.14349999999999999</v>
      </c>
      <c r="G2172">
        <v>0.16195000000000001</v>
      </c>
      <c r="H2172">
        <v>0.16305</v>
      </c>
      <c r="I2172">
        <v>0.16635</v>
      </c>
      <c r="J2172">
        <v>0.18054999999999999</v>
      </c>
      <c r="K2172">
        <v>0.14735000000000001</v>
      </c>
      <c r="L2172">
        <v>0.16905000000000001</v>
      </c>
      <c r="M2172">
        <v>0.23185</v>
      </c>
      <c r="Q2172" s="14"/>
      <c r="R2172" s="29">
        <v>1962.8623815778597</v>
      </c>
      <c r="S2172" s="14"/>
      <c r="T2172" s="14"/>
      <c r="U2172" s="14"/>
      <c r="V2172"/>
      <c r="W2172">
        <v>3.7564357499999999E-2</v>
      </c>
      <c r="Y2172">
        <v>19640.433828204779</v>
      </c>
      <c r="AA2172">
        <v>737.78027777777788</v>
      </c>
      <c r="AD2172" s="14"/>
      <c r="AE2172" s="14"/>
      <c r="AF2172" s="14"/>
      <c r="AJ2172" s="14"/>
      <c r="AK2172" s="14"/>
      <c r="AL2172" s="14"/>
      <c r="AM2172" s="14"/>
      <c r="AN2172" s="14"/>
      <c r="AO2172" s="14"/>
      <c r="AP2172" t="s">
        <v>930</v>
      </c>
      <c r="AX2172" s="14"/>
      <c r="AY2172" s="14"/>
      <c r="AZ2172" s="14"/>
      <c r="BA2172" s="14"/>
      <c r="BB2172" s="14"/>
    </row>
    <row r="2173" spans="1:55" x14ac:dyDescent="0.55000000000000004">
      <c r="A2173" s="2" t="s">
        <v>281</v>
      </c>
      <c r="B2173" s="31">
        <v>33483</v>
      </c>
      <c r="C2173" s="11"/>
      <c r="E2173">
        <v>463.84000000000003</v>
      </c>
      <c r="F2173">
        <v>0.2515</v>
      </c>
      <c r="G2173">
        <v>0.30580000000000002</v>
      </c>
      <c r="H2173">
        <v>0.2792</v>
      </c>
      <c r="I2173">
        <v>0.29915000000000003</v>
      </c>
      <c r="J2173">
        <v>0.29935</v>
      </c>
      <c r="K2173">
        <v>0.26674999999999999</v>
      </c>
      <c r="L2173">
        <v>0.31919999999999998</v>
      </c>
      <c r="M2173">
        <v>0.29825000000000002</v>
      </c>
      <c r="V2173"/>
      <c r="AJ2173" s="28"/>
    </row>
    <row r="2174" spans="1:55" x14ac:dyDescent="0.55000000000000004">
      <c r="A2174" s="2" t="s">
        <v>281</v>
      </c>
      <c r="B2174" s="31">
        <v>33491</v>
      </c>
      <c r="C2174" s="11"/>
      <c r="E2174">
        <v>462.89</v>
      </c>
      <c r="F2174">
        <v>0.26100000000000001</v>
      </c>
      <c r="G2174">
        <v>0.30435000000000001</v>
      </c>
      <c r="H2174">
        <v>0.2762</v>
      </c>
      <c r="I2174">
        <v>0.29815000000000003</v>
      </c>
      <c r="J2174">
        <v>0.30014999999999997</v>
      </c>
      <c r="K2174">
        <v>0.2641</v>
      </c>
      <c r="L2174">
        <v>0.31724999999999998</v>
      </c>
      <c r="M2174">
        <v>0.29325000000000001</v>
      </c>
      <c r="V2174"/>
      <c r="AJ2174" s="28"/>
    </row>
    <row r="2175" spans="1:55" x14ac:dyDescent="0.55000000000000004">
      <c r="A2175" s="2" t="s">
        <v>281</v>
      </c>
      <c r="B2175" s="31">
        <v>33497</v>
      </c>
      <c r="C2175" s="11"/>
      <c r="E2175">
        <v>464.96</v>
      </c>
      <c r="F2175">
        <v>0.28000000000000003</v>
      </c>
      <c r="G2175">
        <v>0.30259999999999998</v>
      </c>
      <c r="H2175">
        <v>0.27500000000000002</v>
      </c>
      <c r="I2175">
        <v>0.29749999999999999</v>
      </c>
      <c r="J2175">
        <v>0.29930000000000001</v>
      </c>
      <c r="K2175">
        <v>0.26050000000000001</v>
      </c>
      <c r="L2175">
        <v>0.31419999999999998</v>
      </c>
      <c r="M2175">
        <v>0.29570000000000002</v>
      </c>
      <c r="V2175"/>
      <c r="AJ2175" s="28"/>
    </row>
    <row r="2176" spans="1:55" x14ac:dyDescent="0.55000000000000004">
      <c r="A2176" s="2" t="s">
        <v>281</v>
      </c>
      <c r="B2176" s="31">
        <v>33504</v>
      </c>
      <c r="C2176" s="11"/>
      <c r="E2176">
        <v>463.41999999999996</v>
      </c>
      <c r="F2176">
        <v>0.27650000000000002</v>
      </c>
      <c r="G2176">
        <v>0.30199999999999999</v>
      </c>
      <c r="H2176">
        <v>0.27445000000000003</v>
      </c>
      <c r="I2176">
        <v>0.2969</v>
      </c>
      <c r="J2176">
        <v>0.29870000000000002</v>
      </c>
      <c r="K2176">
        <v>0.25990000000000002</v>
      </c>
      <c r="L2176">
        <v>0.31359999999999999</v>
      </c>
      <c r="M2176">
        <v>0.29504999999999998</v>
      </c>
      <c r="V2176"/>
      <c r="AJ2176" s="28"/>
    </row>
    <row r="2177" spans="1:36" x14ac:dyDescent="0.55000000000000004">
      <c r="A2177" s="2" t="s">
        <v>281</v>
      </c>
      <c r="B2177" s="31">
        <v>33512</v>
      </c>
      <c r="C2177" s="11"/>
      <c r="E2177">
        <v>442.3</v>
      </c>
      <c r="F2177">
        <v>0.23749999999999999</v>
      </c>
      <c r="G2177">
        <v>0.28334999999999999</v>
      </c>
      <c r="H2177">
        <v>0.26229999999999998</v>
      </c>
      <c r="I2177">
        <v>0.28789999999999999</v>
      </c>
      <c r="J2177">
        <v>0.28965000000000002</v>
      </c>
      <c r="K2177">
        <v>0.24840000000000001</v>
      </c>
      <c r="L2177">
        <v>0.31059999999999999</v>
      </c>
      <c r="M2177">
        <v>0.2918</v>
      </c>
      <c r="V2177"/>
      <c r="AJ2177" s="28"/>
    </row>
    <row r="2178" spans="1:36" x14ac:dyDescent="0.55000000000000004">
      <c r="A2178" s="2" t="s">
        <v>281</v>
      </c>
      <c r="B2178" s="31">
        <v>33519</v>
      </c>
      <c r="C2178" s="11"/>
      <c r="E2178">
        <v>437.4</v>
      </c>
      <c r="F2178">
        <v>0.22850000000000001</v>
      </c>
      <c r="G2178">
        <v>0.27975</v>
      </c>
      <c r="H2178">
        <v>0.26055</v>
      </c>
      <c r="I2178">
        <v>0.28705000000000003</v>
      </c>
      <c r="J2178">
        <v>0.29025000000000001</v>
      </c>
      <c r="K2178">
        <v>0.246</v>
      </c>
      <c r="L2178">
        <v>0.30709999999999998</v>
      </c>
      <c r="M2178">
        <v>0.2878</v>
      </c>
      <c r="V2178"/>
      <c r="AJ2178" s="28"/>
    </row>
    <row r="2179" spans="1:36" x14ac:dyDescent="0.55000000000000004">
      <c r="A2179" s="2" t="s">
        <v>281</v>
      </c>
      <c r="B2179" s="31">
        <v>33525</v>
      </c>
      <c r="C2179" s="11"/>
      <c r="E2179">
        <v>426.27</v>
      </c>
      <c r="F2179">
        <v>0.21299999999999999</v>
      </c>
      <c r="G2179">
        <v>0.26074999999999998</v>
      </c>
      <c r="H2179">
        <v>0.25369999999999998</v>
      </c>
      <c r="I2179">
        <v>0.28455000000000003</v>
      </c>
      <c r="J2179">
        <v>0.2863</v>
      </c>
      <c r="K2179">
        <v>0.24260000000000001</v>
      </c>
      <c r="L2179">
        <v>0.30475000000000002</v>
      </c>
      <c r="M2179">
        <v>0.28570000000000001</v>
      </c>
      <c r="V2179"/>
      <c r="AJ2179" s="28"/>
    </row>
    <row r="2180" spans="1:36" x14ac:dyDescent="0.55000000000000004">
      <c r="A2180" s="2" t="s">
        <v>281</v>
      </c>
      <c r="B2180" s="31">
        <v>33532</v>
      </c>
      <c r="C2180" s="11"/>
      <c r="E2180">
        <v>406.66999999999996</v>
      </c>
      <c r="F2180">
        <v>0.1895</v>
      </c>
      <c r="G2180">
        <v>0.23769999999999999</v>
      </c>
      <c r="H2180">
        <v>0.23069999999999999</v>
      </c>
      <c r="I2180">
        <v>0.27495000000000003</v>
      </c>
      <c r="J2180">
        <v>0.27710000000000001</v>
      </c>
      <c r="K2180">
        <v>0.2364</v>
      </c>
      <c r="L2180">
        <v>0.30185000000000001</v>
      </c>
      <c r="M2180">
        <v>0.28515000000000001</v>
      </c>
      <c r="V2180"/>
      <c r="AJ2180" s="28"/>
    </row>
    <row r="2181" spans="1:36" x14ac:dyDescent="0.55000000000000004">
      <c r="A2181" s="2" t="s">
        <v>281</v>
      </c>
      <c r="B2181" s="31">
        <v>33540</v>
      </c>
      <c r="C2181" s="11"/>
      <c r="E2181">
        <v>397.2</v>
      </c>
      <c r="F2181">
        <v>0.16950000000000001</v>
      </c>
      <c r="G2181">
        <v>0.23685</v>
      </c>
      <c r="H2181">
        <v>0.21884999999999999</v>
      </c>
      <c r="I2181">
        <v>0.26445000000000002</v>
      </c>
      <c r="J2181">
        <v>0.27725</v>
      </c>
      <c r="K2181">
        <v>0.23135</v>
      </c>
      <c r="L2181">
        <v>0.30404999999999999</v>
      </c>
      <c r="M2181">
        <v>0.28370000000000001</v>
      </c>
      <c r="V2181"/>
      <c r="AJ2181" s="28"/>
    </row>
    <row r="2182" spans="1:36" x14ac:dyDescent="0.55000000000000004">
      <c r="A2182" s="2" t="s">
        <v>281</v>
      </c>
      <c r="B2182" s="31">
        <v>33546</v>
      </c>
      <c r="C2182" s="11"/>
      <c r="E2182">
        <v>432.21</v>
      </c>
      <c r="F2182">
        <v>0.308</v>
      </c>
      <c r="G2182">
        <v>0.26405000000000001</v>
      </c>
      <c r="H2182">
        <v>0.22425</v>
      </c>
      <c r="I2182">
        <v>0.26665</v>
      </c>
      <c r="J2182">
        <v>0.27994999999999998</v>
      </c>
      <c r="K2182">
        <v>0.2334</v>
      </c>
      <c r="L2182">
        <v>0.30309999999999998</v>
      </c>
      <c r="M2182">
        <v>0.28165000000000001</v>
      </c>
      <c r="V2182"/>
      <c r="AJ2182" s="28"/>
    </row>
    <row r="2183" spans="1:36" x14ac:dyDescent="0.55000000000000004">
      <c r="A2183" s="2" t="s">
        <v>281</v>
      </c>
      <c r="B2183" s="31">
        <v>33553</v>
      </c>
      <c r="C2183" s="11"/>
      <c r="E2183">
        <v>417.12</v>
      </c>
      <c r="F2183">
        <v>0.28000000000000003</v>
      </c>
      <c r="G2183">
        <v>0.25319999999999998</v>
      </c>
      <c r="H2183">
        <v>0.21879999999999999</v>
      </c>
      <c r="I2183">
        <v>0.2581</v>
      </c>
      <c r="J2183">
        <v>0.27160000000000001</v>
      </c>
      <c r="K2183">
        <v>0.22595000000000001</v>
      </c>
      <c r="L2183">
        <v>0.29875000000000002</v>
      </c>
      <c r="M2183">
        <v>0.2792</v>
      </c>
      <c r="V2183"/>
      <c r="AJ2183" s="28"/>
    </row>
    <row r="2184" spans="1:36" x14ac:dyDescent="0.55000000000000004">
      <c r="A2184" s="2" t="s">
        <v>281</v>
      </c>
      <c r="B2184" s="31">
        <v>33560</v>
      </c>
      <c r="C2184" s="11"/>
      <c r="E2184">
        <v>383.78000000000003</v>
      </c>
      <c r="F2184">
        <v>0.17899999999999999</v>
      </c>
      <c r="G2184">
        <v>0.22045000000000001</v>
      </c>
      <c r="H2184">
        <v>0.20455000000000001</v>
      </c>
      <c r="I2184">
        <v>0.24575</v>
      </c>
      <c r="J2184">
        <v>0.26319999999999999</v>
      </c>
      <c r="K2184">
        <v>0.22370000000000001</v>
      </c>
      <c r="L2184">
        <v>0.29885</v>
      </c>
      <c r="M2184">
        <v>0.28339999999999999</v>
      </c>
      <c r="V2184"/>
      <c r="AJ2184" s="28"/>
    </row>
    <row r="2185" spans="1:36" x14ac:dyDescent="0.55000000000000004">
      <c r="A2185" s="2" t="s">
        <v>281</v>
      </c>
      <c r="B2185" s="31">
        <v>33574</v>
      </c>
      <c r="C2185" s="11"/>
      <c r="E2185">
        <v>390.35</v>
      </c>
      <c r="F2185">
        <v>0.2535</v>
      </c>
      <c r="G2185">
        <v>0.24199999999999999</v>
      </c>
      <c r="H2185">
        <v>0.21129999999999999</v>
      </c>
      <c r="I2185">
        <v>0.23565</v>
      </c>
      <c r="J2185">
        <v>0.23880000000000001</v>
      </c>
      <c r="K2185">
        <v>0.21010000000000001</v>
      </c>
      <c r="L2185">
        <v>0.28670000000000001</v>
      </c>
      <c r="M2185">
        <v>0.2737</v>
      </c>
      <c r="V2185"/>
      <c r="AJ2185" s="28"/>
    </row>
    <row r="2186" spans="1:36" x14ac:dyDescent="0.55000000000000004">
      <c r="A2186" s="2" t="s">
        <v>281</v>
      </c>
      <c r="B2186" s="31">
        <v>33581</v>
      </c>
      <c r="C2186" s="11"/>
      <c r="E2186">
        <v>377.40999999999997</v>
      </c>
      <c r="F2186">
        <v>0.20899999999999999</v>
      </c>
      <c r="G2186">
        <v>0.23955000000000001</v>
      </c>
      <c r="H2186">
        <v>0.21304999999999999</v>
      </c>
      <c r="I2186">
        <v>0.23580000000000001</v>
      </c>
      <c r="J2186">
        <v>0.23305000000000001</v>
      </c>
      <c r="K2186">
        <v>0.2041</v>
      </c>
      <c r="L2186">
        <v>0.27950000000000003</v>
      </c>
      <c r="M2186">
        <v>0.27300000000000002</v>
      </c>
      <c r="V2186"/>
      <c r="AJ2186" s="28"/>
    </row>
    <row r="2187" spans="1:36" x14ac:dyDescent="0.55000000000000004">
      <c r="A2187" s="2" t="s">
        <v>281</v>
      </c>
      <c r="B2187" s="31">
        <v>33588</v>
      </c>
      <c r="C2187" s="11"/>
      <c r="E2187">
        <v>367.7</v>
      </c>
      <c r="F2187">
        <v>0.183</v>
      </c>
      <c r="G2187">
        <v>0.2341</v>
      </c>
      <c r="H2187">
        <v>0.20669999999999999</v>
      </c>
      <c r="I2187">
        <v>0.22925000000000001</v>
      </c>
      <c r="J2187">
        <v>0.2331</v>
      </c>
      <c r="K2187">
        <v>0.20444999999999999</v>
      </c>
      <c r="L2187">
        <v>0.2782</v>
      </c>
      <c r="M2187">
        <v>0.2697</v>
      </c>
      <c r="V2187"/>
      <c r="AJ2187" s="28"/>
    </row>
    <row r="2188" spans="1:36" x14ac:dyDescent="0.55000000000000004">
      <c r="A2188" s="2" t="s">
        <v>281</v>
      </c>
      <c r="B2188" s="31">
        <v>33595</v>
      </c>
      <c r="C2188" s="11"/>
      <c r="E2188">
        <v>354.52</v>
      </c>
      <c r="F2188">
        <v>0.16450000000000001</v>
      </c>
      <c r="G2188">
        <v>0.22459999999999999</v>
      </c>
      <c r="H2188">
        <v>0.20324999999999999</v>
      </c>
      <c r="I2188">
        <v>0.21704999999999999</v>
      </c>
      <c r="J2188">
        <v>0.22059999999999999</v>
      </c>
      <c r="K2188">
        <v>0.20150000000000001</v>
      </c>
      <c r="L2188">
        <v>0.27415</v>
      </c>
      <c r="M2188">
        <v>0.26695000000000002</v>
      </c>
      <c r="V2188"/>
      <c r="AJ2188" s="28"/>
    </row>
    <row r="2189" spans="1:36" x14ac:dyDescent="0.55000000000000004">
      <c r="A2189" s="2" t="s">
        <v>281</v>
      </c>
      <c r="B2189" s="31">
        <v>33602</v>
      </c>
      <c r="C2189" s="11"/>
      <c r="E2189">
        <v>392.63</v>
      </c>
      <c r="F2189">
        <v>0.33</v>
      </c>
      <c r="G2189">
        <v>0.24224999999999999</v>
      </c>
      <c r="H2189">
        <v>0.20745</v>
      </c>
      <c r="I2189">
        <v>0.2172</v>
      </c>
      <c r="J2189">
        <v>0.21790000000000001</v>
      </c>
      <c r="K2189">
        <v>0.20175000000000001</v>
      </c>
      <c r="L2189">
        <v>0.27250000000000002</v>
      </c>
      <c r="M2189">
        <v>0.27410000000000001</v>
      </c>
      <c r="V2189"/>
      <c r="AJ2189" s="28"/>
    </row>
    <row r="2190" spans="1:36" x14ac:dyDescent="0.55000000000000004">
      <c r="A2190" s="2" t="s">
        <v>281</v>
      </c>
      <c r="B2190" s="31">
        <v>33609</v>
      </c>
      <c r="C2190" s="11"/>
      <c r="E2190">
        <v>358.37</v>
      </c>
      <c r="F2190">
        <v>0.188</v>
      </c>
      <c r="G2190">
        <v>0.22925000000000001</v>
      </c>
      <c r="H2190">
        <v>0.20300000000000001</v>
      </c>
      <c r="I2190">
        <v>0.21440000000000001</v>
      </c>
      <c r="J2190">
        <v>0.21529999999999999</v>
      </c>
      <c r="K2190">
        <v>0.2031</v>
      </c>
      <c r="L2190">
        <v>0.27184999999999998</v>
      </c>
      <c r="M2190">
        <v>0.26695000000000002</v>
      </c>
      <c r="V2190"/>
      <c r="AJ2190" s="28"/>
    </row>
    <row r="2191" spans="1:36" x14ac:dyDescent="0.55000000000000004">
      <c r="A2191" s="2" t="s">
        <v>281</v>
      </c>
      <c r="B2191" s="31">
        <v>33616</v>
      </c>
      <c r="C2191" s="11"/>
      <c r="E2191">
        <v>347.24</v>
      </c>
      <c r="F2191">
        <v>0.156</v>
      </c>
      <c r="G2191">
        <v>0.23055</v>
      </c>
      <c r="H2191">
        <v>0.2024</v>
      </c>
      <c r="I2191">
        <v>0.21195</v>
      </c>
      <c r="J2191">
        <v>0.21104999999999999</v>
      </c>
      <c r="K2191">
        <v>0.19819999999999999</v>
      </c>
      <c r="L2191">
        <v>0.26669999999999999</v>
      </c>
      <c r="M2191">
        <v>0.25935000000000002</v>
      </c>
      <c r="V2191"/>
      <c r="AJ2191" s="28"/>
    </row>
    <row r="2192" spans="1:36" x14ac:dyDescent="0.55000000000000004">
      <c r="A2192" s="2" t="s">
        <v>281</v>
      </c>
      <c r="B2192" s="31">
        <v>33623</v>
      </c>
      <c r="C2192" s="11"/>
      <c r="E2192">
        <v>330.76</v>
      </c>
      <c r="F2192">
        <v>0.16200000000000001</v>
      </c>
      <c r="G2192">
        <v>0.1958</v>
      </c>
      <c r="H2192">
        <v>0.18675</v>
      </c>
      <c r="I2192">
        <v>0.20219999999999999</v>
      </c>
      <c r="J2192">
        <v>0.19894999999999999</v>
      </c>
      <c r="K2192">
        <v>0.19234999999999999</v>
      </c>
      <c r="L2192">
        <v>0.26064999999999999</v>
      </c>
      <c r="M2192">
        <v>0.25509999999999999</v>
      </c>
      <c r="V2192"/>
      <c r="AJ2192" s="28"/>
    </row>
    <row r="2193" spans="1:36" x14ac:dyDescent="0.55000000000000004">
      <c r="A2193" s="2" t="s">
        <v>282</v>
      </c>
      <c r="B2193" s="31">
        <v>33483</v>
      </c>
      <c r="C2193" s="11"/>
      <c r="E2193">
        <v>450.66999999999996</v>
      </c>
      <c r="F2193">
        <v>0.23050000000000001</v>
      </c>
      <c r="G2193">
        <v>0.30795</v>
      </c>
      <c r="H2193">
        <v>0.28620000000000001</v>
      </c>
      <c r="I2193">
        <v>0.30435000000000001</v>
      </c>
      <c r="J2193">
        <v>0.28420000000000001</v>
      </c>
      <c r="K2193">
        <v>0.31069999999999998</v>
      </c>
      <c r="L2193">
        <v>0.26879999999999998</v>
      </c>
      <c r="M2193">
        <v>0.26064999999999999</v>
      </c>
      <c r="V2193"/>
      <c r="AJ2193" s="28"/>
    </row>
    <row r="2194" spans="1:36" x14ac:dyDescent="0.55000000000000004">
      <c r="A2194" s="2" t="s">
        <v>282</v>
      </c>
      <c r="B2194" s="31">
        <v>33491</v>
      </c>
      <c r="C2194" s="11"/>
      <c r="E2194">
        <v>449.08000000000004</v>
      </c>
      <c r="F2194">
        <v>0.24</v>
      </c>
      <c r="G2194">
        <v>0.3049</v>
      </c>
      <c r="H2194">
        <v>0.27925</v>
      </c>
      <c r="I2194">
        <v>0.30375000000000002</v>
      </c>
      <c r="J2194">
        <v>0.28284999999999999</v>
      </c>
      <c r="K2194">
        <v>0.31069999999999998</v>
      </c>
      <c r="L2194">
        <v>0.26505000000000001</v>
      </c>
      <c r="M2194">
        <v>0.25890000000000002</v>
      </c>
      <c r="V2194"/>
      <c r="AJ2194" s="28"/>
    </row>
    <row r="2195" spans="1:36" x14ac:dyDescent="0.55000000000000004">
      <c r="A2195" s="2" t="s">
        <v>282</v>
      </c>
      <c r="B2195" s="31">
        <v>33497</v>
      </c>
      <c r="C2195" s="11"/>
      <c r="E2195">
        <v>448.53000000000003</v>
      </c>
      <c r="F2195">
        <v>0.2505</v>
      </c>
      <c r="G2195">
        <v>0.30325000000000002</v>
      </c>
      <c r="H2195">
        <v>0.28220000000000001</v>
      </c>
      <c r="I2195">
        <v>0.30359999999999998</v>
      </c>
      <c r="J2195">
        <v>0.27905000000000002</v>
      </c>
      <c r="K2195">
        <v>0.30559999999999998</v>
      </c>
      <c r="L2195">
        <v>0.2616</v>
      </c>
      <c r="M2195">
        <v>0.25685000000000002</v>
      </c>
      <c r="V2195"/>
      <c r="AJ2195" s="28"/>
    </row>
    <row r="2196" spans="1:36" x14ac:dyDescent="0.55000000000000004">
      <c r="A2196" s="2" t="s">
        <v>282</v>
      </c>
      <c r="B2196" s="31">
        <v>33504</v>
      </c>
      <c r="C2196" s="11"/>
      <c r="E2196">
        <v>447.92999999999995</v>
      </c>
      <c r="F2196">
        <v>0.2515</v>
      </c>
      <c r="G2196">
        <v>0.30264999999999997</v>
      </c>
      <c r="H2196">
        <v>0.28165000000000001</v>
      </c>
      <c r="I2196">
        <v>0.30299999999999999</v>
      </c>
      <c r="J2196">
        <v>0.27844999999999998</v>
      </c>
      <c r="K2196">
        <v>0.30495</v>
      </c>
      <c r="L2196">
        <v>0.2611</v>
      </c>
      <c r="M2196">
        <v>0.25635000000000002</v>
      </c>
      <c r="V2196"/>
      <c r="AJ2196" s="28"/>
    </row>
    <row r="2197" spans="1:36" x14ac:dyDescent="0.55000000000000004">
      <c r="A2197" s="2" t="s">
        <v>282</v>
      </c>
      <c r="B2197" s="31">
        <v>33512</v>
      </c>
      <c r="C2197" s="11"/>
      <c r="E2197">
        <v>428.25</v>
      </c>
      <c r="F2197">
        <v>0.20799999999999999</v>
      </c>
      <c r="G2197">
        <v>0.28594999999999998</v>
      </c>
      <c r="H2197">
        <v>0.27705000000000002</v>
      </c>
      <c r="I2197">
        <v>0.29504999999999998</v>
      </c>
      <c r="J2197">
        <v>0.26989999999999997</v>
      </c>
      <c r="K2197">
        <v>0.30014999999999997</v>
      </c>
      <c r="L2197">
        <v>0.24934999999999999</v>
      </c>
      <c r="M2197">
        <v>0.25580000000000003</v>
      </c>
      <c r="V2197"/>
      <c r="AJ2197" s="28"/>
    </row>
    <row r="2198" spans="1:36" x14ac:dyDescent="0.55000000000000004">
      <c r="A2198" s="2" t="s">
        <v>282</v>
      </c>
      <c r="B2198" s="31">
        <v>33519</v>
      </c>
      <c r="C2198" s="11"/>
      <c r="E2198">
        <v>421.65</v>
      </c>
      <c r="F2198">
        <v>0.20499999999999999</v>
      </c>
      <c r="G2198">
        <v>0.27905000000000002</v>
      </c>
      <c r="H2198">
        <v>0.2707</v>
      </c>
      <c r="I2198">
        <v>0.29944999999999999</v>
      </c>
      <c r="J2198">
        <v>0.26369999999999999</v>
      </c>
      <c r="K2198">
        <v>0.29449999999999998</v>
      </c>
      <c r="L2198">
        <v>0.24299999999999999</v>
      </c>
      <c r="M2198">
        <v>0.25285000000000002</v>
      </c>
      <c r="V2198"/>
      <c r="AJ2198" s="28"/>
    </row>
    <row r="2199" spans="1:36" x14ac:dyDescent="0.55000000000000004">
      <c r="A2199" s="2" t="s">
        <v>282</v>
      </c>
      <c r="B2199" s="31">
        <v>33525</v>
      </c>
      <c r="C2199" s="11"/>
      <c r="E2199">
        <v>409.63999999999993</v>
      </c>
      <c r="F2199">
        <v>0.17899999999999999</v>
      </c>
      <c r="G2199">
        <v>0.25874999999999998</v>
      </c>
      <c r="H2199">
        <v>0.26745000000000002</v>
      </c>
      <c r="I2199">
        <v>0.29315000000000002</v>
      </c>
      <c r="J2199">
        <v>0.26090000000000002</v>
      </c>
      <c r="K2199">
        <v>0.29525000000000001</v>
      </c>
      <c r="L2199">
        <v>0.2392</v>
      </c>
      <c r="M2199">
        <v>0.2545</v>
      </c>
      <c r="V2199"/>
      <c r="AJ2199" s="28"/>
    </row>
    <row r="2200" spans="1:36" x14ac:dyDescent="0.55000000000000004">
      <c r="A2200" s="2" t="s">
        <v>282</v>
      </c>
      <c r="B2200" s="31">
        <v>33532</v>
      </c>
      <c r="C2200" s="11"/>
      <c r="E2200">
        <v>391.06</v>
      </c>
      <c r="F2200">
        <v>0.14949999999999999</v>
      </c>
      <c r="G2200">
        <v>0.23280000000000001</v>
      </c>
      <c r="H2200">
        <v>0.25369999999999998</v>
      </c>
      <c r="I2200">
        <v>0.28820000000000001</v>
      </c>
      <c r="J2200">
        <v>0.25840000000000002</v>
      </c>
      <c r="K2200">
        <v>0.28970000000000001</v>
      </c>
      <c r="L2200">
        <v>0.23325000000000001</v>
      </c>
      <c r="M2200">
        <v>0.24975</v>
      </c>
      <c r="V2200"/>
      <c r="AJ2200" s="28"/>
    </row>
    <row r="2201" spans="1:36" x14ac:dyDescent="0.55000000000000004">
      <c r="A2201" s="2" t="s">
        <v>282</v>
      </c>
      <c r="B2201" s="31">
        <v>33540</v>
      </c>
      <c r="C2201" s="11"/>
      <c r="E2201">
        <v>383.73</v>
      </c>
      <c r="F2201">
        <v>0.155</v>
      </c>
      <c r="G2201">
        <v>0.2303</v>
      </c>
      <c r="H2201">
        <v>0.24825</v>
      </c>
      <c r="I2201">
        <v>0.28499999999999998</v>
      </c>
      <c r="J2201">
        <v>0.24784999999999999</v>
      </c>
      <c r="K2201">
        <v>0.28510000000000002</v>
      </c>
      <c r="L2201">
        <v>0.22314999999999999</v>
      </c>
      <c r="M2201">
        <v>0.24399999999999999</v>
      </c>
      <c r="V2201"/>
      <c r="AJ2201" s="28"/>
    </row>
    <row r="2202" spans="1:36" x14ac:dyDescent="0.55000000000000004">
      <c r="A2202" s="2" t="s">
        <v>282</v>
      </c>
      <c r="B2202" s="31">
        <v>33546</v>
      </c>
      <c r="C2202" s="11"/>
      <c r="E2202">
        <v>418.62000000000006</v>
      </c>
      <c r="F2202">
        <v>0.29699999999999999</v>
      </c>
      <c r="G2202">
        <v>0.26079999999999998</v>
      </c>
      <c r="H2202">
        <v>0.249</v>
      </c>
      <c r="I2202">
        <v>0.28410000000000002</v>
      </c>
      <c r="J2202">
        <v>0.25395000000000001</v>
      </c>
      <c r="K2202">
        <v>0.28770000000000001</v>
      </c>
      <c r="L2202">
        <v>0.21640000000000001</v>
      </c>
      <c r="M2202">
        <v>0.24415000000000001</v>
      </c>
      <c r="V2202"/>
      <c r="AJ2202" s="28"/>
    </row>
    <row r="2203" spans="1:36" x14ac:dyDescent="0.55000000000000004">
      <c r="A2203" s="2" t="s">
        <v>282</v>
      </c>
      <c r="B2203" s="31">
        <v>33553</v>
      </c>
      <c r="C2203" s="11"/>
      <c r="E2203">
        <v>401.54999999999995</v>
      </c>
      <c r="F2203">
        <v>0.25950000000000001</v>
      </c>
      <c r="G2203">
        <v>0.25214999999999999</v>
      </c>
      <c r="H2203">
        <v>0.24790000000000001</v>
      </c>
      <c r="I2203">
        <v>0.27839999999999998</v>
      </c>
      <c r="J2203">
        <v>0.23924999999999999</v>
      </c>
      <c r="K2203">
        <v>0.28025</v>
      </c>
      <c r="L2203">
        <v>0.21115</v>
      </c>
      <c r="M2203">
        <v>0.23915</v>
      </c>
      <c r="V2203"/>
      <c r="AJ2203" s="28"/>
    </row>
    <row r="2204" spans="1:36" x14ac:dyDescent="0.55000000000000004">
      <c r="A2204" s="2" t="s">
        <v>282</v>
      </c>
      <c r="B2204" s="31">
        <v>33560</v>
      </c>
      <c r="C2204" s="11"/>
      <c r="E2204">
        <v>368.96999999999997</v>
      </c>
      <c r="F2204">
        <v>0.14699999999999999</v>
      </c>
      <c r="G2204">
        <v>0.22894999999999999</v>
      </c>
      <c r="H2204">
        <v>0.2397</v>
      </c>
      <c r="I2204">
        <v>0.27150000000000002</v>
      </c>
      <c r="J2204">
        <v>0.23955000000000001</v>
      </c>
      <c r="K2204">
        <v>0.2722</v>
      </c>
      <c r="L2204">
        <v>0.20710000000000001</v>
      </c>
      <c r="M2204">
        <v>0.23885000000000001</v>
      </c>
      <c r="V2204"/>
      <c r="AJ2204" s="28"/>
    </row>
    <row r="2205" spans="1:36" x14ac:dyDescent="0.55000000000000004">
      <c r="A2205" s="2" t="s">
        <v>282</v>
      </c>
      <c r="B2205" s="31">
        <v>33574</v>
      </c>
      <c r="C2205" s="11"/>
      <c r="E2205">
        <v>367.91999999999996</v>
      </c>
      <c r="F2205">
        <v>0.21199999999999999</v>
      </c>
      <c r="G2205">
        <v>0.23530000000000001</v>
      </c>
      <c r="H2205">
        <v>0.23769999999999999</v>
      </c>
      <c r="I2205">
        <v>0.25829999999999997</v>
      </c>
      <c r="J2205">
        <v>0.22105</v>
      </c>
      <c r="K2205">
        <v>0.25290000000000001</v>
      </c>
      <c r="L2205">
        <v>0.18920000000000001</v>
      </c>
      <c r="M2205">
        <v>0.23315</v>
      </c>
      <c r="V2205"/>
      <c r="AJ2205" s="28"/>
    </row>
    <row r="2206" spans="1:36" x14ac:dyDescent="0.55000000000000004">
      <c r="A2206" s="2" t="s">
        <v>282</v>
      </c>
      <c r="B2206" s="31">
        <v>33581</v>
      </c>
      <c r="C2206" s="11"/>
      <c r="E2206">
        <v>356.60999999999996</v>
      </c>
      <c r="F2206">
        <v>0.18</v>
      </c>
      <c r="G2206">
        <v>0.23805000000000001</v>
      </c>
      <c r="H2206">
        <v>0.23899999999999999</v>
      </c>
      <c r="I2206">
        <v>0.25330000000000003</v>
      </c>
      <c r="J2206">
        <v>0.21535000000000001</v>
      </c>
      <c r="K2206">
        <v>0.24595</v>
      </c>
      <c r="L2206">
        <v>0.18415000000000001</v>
      </c>
      <c r="M2206">
        <v>0.22725000000000001</v>
      </c>
      <c r="V2206"/>
      <c r="AJ2206" s="28"/>
    </row>
    <row r="2207" spans="1:36" x14ac:dyDescent="0.55000000000000004">
      <c r="A2207" s="2" t="s">
        <v>282</v>
      </c>
      <c r="B2207" s="31">
        <v>33588</v>
      </c>
      <c r="C2207" s="11"/>
      <c r="E2207">
        <v>355.56</v>
      </c>
      <c r="F2207">
        <v>0.18</v>
      </c>
      <c r="G2207">
        <v>0.23774999999999999</v>
      </c>
      <c r="H2207">
        <v>0.24060000000000001</v>
      </c>
      <c r="I2207">
        <v>0.25814999999999999</v>
      </c>
      <c r="J2207">
        <v>0.21579999999999999</v>
      </c>
      <c r="K2207">
        <v>0.24015</v>
      </c>
      <c r="L2207">
        <v>0.18135000000000001</v>
      </c>
      <c r="M2207">
        <v>0.224</v>
      </c>
      <c r="V2207"/>
      <c r="AJ2207" s="28"/>
    </row>
    <row r="2208" spans="1:36" x14ac:dyDescent="0.55000000000000004">
      <c r="A2208" s="2" t="s">
        <v>282</v>
      </c>
      <c r="B2208" s="31">
        <v>33595</v>
      </c>
      <c r="C2208" s="11"/>
      <c r="E2208">
        <v>342.12</v>
      </c>
      <c r="F2208">
        <v>0.16200000000000001</v>
      </c>
      <c r="G2208">
        <v>0.22239999999999999</v>
      </c>
      <c r="H2208">
        <v>0.23044999999999999</v>
      </c>
      <c r="I2208">
        <v>0.24975</v>
      </c>
      <c r="J2208">
        <v>0.21035000000000001</v>
      </c>
      <c r="K2208">
        <v>0.23930000000000001</v>
      </c>
      <c r="L2208">
        <v>0.17385</v>
      </c>
      <c r="M2208">
        <v>0.2225</v>
      </c>
      <c r="V2208"/>
      <c r="AJ2208" s="28"/>
    </row>
    <row r="2209" spans="1:54" x14ac:dyDescent="0.55000000000000004">
      <c r="A2209" s="2" t="s">
        <v>282</v>
      </c>
      <c r="B2209" s="31">
        <v>33602</v>
      </c>
      <c r="C2209" s="11"/>
      <c r="E2209">
        <v>375.40999999999997</v>
      </c>
      <c r="F2209">
        <v>0.317</v>
      </c>
      <c r="G2209">
        <v>0.24415000000000001</v>
      </c>
      <c r="H2209">
        <v>0.2356</v>
      </c>
      <c r="I2209">
        <v>0.25185000000000002</v>
      </c>
      <c r="J2209">
        <v>0.20455000000000001</v>
      </c>
      <c r="K2209">
        <v>0.22900000000000001</v>
      </c>
      <c r="L2209">
        <v>0.17480000000000001</v>
      </c>
      <c r="M2209">
        <v>0.22009999999999999</v>
      </c>
      <c r="V2209"/>
      <c r="AJ2209" s="28"/>
    </row>
    <row r="2210" spans="1:54" x14ac:dyDescent="0.55000000000000004">
      <c r="A2210" s="2" t="s">
        <v>282</v>
      </c>
      <c r="B2210" s="31">
        <v>33609</v>
      </c>
      <c r="C2210" s="11"/>
      <c r="E2210">
        <v>354.21000000000004</v>
      </c>
      <c r="F2210">
        <v>0.217</v>
      </c>
      <c r="G2210">
        <v>0.2455</v>
      </c>
      <c r="H2210">
        <v>0.23555000000000001</v>
      </c>
      <c r="I2210">
        <v>0.24615000000000001</v>
      </c>
      <c r="J2210">
        <v>0.2087</v>
      </c>
      <c r="K2210">
        <v>0.2276</v>
      </c>
      <c r="L2210">
        <v>0.17215</v>
      </c>
      <c r="M2210">
        <v>0.21840000000000001</v>
      </c>
      <c r="V2210"/>
      <c r="AJ2210" s="28"/>
    </row>
    <row r="2211" spans="1:54" x14ac:dyDescent="0.55000000000000004">
      <c r="A2211" s="2" t="s">
        <v>282</v>
      </c>
      <c r="B2211" s="31">
        <v>33616</v>
      </c>
      <c r="C2211" s="11"/>
      <c r="E2211">
        <v>342.89</v>
      </c>
      <c r="F2211">
        <v>0.185</v>
      </c>
      <c r="G2211">
        <v>0.24525</v>
      </c>
      <c r="H2211">
        <v>0.23549999999999999</v>
      </c>
      <c r="I2211">
        <v>0.24274999999999999</v>
      </c>
      <c r="J2211">
        <v>0.2</v>
      </c>
      <c r="K2211">
        <v>0.222</v>
      </c>
      <c r="L2211">
        <v>0.16830000000000001</v>
      </c>
      <c r="M2211">
        <v>0.21565000000000001</v>
      </c>
      <c r="V2211"/>
      <c r="AJ2211" s="28"/>
    </row>
    <row r="2212" spans="1:54" x14ac:dyDescent="0.55000000000000004">
      <c r="A2212" s="2" t="s">
        <v>282</v>
      </c>
      <c r="B2212" s="31">
        <v>33623</v>
      </c>
      <c r="C2212" s="11"/>
      <c r="E2212">
        <v>323.10000000000002</v>
      </c>
      <c r="F2212">
        <v>0.17349999999999999</v>
      </c>
      <c r="G2212">
        <v>0.2157</v>
      </c>
      <c r="H2212">
        <v>0.22545000000000001</v>
      </c>
      <c r="I2212">
        <v>0.22305</v>
      </c>
      <c r="J2212">
        <v>0.19284999999999999</v>
      </c>
      <c r="K2212">
        <v>0.20860000000000001</v>
      </c>
      <c r="L2212">
        <v>0.16495000000000001</v>
      </c>
      <c r="M2212">
        <v>0.2114</v>
      </c>
      <c r="V2212"/>
      <c r="AJ2212" s="28"/>
    </row>
    <row r="2213" spans="1:54" x14ac:dyDescent="0.55000000000000004">
      <c r="A2213" s="2" t="s">
        <v>311</v>
      </c>
      <c r="B2213" s="31">
        <v>38274</v>
      </c>
      <c r="C2213" s="11"/>
      <c r="V2213"/>
      <c r="AT2213">
        <v>0</v>
      </c>
    </row>
    <row r="2214" spans="1:54" x14ac:dyDescent="0.55000000000000004">
      <c r="A2214" s="2" t="s">
        <v>311</v>
      </c>
      <c r="B2214" s="31">
        <v>38418</v>
      </c>
      <c r="C2214" s="11"/>
      <c r="V2214"/>
      <c r="AT2214">
        <v>20</v>
      </c>
    </row>
    <row r="2215" spans="1:54" x14ac:dyDescent="0.55000000000000004">
      <c r="A2215" s="2" t="s">
        <v>311</v>
      </c>
      <c r="B2215" s="31">
        <v>38425</v>
      </c>
      <c r="C2215" s="11"/>
      <c r="R2215">
        <v>41.257399999999997</v>
      </c>
      <c r="V2215"/>
    </row>
    <row r="2216" spans="1:54" x14ac:dyDescent="0.55000000000000004">
      <c r="A2216" s="2" t="s">
        <v>311</v>
      </c>
      <c r="B2216" s="31">
        <v>38438</v>
      </c>
      <c r="C2216" s="11"/>
      <c r="R2216">
        <v>100.196</v>
      </c>
      <c r="V2216"/>
    </row>
    <row r="2217" spans="1:54" x14ac:dyDescent="0.55000000000000004">
      <c r="A2217" s="2" t="s">
        <v>311</v>
      </c>
      <c r="B2217" s="31">
        <v>38452</v>
      </c>
      <c r="C2217" s="11"/>
      <c r="R2217">
        <v>235.756</v>
      </c>
      <c r="V2217"/>
      <c r="AF2217">
        <v>17.681699999999999</v>
      </c>
      <c r="AL2217">
        <v>70.726900000000001</v>
      </c>
      <c r="BB2217">
        <v>76.620800000000003</v>
      </c>
    </row>
    <row r="2218" spans="1:54" x14ac:dyDescent="0.55000000000000004">
      <c r="A2218" s="2" t="s">
        <v>311</v>
      </c>
      <c r="B2218" s="31">
        <v>38454</v>
      </c>
      <c r="C2218" s="11"/>
      <c r="V2218"/>
      <c r="AT2218">
        <v>24</v>
      </c>
    </row>
    <row r="2219" spans="1:54" x14ac:dyDescent="0.55000000000000004">
      <c r="A2219" s="2" t="s">
        <v>311</v>
      </c>
      <c r="B2219" s="31">
        <v>38457</v>
      </c>
      <c r="C2219" s="11"/>
      <c r="V2219"/>
      <c r="AT2219">
        <v>30</v>
      </c>
    </row>
    <row r="2220" spans="1:54" x14ac:dyDescent="0.55000000000000004">
      <c r="A2220" s="2" t="s">
        <v>311</v>
      </c>
      <c r="B2220" s="31">
        <v>38459</v>
      </c>
      <c r="C2220" s="11"/>
      <c r="R2220">
        <v>259.33199999999999</v>
      </c>
      <c r="V2220"/>
      <c r="AF2220">
        <v>11.787800000000001</v>
      </c>
      <c r="AL2220">
        <v>123.77200000000001</v>
      </c>
      <c r="BB2220">
        <v>141.45400000000001</v>
      </c>
    </row>
    <row r="2221" spans="1:54" x14ac:dyDescent="0.55000000000000004">
      <c r="A2221" s="2" t="s">
        <v>311</v>
      </c>
      <c r="B2221" s="31">
        <v>38465</v>
      </c>
      <c r="C2221" s="11"/>
      <c r="R2221">
        <v>394.892</v>
      </c>
      <c r="V2221"/>
      <c r="AF2221">
        <v>17.681699999999999</v>
      </c>
      <c r="AL2221">
        <v>159.136</v>
      </c>
      <c r="BB2221">
        <v>200.393</v>
      </c>
    </row>
    <row r="2222" spans="1:54" x14ac:dyDescent="0.55000000000000004">
      <c r="A2222" s="2" t="s">
        <v>311</v>
      </c>
      <c r="B2222" s="31">
        <v>38472</v>
      </c>
      <c r="C2222" s="11"/>
      <c r="R2222">
        <v>506.87599999999998</v>
      </c>
      <c r="V2222"/>
      <c r="AF2222">
        <v>11.787800000000001</v>
      </c>
      <c r="AL2222">
        <v>153.24199999999999</v>
      </c>
      <c r="BB2222">
        <v>300.589</v>
      </c>
    </row>
    <row r="2223" spans="1:54" x14ac:dyDescent="0.55000000000000004">
      <c r="A2223" s="2" t="s">
        <v>311</v>
      </c>
      <c r="B2223" s="31">
        <v>38480</v>
      </c>
      <c r="C2223" s="11"/>
      <c r="R2223">
        <v>666.01199999999994</v>
      </c>
      <c r="V2223"/>
      <c r="AF2223">
        <v>41.257399999999997</v>
      </c>
      <c r="AL2223">
        <v>218.07499999999999</v>
      </c>
      <c r="BB2223">
        <v>412.57400000000001</v>
      </c>
    </row>
    <row r="2224" spans="1:54" x14ac:dyDescent="0.55000000000000004">
      <c r="A2224" s="2" t="s">
        <v>311</v>
      </c>
      <c r="B2224" s="31">
        <v>38486</v>
      </c>
      <c r="C2224" s="11"/>
      <c r="R2224">
        <v>854.61699999999996</v>
      </c>
      <c r="V2224"/>
      <c r="AF2224">
        <v>47.151299999999999</v>
      </c>
      <c r="AL2224">
        <v>194.499</v>
      </c>
      <c r="BB2224">
        <v>618.86099999999999</v>
      </c>
    </row>
    <row r="2225" spans="1:55" x14ac:dyDescent="0.55000000000000004">
      <c r="A2225" s="2" t="s">
        <v>311</v>
      </c>
      <c r="B2225" s="31">
        <v>38492</v>
      </c>
      <c r="C2225" s="11"/>
      <c r="R2225">
        <v>1113.95</v>
      </c>
      <c r="V2225"/>
      <c r="AF2225">
        <v>53.045200000000001</v>
      </c>
      <c r="AL2225">
        <v>153.24199999999999</v>
      </c>
      <c r="AT2225">
        <v>39</v>
      </c>
      <c r="BB2225">
        <v>548.13400000000001</v>
      </c>
    </row>
    <row r="2226" spans="1:55" x14ac:dyDescent="0.55000000000000004">
      <c r="A2226" s="2" t="s">
        <v>311</v>
      </c>
      <c r="B2226" s="31">
        <v>38500</v>
      </c>
      <c r="C2226" s="11"/>
      <c r="R2226">
        <v>1119.8399999999999</v>
      </c>
      <c r="S2226">
        <v>91.690700000000007</v>
      </c>
      <c r="V2226"/>
      <c r="AF2226">
        <v>82.514700000000005</v>
      </c>
      <c r="AL2226">
        <v>159.136</v>
      </c>
      <c r="BB2226">
        <v>719.05700000000002</v>
      </c>
    </row>
    <row r="2227" spans="1:55" x14ac:dyDescent="0.55000000000000004">
      <c r="A2227" s="2" t="s">
        <v>311</v>
      </c>
      <c r="B2227" s="31">
        <v>38504</v>
      </c>
      <c r="C2227" s="11"/>
      <c r="V2227"/>
      <c r="AT2227">
        <v>50</v>
      </c>
    </row>
    <row r="2228" spans="1:55" x14ac:dyDescent="0.55000000000000004">
      <c r="A2228" s="2" t="s">
        <v>311</v>
      </c>
      <c r="B2228" s="31">
        <v>38506</v>
      </c>
      <c r="C2228" s="11"/>
      <c r="R2228">
        <v>1408.64</v>
      </c>
      <c r="S2228">
        <v>162.55500000000001</v>
      </c>
      <c r="V2228"/>
      <c r="AF2228">
        <v>100.196</v>
      </c>
      <c r="AL2228">
        <v>165.029</v>
      </c>
      <c r="BB2228">
        <v>795.678</v>
      </c>
    </row>
    <row r="2229" spans="1:55" x14ac:dyDescent="0.55000000000000004">
      <c r="A2229" s="2" t="s">
        <v>311</v>
      </c>
      <c r="B2229" s="31">
        <v>38513</v>
      </c>
      <c r="C2229" s="11"/>
      <c r="R2229">
        <v>1532.42</v>
      </c>
      <c r="S2229">
        <v>215.74199999999999</v>
      </c>
      <c r="V2229"/>
      <c r="AF2229">
        <v>123.77200000000001</v>
      </c>
      <c r="AL2229">
        <v>135.56</v>
      </c>
      <c r="BB2229">
        <v>760.31399999999996</v>
      </c>
    </row>
    <row r="2230" spans="1:55" x14ac:dyDescent="0.55000000000000004">
      <c r="A2230" s="2" t="s">
        <v>311</v>
      </c>
      <c r="B2230" s="31">
        <v>38517</v>
      </c>
      <c r="C2230" s="11"/>
      <c r="V2230"/>
      <c r="AT2230">
        <v>69</v>
      </c>
    </row>
    <row r="2231" spans="1:55" x14ac:dyDescent="0.55000000000000004">
      <c r="A2231" s="2" t="s">
        <v>311</v>
      </c>
      <c r="B2231" s="31">
        <v>38520</v>
      </c>
      <c r="C2231" s="11"/>
      <c r="R2231">
        <v>1732.81</v>
      </c>
      <c r="S2231">
        <v>380.73200000000003</v>
      </c>
      <c r="V2231"/>
      <c r="AF2231">
        <v>153.24199999999999</v>
      </c>
      <c r="AL2231">
        <v>88.408600000000007</v>
      </c>
      <c r="BB2231">
        <v>736.73900000000003</v>
      </c>
    </row>
    <row r="2232" spans="1:55" x14ac:dyDescent="0.55000000000000004">
      <c r="A2232" s="2" t="s">
        <v>311</v>
      </c>
      <c r="B2232" s="31">
        <v>38526</v>
      </c>
      <c r="C2232" s="11"/>
      <c r="R2232">
        <v>2056.9699999999998</v>
      </c>
      <c r="S2232">
        <v>728.04300000000001</v>
      </c>
      <c r="V2232"/>
      <c r="AF2232">
        <v>153.24199999999999</v>
      </c>
      <c r="AL2232">
        <v>88.408600000000007</v>
      </c>
      <c r="BB2232">
        <v>583.49699999999996</v>
      </c>
    </row>
    <row r="2233" spans="1:55" x14ac:dyDescent="0.55000000000000004">
      <c r="A2233" s="2" t="s">
        <v>311</v>
      </c>
      <c r="B2233" s="31">
        <v>38533</v>
      </c>
      <c r="C2233" s="11"/>
      <c r="R2233">
        <v>2068.7600000000002</v>
      </c>
      <c r="S2233">
        <v>940.07600000000002</v>
      </c>
      <c r="V2233"/>
      <c r="AF2233">
        <v>170.923</v>
      </c>
      <c r="AL2233">
        <v>41.257399999999997</v>
      </c>
      <c r="AT2233">
        <v>70</v>
      </c>
      <c r="BB2233">
        <v>559.92100000000005</v>
      </c>
    </row>
    <row r="2234" spans="1:55" x14ac:dyDescent="0.55000000000000004">
      <c r="A2234" s="2" t="s">
        <v>311</v>
      </c>
      <c r="B2234" s="31">
        <v>38540</v>
      </c>
      <c r="C2234" s="11"/>
      <c r="R2234">
        <v>2068.7600000000002</v>
      </c>
      <c r="S2234">
        <v>1052.0999999999999</v>
      </c>
      <c r="V2234"/>
      <c r="AF2234">
        <v>229.86199999999999</v>
      </c>
      <c r="AL2234">
        <v>0</v>
      </c>
      <c r="BB2234">
        <v>506.87599999999998</v>
      </c>
    </row>
    <row r="2235" spans="1:55" x14ac:dyDescent="0.55000000000000004">
      <c r="A2235" s="2" t="s">
        <v>311</v>
      </c>
      <c r="B2235" s="31">
        <v>38547</v>
      </c>
      <c r="C2235" s="11"/>
      <c r="R2235">
        <v>2186.64</v>
      </c>
      <c r="S2235">
        <v>1152.3699999999999</v>
      </c>
      <c r="V2235"/>
    </row>
    <row r="2236" spans="1:55" x14ac:dyDescent="0.55000000000000004">
      <c r="A2236" s="2" t="s">
        <v>311</v>
      </c>
      <c r="B2236" s="31">
        <v>38548</v>
      </c>
      <c r="C2236" s="11"/>
      <c r="V2236"/>
      <c r="AT2236">
        <v>89</v>
      </c>
    </row>
    <row r="2237" spans="1:55" x14ac:dyDescent="0.55000000000000004">
      <c r="A2237" s="2" t="s">
        <v>311</v>
      </c>
      <c r="B2237" s="31">
        <v>38553</v>
      </c>
      <c r="C2237" s="11"/>
      <c r="R2237">
        <v>1998.04</v>
      </c>
      <c r="S2237">
        <v>1082.04</v>
      </c>
      <c r="V2237"/>
    </row>
    <row r="2238" spans="1:55" x14ac:dyDescent="0.55000000000000004">
      <c r="A2238" s="2" t="s">
        <v>311</v>
      </c>
      <c r="B2238" s="31">
        <v>38563</v>
      </c>
      <c r="C2238" s="11"/>
      <c r="V2238"/>
      <c r="AT2238">
        <v>90</v>
      </c>
    </row>
    <row r="2239" spans="1:55" x14ac:dyDescent="0.55000000000000004">
      <c r="A2239" s="2" t="s">
        <v>311</v>
      </c>
      <c r="B2239" s="31">
        <v>38567</v>
      </c>
      <c r="C2239" s="11"/>
      <c r="R2239">
        <v>1962.67</v>
      </c>
      <c r="S2239">
        <v>1064.6199999999999</v>
      </c>
      <c r="V2239"/>
      <c r="AA2239">
        <v>890</v>
      </c>
      <c r="AP2239" t="s">
        <v>930</v>
      </c>
      <c r="BC2239">
        <v>464</v>
      </c>
    </row>
    <row r="2240" spans="1:55" x14ac:dyDescent="0.55000000000000004">
      <c r="A2240" s="2" t="s">
        <v>312</v>
      </c>
      <c r="B2240" s="31">
        <v>39003</v>
      </c>
      <c r="C2240" s="11"/>
      <c r="V2240"/>
      <c r="AT2240">
        <v>0</v>
      </c>
    </row>
    <row r="2241" spans="1:55" x14ac:dyDescent="0.55000000000000004">
      <c r="A2241" s="2" t="s">
        <v>312</v>
      </c>
      <c r="B2241" s="31">
        <v>39089</v>
      </c>
      <c r="C2241" s="11"/>
      <c r="V2241"/>
      <c r="AT2241">
        <v>20</v>
      </c>
    </row>
    <row r="2242" spans="1:55" x14ac:dyDescent="0.55000000000000004">
      <c r="A2242" s="2" t="s">
        <v>312</v>
      </c>
      <c r="B2242" s="31">
        <v>39167</v>
      </c>
      <c r="C2242" s="11"/>
      <c r="V2242"/>
      <c r="AT2242">
        <v>24</v>
      </c>
    </row>
    <row r="2243" spans="1:55" x14ac:dyDescent="0.55000000000000004">
      <c r="A2243" s="2" t="s">
        <v>312</v>
      </c>
      <c r="B2243" s="31">
        <v>39179</v>
      </c>
      <c r="C2243" s="11"/>
      <c r="V2243"/>
      <c r="AT2243">
        <v>30</v>
      </c>
    </row>
    <row r="2244" spans="1:55" x14ac:dyDescent="0.55000000000000004">
      <c r="A2244" s="2" t="s">
        <v>312</v>
      </c>
      <c r="B2244" s="31">
        <v>39212</v>
      </c>
      <c r="C2244" s="11"/>
      <c r="V2244"/>
      <c r="AT2244">
        <v>39</v>
      </c>
    </row>
    <row r="2245" spans="1:55" x14ac:dyDescent="0.55000000000000004">
      <c r="A2245" s="2" t="s">
        <v>312</v>
      </c>
      <c r="B2245" s="31">
        <v>39224</v>
      </c>
      <c r="C2245" s="11"/>
      <c r="V2245"/>
      <c r="AT2245">
        <v>50</v>
      </c>
    </row>
    <row r="2246" spans="1:55" x14ac:dyDescent="0.55000000000000004">
      <c r="A2246" s="2" t="s">
        <v>312</v>
      </c>
      <c r="B2246" s="31">
        <v>39234</v>
      </c>
      <c r="C2246" s="11"/>
      <c r="V2246"/>
      <c r="AT2246">
        <v>69</v>
      </c>
    </row>
    <row r="2247" spans="1:55" x14ac:dyDescent="0.55000000000000004">
      <c r="A2247" s="2" t="s">
        <v>312</v>
      </c>
      <c r="B2247" s="31">
        <v>39252</v>
      </c>
      <c r="C2247" s="11"/>
      <c r="V2247"/>
      <c r="AT2247">
        <v>70</v>
      </c>
    </row>
    <row r="2248" spans="1:55" x14ac:dyDescent="0.55000000000000004">
      <c r="A2248" s="2" t="s">
        <v>312</v>
      </c>
      <c r="B2248" s="31">
        <v>39263</v>
      </c>
      <c r="C2248" s="11"/>
      <c r="V2248"/>
      <c r="AT2248">
        <v>89</v>
      </c>
    </row>
    <row r="2249" spans="1:55" x14ac:dyDescent="0.55000000000000004">
      <c r="A2249" s="2" t="s">
        <v>312</v>
      </c>
      <c r="B2249" s="31">
        <v>39299</v>
      </c>
      <c r="C2249" s="11"/>
      <c r="V2249"/>
      <c r="AA2249">
        <v>750</v>
      </c>
      <c r="AP2249" t="s">
        <v>930</v>
      </c>
      <c r="BC2249">
        <v>464</v>
      </c>
    </row>
    <row r="2250" spans="1:55" x14ac:dyDescent="0.55000000000000004">
      <c r="A2250" s="2" t="s">
        <v>313</v>
      </c>
      <c r="B2250" s="31">
        <v>39765</v>
      </c>
      <c r="C2250" s="11"/>
      <c r="V2250"/>
      <c r="AT2250">
        <v>0</v>
      </c>
    </row>
    <row r="2251" spans="1:55" x14ac:dyDescent="0.55000000000000004">
      <c r="A2251" s="2" t="s">
        <v>313</v>
      </c>
      <c r="B2251" s="31">
        <v>39798</v>
      </c>
      <c r="C2251" s="11"/>
      <c r="V2251"/>
      <c r="AT2251">
        <v>10</v>
      </c>
    </row>
    <row r="2252" spans="1:55" x14ac:dyDescent="0.55000000000000004">
      <c r="A2252" s="2" t="s">
        <v>313</v>
      </c>
      <c r="B2252" s="31">
        <v>39889</v>
      </c>
      <c r="C2252" s="11"/>
      <c r="V2252"/>
      <c r="AT2252">
        <v>20</v>
      </c>
    </row>
    <row r="2253" spans="1:55" x14ac:dyDescent="0.55000000000000004">
      <c r="A2253" s="2" t="s">
        <v>313</v>
      </c>
      <c r="B2253" s="31">
        <v>39927</v>
      </c>
      <c r="C2253" s="11"/>
      <c r="V2253"/>
      <c r="AT2253">
        <v>30</v>
      </c>
    </row>
    <row r="2254" spans="1:55" x14ac:dyDescent="0.55000000000000004">
      <c r="A2254" s="2" t="s">
        <v>313</v>
      </c>
      <c r="B2254" s="31">
        <v>39966</v>
      </c>
      <c r="C2254" s="11"/>
      <c r="V2254"/>
      <c r="AT2254">
        <v>40</v>
      </c>
    </row>
    <row r="2255" spans="1:55" x14ac:dyDescent="0.55000000000000004">
      <c r="A2255" s="2" t="s">
        <v>313</v>
      </c>
      <c r="B2255" s="31">
        <v>39975</v>
      </c>
      <c r="C2255" s="11"/>
      <c r="V2255"/>
      <c r="AT2255">
        <v>50</v>
      </c>
    </row>
    <row r="2256" spans="1:55" x14ac:dyDescent="0.55000000000000004">
      <c r="A2256" s="2" t="s">
        <v>313</v>
      </c>
      <c r="B2256" s="31">
        <v>39983</v>
      </c>
      <c r="C2256" s="11"/>
      <c r="V2256"/>
      <c r="AT2256">
        <v>69</v>
      </c>
    </row>
    <row r="2257" spans="1:55" x14ac:dyDescent="0.55000000000000004">
      <c r="A2257" s="2" t="s">
        <v>313</v>
      </c>
      <c r="B2257" s="31">
        <v>40001</v>
      </c>
      <c r="C2257" s="11"/>
      <c r="V2257"/>
      <c r="AT2257">
        <v>70</v>
      </c>
    </row>
    <row r="2258" spans="1:55" x14ac:dyDescent="0.55000000000000004">
      <c r="A2258" s="2" t="s">
        <v>313</v>
      </c>
      <c r="B2258" s="31">
        <v>40009</v>
      </c>
      <c r="C2258" s="11"/>
      <c r="V2258"/>
      <c r="AT2258">
        <v>89</v>
      </c>
    </row>
    <row r="2259" spans="1:55" x14ac:dyDescent="0.55000000000000004">
      <c r="A2259" s="2" t="s">
        <v>313</v>
      </c>
      <c r="B2259" s="31">
        <v>40032</v>
      </c>
      <c r="C2259" s="11"/>
      <c r="V2259"/>
      <c r="AA2259">
        <v>910</v>
      </c>
      <c r="AP2259" t="s">
        <v>930</v>
      </c>
      <c r="BC2259">
        <v>426</v>
      </c>
    </row>
    <row r="2260" spans="1:55" x14ac:dyDescent="0.55000000000000004">
      <c r="A2260" s="2" t="s">
        <v>92</v>
      </c>
      <c r="B2260" s="31"/>
      <c r="C2260" s="11"/>
      <c r="V2260"/>
      <c r="W2260">
        <v>32.700000000000003</v>
      </c>
      <c r="Y2260">
        <v>6984</v>
      </c>
      <c r="AA2260">
        <v>246</v>
      </c>
      <c r="AP2260" t="s">
        <v>930</v>
      </c>
      <c r="AT2260">
        <v>90</v>
      </c>
    </row>
    <row r="2261" spans="1:55" x14ac:dyDescent="0.55000000000000004">
      <c r="A2261" s="2" t="s">
        <v>93</v>
      </c>
      <c r="B2261" s="31"/>
      <c r="C2261" s="11"/>
      <c r="V2261"/>
      <c r="W2261">
        <v>37</v>
      </c>
      <c r="Y2261">
        <v>11360</v>
      </c>
      <c r="AA2261">
        <v>402</v>
      </c>
      <c r="AP2261" t="s">
        <v>930</v>
      </c>
      <c r="AT2261">
        <v>90</v>
      </c>
    </row>
    <row r="2262" spans="1:55" x14ac:dyDescent="0.55000000000000004">
      <c r="A2262" s="2" t="s">
        <v>94</v>
      </c>
      <c r="B2262" s="31"/>
      <c r="C2262" s="11"/>
      <c r="V2262"/>
      <c r="W2262">
        <v>32</v>
      </c>
      <c r="Y2262">
        <v>10804</v>
      </c>
      <c r="AA2262">
        <v>318</v>
      </c>
      <c r="AP2262" t="s">
        <v>930</v>
      </c>
      <c r="AT2262">
        <v>90</v>
      </c>
    </row>
    <row r="2263" spans="1:55" x14ac:dyDescent="0.55000000000000004">
      <c r="A2263" s="2" t="s">
        <v>95</v>
      </c>
      <c r="B2263" s="31"/>
      <c r="C2263" s="11"/>
      <c r="R2263">
        <v>715</v>
      </c>
      <c r="V2263"/>
      <c r="W2263">
        <v>34.5</v>
      </c>
      <c r="Y2263">
        <v>7980</v>
      </c>
      <c r="AA2263">
        <v>268</v>
      </c>
      <c r="AP2263" t="s">
        <v>930</v>
      </c>
      <c r="AT2263">
        <v>90</v>
      </c>
    </row>
    <row r="2264" spans="1:55" x14ac:dyDescent="0.55000000000000004">
      <c r="A2264" s="2" t="s">
        <v>88</v>
      </c>
      <c r="B2264" s="31"/>
      <c r="C2264" s="11"/>
      <c r="R2264">
        <v>482</v>
      </c>
      <c r="V2264"/>
      <c r="W2264">
        <v>37.9</v>
      </c>
      <c r="Y2264">
        <v>5046</v>
      </c>
      <c r="AA2264">
        <v>193</v>
      </c>
      <c r="AP2264" t="s">
        <v>930</v>
      </c>
      <c r="AT2264">
        <v>90</v>
      </c>
    </row>
    <row r="2265" spans="1:55" x14ac:dyDescent="0.55000000000000004">
      <c r="A2265" s="2" t="s">
        <v>89</v>
      </c>
      <c r="B2265" s="31"/>
      <c r="C2265" s="11"/>
      <c r="R2265">
        <v>502</v>
      </c>
      <c r="V2265"/>
      <c r="W2265">
        <v>41.4</v>
      </c>
      <c r="Y2265">
        <v>4615</v>
      </c>
      <c r="AA2265">
        <v>192</v>
      </c>
      <c r="AP2265" t="s">
        <v>930</v>
      </c>
      <c r="AT2265">
        <v>90</v>
      </c>
    </row>
    <row r="2266" spans="1:55" x14ac:dyDescent="0.55000000000000004">
      <c r="A2266" s="2" t="s">
        <v>90</v>
      </c>
      <c r="B2266" s="31"/>
      <c r="C2266" s="11"/>
      <c r="R2266">
        <v>593</v>
      </c>
      <c r="V2266"/>
      <c r="W2266">
        <v>37.6</v>
      </c>
      <c r="Y2266">
        <v>5907</v>
      </c>
      <c r="AA2266">
        <v>230</v>
      </c>
      <c r="AP2266" t="s">
        <v>930</v>
      </c>
      <c r="AT2266">
        <v>90</v>
      </c>
    </row>
    <row r="2267" spans="1:55" x14ac:dyDescent="0.55000000000000004">
      <c r="A2267" s="2" t="s">
        <v>91</v>
      </c>
      <c r="B2267" s="31"/>
      <c r="C2267" s="11"/>
      <c r="R2267">
        <v>735</v>
      </c>
      <c r="V2267"/>
      <c r="W2267">
        <v>41.6</v>
      </c>
      <c r="Y2267">
        <v>6303</v>
      </c>
      <c r="AA2267">
        <v>264</v>
      </c>
      <c r="AP2267" t="s">
        <v>930</v>
      </c>
      <c r="AT2267">
        <v>90</v>
      </c>
    </row>
    <row r="2268" spans="1:55" x14ac:dyDescent="0.55000000000000004">
      <c r="A2268" s="2" t="s">
        <v>290</v>
      </c>
      <c r="B2268" s="31"/>
      <c r="C2268" s="11"/>
      <c r="V2268"/>
      <c r="AA2268">
        <v>412.14</v>
      </c>
      <c r="AP2268" t="s">
        <v>930</v>
      </c>
      <c r="AT2268">
        <v>90</v>
      </c>
    </row>
    <row r="2269" spans="1:55" x14ac:dyDescent="0.55000000000000004">
      <c r="A2269" s="2" t="s">
        <v>290</v>
      </c>
      <c r="B2269" s="31">
        <v>37448</v>
      </c>
      <c r="C2269" s="11"/>
      <c r="V2269"/>
      <c r="AT2269">
        <v>0</v>
      </c>
    </row>
    <row r="2270" spans="1:55" x14ac:dyDescent="0.55000000000000004">
      <c r="A2270" s="2" t="s">
        <v>290</v>
      </c>
      <c r="B2270" s="31">
        <v>37504</v>
      </c>
      <c r="C2270" s="11"/>
      <c r="V2270"/>
      <c r="AT2270">
        <v>10</v>
      </c>
    </row>
    <row r="2271" spans="1:55" x14ac:dyDescent="0.55000000000000004">
      <c r="A2271" s="2" t="s">
        <v>290</v>
      </c>
      <c r="B2271" s="31">
        <v>37570</v>
      </c>
      <c r="C2271" s="11"/>
      <c r="V2271"/>
      <c r="BC2271">
        <v>1164</v>
      </c>
    </row>
    <row r="2272" spans="1:55" x14ac:dyDescent="0.55000000000000004">
      <c r="A2272" s="2" t="s">
        <v>290</v>
      </c>
      <c r="B2272" s="31">
        <v>37560</v>
      </c>
      <c r="C2272" s="11"/>
      <c r="V2272"/>
      <c r="AT2272">
        <v>43</v>
      </c>
      <c r="BC2272">
        <v>879</v>
      </c>
    </row>
    <row r="2273" spans="1:55" x14ac:dyDescent="0.55000000000000004">
      <c r="A2273" s="2" t="s">
        <v>290</v>
      </c>
      <c r="B2273" s="31">
        <v>37568</v>
      </c>
      <c r="C2273" s="11"/>
      <c r="V2273"/>
      <c r="AT2273">
        <v>65</v>
      </c>
    </row>
    <row r="2274" spans="1:55" x14ac:dyDescent="0.55000000000000004">
      <c r="A2274" s="2" t="s">
        <v>290</v>
      </c>
      <c r="B2274" s="31">
        <v>37582</v>
      </c>
      <c r="C2274" s="11"/>
      <c r="V2274"/>
      <c r="AT2274">
        <v>75</v>
      </c>
      <c r="BC2274">
        <v>793</v>
      </c>
    </row>
    <row r="2275" spans="1:55" x14ac:dyDescent="0.55000000000000004">
      <c r="A2275" s="2" t="s">
        <v>290</v>
      </c>
      <c r="B2275" s="31">
        <v>37617</v>
      </c>
      <c r="C2275" s="11"/>
      <c r="V2275"/>
      <c r="AT2275">
        <v>86</v>
      </c>
    </row>
    <row r="2276" spans="1:55" x14ac:dyDescent="0.55000000000000004">
      <c r="A2276" s="2" t="s">
        <v>291</v>
      </c>
      <c r="B2276" s="31"/>
      <c r="C2276" s="11"/>
      <c r="V2276"/>
      <c r="AA2276">
        <v>413.23</v>
      </c>
      <c r="AP2276" t="s">
        <v>930</v>
      </c>
      <c r="AT2276">
        <v>90</v>
      </c>
    </row>
    <row r="2277" spans="1:55" x14ac:dyDescent="0.55000000000000004">
      <c r="A2277" s="2" t="s">
        <v>299</v>
      </c>
      <c r="B2277" s="31"/>
      <c r="C2277" s="11"/>
      <c r="V2277"/>
      <c r="AA2277">
        <v>428.95</v>
      </c>
      <c r="AP2277" t="s">
        <v>930</v>
      </c>
      <c r="AT2277">
        <v>90</v>
      </c>
    </row>
    <row r="2278" spans="1:55" x14ac:dyDescent="0.55000000000000004">
      <c r="A2278" s="2" t="s">
        <v>286</v>
      </c>
      <c r="B2278" s="31"/>
      <c r="C2278" s="11"/>
      <c r="V2278"/>
      <c r="AA2278">
        <v>483.64</v>
      </c>
      <c r="AP2278" t="s">
        <v>930</v>
      </c>
      <c r="AT2278">
        <v>90</v>
      </c>
    </row>
    <row r="2279" spans="1:55" x14ac:dyDescent="0.55000000000000004">
      <c r="A2279" s="2" t="s">
        <v>295</v>
      </c>
      <c r="B2279" s="31"/>
      <c r="C2279" s="11"/>
      <c r="V2279"/>
      <c r="AA2279">
        <v>443.54</v>
      </c>
      <c r="AP2279" t="s">
        <v>930</v>
      </c>
      <c r="AT2279">
        <v>90</v>
      </c>
    </row>
    <row r="2280" spans="1:55" x14ac:dyDescent="0.55000000000000004">
      <c r="A2280" s="2" t="s">
        <v>292</v>
      </c>
      <c r="B2280" s="31"/>
      <c r="C2280" s="11"/>
      <c r="V2280"/>
      <c r="AA2280">
        <v>394.4</v>
      </c>
      <c r="AP2280" t="s">
        <v>930</v>
      </c>
      <c r="AT2280">
        <v>90</v>
      </c>
    </row>
    <row r="2281" spans="1:55" x14ac:dyDescent="0.55000000000000004">
      <c r="A2281" s="2" t="s">
        <v>300</v>
      </c>
      <c r="B2281" s="31"/>
      <c r="C2281" s="11"/>
      <c r="V2281"/>
      <c r="AA2281">
        <v>425.75</v>
      </c>
      <c r="AP2281" t="s">
        <v>930</v>
      </c>
      <c r="AT2281">
        <v>90</v>
      </c>
    </row>
    <row r="2282" spans="1:55" x14ac:dyDescent="0.55000000000000004">
      <c r="A2282" s="2" t="s">
        <v>287</v>
      </c>
      <c r="B2282" s="31"/>
      <c r="C2282" s="11"/>
      <c r="V2282"/>
      <c r="AA2282">
        <v>407.7</v>
      </c>
      <c r="AP2282" t="s">
        <v>930</v>
      </c>
      <c r="AT2282">
        <v>90</v>
      </c>
    </row>
    <row r="2283" spans="1:55" x14ac:dyDescent="0.55000000000000004">
      <c r="A2283" s="2" t="s">
        <v>296</v>
      </c>
      <c r="B2283" s="31"/>
      <c r="C2283" s="11"/>
      <c r="V2283"/>
      <c r="AA2283">
        <v>348.24</v>
      </c>
      <c r="AP2283" t="s">
        <v>930</v>
      </c>
      <c r="AT2283">
        <v>90</v>
      </c>
    </row>
    <row r="2284" spans="1:55" x14ac:dyDescent="0.55000000000000004">
      <c r="A2284" s="2" t="s">
        <v>293</v>
      </c>
      <c r="B2284" s="31"/>
      <c r="C2284" s="11"/>
      <c r="V2284"/>
      <c r="AA2284">
        <v>478.49</v>
      </c>
      <c r="AP2284" t="s">
        <v>930</v>
      </c>
      <c r="AT2284">
        <v>90</v>
      </c>
    </row>
    <row r="2285" spans="1:55" x14ac:dyDescent="0.55000000000000004">
      <c r="A2285" s="2" t="s">
        <v>301</v>
      </c>
      <c r="B2285" s="31"/>
      <c r="C2285" s="11"/>
      <c r="V2285"/>
      <c r="AA2285">
        <v>355.87</v>
      </c>
      <c r="AP2285" t="s">
        <v>930</v>
      </c>
      <c r="AT2285">
        <v>90</v>
      </c>
    </row>
    <row r="2286" spans="1:55" x14ac:dyDescent="0.55000000000000004">
      <c r="A2286" s="2" t="s">
        <v>288</v>
      </c>
      <c r="B2286" s="31"/>
      <c r="C2286" s="11"/>
      <c r="V2286"/>
      <c r="AA2286">
        <v>331.75</v>
      </c>
      <c r="AP2286" t="s">
        <v>930</v>
      </c>
      <c r="AT2286">
        <v>90</v>
      </c>
    </row>
    <row r="2287" spans="1:55" x14ac:dyDescent="0.55000000000000004">
      <c r="A2287" s="2" t="s">
        <v>297</v>
      </c>
      <c r="B2287" s="31"/>
      <c r="C2287" s="11"/>
      <c r="V2287"/>
      <c r="AA2287">
        <v>291.20999999999998</v>
      </c>
      <c r="AP2287" t="s">
        <v>930</v>
      </c>
      <c r="AT2287">
        <v>90</v>
      </c>
    </row>
    <row r="2288" spans="1:55" x14ac:dyDescent="0.55000000000000004">
      <c r="A2288" s="2" t="s">
        <v>294</v>
      </c>
      <c r="B2288" s="31"/>
      <c r="C2288" s="11"/>
      <c r="V2288"/>
      <c r="AA2288">
        <v>398.08</v>
      </c>
      <c r="AP2288" t="s">
        <v>930</v>
      </c>
      <c r="AT2288">
        <v>90</v>
      </c>
    </row>
    <row r="2289" spans="1:46" x14ac:dyDescent="0.55000000000000004">
      <c r="A2289" s="2" t="s">
        <v>302</v>
      </c>
      <c r="B2289" s="31"/>
      <c r="C2289" s="11"/>
      <c r="V2289"/>
      <c r="AA2289">
        <v>361.58</v>
      </c>
      <c r="AP2289" t="s">
        <v>930</v>
      </c>
      <c r="AT2289">
        <v>90</v>
      </c>
    </row>
    <row r="2290" spans="1:46" x14ac:dyDescent="0.55000000000000004">
      <c r="A2290" s="2" t="s">
        <v>289</v>
      </c>
      <c r="B2290" s="31"/>
      <c r="C2290" s="11"/>
      <c r="V2290"/>
      <c r="AA2290">
        <v>270.52999999999997</v>
      </c>
      <c r="AP2290" t="s">
        <v>930</v>
      </c>
      <c r="AT2290">
        <v>90</v>
      </c>
    </row>
    <row r="2291" spans="1:46" x14ac:dyDescent="0.55000000000000004">
      <c r="A2291" s="2" t="s">
        <v>298</v>
      </c>
      <c r="B2291" s="31"/>
      <c r="C2291" s="11"/>
      <c r="V2291"/>
      <c r="AA2291">
        <v>186.78</v>
      </c>
      <c r="AP2291" t="s">
        <v>930</v>
      </c>
      <c r="AT2291">
        <v>90</v>
      </c>
    </row>
    <row r="2292" spans="1:46" x14ac:dyDescent="0.55000000000000004">
      <c r="A2292" s="2" t="s">
        <v>752</v>
      </c>
      <c r="B2292" s="31"/>
      <c r="C2292" s="11" t="s">
        <v>848</v>
      </c>
      <c r="V2292"/>
      <c r="AP2292" t="s">
        <v>930</v>
      </c>
      <c r="AQ2292">
        <v>97</v>
      </c>
      <c r="AR2292">
        <v>120</v>
      </c>
      <c r="AS2292">
        <v>166</v>
      </c>
    </row>
    <row r="2293" spans="1:46" x14ac:dyDescent="0.55000000000000004">
      <c r="A2293" s="2" t="s">
        <v>753</v>
      </c>
      <c r="B2293" s="31"/>
      <c r="C2293" s="11" t="s">
        <v>848</v>
      </c>
      <c r="V2293"/>
      <c r="AP2293" t="s">
        <v>930</v>
      </c>
      <c r="AQ2293">
        <v>89</v>
      </c>
      <c r="AR2293">
        <v>110</v>
      </c>
      <c r="AS2293">
        <v>152</v>
      </c>
    </row>
    <row r="2294" spans="1:46" x14ac:dyDescent="0.55000000000000004">
      <c r="A2294" s="2" t="s">
        <v>754</v>
      </c>
      <c r="B2294" s="31"/>
      <c r="C2294" s="11" t="s">
        <v>848</v>
      </c>
      <c r="V2294"/>
      <c r="AP2294" t="s">
        <v>930</v>
      </c>
      <c r="AQ2294">
        <v>87</v>
      </c>
      <c r="AR2294">
        <v>96</v>
      </c>
      <c r="AS2294">
        <v>133</v>
      </c>
    </row>
    <row r="2295" spans="1:46" x14ac:dyDescent="0.55000000000000004">
      <c r="A2295" s="2" t="s">
        <v>755</v>
      </c>
      <c r="B2295" s="31"/>
      <c r="C2295" s="11" t="s">
        <v>849</v>
      </c>
      <c r="V2295"/>
      <c r="AP2295" t="s">
        <v>930</v>
      </c>
      <c r="AQ2295">
        <v>97</v>
      </c>
      <c r="AR2295">
        <v>119</v>
      </c>
      <c r="AS2295">
        <v>166</v>
      </c>
    </row>
    <row r="2296" spans="1:46" x14ac:dyDescent="0.55000000000000004">
      <c r="A2296" s="2" t="s">
        <v>756</v>
      </c>
      <c r="B2296" s="31"/>
      <c r="C2296" s="11" t="s">
        <v>849</v>
      </c>
      <c r="V2296"/>
      <c r="AP2296" t="s">
        <v>930</v>
      </c>
      <c r="AQ2296">
        <v>93</v>
      </c>
      <c r="AR2296">
        <v>110</v>
      </c>
      <c r="AS2296">
        <v>152</v>
      </c>
    </row>
    <row r="2297" spans="1:46" x14ac:dyDescent="0.55000000000000004">
      <c r="A2297" s="2" t="s">
        <v>757</v>
      </c>
      <c r="B2297" s="31"/>
      <c r="C2297" s="11" t="s">
        <v>849</v>
      </c>
      <c r="V2297"/>
      <c r="AP2297" t="s">
        <v>930</v>
      </c>
      <c r="AQ2297">
        <v>87</v>
      </c>
      <c r="AR2297">
        <v>94</v>
      </c>
      <c r="AS2297">
        <v>132</v>
      </c>
    </row>
    <row r="2298" spans="1:46" x14ac:dyDescent="0.55000000000000004">
      <c r="A2298" s="2" t="s">
        <v>222</v>
      </c>
      <c r="B2298" s="31">
        <v>41639</v>
      </c>
      <c r="C2298" s="11" t="s">
        <v>900</v>
      </c>
      <c r="R2298">
        <v>554</v>
      </c>
      <c r="V2298"/>
      <c r="W2298">
        <v>24.066144987450201</v>
      </c>
      <c r="Y2298">
        <v>6773</v>
      </c>
      <c r="Z2298">
        <v>11.9</v>
      </c>
      <c r="AA2298">
        <v>163</v>
      </c>
      <c r="AP2298" t="s">
        <v>930</v>
      </c>
      <c r="AT2298">
        <v>90</v>
      </c>
    </row>
    <row r="2299" spans="1:46" x14ac:dyDescent="0.55000000000000004">
      <c r="A2299" s="2" t="s">
        <v>220</v>
      </c>
      <c r="B2299" s="31">
        <v>41639</v>
      </c>
      <c r="C2299" s="11" t="s">
        <v>900</v>
      </c>
      <c r="R2299">
        <v>994</v>
      </c>
      <c r="V2299"/>
      <c r="W2299">
        <v>37.451262056228202</v>
      </c>
      <c r="Y2299">
        <v>9746</v>
      </c>
      <c r="Z2299">
        <v>6.9</v>
      </c>
      <c r="AA2299">
        <v>365</v>
      </c>
      <c r="AP2299" t="s">
        <v>930</v>
      </c>
      <c r="AT2299">
        <v>90</v>
      </c>
    </row>
    <row r="2300" spans="1:46" x14ac:dyDescent="0.55000000000000004">
      <c r="A2300" s="2" t="s">
        <v>223</v>
      </c>
      <c r="B2300" s="31">
        <v>41639</v>
      </c>
      <c r="C2300" s="11" t="s">
        <v>915</v>
      </c>
      <c r="R2300">
        <v>610</v>
      </c>
      <c r="V2300"/>
      <c r="W2300">
        <v>27.167235494880501</v>
      </c>
      <c r="Y2300">
        <v>7325</v>
      </c>
      <c r="Z2300">
        <v>8.6999999999999993</v>
      </c>
      <c r="AA2300">
        <v>199</v>
      </c>
      <c r="AP2300" t="s">
        <v>930</v>
      </c>
      <c r="AT2300">
        <v>90</v>
      </c>
    </row>
    <row r="2301" spans="1:46" x14ac:dyDescent="0.55000000000000004">
      <c r="A2301" s="2" t="s">
        <v>221</v>
      </c>
      <c r="B2301" s="31">
        <v>41639</v>
      </c>
      <c r="C2301" s="11" t="s">
        <v>915</v>
      </c>
      <c r="R2301">
        <v>787</v>
      </c>
      <c r="V2301"/>
      <c r="W2301">
        <v>34.2661336379212</v>
      </c>
      <c r="Y2301">
        <v>8755</v>
      </c>
      <c r="Z2301">
        <v>7.5</v>
      </c>
      <c r="AA2301">
        <v>300</v>
      </c>
      <c r="AP2301" t="s">
        <v>930</v>
      </c>
      <c r="AT2301">
        <v>90</v>
      </c>
    </row>
    <row r="2302" spans="1:46" x14ac:dyDescent="0.55000000000000004">
      <c r="A2302" s="2" t="s">
        <v>226</v>
      </c>
      <c r="B2302" s="31">
        <v>42004</v>
      </c>
      <c r="C2302" s="11" t="s">
        <v>900</v>
      </c>
      <c r="R2302">
        <v>1437</v>
      </c>
      <c r="V2302"/>
      <c r="W2302">
        <v>34.589800443458998</v>
      </c>
      <c r="Y2302">
        <v>13530</v>
      </c>
      <c r="Z2302">
        <v>8.6999999999999993</v>
      </c>
      <c r="AA2302">
        <v>468</v>
      </c>
      <c r="AP2302" t="s">
        <v>930</v>
      </c>
      <c r="AT2302">
        <v>90</v>
      </c>
    </row>
    <row r="2303" spans="1:46" x14ac:dyDescent="0.55000000000000004">
      <c r="A2303" s="2" t="s">
        <v>224</v>
      </c>
      <c r="B2303" s="31">
        <v>42004</v>
      </c>
      <c r="C2303" s="11" t="s">
        <v>900</v>
      </c>
      <c r="R2303">
        <v>1784</v>
      </c>
      <c r="V2303"/>
      <c r="W2303">
        <v>39.907038512616197</v>
      </c>
      <c r="Y2303">
        <v>15060</v>
      </c>
      <c r="Z2303">
        <v>7.6</v>
      </c>
      <c r="AA2303">
        <v>601</v>
      </c>
      <c r="AP2303" t="s">
        <v>930</v>
      </c>
      <c r="AT2303">
        <v>90</v>
      </c>
    </row>
    <row r="2304" spans="1:46" x14ac:dyDescent="0.55000000000000004">
      <c r="A2304" s="2" t="s">
        <v>227</v>
      </c>
      <c r="B2304" s="31">
        <v>42004</v>
      </c>
      <c r="C2304" s="11" t="s">
        <v>915</v>
      </c>
      <c r="R2304">
        <v>1392</v>
      </c>
      <c r="V2304"/>
      <c r="W2304">
        <v>35.587489433643299</v>
      </c>
      <c r="Y2304">
        <v>11830</v>
      </c>
      <c r="Z2304">
        <v>10.3</v>
      </c>
      <c r="AA2304">
        <v>421</v>
      </c>
      <c r="AP2304" t="s">
        <v>930</v>
      </c>
      <c r="AT2304">
        <v>90</v>
      </c>
    </row>
    <row r="2305" spans="1:46" x14ac:dyDescent="0.55000000000000004">
      <c r="A2305" s="2" t="s">
        <v>225</v>
      </c>
      <c r="B2305" s="31">
        <v>42004</v>
      </c>
      <c r="C2305" s="11" t="s">
        <v>915</v>
      </c>
      <c r="R2305">
        <v>1408</v>
      </c>
      <c r="V2305"/>
      <c r="W2305">
        <v>37.192118226601004</v>
      </c>
      <c r="Y2305">
        <v>12180</v>
      </c>
      <c r="Z2305">
        <v>7.5</v>
      </c>
      <c r="AA2305">
        <v>453</v>
      </c>
      <c r="AP2305" t="s">
        <v>930</v>
      </c>
      <c r="AT2305">
        <v>90</v>
      </c>
    </row>
    <row r="2306" spans="1:46" x14ac:dyDescent="0.55000000000000004">
      <c r="A2306" s="2" t="s">
        <v>31</v>
      </c>
      <c r="B2306" s="31"/>
      <c r="C2306" s="11"/>
      <c r="R2306">
        <v>641.5</v>
      </c>
      <c r="V2306">
        <v>2.1000000000000001E-2</v>
      </c>
      <c r="W2306">
        <v>34.700000000000003</v>
      </c>
      <c r="X2306">
        <v>5.4</v>
      </c>
      <c r="Y2306">
        <v>7384.5</v>
      </c>
      <c r="Z2306">
        <v>12.2</v>
      </c>
      <c r="AA2306">
        <v>254.7</v>
      </c>
      <c r="AP2306" t="s">
        <v>930</v>
      </c>
      <c r="AT2306">
        <v>90</v>
      </c>
    </row>
    <row r="2307" spans="1:46" x14ac:dyDescent="0.55000000000000004">
      <c r="A2307" s="2" t="s">
        <v>32</v>
      </c>
      <c r="B2307" s="31"/>
      <c r="C2307" s="11"/>
      <c r="R2307">
        <v>521.70000000000005</v>
      </c>
      <c r="V2307">
        <v>2.4E-2</v>
      </c>
      <c r="W2307">
        <v>36.299999999999997</v>
      </c>
      <c r="X2307">
        <v>4.9000000000000004</v>
      </c>
      <c r="Y2307">
        <v>5706.2</v>
      </c>
      <c r="Z2307">
        <v>13.5</v>
      </c>
      <c r="AA2307">
        <v>207.2</v>
      </c>
      <c r="AP2307" t="s">
        <v>930</v>
      </c>
      <c r="AT2307">
        <v>90</v>
      </c>
    </row>
    <row r="2308" spans="1:46" x14ac:dyDescent="0.55000000000000004">
      <c r="A2308" s="2" t="s">
        <v>33</v>
      </c>
      <c r="B2308" s="31"/>
      <c r="C2308" s="11"/>
      <c r="Q2308">
        <v>5</v>
      </c>
      <c r="R2308">
        <v>624</v>
      </c>
      <c r="V2308">
        <v>1.7999999999999999E-2</v>
      </c>
      <c r="W2308">
        <v>30.4</v>
      </c>
      <c r="X2308">
        <v>3.5</v>
      </c>
      <c r="Y2308">
        <v>5734</v>
      </c>
      <c r="Z2308">
        <v>10.1</v>
      </c>
      <c r="AA2308">
        <v>197</v>
      </c>
      <c r="AP2308" t="s">
        <v>930</v>
      </c>
      <c r="AT2308">
        <v>90</v>
      </c>
    </row>
    <row r="2309" spans="1:46" x14ac:dyDescent="0.55000000000000004">
      <c r="A2309" s="2" t="s">
        <v>34</v>
      </c>
      <c r="B2309" s="31"/>
      <c r="C2309" s="11"/>
      <c r="Q2309">
        <v>6.3</v>
      </c>
      <c r="R2309">
        <v>690</v>
      </c>
      <c r="V2309">
        <v>0.02</v>
      </c>
      <c r="W2309">
        <v>30.5</v>
      </c>
      <c r="X2309">
        <v>4.5</v>
      </c>
      <c r="Y2309">
        <v>6474</v>
      </c>
      <c r="Z2309">
        <v>11.5</v>
      </c>
      <c r="AA2309">
        <v>224</v>
      </c>
      <c r="AP2309" t="s">
        <v>930</v>
      </c>
      <c r="AT2309">
        <v>90</v>
      </c>
    </row>
    <row r="2310" spans="1:46" x14ac:dyDescent="0.55000000000000004">
      <c r="A2310" s="2" t="s">
        <v>35</v>
      </c>
      <c r="B2310" s="31"/>
      <c r="C2310" s="11"/>
      <c r="Q2310">
        <v>7.5</v>
      </c>
      <c r="R2310">
        <v>735</v>
      </c>
      <c r="V2310">
        <v>2.3E-2</v>
      </c>
      <c r="W2310">
        <v>25.6</v>
      </c>
      <c r="X2310">
        <v>5.4</v>
      </c>
      <c r="Y2310">
        <v>9196</v>
      </c>
      <c r="Z2310">
        <v>13.1</v>
      </c>
      <c r="AA2310">
        <v>235</v>
      </c>
      <c r="AP2310" t="s">
        <v>930</v>
      </c>
      <c r="AT2310">
        <v>90</v>
      </c>
    </row>
    <row r="2311" spans="1:46" x14ac:dyDescent="0.55000000000000004">
      <c r="A2311" s="2" t="s">
        <v>43</v>
      </c>
      <c r="B2311" s="31"/>
      <c r="C2311" s="11"/>
      <c r="V2311">
        <v>1.66E-2</v>
      </c>
      <c r="X2311">
        <v>5.2789999999999999</v>
      </c>
      <c r="Z2311">
        <v>9.5</v>
      </c>
      <c r="AA2311">
        <v>318</v>
      </c>
      <c r="AP2311" t="s">
        <v>930</v>
      </c>
      <c r="AT2311">
        <v>90</v>
      </c>
    </row>
    <row r="2312" spans="1:46" x14ac:dyDescent="0.55000000000000004">
      <c r="A2312" s="2" t="s">
        <v>44</v>
      </c>
      <c r="B2312" s="31"/>
      <c r="C2312" s="11"/>
      <c r="V2312">
        <v>1.7299999999999999E-2</v>
      </c>
      <c r="X2312">
        <v>5.9169999999999998</v>
      </c>
      <c r="Z2312">
        <v>9.9</v>
      </c>
      <c r="AA2312">
        <v>342</v>
      </c>
      <c r="AP2312" t="s">
        <v>930</v>
      </c>
      <c r="AT2312">
        <v>90</v>
      </c>
    </row>
    <row r="2313" spans="1:46" x14ac:dyDescent="0.55000000000000004">
      <c r="A2313" s="2" t="s">
        <v>45</v>
      </c>
      <c r="B2313" s="31"/>
      <c r="C2313" s="11"/>
      <c r="V2313">
        <v>1.49E-2</v>
      </c>
      <c r="X2313">
        <v>4.1870000000000003</v>
      </c>
      <c r="Z2313">
        <v>8.6</v>
      </c>
      <c r="AA2313">
        <v>281</v>
      </c>
      <c r="AP2313" t="s">
        <v>930</v>
      </c>
      <c r="AT2313">
        <v>90</v>
      </c>
    </row>
    <row r="2314" spans="1:46" x14ac:dyDescent="0.55000000000000004">
      <c r="A2314" s="2" t="s">
        <v>46</v>
      </c>
      <c r="B2314" s="31"/>
      <c r="C2314" s="11"/>
      <c r="V2314">
        <v>2.06E-2</v>
      </c>
      <c r="X2314">
        <v>6.7569999999999997</v>
      </c>
      <c r="Z2314">
        <v>11.8</v>
      </c>
      <c r="AA2314">
        <v>328</v>
      </c>
      <c r="AP2314" t="s">
        <v>930</v>
      </c>
      <c r="AT2314">
        <v>90</v>
      </c>
    </row>
    <row r="2315" spans="1:46" x14ac:dyDescent="0.55000000000000004">
      <c r="A2315" s="2" t="s">
        <v>41</v>
      </c>
      <c r="B2315" s="31"/>
      <c r="C2315" s="11"/>
      <c r="V2315">
        <v>1.7600000000000001E-2</v>
      </c>
      <c r="X2315">
        <v>4.0129999999999999</v>
      </c>
      <c r="Z2315">
        <v>10.1</v>
      </c>
      <c r="AA2315">
        <v>228</v>
      </c>
      <c r="AP2315" t="s">
        <v>930</v>
      </c>
      <c r="AT2315">
        <v>90</v>
      </c>
    </row>
    <row r="2316" spans="1:46" x14ac:dyDescent="0.55000000000000004">
      <c r="A2316" s="2" t="s">
        <v>42</v>
      </c>
      <c r="B2316" s="31"/>
      <c r="C2316" s="11"/>
      <c r="V2316">
        <v>1.7600000000000001E-2</v>
      </c>
      <c r="X2316">
        <v>4.2060000000000004</v>
      </c>
      <c r="Z2316">
        <v>10.1</v>
      </c>
      <c r="AA2316">
        <v>239</v>
      </c>
      <c r="AP2316" t="s">
        <v>930</v>
      </c>
      <c r="AT2316">
        <v>90</v>
      </c>
    </row>
    <row r="2317" spans="1:46" x14ac:dyDescent="0.55000000000000004">
      <c r="A2317" s="2" t="s">
        <v>38</v>
      </c>
      <c r="B2317" s="31"/>
      <c r="C2317" s="11"/>
      <c r="V2317">
        <v>1.84E-2</v>
      </c>
      <c r="X2317">
        <v>2.99</v>
      </c>
      <c r="Z2317">
        <v>10.5</v>
      </c>
      <c r="AA2317">
        <v>160</v>
      </c>
      <c r="AP2317" t="s">
        <v>930</v>
      </c>
      <c r="AT2317">
        <v>90</v>
      </c>
    </row>
    <row r="2318" spans="1:46" x14ac:dyDescent="0.55000000000000004">
      <c r="A2318" s="2" t="s">
        <v>39</v>
      </c>
      <c r="B2318" s="31"/>
      <c r="C2318" s="11"/>
      <c r="V2318">
        <v>2.0400000000000001E-2</v>
      </c>
      <c r="X2318">
        <v>4.55</v>
      </c>
      <c r="Z2318">
        <v>11.6</v>
      </c>
      <c r="AA2318">
        <v>220</v>
      </c>
      <c r="AP2318" t="s">
        <v>930</v>
      </c>
      <c r="AT2318">
        <v>90</v>
      </c>
    </row>
    <row r="2319" spans="1:46" x14ac:dyDescent="0.55000000000000004">
      <c r="A2319" s="2" t="s">
        <v>36</v>
      </c>
      <c r="B2319" s="31"/>
      <c r="C2319" s="11"/>
      <c r="Q2319">
        <v>3.7</v>
      </c>
      <c r="R2319">
        <v>388</v>
      </c>
      <c r="V2319">
        <v>1.66E-2</v>
      </c>
      <c r="W2319">
        <v>38.5</v>
      </c>
      <c r="X2319">
        <v>2.66</v>
      </c>
      <c r="Y2319">
        <v>4155</v>
      </c>
      <c r="Z2319">
        <v>9.5</v>
      </c>
      <c r="AA2319">
        <v>160</v>
      </c>
      <c r="AP2319" t="s">
        <v>930</v>
      </c>
      <c r="AT2319">
        <v>90</v>
      </c>
    </row>
    <row r="2320" spans="1:46" x14ac:dyDescent="0.55000000000000004">
      <c r="A2320" s="2" t="s">
        <v>37</v>
      </c>
      <c r="B2320" s="31"/>
      <c r="C2320" s="11"/>
      <c r="V2320">
        <v>1.8200000000000001E-2</v>
      </c>
      <c r="W2320">
        <v>32.1</v>
      </c>
      <c r="X2320">
        <v>3.82</v>
      </c>
      <c r="Y2320">
        <v>6542.2</v>
      </c>
      <c r="Z2320">
        <v>10.4</v>
      </c>
      <c r="AA2320">
        <v>210</v>
      </c>
      <c r="AP2320" t="s">
        <v>930</v>
      </c>
      <c r="AT2320">
        <v>90</v>
      </c>
    </row>
    <row r="2321" spans="1:46" x14ac:dyDescent="0.55000000000000004">
      <c r="A2321" s="2" t="s">
        <v>40</v>
      </c>
      <c r="B2321" s="31"/>
      <c r="C2321" s="11"/>
      <c r="R2321">
        <v>773.7</v>
      </c>
      <c r="V2321"/>
      <c r="Y2321">
        <v>9857</v>
      </c>
      <c r="AA2321">
        <v>322.8</v>
      </c>
      <c r="AP2321" t="s">
        <v>930</v>
      </c>
      <c r="AT2321">
        <v>90</v>
      </c>
    </row>
    <row r="2322" spans="1:46" x14ac:dyDescent="0.55000000000000004">
      <c r="A2322" s="2" t="s">
        <v>27</v>
      </c>
      <c r="B2322" s="31"/>
      <c r="C2322" s="11"/>
      <c r="V2322">
        <v>1.9400000000000001E-2</v>
      </c>
      <c r="W2322">
        <v>34.299999999999997</v>
      </c>
      <c r="X2322">
        <v>3.3</v>
      </c>
      <c r="Y2322">
        <v>4956.2</v>
      </c>
      <c r="Z2322">
        <v>11.1</v>
      </c>
      <c r="AA2322">
        <v>170</v>
      </c>
      <c r="AP2322" t="s">
        <v>930</v>
      </c>
      <c r="AT2322">
        <v>90</v>
      </c>
    </row>
    <row r="2323" spans="1:46" x14ac:dyDescent="0.55000000000000004">
      <c r="A2323" s="2" t="s">
        <v>28</v>
      </c>
      <c r="B2323" s="31"/>
      <c r="C2323" s="11"/>
      <c r="V2323">
        <v>1.9199999999999998E-2</v>
      </c>
      <c r="W2323">
        <v>32.799999999999997</v>
      </c>
      <c r="X2323">
        <v>4.8</v>
      </c>
      <c r="Y2323">
        <v>7621.9</v>
      </c>
      <c r="Z2323">
        <v>11</v>
      </c>
      <c r="AA2323">
        <v>250</v>
      </c>
      <c r="AP2323" t="s">
        <v>930</v>
      </c>
      <c r="AT2323">
        <v>90</v>
      </c>
    </row>
    <row r="2324" spans="1:46" x14ac:dyDescent="0.55000000000000004">
      <c r="A2324" s="2" t="s">
        <v>29</v>
      </c>
      <c r="B2324" s="31"/>
      <c r="C2324" s="11"/>
      <c r="V2324">
        <v>2.35E-2</v>
      </c>
      <c r="W2324">
        <v>31.7</v>
      </c>
      <c r="X2324">
        <v>5.4</v>
      </c>
      <c r="Y2324">
        <v>7255.5</v>
      </c>
      <c r="Z2324">
        <v>13.4</v>
      </c>
      <c r="AA2324">
        <v>230</v>
      </c>
      <c r="AP2324" t="s">
        <v>930</v>
      </c>
      <c r="AT2324">
        <v>90</v>
      </c>
    </row>
    <row r="2325" spans="1:46" x14ac:dyDescent="0.55000000000000004">
      <c r="A2325" s="2" t="s">
        <v>30</v>
      </c>
      <c r="B2325" s="31"/>
      <c r="C2325" s="11"/>
      <c r="V2325">
        <v>2.4199999999999999E-2</v>
      </c>
      <c r="W2325">
        <v>31.6</v>
      </c>
      <c r="X2325">
        <v>6.3</v>
      </c>
      <c r="Y2325">
        <v>8227.7999999999993</v>
      </c>
      <c r="Z2325">
        <v>13.8</v>
      </c>
      <c r="AA2325">
        <v>260</v>
      </c>
      <c r="AP2325" t="s">
        <v>930</v>
      </c>
      <c r="AT2325">
        <v>90</v>
      </c>
    </row>
    <row r="2326" spans="1:46" x14ac:dyDescent="0.55000000000000004">
      <c r="A2326" s="2" t="s">
        <v>131</v>
      </c>
      <c r="B2326" s="31"/>
      <c r="C2326" s="11"/>
      <c r="R2326">
        <v>590</v>
      </c>
      <c r="V2326">
        <v>2.06E-2</v>
      </c>
      <c r="W2326">
        <v>27.7</v>
      </c>
      <c r="X2326">
        <v>6.1</v>
      </c>
      <c r="Y2326">
        <v>8221.1</v>
      </c>
      <c r="Z2326">
        <v>11.7</v>
      </c>
      <c r="AA2326">
        <v>296</v>
      </c>
      <c r="AP2326" t="s">
        <v>930</v>
      </c>
      <c r="AT2326">
        <v>90</v>
      </c>
    </row>
    <row r="2327" spans="1:46" x14ac:dyDescent="0.55000000000000004">
      <c r="A2327" s="2" t="s">
        <v>132</v>
      </c>
      <c r="B2327" s="31"/>
      <c r="C2327" s="11"/>
      <c r="R2327">
        <v>580</v>
      </c>
      <c r="V2327">
        <v>2.0400000000000001E-2</v>
      </c>
      <c r="W2327">
        <v>30.9</v>
      </c>
      <c r="X2327">
        <v>5.7</v>
      </c>
      <c r="Y2327">
        <v>8114.9</v>
      </c>
      <c r="Z2327">
        <v>11.6</v>
      </c>
      <c r="AA2327">
        <v>280</v>
      </c>
      <c r="AP2327" t="s">
        <v>930</v>
      </c>
      <c r="AT2327">
        <v>90</v>
      </c>
    </row>
    <row r="2328" spans="1:46" x14ac:dyDescent="0.55000000000000004">
      <c r="A2328" s="2" t="s">
        <v>135</v>
      </c>
      <c r="B2328" s="31"/>
      <c r="C2328" s="11"/>
      <c r="R2328">
        <v>820</v>
      </c>
      <c r="V2328">
        <v>2.52E-2</v>
      </c>
      <c r="W2328">
        <v>22.7</v>
      </c>
      <c r="X2328">
        <v>8</v>
      </c>
      <c r="Y2328">
        <v>10786.68</v>
      </c>
      <c r="Z2328">
        <v>14.3</v>
      </c>
      <c r="AA2328">
        <v>318</v>
      </c>
      <c r="AP2328" t="s">
        <v>930</v>
      </c>
      <c r="AT2328">
        <v>90</v>
      </c>
    </row>
    <row r="2329" spans="1:46" x14ac:dyDescent="0.55000000000000004">
      <c r="A2329" s="2" t="s">
        <v>133</v>
      </c>
      <c r="B2329" s="31"/>
      <c r="C2329" s="11"/>
      <c r="R2329">
        <v>730</v>
      </c>
      <c r="V2329">
        <v>1.83E-2</v>
      </c>
      <c r="W2329">
        <v>21.7</v>
      </c>
      <c r="X2329">
        <v>6</v>
      </c>
      <c r="Y2329">
        <v>11694.5</v>
      </c>
      <c r="Z2329">
        <v>10.4</v>
      </c>
      <c r="AA2329">
        <v>328</v>
      </c>
      <c r="AP2329" t="s">
        <v>930</v>
      </c>
      <c r="AT2329">
        <v>90</v>
      </c>
    </row>
    <row r="2330" spans="1:46" x14ac:dyDescent="0.55000000000000004">
      <c r="A2330" s="2" t="s">
        <v>134</v>
      </c>
      <c r="B2330" s="31"/>
      <c r="C2330" s="11"/>
      <c r="R2330">
        <v>750</v>
      </c>
      <c r="V2330">
        <v>2.1399999999999999E-2</v>
      </c>
      <c r="W2330">
        <v>24.5</v>
      </c>
      <c r="X2330">
        <v>7.1</v>
      </c>
      <c r="Y2330">
        <v>10901.3</v>
      </c>
      <c r="Z2330">
        <v>12.2</v>
      </c>
      <c r="AA2330">
        <v>332</v>
      </c>
      <c r="AP2330" t="s">
        <v>930</v>
      </c>
      <c r="AT2330">
        <v>90</v>
      </c>
    </row>
    <row r="2331" spans="1:46" x14ac:dyDescent="0.55000000000000004">
      <c r="A2331" s="2" t="s">
        <v>136</v>
      </c>
      <c r="B2331" s="31"/>
      <c r="C2331" s="11"/>
      <c r="R2331">
        <v>240</v>
      </c>
      <c r="V2331">
        <v>1.67E-2</v>
      </c>
      <c r="W2331">
        <v>26.6</v>
      </c>
      <c r="X2331">
        <v>2</v>
      </c>
      <c r="Y2331">
        <v>3717.8</v>
      </c>
      <c r="Z2331">
        <v>9.5</v>
      </c>
      <c r="AA2331">
        <v>120</v>
      </c>
      <c r="AP2331" t="s">
        <v>930</v>
      </c>
      <c r="AT2331">
        <v>90</v>
      </c>
    </row>
    <row r="2332" spans="1:46" x14ac:dyDescent="0.55000000000000004">
      <c r="A2332" s="2" t="s">
        <v>137</v>
      </c>
      <c r="B2332" s="31"/>
      <c r="C2332" s="11"/>
      <c r="R2332">
        <v>320</v>
      </c>
      <c r="V2332">
        <v>1.7399999999999999E-2</v>
      </c>
      <c r="W2332">
        <v>27.2</v>
      </c>
      <c r="X2332">
        <v>2.9</v>
      </c>
      <c r="Y2332">
        <v>5286.9</v>
      </c>
      <c r="Z2332">
        <v>9.8000000000000007</v>
      </c>
      <c r="AA2332">
        <v>167</v>
      </c>
      <c r="AP2332" t="s">
        <v>930</v>
      </c>
      <c r="AT2332">
        <v>90</v>
      </c>
    </row>
    <row r="2333" spans="1:46" x14ac:dyDescent="0.55000000000000004">
      <c r="A2333" s="2" t="s">
        <v>140</v>
      </c>
      <c r="B2333" s="31"/>
      <c r="C2333" s="11"/>
      <c r="R2333">
        <v>600</v>
      </c>
      <c r="V2333">
        <v>1.8800000000000001E-2</v>
      </c>
      <c r="W2333">
        <v>27</v>
      </c>
      <c r="X2333">
        <v>6.1</v>
      </c>
      <c r="Y2333">
        <v>8349.2999999999993</v>
      </c>
      <c r="Z2333">
        <v>10.6</v>
      </c>
      <c r="AA2333">
        <v>325</v>
      </c>
      <c r="AP2333" t="s">
        <v>930</v>
      </c>
      <c r="AT2333">
        <v>90</v>
      </c>
    </row>
    <row r="2334" spans="1:46" x14ac:dyDescent="0.55000000000000004">
      <c r="A2334" s="2" t="s">
        <v>138</v>
      </c>
      <c r="B2334" s="31"/>
      <c r="C2334" s="11"/>
      <c r="R2334">
        <v>390</v>
      </c>
      <c r="V2334">
        <v>1.83E-2</v>
      </c>
      <c r="W2334">
        <v>28.5</v>
      </c>
      <c r="X2334">
        <v>3.7</v>
      </c>
      <c r="Y2334">
        <v>6170.5</v>
      </c>
      <c r="Z2334">
        <v>10.4</v>
      </c>
      <c r="AA2334">
        <v>202</v>
      </c>
      <c r="AP2334" t="s">
        <v>930</v>
      </c>
      <c r="AT2334">
        <v>90</v>
      </c>
    </row>
    <row r="2335" spans="1:46" x14ac:dyDescent="0.55000000000000004">
      <c r="A2335" s="2" t="s">
        <v>139</v>
      </c>
      <c r="B2335" s="31"/>
      <c r="C2335" s="11"/>
      <c r="R2335">
        <v>520</v>
      </c>
      <c r="V2335">
        <v>1.8700000000000001E-2</v>
      </c>
      <c r="W2335">
        <v>27.5</v>
      </c>
      <c r="X2335">
        <v>4.7</v>
      </c>
      <c r="Y2335">
        <v>7501</v>
      </c>
      <c r="Z2335">
        <v>10.6</v>
      </c>
      <c r="AA2335">
        <v>251</v>
      </c>
      <c r="AP2335" t="s">
        <v>930</v>
      </c>
      <c r="AT2335">
        <v>90</v>
      </c>
    </row>
    <row r="2336" spans="1:46" x14ac:dyDescent="0.55000000000000004">
      <c r="A2336" s="2" t="s">
        <v>213</v>
      </c>
      <c r="B2336" s="31">
        <v>37061</v>
      </c>
      <c r="C2336" s="11"/>
      <c r="V2336"/>
    </row>
    <row r="2337" spans="1:15" customFormat="1" x14ac:dyDescent="0.55000000000000004">
      <c r="A2337" s="2" t="s">
        <v>213</v>
      </c>
      <c r="B2337" s="31">
        <v>37062</v>
      </c>
      <c r="C2337" s="11"/>
    </row>
    <row r="2338" spans="1:15" customFormat="1" x14ac:dyDescent="0.55000000000000004">
      <c r="A2338" s="2" t="s">
        <v>213</v>
      </c>
      <c r="B2338" s="31">
        <v>37063</v>
      </c>
      <c r="C2338" s="11"/>
    </row>
    <row r="2339" spans="1:15" customFormat="1" x14ac:dyDescent="0.55000000000000004">
      <c r="A2339" s="2" t="s">
        <v>213</v>
      </c>
      <c r="B2339" s="31">
        <v>37064</v>
      </c>
      <c r="C2339" s="11"/>
    </row>
    <row r="2340" spans="1:15" customFormat="1" x14ac:dyDescent="0.55000000000000004">
      <c r="A2340" s="2" t="s">
        <v>213</v>
      </c>
      <c r="B2340" s="31">
        <v>37065</v>
      </c>
      <c r="C2340" s="11"/>
    </row>
    <row r="2341" spans="1:15" customFormat="1" x14ac:dyDescent="0.55000000000000004">
      <c r="A2341" s="2" t="s">
        <v>213</v>
      </c>
      <c r="B2341" s="31">
        <v>37066</v>
      </c>
      <c r="C2341" s="11"/>
    </row>
    <row r="2342" spans="1:15" customFormat="1" x14ac:dyDescent="0.55000000000000004">
      <c r="A2342" s="2" t="s">
        <v>213</v>
      </c>
      <c r="B2342" s="31">
        <v>37067</v>
      </c>
      <c r="C2342" s="11"/>
    </row>
    <row r="2343" spans="1:15" customFormat="1" x14ac:dyDescent="0.55000000000000004">
      <c r="A2343" s="2" t="s">
        <v>213</v>
      </c>
      <c r="B2343" s="31">
        <v>37068</v>
      </c>
      <c r="C2343" s="11"/>
      <c r="E2343">
        <v>904.78270880573803</v>
      </c>
      <c r="G2343">
        <v>0.46336650178340999</v>
      </c>
      <c r="H2343">
        <v>0.52871179953828895</v>
      </c>
      <c r="I2343">
        <v>0.54485817589700702</v>
      </c>
      <c r="J2343">
        <v>0.52897094450766602</v>
      </c>
      <c r="K2343">
        <v>0.51462622600062802</v>
      </c>
      <c r="L2343">
        <v>0.54345742022487398</v>
      </c>
      <c r="M2343">
        <v>0.50275464008076498</v>
      </c>
      <c r="N2343">
        <v>0.46624444147805399</v>
      </c>
      <c r="O2343">
        <v>0.43092339451799899</v>
      </c>
    </row>
    <row r="2344" spans="1:15" customFormat="1" x14ac:dyDescent="0.55000000000000004">
      <c r="A2344" s="2" t="s">
        <v>213</v>
      </c>
      <c r="B2344" s="31">
        <v>37069</v>
      </c>
      <c r="C2344" s="11"/>
    </row>
    <row r="2345" spans="1:15" customFormat="1" x14ac:dyDescent="0.55000000000000004">
      <c r="A2345" s="2" t="s">
        <v>213</v>
      </c>
      <c r="B2345" s="31">
        <v>37070</v>
      </c>
      <c r="C2345" s="11"/>
    </row>
    <row r="2346" spans="1:15" customFormat="1" x14ac:dyDescent="0.55000000000000004">
      <c r="A2346" s="2" t="s">
        <v>213</v>
      </c>
      <c r="B2346" s="31">
        <v>37071</v>
      </c>
      <c r="C2346" s="11"/>
    </row>
    <row r="2347" spans="1:15" customFormat="1" x14ac:dyDescent="0.55000000000000004">
      <c r="A2347" s="2" t="s">
        <v>213</v>
      </c>
      <c r="B2347" s="31">
        <v>37072</v>
      </c>
      <c r="C2347" s="11"/>
    </row>
    <row r="2348" spans="1:15" customFormat="1" x14ac:dyDescent="0.55000000000000004">
      <c r="A2348" s="2" t="s">
        <v>213</v>
      </c>
      <c r="B2348" s="31">
        <v>37073</v>
      </c>
      <c r="C2348" s="11"/>
    </row>
    <row r="2349" spans="1:15" customFormat="1" x14ac:dyDescent="0.55000000000000004">
      <c r="A2349" s="2" t="s">
        <v>213</v>
      </c>
      <c r="B2349" s="31">
        <v>37074</v>
      </c>
      <c r="C2349" s="11"/>
    </row>
    <row r="2350" spans="1:15" customFormat="1" x14ac:dyDescent="0.55000000000000004">
      <c r="A2350" s="2" t="s">
        <v>213</v>
      </c>
      <c r="B2350" s="31">
        <v>37075</v>
      </c>
      <c r="C2350" s="11"/>
    </row>
    <row r="2351" spans="1:15" customFormat="1" x14ac:dyDescent="0.55000000000000004">
      <c r="A2351" s="2" t="s">
        <v>213</v>
      </c>
      <c r="B2351" s="31">
        <v>37076</v>
      </c>
      <c r="C2351" s="11"/>
    </row>
    <row r="2352" spans="1:15" customFormat="1" x14ac:dyDescent="0.55000000000000004">
      <c r="A2352" s="2" t="s">
        <v>213</v>
      </c>
      <c r="B2352" s="31">
        <v>37077</v>
      </c>
      <c r="C2352" s="11"/>
    </row>
    <row r="2353" spans="1:3" customFormat="1" x14ac:dyDescent="0.55000000000000004">
      <c r="A2353" s="2" t="s">
        <v>213</v>
      </c>
      <c r="B2353" s="31">
        <v>37078</v>
      </c>
      <c r="C2353" s="11"/>
    </row>
    <row r="2354" spans="1:3" customFormat="1" x14ac:dyDescent="0.55000000000000004">
      <c r="A2354" s="2" t="s">
        <v>213</v>
      </c>
      <c r="B2354" s="31">
        <v>37079</v>
      </c>
      <c r="C2354" s="11"/>
    </row>
    <row r="2355" spans="1:3" customFormat="1" x14ac:dyDescent="0.55000000000000004">
      <c r="A2355" s="2" t="s">
        <v>213</v>
      </c>
      <c r="B2355" s="31">
        <v>37080</v>
      </c>
      <c r="C2355" s="11"/>
    </row>
    <row r="2356" spans="1:3" customFormat="1" x14ac:dyDescent="0.55000000000000004">
      <c r="A2356" s="2" t="s">
        <v>213</v>
      </c>
      <c r="B2356" s="31">
        <v>37081</v>
      </c>
      <c r="C2356" s="11"/>
    </row>
    <row r="2357" spans="1:3" customFormat="1" x14ac:dyDescent="0.55000000000000004">
      <c r="A2357" s="2" t="s">
        <v>213</v>
      </c>
      <c r="B2357" s="31">
        <v>37082</v>
      </c>
      <c r="C2357" s="11"/>
    </row>
    <row r="2358" spans="1:3" customFormat="1" x14ac:dyDescent="0.55000000000000004">
      <c r="A2358" s="2" t="s">
        <v>213</v>
      </c>
      <c r="B2358" s="31">
        <v>37083</v>
      </c>
      <c r="C2358" s="11"/>
    </row>
    <row r="2359" spans="1:3" customFormat="1" x14ac:dyDescent="0.55000000000000004">
      <c r="A2359" s="2" t="s">
        <v>213</v>
      </c>
      <c r="B2359" s="31">
        <v>37084</v>
      </c>
      <c r="C2359" s="11"/>
    </row>
    <row r="2360" spans="1:3" customFormat="1" x14ac:dyDescent="0.55000000000000004">
      <c r="A2360" s="2" t="s">
        <v>213</v>
      </c>
      <c r="B2360" s="31">
        <v>37085</v>
      </c>
      <c r="C2360" s="11"/>
    </row>
    <row r="2361" spans="1:3" customFormat="1" x14ac:dyDescent="0.55000000000000004">
      <c r="A2361" s="2" t="s">
        <v>213</v>
      </c>
      <c r="B2361" s="31">
        <v>37086</v>
      </c>
      <c r="C2361" s="11"/>
    </row>
    <row r="2362" spans="1:3" customFormat="1" x14ac:dyDescent="0.55000000000000004">
      <c r="A2362" s="2" t="s">
        <v>213</v>
      </c>
      <c r="B2362" s="31">
        <v>37087</v>
      </c>
      <c r="C2362" s="11"/>
    </row>
    <row r="2363" spans="1:3" customFormat="1" x14ac:dyDescent="0.55000000000000004">
      <c r="A2363" s="2" t="s">
        <v>213</v>
      </c>
      <c r="B2363" s="31">
        <v>37088</v>
      </c>
      <c r="C2363" s="11"/>
    </row>
    <row r="2364" spans="1:3" customFormat="1" x14ac:dyDescent="0.55000000000000004">
      <c r="A2364" s="2" t="s">
        <v>213</v>
      </c>
      <c r="B2364" s="31">
        <v>37089</v>
      </c>
      <c r="C2364" s="11"/>
    </row>
    <row r="2365" spans="1:3" customFormat="1" x14ac:dyDescent="0.55000000000000004">
      <c r="A2365" s="2" t="s">
        <v>213</v>
      </c>
      <c r="B2365" s="31">
        <v>37090</v>
      </c>
      <c r="C2365" s="11"/>
    </row>
    <row r="2366" spans="1:3" customFormat="1" x14ac:dyDescent="0.55000000000000004">
      <c r="A2366" s="2" t="s">
        <v>213</v>
      </c>
      <c r="B2366" s="31">
        <v>37091</v>
      </c>
      <c r="C2366" s="11"/>
    </row>
    <row r="2367" spans="1:3" customFormat="1" x14ac:dyDescent="0.55000000000000004">
      <c r="A2367" s="2" t="s">
        <v>213</v>
      </c>
      <c r="B2367" s="31">
        <v>37092</v>
      </c>
      <c r="C2367" s="11"/>
    </row>
    <row r="2368" spans="1:3" customFormat="1" x14ac:dyDescent="0.55000000000000004">
      <c r="A2368" s="2" t="s">
        <v>213</v>
      </c>
      <c r="B2368" s="31">
        <v>37093</v>
      </c>
      <c r="C2368" s="11"/>
    </row>
    <row r="2369" spans="1:46" x14ac:dyDescent="0.55000000000000004">
      <c r="A2369" s="2" t="s">
        <v>213</v>
      </c>
      <c r="B2369" s="31">
        <v>37094</v>
      </c>
      <c r="C2369" s="11"/>
      <c r="V2369"/>
    </row>
    <row r="2370" spans="1:46" x14ac:dyDescent="0.55000000000000004">
      <c r="A2370" s="2" t="s">
        <v>213</v>
      </c>
      <c r="B2370" s="31">
        <v>37095</v>
      </c>
      <c r="C2370" s="11"/>
      <c r="V2370"/>
    </row>
    <row r="2371" spans="1:46" x14ac:dyDescent="0.55000000000000004">
      <c r="A2371" s="2" t="s">
        <v>213</v>
      </c>
      <c r="B2371" s="31">
        <v>37096</v>
      </c>
      <c r="C2371" s="11"/>
      <c r="V2371"/>
    </row>
    <row r="2372" spans="1:46" x14ac:dyDescent="0.55000000000000004">
      <c r="A2372" s="2" t="s">
        <v>213</v>
      </c>
      <c r="B2372" s="31">
        <v>37097</v>
      </c>
      <c r="C2372" s="11"/>
      <c r="E2372">
        <v>897.75645123572303</v>
      </c>
      <c r="G2372">
        <v>0.44612710192039101</v>
      </c>
      <c r="H2372">
        <v>0.52952518366686097</v>
      </c>
      <c r="I2372">
        <v>0.53790888791554603</v>
      </c>
      <c r="J2372">
        <v>0.52759201630554997</v>
      </c>
      <c r="K2372">
        <v>0.50656632179201799</v>
      </c>
      <c r="L2372">
        <v>0.53834621822054296</v>
      </c>
      <c r="M2372">
        <v>0.50228573792617603</v>
      </c>
      <c r="N2372">
        <v>0.46664457708616203</v>
      </c>
      <c r="O2372">
        <v>0.43378621134536599</v>
      </c>
      <c r="V2372"/>
    </row>
    <row r="2373" spans="1:46" x14ac:dyDescent="0.55000000000000004">
      <c r="A2373" s="2" t="s">
        <v>213</v>
      </c>
      <c r="B2373" s="31">
        <v>37098</v>
      </c>
      <c r="C2373" s="11"/>
      <c r="D2373">
        <v>0.67387271575670304</v>
      </c>
      <c r="V2373"/>
    </row>
    <row r="2374" spans="1:46" x14ac:dyDescent="0.55000000000000004">
      <c r="A2374" s="2" t="s">
        <v>213</v>
      </c>
      <c r="B2374" s="31">
        <v>37099</v>
      </c>
      <c r="C2374" s="11"/>
      <c r="D2374">
        <v>1.03516473081391</v>
      </c>
      <c r="V2374"/>
    </row>
    <row r="2375" spans="1:46" x14ac:dyDescent="0.55000000000000004">
      <c r="A2375" s="2" t="s">
        <v>213</v>
      </c>
      <c r="B2375" s="31">
        <v>37100</v>
      </c>
      <c r="C2375" s="11"/>
      <c r="D2375">
        <v>1.72691370779235</v>
      </c>
      <c r="V2375"/>
    </row>
    <row r="2376" spans="1:46" x14ac:dyDescent="0.55000000000000004">
      <c r="A2376" s="2" t="s">
        <v>213</v>
      </c>
      <c r="B2376" s="31">
        <v>37101</v>
      </c>
      <c r="C2376" s="11"/>
      <c r="D2376">
        <v>1.35865720903725</v>
      </c>
      <c r="V2376"/>
    </row>
    <row r="2377" spans="1:46" x14ac:dyDescent="0.55000000000000004">
      <c r="A2377" s="2" t="s">
        <v>213</v>
      </c>
      <c r="B2377" s="31">
        <v>37102</v>
      </c>
      <c r="C2377" s="11"/>
      <c r="D2377">
        <v>1.30144485913431</v>
      </c>
      <c r="V2377"/>
    </row>
    <row r="2378" spans="1:46" x14ac:dyDescent="0.55000000000000004">
      <c r="A2378" s="2" t="s">
        <v>213</v>
      </c>
      <c r="B2378" s="31">
        <v>37103</v>
      </c>
      <c r="C2378" s="11"/>
      <c r="D2378">
        <v>1.5454640980371701</v>
      </c>
      <c r="E2378">
        <v>936.55537238603995</v>
      </c>
      <c r="G2378">
        <v>0.51599831768576498</v>
      </c>
      <c r="H2378">
        <v>0.54256720218397203</v>
      </c>
      <c r="I2378">
        <v>0.55037263864340802</v>
      </c>
      <c r="J2378">
        <v>0.53493614691175795</v>
      </c>
      <c r="K2378">
        <v>0.52054159650691501</v>
      </c>
      <c r="L2378">
        <v>0.55307697682190504</v>
      </c>
      <c r="M2378">
        <v>0.54361362746165698</v>
      </c>
      <c r="N2378">
        <v>0.48395772090924</v>
      </c>
      <c r="O2378">
        <v>0.43771263480557798</v>
      </c>
      <c r="V2378"/>
    </row>
    <row r="2379" spans="1:46" x14ac:dyDescent="0.55000000000000004">
      <c r="A2379" s="2" t="s">
        <v>213</v>
      </c>
      <c r="B2379" s="31">
        <v>37104</v>
      </c>
      <c r="C2379" s="11"/>
      <c r="D2379">
        <v>1.6451911048274599</v>
      </c>
      <c r="R2379">
        <v>9.5756172839506206</v>
      </c>
      <c r="V2379"/>
      <c r="AI2379">
        <v>0.14380216049382699</v>
      </c>
      <c r="AT2379">
        <v>22</v>
      </c>
    </row>
    <row r="2380" spans="1:46" x14ac:dyDescent="0.55000000000000004">
      <c r="A2380" s="2" t="s">
        <v>213</v>
      </c>
      <c r="B2380" s="31">
        <v>37105</v>
      </c>
      <c r="C2380" s="11"/>
      <c r="D2380">
        <v>1.50736162055171</v>
      </c>
      <c r="V2380"/>
    </row>
    <row r="2381" spans="1:46" x14ac:dyDescent="0.55000000000000004">
      <c r="A2381" s="2" t="s">
        <v>213</v>
      </c>
      <c r="B2381" s="31">
        <v>37106</v>
      </c>
      <c r="C2381" s="11"/>
      <c r="D2381">
        <v>1.5218428191501601</v>
      </c>
      <c r="V2381"/>
    </row>
    <row r="2382" spans="1:46" x14ac:dyDescent="0.55000000000000004">
      <c r="A2382" s="2" t="s">
        <v>213</v>
      </c>
      <c r="B2382" s="31">
        <v>37107</v>
      </c>
      <c r="C2382" s="11"/>
      <c r="D2382">
        <v>1.5188297393741901</v>
      </c>
      <c r="V2382"/>
    </row>
    <row r="2383" spans="1:46" x14ac:dyDescent="0.55000000000000004">
      <c r="A2383" s="2" t="s">
        <v>213</v>
      </c>
      <c r="B2383" s="31">
        <v>37108</v>
      </c>
      <c r="C2383" s="11"/>
      <c r="D2383">
        <v>2.2268454522655001</v>
      </c>
      <c r="V2383"/>
    </row>
    <row r="2384" spans="1:46" x14ac:dyDescent="0.55000000000000004">
      <c r="A2384" s="2" t="s">
        <v>213</v>
      </c>
      <c r="B2384" s="31">
        <v>37109</v>
      </c>
      <c r="C2384" s="11"/>
      <c r="D2384">
        <v>1.81269896667164</v>
      </c>
      <c r="V2384"/>
    </row>
    <row r="2385" spans="1:4" customFormat="1" x14ac:dyDescent="0.55000000000000004">
      <c r="A2385" s="2" t="s">
        <v>213</v>
      </c>
      <c r="B2385" s="31">
        <v>37110</v>
      </c>
      <c r="C2385" s="11"/>
      <c r="D2385">
        <v>1.7870748189880501</v>
      </c>
    </row>
    <row r="2386" spans="1:4" customFormat="1" x14ac:dyDescent="0.55000000000000004">
      <c r="A2386" s="2" t="s">
        <v>213</v>
      </c>
      <c r="B2386" s="31">
        <v>37111</v>
      </c>
      <c r="C2386" s="11"/>
    </row>
    <row r="2387" spans="1:4" customFormat="1" x14ac:dyDescent="0.55000000000000004">
      <c r="A2387" s="2" t="s">
        <v>213</v>
      </c>
      <c r="B2387" s="31">
        <v>37112</v>
      </c>
      <c r="C2387" s="11"/>
    </row>
    <row r="2388" spans="1:4" customFormat="1" x14ac:dyDescent="0.55000000000000004">
      <c r="A2388" s="2" t="s">
        <v>213</v>
      </c>
      <c r="B2388" s="31">
        <v>37113</v>
      </c>
      <c r="C2388" s="11"/>
    </row>
    <row r="2389" spans="1:4" customFormat="1" x14ac:dyDescent="0.55000000000000004">
      <c r="A2389" s="2" t="s">
        <v>213</v>
      </c>
      <c r="B2389" s="31">
        <v>37114</v>
      </c>
      <c r="C2389" s="11"/>
    </row>
    <row r="2390" spans="1:4" customFormat="1" x14ac:dyDescent="0.55000000000000004">
      <c r="A2390" s="2" t="s">
        <v>213</v>
      </c>
      <c r="B2390" s="31">
        <v>37115</v>
      </c>
      <c r="C2390" s="11"/>
    </row>
    <row r="2391" spans="1:4" customFormat="1" x14ac:dyDescent="0.55000000000000004">
      <c r="A2391" s="2" t="s">
        <v>213</v>
      </c>
      <c r="B2391" s="31">
        <v>37116</v>
      </c>
      <c r="C2391" s="11"/>
    </row>
    <row r="2392" spans="1:4" customFormat="1" x14ac:dyDescent="0.55000000000000004">
      <c r="A2392" s="2" t="s">
        <v>213</v>
      </c>
      <c r="B2392" s="31">
        <v>37117</v>
      </c>
      <c r="C2392" s="11"/>
    </row>
    <row r="2393" spans="1:4" customFormat="1" x14ac:dyDescent="0.55000000000000004">
      <c r="A2393" s="2" t="s">
        <v>213</v>
      </c>
      <c r="B2393" s="31">
        <v>37118</v>
      </c>
      <c r="C2393" s="11"/>
    </row>
    <row r="2394" spans="1:4" customFormat="1" x14ac:dyDescent="0.55000000000000004">
      <c r="A2394" s="2" t="s">
        <v>213</v>
      </c>
      <c r="B2394" s="31">
        <v>37119</v>
      </c>
      <c r="C2394" s="11"/>
    </row>
    <row r="2395" spans="1:4" customFormat="1" x14ac:dyDescent="0.55000000000000004">
      <c r="A2395" s="2" t="s">
        <v>213</v>
      </c>
      <c r="B2395" s="31">
        <v>37120</v>
      </c>
      <c r="C2395" s="11"/>
      <c r="D2395">
        <v>1.7397869493438201</v>
      </c>
    </row>
    <row r="2396" spans="1:4" customFormat="1" x14ac:dyDescent="0.55000000000000004">
      <c r="A2396" s="2" t="s">
        <v>213</v>
      </c>
      <c r="B2396" s="31">
        <v>37121</v>
      </c>
      <c r="C2396" s="11"/>
      <c r="D2396">
        <v>2.7803305540546601</v>
      </c>
    </row>
    <row r="2397" spans="1:4" customFormat="1" x14ac:dyDescent="0.55000000000000004">
      <c r="A2397" s="2" t="s">
        <v>213</v>
      </c>
      <c r="B2397" s="31">
        <v>37122</v>
      </c>
      <c r="C2397" s="11"/>
      <c r="D2397">
        <v>1.7091170744916599</v>
      </c>
    </row>
    <row r="2398" spans="1:4" customFormat="1" x14ac:dyDescent="0.55000000000000004">
      <c r="A2398" s="2" t="s">
        <v>213</v>
      </c>
      <c r="B2398" s="31">
        <v>37123</v>
      </c>
      <c r="C2398" s="11"/>
      <c r="D2398">
        <v>1.45355744823191</v>
      </c>
    </row>
    <row r="2399" spans="1:4" customFormat="1" x14ac:dyDescent="0.55000000000000004">
      <c r="A2399" s="2" t="s">
        <v>213</v>
      </c>
      <c r="B2399" s="31">
        <v>37124</v>
      </c>
      <c r="C2399" s="11"/>
      <c r="D2399">
        <v>1.3</v>
      </c>
    </row>
    <row r="2400" spans="1:4" customFormat="1" x14ac:dyDescent="0.55000000000000004">
      <c r="A2400" s="2" t="s">
        <v>213</v>
      </c>
      <c r="B2400" s="31">
        <v>37125</v>
      </c>
      <c r="C2400" s="11"/>
      <c r="D2400">
        <v>1.6</v>
      </c>
    </row>
    <row r="2401" spans="1:46" x14ac:dyDescent="0.55000000000000004">
      <c r="A2401" s="2" t="s">
        <v>213</v>
      </c>
      <c r="B2401" s="31">
        <v>37126</v>
      </c>
      <c r="C2401" s="11"/>
      <c r="D2401">
        <v>1.82509483242702</v>
      </c>
      <c r="R2401">
        <v>76.3888888888889</v>
      </c>
      <c r="V2401"/>
      <c r="AI2401">
        <v>0.95409122776148103</v>
      </c>
      <c r="AT2401">
        <v>28</v>
      </c>
    </row>
    <row r="2402" spans="1:46" x14ac:dyDescent="0.55000000000000004">
      <c r="A2402" s="2" t="s">
        <v>213</v>
      </c>
      <c r="B2402" s="31">
        <v>37127</v>
      </c>
      <c r="C2402" s="11"/>
      <c r="D2402">
        <v>1.86652498294983</v>
      </c>
      <c r="E2402">
        <v>917.08209705901197</v>
      </c>
      <c r="G2402">
        <v>0.51961580866143997</v>
      </c>
      <c r="H2402">
        <v>0.54321630929966003</v>
      </c>
      <c r="I2402">
        <v>0.550913907041642</v>
      </c>
      <c r="J2402">
        <v>0.53011666279275704</v>
      </c>
      <c r="K2402">
        <v>0.52735824922219199</v>
      </c>
      <c r="L2402">
        <v>0.54973183641163303</v>
      </c>
      <c r="M2402">
        <v>0.48035779706697601</v>
      </c>
      <c r="N2402">
        <v>0.45473452662424901</v>
      </c>
      <c r="O2402">
        <v>0.42936538817450898</v>
      </c>
      <c r="V2402"/>
    </row>
    <row r="2403" spans="1:46" x14ac:dyDescent="0.55000000000000004">
      <c r="A2403" s="2" t="s">
        <v>213</v>
      </c>
      <c r="B2403" s="31">
        <v>37128</v>
      </c>
      <c r="C2403" s="11"/>
      <c r="D2403">
        <v>1.83405740144881</v>
      </c>
      <c r="V2403"/>
    </row>
    <row r="2404" spans="1:46" x14ac:dyDescent="0.55000000000000004">
      <c r="A2404" s="2" t="s">
        <v>213</v>
      </c>
      <c r="B2404" s="31">
        <v>37129</v>
      </c>
      <c r="C2404" s="11"/>
      <c r="D2404">
        <v>1.4905721512068899</v>
      </c>
      <c r="V2404"/>
    </row>
    <row r="2405" spans="1:46" x14ac:dyDescent="0.55000000000000004">
      <c r="A2405" s="2" t="s">
        <v>213</v>
      </c>
      <c r="B2405" s="31">
        <v>37130</v>
      </c>
      <c r="C2405" s="11"/>
      <c r="D2405">
        <v>1.49097449784187</v>
      </c>
      <c r="V2405"/>
    </row>
    <row r="2406" spans="1:46" x14ac:dyDescent="0.55000000000000004">
      <c r="A2406" s="2" t="s">
        <v>213</v>
      </c>
      <c r="B2406" s="31">
        <v>37131</v>
      </c>
      <c r="C2406" s="11"/>
      <c r="D2406">
        <v>2.06711132957318</v>
      </c>
      <c r="V2406"/>
    </row>
    <row r="2407" spans="1:46" x14ac:dyDescent="0.55000000000000004">
      <c r="A2407" s="2" t="s">
        <v>213</v>
      </c>
      <c r="B2407" s="31">
        <v>37132</v>
      </c>
      <c r="C2407" s="11"/>
      <c r="D2407">
        <v>1.2566132018213101</v>
      </c>
      <c r="V2407"/>
    </row>
    <row r="2408" spans="1:46" x14ac:dyDescent="0.55000000000000004">
      <c r="A2408" s="2" t="s">
        <v>213</v>
      </c>
      <c r="B2408" s="31">
        <v>37133</v>
      </c>
      <c r="C2408" s="11"/>
      <c r="D2408">
        <v>1.7094057615957201</v>
      </c>
      <c r="V2408"/>
    </row>
    <row r="2409" spans="1:46" x14ac:dyDescent="0.55000000000000004">
      <c r="A2409" s="2" t="s">
        <v>213</v>
      </c>
      <c r="B2409" s="31">
        <v>37134</v>
      </c>
      <c r="C2409" s="11"/>
      <c r="D2409">
        <v>2.6645781568422899</v>
      </c>
      <c r="V2409"/>
    </row>
    <row r="2410" spans="1:46" x14ac:dyDescent="0.55000000000000004">
      <c r="A2410" s="2" t="s">
        <v>213</v>
      </c>
      <c r="B2410" s="31">
        <v>37135</v>
      </c>
      <c r="C2410" s="11"/>
      <c r="D2410">
        <v>3.5702415711162598</v>
      </c>
      <c r="V2410"/>
    </row>
    <row r="2411" spans="1:46" x14ac:dyDescent="0.55000000000000004">
      <c r="A2411" s="2" t="s">
        <v>213</v>
      </c>
      <c r="B2411" s="31">
        <v>37136</v>
      </c>
      <c r="C2411" s="11"/>
      <c r="D2411">
        <v>2.9726684453780301</v>
      </c>
      <c r="V2411"/>
    </row>
    <row r="2412" spans="1:46" x14ac:dyDescent="0.55000000000000004">
      <c r="A2412" s="2" t="s">
        <v>213</v>
      </c>
      <c r="B2412" s="31">
        <v>37137</v>
      </c>
      <c r="C2412" s="11"/>
      <c r="D2412">
        <v>2.3734136900208398</v>
      </c>
      <c r="V2412"/>
    </row>
    <row r="2413" spans="1:46" x14ac:dyDescent="0.55000000000000004">
      <c r="A2413" s="2" t="s">
        <v>213</v>
      </c>
      <c r="B2413" s="31">
        <v>37138</v>
      </c>
      <c r="C2413" s="11"/>
      <c r="D2413">
        <v>2.1442586720252499</v>
      </c>
      <c r="V2413"/>
    </row>
    <row r="2414" spans="1:46" x14ac:dyDescent="0.55000000000000004">
      <c r="A2414" s="2" t="s">
        <v>213</v>
      </c>
      <c r="B2414" s="31">
        <v>37139</v>
      </c>
      <c r="C2414" s="11"/>
      <c r="D2414">
        <v>2.52018319769862</v>
      </c>
      <c r="V2414"/>
    </row>
    <row r="2415" spans="1:46" x14ac:dyDescent="0.55000000000000004">
      <c r="A2415" s="2" t="s">
        <v>213</v>
      </c>
      <c r="B2415" s="31">
        <v>37140</v>
      </c>
      <c r="C2415" s="11"/>
      <c r="D2415">
        <v>3.00475390979781</v>
      </c>
      <c r="V2415"/>
    </row>
    <row r="2416" spans="1:46" x14ac:dyDescent="0.55000000000000004">
      <c r="A2416" s="2" t="s">
        <v>213</v>
      </c>
      <c r="B2416" s="31">
        <v>37141</v>
      </c>
      <c r="C2416" s="11"/>
      <c r="D2416">
        <v>1.5146214134319</v>
      </c>
      <c r="V2416"/>
    </row>
    <row r="2417" spans="1:4" customFormat="1" x14ac:dyDescent="0.55000000000000004">
      <c r="A2417" s="2" t="s">
        <v>213</v>
      </c>
      <c r="B2417" s="31">
        <v>37142</v>
      </c>
      <c r="C2417" s="11"/>
      <c r="D2417">
        <v>1.66476366974794</v>
      </c>
    </row>
    <row r="2418" spans="1:4" customFormat="1" x14ac:dyDescent="0.55000000000000004">
      <c r="A2418" s="2" t="s">
        <v>213</v>
      </c>
      <c r="B2418" s="31">
        <v>37143</v>
      </c>
      <c r="C2418" s="11"/>
      <c r="D2418">
        <v>2.87763374782865</v>
      </c>
    </row>
    <row r="2419" spans="1:4" customFormat="1" x14ac:dyDescent="0.55000000000000004">
      <c r="A2419" s="2" t="s">
        <v>213</v>
      </c>
      <c r="B2419" s="31">
        <v>37144</v>
      </c>
      <c r="C2419" s="11"/>
      <c r="D2419">
        <v>3.4369111795743099</v>
      </c>
    </row>
    <row r="2420" spans="1:4" customFormat="1" x14ac:dyDescent="0.55000000000000004">
      <c r="A2420" s="2" t="s">
        <v>213</v>
      </c>
      <c r="B2420" s="31">
        <v>37145</v>
      </c>
      <c r="C2420" s="11"/>
      <c r="D2420">
        <v>3.0697670805657</v>
      </c>
    </row>
    <row r="2421" spans="1:4" customFormat="1" x14ac:dyDescent="0.55000000000000004">
      <c r="A2421" s="2" t="s">
        <v>213</v>
      </c>
      <c r="B2421" s="31">
        <v>37146</v>
      </c>
      <c r="C2421" s="11"/>
      <c r="D2421">
        <v>3.3231527224725199</v>
      </c>
    </row>
    <row r="2422" spans="1:4" customFormat="1" x14ac:dyDescent="0.55000000000000004">
      <c r="A2422" s="2" t="s">
        <v>213</v>
      </c>
      <c r="B2422" s="31">
        <v>37147</v>
      </c>
      <c r="C2422" s="11"/>
      <c r="D2422">
        <v>3.8254505886744798</v>
      </c>
    </row>
    <row r="2423" spans="1:4" customFormat="1" x14ac:dyDescent="0.55000000000000004">
      <c r="A2423" s="2" t="s">
        <v>213</v>
      </c>
      <c r="B2423" s="31">
        <v>37148</v>
      </c>
      <c r="C2423" s="11"/>
      <c r="D2423">
        <v>2.2336273120770902</v>
      </c>
    </row>
    <row r="2424" spans="1:4" customFormat="1" x14ac:dyDescent="0.55000000000000004">
      <c r="A2424" s="2" t="s">
        <v>213</v>
      </c>
      <c r="B2424" s="31">
        <v>37149</v>
      </c>
      <c r="C2424" s="11"/>
      <c r="D2424">
        <v>4.0816190660025304</v>
      </c>
    </row>
    <row r="2425" spans="1:4" customFormat="1" x14ac:dyDescent="0.55000000000000004">
      <c r="A2425" s="2" t="s">
        <v>213</v>
      </c>
      <c r="B2425" s="31">
        <v>37150</v>
      </c>
      <c r="C2425" s="11"/>
      <c r="D2425">
        <v>4.52728450291184</v>
      </c>
    </row>
    <row r="2426" spans="1:4" customFormat="1" x14ac:dyDescent="0.55000000000000004">
      <c r="A2426" s="2" t="s">
        <v>213</v>
      </c>
      <c r="B2426" s="31">
        <v>37151</v>
      </c>
      <c r="C2426" s="11"/>
      <c r="D2426">
        <v>4.9449854076067101</v>
      </c>
    </row>
    <row r="2427" spans="1:4" customFormat="1" x14ac:dyDescent="0.55000000000000004">
      <c r="A2427" s="2" t="s">
        <v>213</v>
      </c>
      <c r="B2427" s="31">
        <v>37152</v>
      </c>
      <c r="C2427" s="11"/>
      <c r="D2427">
        <v>4.5309412590448401</v>
      </c>
    </row>
    <row r="2428" spans="1:4" customFormat="1" x14ac:dyDescent="0.55000000000000004">
      <c r="A2428" s="2" t="s">
        <v>213</v>
      </c>
      <c r="B2428" s="31">
        <v>37153</v>
      </c>
      <c r="C2428" s="11"/>
      <c r="D2428">
        <v>4.0624717261318297</v>
      </c>
    </row>
    <row r="2429" spans="1:4" customFormat="1" x14ac:dyDescent="0.55000000000000004">
      <c r="A2429" s="2" t="s">
        <v>213</v>
      </c>
      <c r="B2429" s="31">
        <v>37154</v>
      </c>
      <c r="C2429" s="11"/>
      <c r="D2429">
        <v>3.9883141046808599</v>
      </c>
    </row>
    <row r="2430" spans="1:4" customFormat="1" x14ac:dyDescent="0.55000000000000004">
      <c r="A2430" s="2" t="s">
        <v>213</v>
      </c>
      <c r="B2430" s="31">
        <v>37155</v>
      </c>
      <c r="C2430" s="11"/>
      <c r="D2430">
        <v>5.1259350005618396</v>
      </c>
    </row>
    <row r="2431" spans="1:4" customFormat="1" x14ac:dyDescent="0.55000000000000004">
      <c r="A2431" s="2" t="s">
        <v>213</v>
      </c>
      <c r="B2431" s="31">
        <v>37156</v>
      </c>
      <c r="C2431" s="11"/>
      <c r="D2431">
        <v>4.96537616874103</v>
      </c>
    </row>
    <row r="2432" spans="1:4" customFormat="1" x14ac:dyDescent="0.55000000000000004">
      <c r="A2432" s="2" t="s">
        <v>213</v>
      </c>
      <c r="B2432" s="31">
        <v>37157</v>
      </c>
      <c r="C2432" s="11"/>
      <c r="D2432">
        <v>3.9893942292258</v>
      </c>
    </row>
    <row r="2433" spans="1:46" x14ac:dyDescent="0.55000000000000004">
      <c r="A2433" s="2" t="s">
        <v>213</v>
      </c>
      <c r="B2433" s="31">
        <v>37158</v>
      </c>
      <c r="C2433" s="11"/>
      <c r="D2433">
        <v>4.9890171424116803</v>
      </c>
      <c r="V2433"/>
    </row>
    <row r="2434" spans="1:46" x14ac:dyDescent="0.55000000000000004">
      <c r="A2434" s="2" t="s">
        <v>213</v>
      </c>
      <c r="B2434" s="31">
        <v>37159</v>
      </c>
      <c r="C2434" s="11"/>
      <c r="D2434">
        <v>5.3327501641300596</v>
      </c>
      <c r="V2434"/>
    </row>
    <row r="2435" spans="1:46" x14ac:dyDescent="0.55000000000000004">
      <c r="A2435" s="2" t="s">
        <v>213</v>
      </c>
      <c r="B2435" s="31">
        <v>37160</v>
      </c>
      <c r="C2435" s="11"/>
      <c r="D2435">
        <v>4.2028824887406104</v>
      </c>
      <c r="V2435"/>
    </row>
    <row r="2436" spans="1:46" x14ac:dyDescent="0.55000000000000004">
      <c r="A2436" s="2" t="s">
        <v>213</v>
      </c>
      <c r="B2436" s="31">
        <v>37161</v>
      </c>
      <c r="C2436" s="11"/>
      <c r="D2436">
        <v>4.7231995393102402</v>
      </c>
      <c r="V2436"/>
    </row>
    <row r="2437" spans="1:46" x14ac:dyDescent="0.55000000000000004">
      <c r="A2437" s="2" t="s">
        <v>213</v>
      </c>
      <c r="B2437" s="31">
        <v>37162</v>
      </c>
      <c r="C2437" s="11"/>
      <c r="D2437">
        <v>4.76230095322952</v>
      </c>
      <c r="V2437"/>
    </row>
    <row r="2438" spans="1:46" x14ac:dyDescent="0.55000000000000004">
      <c r="A2438" s="2" t="s">
        <v>213</v>
      </c>
      <c r="B2438" s="31">
        <v>37163</v>
      </c>
      <c r="C2438" s="11"/>
      <c r="D2438">
        <v>4.8671582089148497</v>
      </c>
      <c r="V2438"/>
    </row>
    <row r="2439" spans="1:46" x14ac:dyDescent="0.55000000000000004">
      <c r="A2439" s="2" t="s">
        <v>213</v>
      </c>
      <c r="B2439" s="31">
        <v>37164</v>
      </c>
      <c r="C2439" s="11"/>
      <c r="D2439">
        <v>5.5331295650111301</v>
      </c>
      <c r="V2439"/>
    </row>
    <row r="2440" spans="1:46" x14ac:dyDescent="0.55000000000000004">
      <c r="A2440" s="2" t="s">
        <v>213</v>
      </c>
      <c r="B2440" s="31">
        <v>37165</v>
      </c>
      <c r="C2440" s="11"/>
      <c r="D2440">
        <v>4.9700742407771799</v>
      </c>
      <c r="V2440"/>
    </row>
    <row r="2441" spans="1:46" x14ac:dyDescent="0.55000000000000004">
      <c r="A2441" s="2" t="s">
        <v>213</v>
      </c>
      <c r="B2441" s="31">
        <v>37166</v>
      </c>
      <c r="C2441" s="11"/>
      <c r="D2441">
        <v>3.9117315750168502</v>
      </c>
      <c r="E2441">
        <v>781.24223856149899</v>
      </c>
      <c r="G2441">
        <v>0.34382444998586298</v>
      </c>
      <c r="H2441">
        <v>0.37584514094051202</v>
      </c>
      <c r="I2441">
        <v>0.42134658847522399</v>
      </c>
      <c r="J2441">
        <v>0.43958124768398699</v>
      </c>
      <c r="K2441">
        <v>0.46439152101895298</v>
      </c>
      <c r="L2441">
        <v>0.51203355913485604</v>
      </c>
      <c r="M2441">
        <v>0.473761748466976</v>
      </c>
      <c r="N2441">
        <v>0.45440500422598201</v>
      </c>
      <c r="O2441">
        <v>0.42102193287514</v>
      </c>
      <c r="R2441">
        <v>608.66319444444503</v>
      </c>
      <c r="V2441"/>
      <c r="AI2441">
        <v>5.6411081976358597</v>
      </c>
      <c r="AT2441">
        <v>49</v>
      </c>
    </row>
    <row r="2442" spans="1:46" x14ac:dyDescent="0.55000000000000004">
      <c r="A2442" s="2" t="s">
        <v>213</v>
      </c>
      <c r="B2442" s="31">
        <v>37167</v>
      </c>
      <c r="C2442" s="11"/>
      <c r="D2442">
        <v>4.7292463977840198</v>
      </c>
      <c r="V2442"/>
    </row>
    <row r="2443" spans="1:46" x14ac:dyDescent="0.55000000000000004">
      <c r="A2443" s="2" t="s">
        <v>213</v>
      </c>
      <c r="B2443" s="31">
        <v>37168</v>
      </c>
      <c r="C2443" s="11"/>
      <c r="D2443">
        <v>5.3700764090767201</v>
      </c>
      <c r="V2443"/>
    </row>
    <row r="2444" spans="1:46" x14ac:dyDescent="0.55000000000000004">
      <c r="A2444" s="2" t="s">
        <v>213</v>
      </c>
      <c r="B2444" s="31">
        <v>37169</v>
      </c>
      <c r="C2444" s="11"/>
      <c r="D2444">
        <v>5.2839891795619804</v>
      </c>
      <c r="V2444"/>
    </row>
    <row r="2445" spans="1:46" x14ac:dyDescent="0.55000000000000004">
      <c r="A2445" s="2" t="s">
        <v>213</v>
      </c>
      <c r="B2445" s="31">
        <v>37170</v>
      </c>
      <c r="C2445" s="11"/>
      <c r="D2445">
        <v>6.1227761769600502</v>
      </c>
      <c r="V2445"/>
    </row>
    <row r="2446" spans="1:46" x14ac:dyDescent="0.55000000000000004">
      <c r="A2446" s="2" t="s">
        <v>213</v>
      </c>
      <c r="B2446" s="31">
        <v>37171</v>
      </c>
      <c r="C2446" s="11"/>
      <c r="D2446">
        <v>4.9929489396676603</v>
      </c>
      <c r="V2446"/>
    </row>
    <row r="2447" spans="1:46" x14ac:dyDescent="0.55000000000000004">
      <c r="A2447" s="2" t="s">
        <v>213</v>
      </c>
      <c r="B2447" s="31">
        <v>37172</v>
      </c>
      <c r="C2447" s="11"/>
      <c r="D2447">
        <v>4.8010890287344399</v>
      </c>
      <c r="V2447"/>
    </row>
    <row r="2448" spans="1:46" x14ac:dyDescent="0.55000000000000004">
      <c r="A2448" s="2" t="s">
        <v>213</v>
      </c>
      <c r="B2448" s="31">
        <v>37173</v>
      </c>
      <c r="C2448" s="11"/>
      <c r="D2448">
        <v>4.9086933092250602</v>
      </c>
      <c r="V2448"/>
    </row>
    <row r="2449" spans="1:46" x14ac:dyDescent="0.55000000000000004">
      <c r="A2449" s="2" t="s">
        <v>213</v>
      </c>
      <c r="B2449" s="31">
        <v>37174</v>
      </c>
      <c r="C2449" s="11"/>
      <c r="D2449">
        <v>4.6242454715352102</v>
      </c>
      <c r="E2449">
        <v>760.95883640208899</v>
      </c>
      <c r="G2449">
        <v>0.33764096723288201</v>
      </c>
      <c r="H2449">
        <v>0.35624176126266299</v>
      </c>
      <c r="I2449">
        <v>0.39474561362548399</v>
      </c>
      <c r="J2449">
        <v>0.41791669295525202</v>
      </c>
      <c r="K2449">
        <v>0.44869264649829299</v>
      </c>
      <c r="L2449">
        <v>0.50706232309325305</v>
      </c>
      <c r="M2449">
        <v>0.47096823033137603</v>
      </c>
      <c r="N2449">
        <v>0.449906703801701</v>
      </c>
      <c r="O2449">
        <v>0.42161924320953897</v>
      </c>
      <c r="R2449">
        <v>809.05478395061698</v>
      </c>
      <c r="V2449"/>
      <c r="AI2449">
        <v>5.0373054346986104</v>
      </c>
      <c r="AT2449">
        <v>60</v>
      </c>
    </row>
    <row r="2450" spans="1:46" x14ac:dyDescent="0.55000000000000004">
      <c r="A2450" s="2" t="s">
        <v>213</v>
      </c>
      <c r="B2450" s="31">
        <v>37175</v>
      </c>
      <c r="C2450" s="11"/>
      <c r="D2450">
        <v>0.65535460649241595</v>
      </c>
      <c r="V2450"/>
    </row>
    <row r="2451" spans="1:46" x14ac:dyDescent="0.55000000000000004">
      <c r="A2451" s="2" t="s">
        <v>213</v>
      </c>
      <c r="B2451" s="31">
        <v>37176</v>
      </c>
      <c r="C2451" s="11"/>
      <c r="D2451">
        <v>5.6335351539497696</v>
      </c>
      <c r="V2451"/>
    </row>
    <row r="2452" spans="1:46" x14ac:dyDescent="0.55000000000000004">
      <c r="A2452" s="2" t="s">
        <v>213</v>
      </c>
      <c r="B2452" s="31">
        <v>37177</v>
      </c>
      <c r="C2452" s="11"/>
      <c r="D2452">
        <v>5.3645668782640596</v>
      </c>
      <c r="V2452"/>
    </row>
    <row r="2453" spans="1:46" x14ac:dyDescent="0.55000000000000004">
      <c r="A2453" s="2" t="s">
        <v>213</v>
      </c>
      <c r="B2453" s="31">
        <v>37178</v>
      </c>
      <c r="C2453" s="11"/>
      <c r="D2453">
        <v>3.09542763403004</v>
      </c>
      <c r="V2453"/>
    </row>
    <row r="2454" spans="1:46" x14ac:dyDescent="0.55000000000000004">
      <c r="A2454" s="2" t="s">
        <v>213</v>
      </c>
      <c r="B2454" s="31">
        <v>37179</v>
      </c>
      <c r="C2454" s="11"/>
      <c r="D2454">
        <v>5.2583698405856802</v>
      </c>
      <c r="V2454"/>
    </row>
    <row r="2455" spans="1:46" x14ac:dyDescent="0.55000000000000004">
      <c r="A2455" s="2" t="s">
        <v>213</v>
      </c>
      <c r="B2455" s="31">
        <v>37180</v>
      </c>
      <c r="C2455" s="11"/>
      <c r="D2455">
        <v>4.9889788166546696</v>
      </c>
      <c r="V2455"/>
    </row>
    <row r="2456" spans="1:46" x14ac:dyDescent="0.55000000000000004">
      <c r="A2456" s="2" t="s">
        <v>213</v>
      </c>
      <c r="B2456" s="31">
        <v>37181</v>
      </c>
      <c r="C2456" s="11"/>
      <c r="D2456">
        <v>4.7492333726332996</v>
      </c>
      <c r="V2456"/>
    </row>
    <row r="2457" spans="1:46" x14ac:dyDescent="0.55000000000000004">
      <c r="A2457" s="2" t="s">
        <v>213</v>
      </c>
      <c r="B2457" s="31">
        <v>37182</v>
      </c>
      <c r="C2457" s="11"/>
      <c r="D2457">
        <v>4.9392232099936599</v>
      </c>
      <c r="V2457"/>
    </row>
    <row r="2458" spans="1:46" x14ac:dyDescent="0.55000000000000004">
      <c r="A2458" s="2" t="s">
        <v>213</v>
      </c>
      <c r="B2458" s="31">
        <v>37183</v>
      </c>
      <c r="C2458" s="11"/>
      <c r="D2458">
        <v>4.9073716488642898</v>
      </c>
      <c r="V2458"/>
    </row>
    <row r="2459" spans="1:46" x14ac:dyDescent="0.55000000000000004">
      <c r="A2459" s="2" t="s">
        <v>213</v>
      </c>
      <c r="B2459" s="31">
        <v>37184</v>
      </c>
      <c r="C2459" s="11"/>
      <c r="D2459">
        <v>4.6431264699206602</v>
      </c>
      <c r="V2459"/>
    </row>
    <row r="2460" spans="1:46" x14ac:dyDescent="0.55000000000000004">
      <c r="A2460" s="2" t="s">
        <v>213</v>
      </c>
      <c r="B2460" s="31">
        <v>37185</v>
      </c>
      <c r="C2460" s="11"/>
      <c r="D2460">
        <v>4.8584557475729797</v>
      </c>
      <c r="V2460"/>
    </row>
    <row r="2461" spans="1:46" x14ac:dyDescent="0.55000000000000004">
      <c r="A2461" s="2" t="s">
        <v>213</v>
      </c>
      <c r="B2461" s="31">
        <v>37186</v>
      </c>
      <c r="C2461" s="11"/>
      <c r="D2461">
        <v>5.2673792469271401</v>
      </c>
      <c r="V2461"/>
    </row>
    <row r="2462" spans="1:46" x14ac:dyDescent="0.55000000000000004">
      <c r="A2462" s="2" t="s">
        <v>213</v>
      </c>
      <c r="B2462" s="31">
        <v>37187</v>
      </c>
      <c r="C2462" s="11"/>
      <c r="D2462">
        <v>5.5291826333913097</v>
      </c>
      <c r="V2462"/>
    </row>
    <row r="2463" spans="1:46" x14ac:dyDescent="0.55000000000000004">
      <c r="A2463" s="2" t="s">
        <v>213</v>
      </c>
      <c r="B2463" s="31">
        <v>37188</v>
      </c>
      <c r="C2463" s="11"/>
      <c r="D2463">
        <v>1.1818226198749799</v>
      </c>
      <c r="V2463"/>
    </row>
    <row r="2464" spans="1:46" x14ac:dyDescent="0.55000000000000004">
      <c r="A2464" s="2" t="s">
        <v>213</v>
      </c>
      <c r="B2464" s="31">
        <v>37189</v>
      </c>
      <c r="C2464" s="11"/>
      <c r="D2464">
        <v>4.2739168816878701</v>
      </c>
      <c r="V2464"/>
    </row>
    <row r="2465" spans="1:15" customFormat="1" x14ac:dyDescent="0.55000000000000004">
      <c r="A2465" s="2" t="s">
        <v>213</v>
      </c>
      <c r="B2465" s="31">
        <v>37190</v>
      </c>
      <c r="C2465" s="11"/>
      <c r="D2465">
        <v>3.3486918179720999</v>
      </c>
    </row>
    <row r="2466" spans="1:15" customFormat="1" x14ac:dyDescent="0.55000000000000004">
      <c r="A2466" s="2" t="s">
        <v>213</v>
      </c>
      <c r="B2466" s="31">
        <v>37191</v>
      </c>
      <c r="C2466" s="11"/>
      <c r="D2466">
        <v>4.83722667769797</v>
      </c>
    </row>
    <row r="2467" spans="1:15" customFormat="1" x14ac:dyDescent="0.55000000000000004">
      <c r="A2467" s="2" t="s">
        <v>213</v>
      </c>
      <c r="B2467" s="31">
        <v>37192</v>
      </c>
      <c r="C2467" s="11"/>
      <c r="D2467">
        <v>5.5894745627217803</v>
      </c>
    </row>
    <row r="2468" spans="1:15" customFormat="1" x14ac:dyDescent="0.55000000000000004">
      <c r="A2468" s="2" t="s">
        <v>213</v>
      </c>
      <c r="B2468" s="31">
        <v>37193</v>
      </c>
      <c r="C2468" s="11"/>
      <c r="D2468">
        <v>5.7764282149802098</v>
      </c>
    </row>
    <row r="2469" spans="1:15" customFormat="1" x14ac:dyDescent="0.55000000000000004">
      <c r="A2469" s="2" t="s">
        <v>213</v>
      </c>
      <c r="B2469" s="31">
        <v>37194</v>
      </c>
      <c r="C2469" s="11"/>
      <c r="D2469">
        <v>5.3468617643403604</v>
      </c>
    </row>
    <row r="2470" spans="1:15" customFormat="1" x14ac:dyDescent="0.55000000000000004">
      <c r="A2470" s="2" t="s">
        <v>213</v>
      </c>
      <c r="B2470" s="31">
        <v>37195</v>
      </c>
      <c r="C2470" s="11"/>
      <c r="D2470">
        <v>5.0192323461903499</v>
      </c>
    </row>
    <row r="2471" spans="1:15" customFormat="1" x14ac:dyDescent="0.55000000000000004">
      <c r="A2471" s="2" t="s">
        <v>213</v>
      </c>
      <c r="B2471" s="31">
        <v>37196</v>
      </c>
      <c r="C2471" s="11"/>
      <c r="D2471">
        <v>5.0566908502672696</v>
      </c>
    </row>
    <row r="2472" spans="1:15" customFormat="1" x14ac:dyDescent="0.55000000000000004">
      <c r="A2472" s="2" t="s">
        <v>213</v>
      </c>
      <c r="B2472" s="31">
        <v>37197</v>
      </c>
      <c r="C2472" s="11"/>
      <c r="D2472">
        <v>5.9165780336421001</v>
      </c>
    </row>
    <row r="2473" spans="1:15" customFormat="1" x14ac:dyDescent="0.55000000000000004">
      <c r="A2473" s="2" t="s">
        <v>213</v>
      </c>
      <c r="B2473" s="31">
        <v>37198</v>
      </c>
      <c r="C2473" s="11"/>
      <c r="D2473">
        <v>4.91950719659068</v>
      </c>
    </row>
    <row r="2474" spans="1:15" customFormat="1" x14ac:dyDescent="0.55000000000000004">
      <c r="A2474" s="2" t="s">
        <v>213</v>
      </c>
      <c r="B2474" s="31">
        <v>37199</v>
      </c>
      <c r="C2474" s="11"/>
      <c r="D2474">
        <v>5.0780584105475404</v>
      </c>
    </row>
    <row r="2475" spans="1:15" customFormat="1" x14ac:dyDescent="0.55000000000000004">
      <c r="A2475" s="2" t="s">
        <v>213</v>
      </c>
      <c r="B2475" s="31">
        <v>37200</v>
      </c>
      <c r="C2475" s="11"/>
      <c r="D2475">
        <v>4.7547340060910104</v>
      </c>
      <c r="E2475">
        <v>672.26132498316497</v>
      </c>
      <c r="G2475">
        <v>0.27391534189002797</v>
      </c>
      <c r="H2475">
        <v>0.29179351070458698</v>
      </c>
      <c r="I2475">
        <v>0.32172120887333</v>
      </c>
      <c r="J2475">
        <v>0.34464302424277399</v>
      </c>
      <c r="K2475">
        <v>0.381217062177231</v>
      </c>
      <c r="L2475">
        <v>0.44286482501949997</v>
      </c>
      <c r="M2475">
        <v>0.43931877262460101</v>
      </c>
      <c r="N2475">
        <v>0.44232547651572401</v>
      </c>
      <c r="O2475">
        <v>0.423507402868052</v>
      </c>
    </row>
    <row r="2476" spans="1:15" customFormat="1" x14ac:dyDescent="0.55000000000000004">
      <c r="A2476" s="2" t="s">
        <v>213</v>
      </c>
      <c r="B2476" s="31">
        <v>37201</v>
      </c>
      <c r="C2476" s="11"/>
      <c r="D2476">
        <v>4.1029807195916899</v>
      </c>
    </row>
    <row r="2477" spans="1:15" customFormat="1" x14ac:dyDescent="0.55000000000000004">
      <c r="A2477" s="2" t="s">
        <v>213</v>
      </c>
      <c r="B2477" s="31">
        <v>37202</v>
      </c>
      <c r="C2477" s="11"/>
      <c r="D2477">
        <v>4.0042559811026903</v>
      </c>
    </row>
    <row r="2478" spans="1:15" customFormat="1" x14ac:dyDescent="0.55000000000000004">
      <c r="A2478" s="2" t="s">
        <v>213</v>
      </c>
      <c r="B2478" s="31">
        <v>37203</v>
      </c>
      <c r="C2478" s="11"/>
      <c r="D2478">
        <v>4.7268732853947899</v>
      </c>
    </row>
    <row r="2479" spans="1:15" customFormat="1" x14ac:dyDescent="0.55000000000000004">
      <c r="A2479" s="2" t="s">
        <v>213</v>
      </c>
      <c r="B2479" s="31">
        <v>37204</v>
      </c>
      <c r="C2479" s="11"/>
      <c r="D2479">
        <v>1.49445520849305</v>
      </c>
    </row>
    <row r="2480" spans="1:15" customFormat="1" x14ac:dyDescent="0.55000000000000004">
      <c r="A2480" s="2" t="s">
        <v>213</v>
      </c>
      <c r="B2480" s="31">
        <v>37205</v>
      </c>
      <c r="C2480" s="11"/>
      <c r="D2480">
        <v>5.4214635564543903</v>
      </c>
    </row>
    <row r="2481" spans="1:15" customFormat="1" x14ac:dyDescent="0.55000000000000004">
      <c r="A2481" s="2" t="s">
        <v>213</v>
      </c>
      <c r="B2481" s="31">
        <v>37206</v>
      </c>
      <c r="C2481" s="11"/>
      <c r="D2481">
        <v>3.7072926844625802</v>
      </c>
    </row>
    <row r="2482" spans="1:15" customFormat="1" x14ac:dyDescent="0.55000000000000004">
      <c r="A2482" s="2" t="s">
        <v>213</v>
      </c>
      <c r="B2482" s="31">
        <v>37207</v>
      </c>
      <c r="C2482" s="11"/>
      <c r="D2482">
        <v>4.9976405377161601</v>
      </c>
    </row>
    <row r="2483" spans="1:15" customFormat="1" x14ac:dyDescent="0.55000000000000004">
      <c r="A2483" s="2" t="s">
        <v>213</v>
      </c>
      <c r="B2483" s="31">
        <v>37208</v>
      </c>
      <c r="C2483" s="11"/>
      <c r="D2483">
        <v>4.1851789034118703</v>
      </c>
    </row>
    <row r="2484" spans="1:15" customFormat="1" x14ac:dyDescent="0.55000000000000004">
      <c r="A2484" s="2" t="s">
        <v>213</v>
      </c>
      <c r="B2484" s="31">
        <v>37209</v>
      </c>
      <c r="C2484" s="11"/>
      <c r="D2484">
        <v>5.8206170833082602</v>
      </c>
    </row>
    <row r="2485" spans="1:15" customFormat="1" x14ac:dyDescent="0.55000000000000004">
      <c r="A2485" s="2" t="s">
        <v>213</v>
      </c>
      <c r="B2485" s="31">
        <v>37210</v>
      </c>
      <c r="C2485" s="11"/>
      <c r="D2485">
        <v>1.7558846720005901</v>
      </c>
    </row>
    <row r="2486" spans="1:15" customFormat="1" x14ac:dyDescent="0.55000000000000004">
      <c r="A2486" s="2" t="s">
        <v>213</v>
      </c>
      <c r="B2486" s="31">
        <v>37211</v>
      </c>
      <c r="C2486" s="11"/>
      <c r="D2486">
        <v>5.30456441780888</v>
      </c>
    </row>
    <row r="2487" spans="1:15" customFormat="1" x14ac:dyDescent="0.55000000000000004">
      <c r="A2487" s="2" t="s">
        <v>213</v>
      </c>
      <c r="B2487" s="31">
        <v>37212</v>
      </c>
      <c r="C2487" s="11"/>
      <c r="D2487">
        <v>5.2865995190472503</v>
      </c>
    </row>
    <row r="2488" spans="1:15" customFormat="1" x14ac:dyDescent="0.55000000000000004">
      <c r="A2488" s="2" t="s">
        <v>213</v>
      </c>
      <c r="B2488" s="31">
        <v>37213</v>
      </c>
      <c r="C2488" s="11"/>
      <c r="D2488">
        <v>3.7355451985035102</v>
      </c>
    </row>
    <row r="2489" spans="1:15" customFormat="1" x14ac:dyDescent="0.55000000000000004">
      <c r="A2489" s="2" t="s">
        <v>213</v>
      </c>
      <c r="B2489" s="31">
        <v>37214</v>
      </c>
      <c r="C2489" s="11"/>
      <c r="D2489">
        <v>2.57345781903765</v>
      </c>
    </row>
    <row r="2490" spans="1:15" customFormat="1" x14ac:dyDescent="0.55000000000000004">
      <c r="A2490" s="2" t="s">
        <v>213</v>
      </c>
      <c r="B2490" s="31">
        <v>37215</v>
      </c>
      <c r="C2490" s="11"/>
      <c r="D2490">
        <v>2.55526953371692</v>
      </c>
    </row>
    <row r="2491" spans="1:15" customFormat="1" x14ac:dyDescent="0.55000000000000004">
      <c r="A2491" s="2" t="s">
        <v>213</v>
      </c>
      <c r="B2491" s="31">
        <v>37216</v>
      </c>
      <c r="C2491" s="11"/>
      <c r="D2491">
        <v>3.2516344635922398</v>
      </c>
      <c r="E2491">
        <v>687.68728594656204</v>
      </c>
      <c r="G2491">
        <v>0.341877498984483</v>
      </c>
      <c r="H2491">
        <v>0.307417672714701</v>
      </c>
      <c r="I2491">
        <v>0.32245484202390301</v>
      </c>
      <c r="J2491">
        <v>0.34060554711649099</v>
      </c>
      <c r="K2491">
        <v>0.37865568982417802</v>
      </c>
      <c r="L2491">
        <v>0.439023494453126</v>
      </c>
      <c r="M2491">
        <v>0.43520393076437602</v>
      </c>
      <c r="N2491">
        <v>0.44342822444943802</v>
      </c>
      <c r="O2491">
        <v>0.42976952940211399</v>
      </c>
    </row>
    <row r="2492" spans="1:15" customFormat="1" x14ac:dyDescent="0.55000000000000004">
      <c r="A2492" s="2" t="s">
        <v>213</v>
      </c>
      <c r="B2492" s="31">
        <v>37217</v>
      </c>
      <c r="C2492" s="11"/>
      <c r="D2492">
        <v>3.72791079905975</v>
      </c>
    </row>
    <row r="2493" spans="1:15" customFormat="1" x14ac:dyDescent="0.55000000000000004">
      <c r="A2493" s="2" t="s">
        <v>213</v>
      </c>
      <c r="B2493" s="31">
        <v>37218</v>
      </c>
      <c r="C2493" s="11"/>
      <c r="D2493">
        <v>3.3259424892734999</v>
      </c>
    </row>
    <row r="2494" spans="1:15" customFormat="1" x14ac:dyDescent="0.55000000000000004">
      <c r="A2494" s="2" t="s">
        <v>213</v>
      </c>
      <c r="B2494" s="31">
        <v>37219</v>
      </c>
      <c r="C2494" s="11"/>
      <c r="D2494">
        <v>3.45445169202985</v>
      </c>
    </row>
    <row r="2495" spans="1:15" customFormat="1" x14ac:dyDescent="0.55000000000000004">
      <c r="A2495" s="2" t="s">
        <v>213</v>
      </c>
      <c r="B2495" s="31">
        <v>37220</v>
      </c>
      <c r="C2495" s="11"/>
      <c r="D2495">
        <v>1.83567502446577</v>
      </c>
    </row>
    <row r="2496" spans="1:15" customFormat="1" x14ac:dyDescent="0.55000000000000004">
      <c r="A2496" s="2" t="s">
        <v>213</v>
      </c>
      <c r="B2496" s="31">
        <v>37221</v>
      </c>
      <c r="C2496" s="11"/>
      <c r="D2496">
        <v>1.2172382285402099</v>
      </c>
    </row>
    <row r="2497" spans="1:46" x14ac:dyDescent="0.55000000000000004">
      <c r="A2497" s="2" t="s">
        <v>213</v>
      </c>
      <c r="B2497" s="31">
        <v>37222</v>
      </c>
      <c r="C2497" s="11"/>
      <c r="D2497">
        <v>2.5890187901638599</v>
      </c>
      <c r="V2497"/>
    </row>
    <row r="2498" spans="1:46" x14ac:dyDescent="0.55000000000000004">
      <c r="A2498" s="2" t="s">
        <v>213</v>
      </c>
      <c r="B2498" s="31">
        <v>37223</v>
      </c>
      <c r="C2498" s="11"/>
      <c r="D2498">
        <v>4.2770652789024597</v>
      </c>
      <c r="V2498"/>
    </row>
    <row r="2499" spans="1:46" x14ac:dyDescent="0.55000000000000004">
      <c r="A2499" s="2" t="s">
        <v>213</v>
      </c>
      <c r="B2499" s="31">
        <v>37224</v>
      </c>
      <c r="C2499" s="11"/>
      <c r="D2499">
        <v>3.49681112952914</v>
      </c>
      <c r="V2499"/>
    </row>
    <row r="2500" spans="1:46" x14ac:dyDescent="0.55000000000000004">
      <c r="A2500" s="2" t="s">
        <v>213</v>
      </c>
      <c r="B2500" s="31">
        <v>37225</v>
      </c>
      <c r="C2500" s="11"/>
      <c r="D2500">
        <v>4.1637312196171203</v>
      </c>
      <c r="V2500"/>
    </row>
    <row r="2501" spans="1:46" x14ac:dyDescent="0.55000000000000004">
      <c r="A2501" s="2" t="s">
        <v>213</v>
      </c>
      <c r="B2501" s="31">
        <v>37226</v>
      </c>
      <c r="C2501" s="11"/>
      <c r="D2501">
        <v>4.7442173822931801</v>
      </c>
      <c r="V2501"/>
    </row>
    <row r="2502" spans="1:46" x14ac:dyDescent="0.55000000000000004">
      <c r="A2502" s="2" t="s">
        <v>213</v>
      </c>
      <c r="B2502" s="31">
        <v>37227</v>
      </c>
      <c r="C2502" s="11"/>
      <c r="D2502">
        <v>3.72767430514038</v>
      </c>
      <c r="V2502"/>
    </row>
    <row r="2503" spans="1:46" x14ac:dyDescent="0.55000000000000004">
      <c r="A2503" s="2" t="s">
        <v>213</v>
      </c>
      <c r="B2503" s="31">
        <v>37228</v>
      </c>
      <c r="C2503" s="11"/>
      <c r="D2503">
        <v>4.0677862870066903</v>
      </c>
      <c r="V2503"/>
    </row>
    <row r="2504" spans="1:46" x14ac:dyDescent="0.55000000000000004">
      <c r="A2504" s="2" t="s">
        <v>213</v>
      </c>
      <c r="B2504" s="31">
        <v>37229</v>
      </c>
      <c r="C2504" s="11"/>
      <c r="D2504">
        <v>5.3014063520062997</v>
      </c>
      <c r="R2504">
        <v>1469.52932098765</v>
      </c>
      <c r="V2504"/>
      <c r="W2504">
        <v>38.200000000000003</v>
      </c>
      <c r="Y2504">
        <f>AA2504/(W2504/1000)</f>
        <v>18869.109947643974</v>
      </c>
      <c r="AA2504">
        <v>720.8</v>
      </c>
      <c r="AP2504" t="s">
        <v>930</v>
      </c>
      <c r="AT2504">
        <v>90</v>
      </c>
    </row>
    <row r="2505" spans="1:46" x14ac:dyDescent="0.55000000000000004">
      <c r="A2505" s="2" t="s">
        <v>213</v>
      </c>
      <c r="B2505" s="31">
        <v>37230</v>
      </c>
      <c r="C2505" s="11"/>
      <c r="E2505">
        <v>724.00029456307595</v>
      </c>
      <c r="G2505">
        <v>0.43116573657706098</v>
      </c>
      <c r="H2505">
        <v>0.36661783595799602</v>
      </c>
      <c r="I2505">
        <v>0.34921838875901701</v>
      </c>
      <c r="J2505">
        <v>0.35659408138284898</v>
      </c>
      <c r="K2505">
        <v>0.38457441496299799</v>
      </c>
      <c r="L2505">
        <v>0.44137710614422598</v>
      </c>
      <c r="M2505">
        <v>0.43300305927935301</v>
      </c>
      <c r="N2505">
        <v>0.43591572858981598</v>
      </c>
      <c r="O2505">
        <v>0.42153512116206499</v>
      </c>
      <c r="V2505"/>
    </row>
    <row r="2506" spans="1:46" x14ac:dyDescent="0.55000000000000004">
      <c r="A2506" s="2" t="s">
        <v>71</v>
      </c>
      <c r="B2506" s="31">
        <v>37625</v>
      </c>
      <c r="C2506" s="11"/>
      <c r="E2506">
        <v>474.12</v>
      </c>
      <c r="F2506">
        <v>78</v>
      </c>
      <c r="G2506">
        <v>80.2</v>
      </c>
      <c r="H2506">
        <v>97.2</v>
      </c>
      <c r="I2506">
        <v>101.6</v>
      </c>
      <c r="J2506">
        <v>117.1</v>
      </c>
      <c r="V2506"/>
    </row>
    <row r="2507" spans="1:46" x14ac:dyDescent="0.55000000000000004">
      <c r="A2507" s="2" t="s">
        <v>71</v>
      </c>
      <c r="B2507" s="31">
        <v>37635</v>
      </c>
      <c r="C2507" s="11"/>
      <c r="E2507">
        <v>515.21</v>
      </c>
      <c r="F2507">
        <v>91.2</v>
      </c>
      <c r="G2507">
        <v>84.1</v>
      </c>
      <c r="H2507">
        <v>104.9</v>
      </c>
      <c r="I2507">
        <v>106.2</v>
      </c>
      <c r="J2507">
        <v>128.80000000000001</v>
      </c>
      <c r="V2507"/>
    </row>
    <row r="2508" spans="1:46" x14ac:dyDescent="0.55000000000000004">
      <c r="A2508" s="2" t="s">
        <v>71</v>
      </c>
      <c r="B2508" s="31">
        <v>37644</v>
      </c>
      <c r="C2508" s="11"/>
      <c r="E2508">
        <v>490.88</v>
      </c>
      <c r="F2508">
        <v>89.5</v>
      </c>
      <c r="G2508">
        <v>80.2</v>
      </c>
      <c r="H2508">
        <v>101.1</v>
      </c>
      <c r="I2508">
        <v>99.6</v>
      </c>
      <c r="J2508">
        <v>120.5</v>
      </c>
      <c r="V2508"/>
    </row>
    <row r="2509" spans="1:46" x14ac:dyDescent="0.55000000000000004">
      <c r="A2509" s="2" t="s">
        <v>71</v>
      </c>
      <c r="B2509" s="31">
        <v>37656</v>
      </c>
      <c r="C2509" s="11"/>
      <c r="E2509">
        <v>474.12</v>
      </c>
      <c r="F2509">
        <v>78</v>
      </c>
      <c r="G2509">
        <v>80.2</v>
      </c>
      <c r="H2509">
        <v>97.2</v>
      </c>
      <c r="I2509">
        <v>101.6</v>
      </c>
      <c r="J2509">
        <v>117.1</v>
      </c>
      <c r="V2509"/>
    </row>
    <row r="2510" spans="1:46" x14ac:dyDescent="0.55000000000000004">
      <c r="A2510" s="2" t="s">
        <v>71</v>
      </c>
      <c r="B2510" s="31">
        <v>37676</v>
      </c>
      <c r="C2510" s="11"/>
      <c r="E2510">
        <v>442.51</v>
      </c>
      <c r="F2510">
        <v>60.2</v>
      </c>
      <c r="G2510">
        <v>77.599999999999994</v>
      </c>
      <c r="H2510">
        <v>96</v>
      </c>
      <c r="I2510">
        <v>92.2</v>
      </c>
      <c r="J2510">
        <v>116.4</v>
      </c>
      <c r="V2510"/>
    </row>
    <row r="2511" spans="1:46" x14ac:dyDescent="0.55000000000000004">
      <c r="A2511" s="2" t="s">
        <v>71</v>
      </c>
      <c r="B2511" s="31">
        <v>37686</v>
      </c>
      <c r="C2511" s="11"/>
      <c r="E2511">
        <v>421.52</v>
      </c>
      <c r="F2511">
        <v>61.4</v>
      </c>
      <c r="G2511">
        <v>73.400000000000006</v>
      </c>
      <c r="H2511">
        <v>89.4</v>
      </c>
      <c r="I2511">
        <v>89.5</v>
      </c>
      <c r="J2511">
        <v>107.7</v>
      </c>
      <c r="V2511"/>
    </row>
    <row r="2512" spans="1:46" x14ac:dyDescent="0.55000000000000004">
      <c r="A2512" s="2" t="s">
        <v>71</v>
      </c>
      <c r="B2512" s="31">
        <v>37691</v>
      </c>
      <c r="C2512" s="11"/>
      <c r="E2512">
        <v>427.99</v>
      </c>
      <c r="F2512">
        <v>59.2</v>
      </c>
      <c r="G2512">
        <v>73.400000000000006</v>
      </c>
      <c r="H2512">
        <v>91.9</v>
      </c>
      <c r="I2512">
        <v>89.4</v>
      </c>
      <c r="J2512">
        <v>114.1</v>
      </c>
      <c r="V2512"/>
    </row>
    <row r="2513" spans="1:46" x14ac:dyDescent="0.55000000000000004">
      <c r="A2513" s="2" t="s">
        <v>71</v>
      </c>
      <c r="B2513" s="31">
        <v>37696</v>
      </c>
      <c r="C2513" s="11"/>
      <c r="E2513">
        <v>429.14</v>
      </c>
      <c r="F2513">
        <v>62.2</v>
      </c>
      <c r="G2513">
        <v>74.099999999999994</v>
      </c>
      <c r="H2513">
        <v>91.5</v>
      </c>
      <c r="I2513">
        <v>88.8</v>
      </c>
      <c r="J2513">
        <v>112.5</v>
      </c>
      <c r="V2513"/>
    </row>
    <row r="2514" spans="1:46" x14ac:dyDescent="0.55000000000000004">
      <c r="A2514" s="2" t="s">
        <v>71</v>
      </c>
      <c r="B2514" s="31">
        <v>37699</v>
      </c>
      <c r="C2514" s="11"/>
      <c r="R2514">
        <v>57.62</v>
      </c>
      <c r="V2514"/>
      <c r="AI2514">
        <v>0.34</v>
      </c>
    </row>
    <row r="2515" spans="1:46" x14ac:dyDescent="0.55000000000000004">
      <c r="A2515" s="2" t="s">
        <v>71</v>
      </c>
      <c r="B2515" s="31">
        <v>37701</v>
      </c>
      <c r="C2515" s="11"/>
      <c r="E2515">
        <v>432.88</v>
      </c>
      <c r="F2515">
        <v>60.6</v>
      </c>
      <c r="G2515">
        <v>76.099999999999994</v>
      </c>
      <c r="H2515">
        <v>92.2</v>
      </c>
      <c r="I2515">
        <v>89.9</v>
      </c>
      <c r="J2515">
        <v>114.1</v>
      </c>
      <c r="V2515"/>
    </row>
    <row r="2516" spans="1:46" x14ac:dyDescent="0.55000000000000004">
      <c r="A2516" s="2" t="s">
        <v>71</v>
      </c>
      <c r="B2516" s="31">
        <v>37705</v>
      </c>
      <c r="C2516" s="11"/>
      <c r="V2516"/>
      <c r="AT2516">
        <v>31</v>
      </c>
    </row>
    <row r="2517" spans="1:46" x14ac:dyDescent="0.55000000000000004">
      <c r="A2517" s="2" t="s">
        <v>71</v>
      </c>
      <c r="B2517" s="31">
        <v>37706</v>
      </c>
      <c r="C2517" s="11"/>
      <c r="E2517">
        <v>392.26</v>
      </c>
      <c r="F2517">
        <v>60</v>
      </c>
      <c r="G2517">
        <v>75.400000000000006</v>
      </c>
      <c r="H2517">
        <v>90.6</v>
      </c>
      <c r="I2517">
        <v>77.8</v>
      </c>
      <c r="J2517">
        <v>88.5</v>
      </c>
      <c r="V2517"/>
    </row>
    <row r="2518" spans="1:46" x14ac:dyDescent="0.55000000000000004">
      <c r="A2518" s="2" t="s">
        <v>71</v>
      </c>
      <c r="B2518" s="31">
        <v>37707</v>
      </c>
      <c r="C2518" s="11"/>
      <c r="R2518">
        <v>86.63</v>
      </c>
      <c r="V2518"/>
      <c r="AI2518">
        <v>0.46</v>
      </c>
    </row>
    <row r="2519" spans="1:46" x14ac:dyDescent="0.55000000000000004">
      <c r="A2519" s="2" t="s">
        <v>71</v>
      </c>
      <c r="B2519" s="31">
        <v>37711</v>
      </c>
      <c r="C2519" s="11"/>
      <c r="E2519">
        <v>484.9</v>
      </c>
      <c r="F2519">
        <v>81.400000000000006</v>
      </c>
      <c r="G2519">
        <v>91.8</v>
      </c>
      <c r="H2519">
        <v>100.3</v>
      </c>
      <c r="I2519">
        <v>95.4</v>
      </c>
      <c r="J2519">
        <v>116</v>
      </c>
      <c r="V2519"/>
    </row>
    <row r="2520" spans="1:46" x14ac:dyDescent="0.55000000000000004">
      <c r="A2520" s="2" t="s">
        <v>71</v>
      </c>
      <c r="B2520" s="31">
        <v>37715</v>
      </c>
      <c r="C2520" s="11"/>
      <c r="R2520">
        <v>225.99</v>
      </c>
      <c r="V2520"/>
      <c r="AI2520">
        <v>0.84</v>
      </c>
    </row>
    <row r="2521" spans="1:46" x14ac:dyDescent="0.55000000000000004">
      <c r="A2521" s="2" t="s">
        <v>71</v>
      </c>
      <c r="B2521" s="31">
        <v>37717</v>
      </c>
      <c r="C2521" s="11"/>
      <c r="E2521">
        <v>466.79</v>
      </c>
      <c r="F2521">
        <v>69.5</v>
      </c>
      <c r="G2521">
        <v>84.4</v>
      </c>
      <c r="H2521">
        <v>100.9</v>
      </c>
      <c r="I2521">
        <v>98.2</v>
      </c>
      <c r="J2521">
        <v>113.8</v>
      </c>
      <c r="V2521"/>
    </row>
    <row r="2522" spans="1:46" x14ac:dyDescent="0.55000000000000004">
      <c r="A2522" s="2" t="s">
        <v>71</v>
      </c>
      <c r="B2522" s="31">
        <v>37721</v>
      </c>
      <c r="C2522" s="11"/>
      <c r="R2522">
        <v>312.01</v>
      </c>
      <c r="V2522"/>
      <c r="AI2522">
        <v>1.45</v>
      </c>
    </row>
    <row r="2523" spans="1:46" x14ac:dyDescent="0.55000000000000004">
      <c r="A2523" s="2" t="s">
        <v>71</v>
      </c>
      <c r="B2523" s="31">
        <v>37722</v>
      </c>
      <c r="C2523" s="11"/>
      <c r="E2523">
        <v>454.26</v>
      </c>
      <c r="F2523">
        <v>66.2</v>
      </c>
      <c r="G2523">
        <v>80.2</v>
      </c>
      <c r="H2523">
        <v>97.9</v>
      </c>
      <c r="I2523">
        <v>95.9</v>
      </c>
      <c r="J2523">
        <v>114.1</v>
      </c>
      <c r="V2523"/>
    </row>
    <row r="2524" spans="1:46" x14ac:dyDescent="0.55000000000000004">
      <c r="A2524" s="2" t="s">
        <v>71</v>
      </c>
      <c r="B2524" s="31">
        <v>37726</v>
      </c>
      <c r="C2524" s="11"/>
      <c r="R2524">
        <v>416.98</v>
      </c>
      <c r="V2524"/>
      <c r="AI2524">
        <v>2.65</v>
      </c>
    </row>
    <row r="2525" spans="1:46" x14ac:dyDescent="0.55000000000000004">
      <c r="A2525" s="2" t="s">
        <v>71</v>
      </c>
      <c r="B2525" s="31">
        <v>37727</v>
      </c>
      <c r="C2525" s="11"/>
      <c r="E2525">
        <v>444.97</v>
      </c>
      <c r="F2525">
        <v>57</v>
      </c>
      <c r="G2525">
        <v>78.7</v>
      </c>
      <c r="H2525">
        <v>98.6</v>
      </c>
      <c r="I2525">
        <v>95.9</v>
      </c>
      <c r="J2525">
        <v>114.7</v>
      </c>
      <c r="V2525"/>
    </row>
    <row r="2526" spans="1:46" x14ac:dyDescent="0.55000000000000004">
      <c r="A2526" s="2" t="s">
        <v>71</v>
      </c>
      <c r="B2526" s="31">
        <v>37731</v>
      </c>
      <c r="C2526" s="11"/>
      <c r="V2526"/>
      <c r="AI2526">
        <v>3.89</v>
      </c>
    </row>
    <row r="2527" spans="1:46" x14ac:dyDescent="0.55000000000000004">
      <c r="A2527" s="2" t="s">
        <v>71</v>
      </c>
      <c r="B2527" s="31">
        <v>37732</v>
      </c>
      <c r="C2527" s="11"/>
      <c r="E2527">
        <v>530.32000000000005</v>
      </c>
      <c r="F2527">
        <v>88.1</v>
      </c>
      <c r="G2527">
        <v>96</v>
      </c>
      <c r="H2527">
        <v>111.2</v>
      </c>
      <c r="I2527">
        <v>118</v>
      </c>
      <c r="J2527">
        <v>116.9</v>
      </c>
      <c r="V2527"/>
    </row>
    <row r="2528" spans="1:46" x14ac:dyDescent="0.55000000000000004">
      <c r="A2528" s="2" t="s">
        <v>71</v>
      </c>
      <c r="B2528" s="31">
        <v>37734</v>
      </c>
      <c r="C2528" s="11"/>
      <c r="E2528">
        <v>511.55</v>
      </c>
      <c r="F2528">
        <v>78.3</v>
      </c>
      <c r="G2528">
        <v>89.9</v>
      </c>
      <c r="H2528">
        <v>109</v>
      </c>
      <c r="I2528">
        <v>118.1</v>
      </c>
      <c r="J2528">
        <v>116.2</v>
      </c>
      <c r="V2528"/>
    </row>
    <row r="2529" spans="1:46" x14ac:dyDescent="0.55000000000000004">
      <c r="A2529" s="2" t="s">
        <v>71</v>
      </c>
      <c r="B2529" s="31">
        <v>37736</v>
      </c>
      <c r="C2529" s="11"/>
      <c r="R2529">
        <v>546.79</v>
      </c>
      <c r="V2529"/>
      <c r="AI2529">
        <v>5.21</v>
      </c>
    </row>
    <row r="2530" spans="1:46" x14ac:dyDescent="0.55000000000000004">
      <c r="A2530" s="2" t="s">
        <v>71</v>
      </c>
      <c r="B2530" s="31">
        <v>37737</v>
      </c>
      <c r="C2530" s="11"/>
      <c r="E2530">
        <v>503.63</v>
      </c>
      <c r="F2530">
        <v>76.099999999999994</v>
      </c>
      <c r="G2530">
        <v>89.1</v>
      </c>
      <c r="H2530">
        <v>105.9</v>
      </c>
      <c r="I2530">
        <v>116.9</v>
      </c>
      <c r="J2530">
        <v>115.6</v>
      </c>
      <c r="V2530"/>
    </row>
    <row r="2531" spans="1:46" x14ac:dyDescent="0.55000000000000004">
      <c r="A2531" s="2" t="s">
        <v>71</v>
      </c>
      <c r="B2531" s="31">
        <v>37739</v>
      </c>
      <c r="C2531" s="11"/>
      <c r="V2531"/>
      <c r="AT2531">
        <v>55</v>
      </c>
    </row>
    <row r="2532" spans="1:46" x14ac:dyDescent="0.55000000000000004">
      <c r="A2532" s="2" t="s">
        <v>71</v>
      </c>
      <c r="B2532" s="31">
        <v>37740</v>
      </c>
      <c r="C2532" s="11"/>
      <c r="E2532">
        <v>495.9</v>
      </c>
      <c r="F2532">
        <v>74.900000000000006</v>
      </c>
      <c r="G2532">
        <v>84.2</v>
      </c>
      <c r="H2532">
        <v>104.6</v>
      </c>
      <c r="I2532">
        <v>115.9</v>
      </c>
      <c r="J2532">
        <v>116.2</v>
      </c>
      <c r="V2532"/>
    </row>
    <row r="2533" spans="1:46" x14ac:dyDescent="0.55000000000000004">
      <c r="A2533" s="2" t="s">
        <v>71</v>
      </c>
      <c r="B2533" s="31">
        <v>37741</v>
      </c>
      <c r="C2533" s="11"/>
      <c r="V2533"/>
      <c r="AI2533">
        <v>5.55</v>
      </c>
    </row>
    <row r="2534" spans="1:46" x14ac:dyDescent="0.55000000000000004">
      <c r="A2534" s="2" t="s">
        <v>71</v>
      </c>
      <c r="B2534" s="31">
        <v>37746</v>
      </c>
      <c r="C2534" s="11"/>
      <c r="E2534">
        <v>476.83</v>
      </c>
      <c r="F2534">
        <v>59.4</v>
      </c>
      <c r="G2534">
        <v>83</v>
      </c>
      <c r="H2534">
        <v>104.2</v>
      </c>
      <c r="I2534">
        <v>113.7</v>
      </c>
      <c r="J2534">
        <v>116.5</v>
      </c>
      <c r="R2534">
        <v>797.05</v>
      </c>
      <c r="V2534"/>
      <c r="AI2534">
        <v>4.8899999999999997</v>
      </c>
    </row>
    <row r="2535" spans="1:46" x14ac:dyDescent="0.55000000000000004">
      <c r="A2535" s="2" t="s">
        <v>71</v>
      </c>
      <c r="B2535" s="31">
        <v>37751</v>
      </c>
      <c r="C2535" s="11"/>
      <c r="E2535">
        <v>454.54</v>
      </c>
      <c r="F2535">
        <v>53</v>
      </c>
      <c r="G2535">
        <v>77</v>
      </c>
      <c r="H2535">
        <v>101</v>
      </c>
      <c r="I2535">
        <v>109.2</v>
      </c>
      <c r="J2535">
        <v>114.2</v>
      </c>
      <c r="V2535"/>
      <c r="AI2535">
        <v>4</v>
      </c>
    </row>
    <row r="2536" spans="1:46" x14ac:dyDescent="0.55000000000000004">
      <c r="A2536" s="2" t="s">
        <v>71</v>
      </c>
      <c r="B2536" s="31">
        <v>37756</v>
      </c>
      <c r="C2536" s="11"/>
      <c r="E2536">
        <v>452.7</v>
      </c>
      <c r="F2536">
        <v>47.5</v>
      </c>
      <c r="G2536">
        <v>77.2</v>
      </c>
      <c r="H2536">
        <v>102.5</v>
      </c>
      <c r="I2536">
        <v>109.7</v>
      </c>
      <c r="J2536">
        <v>115.8</v>
      </c>
      <c r="R2536">
        <v>1128.73</v>
      </c>
      <c r="V2536"/>
      <c r="AI2536">
        <v>3.35</v>
      </c>
    </row>
    <row r="2537" spans="1:46" x14ac:dyDescent="0.55000000000000004">
      <c r="A2537" s="2" t="s">
        <v>71</v>
      </c>
      <c r="B2537" s="31">
        <v>37761</v>
      </c>
      <c r="C2537" s="11"/>
      <c r="E2537">
        <v>521.9</v>
      </c>
      <c r="F2537">
        <v>79.5</v>
      </c>
      <c r="G2537">
        <v>90.6</v>
      </c>
      <c r="H2537">
        <v>109.5</v>
      </c>
      <c r="I2537">
        <v>120</v>
      </c>
      <c r="J2537">
        <v>122.3</v>
      </c>
      <c r="V2537"/>
    </row>
    <row r="2538" spans="1:46" x14ac:dyDescent="0.55000000000000004">
      <c r="A2538" s="2" t="s">
        <v>71</v>
      </c>
      <c r="B2538" s="31">
        <v>37766</v>
      </c>
      <c r="C2538" s="11"/>
      <c r="E2538">
        <v>472.22</v>
      </c>
      <c r="F2538">
        <v>64.900000000000006</v>
      </c>
      <c r="G2538">
        <v>80.900000000000006</v>
      </c>
      <c r="H2538">
        <v>101.2</v>
      </c>
      <c r="I2538">
        <v>109.9</v>
      </c>
      <c r="J2538">
        <v>115.3</v>
      </c>
      <c r="R2538">
        <v>1279.8</v>
      </c>
      <c r="V2538"/>
      <c r="AI2538">
        <v>2.5099999999999998</v>
      </c>
    </row>
    <row r="2539" spans="1:46" x14ac:dyDescent="0.55000000000000004">
      <c r="A2539" s="2" t="s">
        <v>71</v>
      </c>
      <c r="B2539" s="31">
        <v>37771</v>
      </c>
      <c r="C2539" s="11"/>
      <c r="E2539">
        <v>460.45</v>
      </c>
      <c r="F2539">
        <v>51.4</v>
      </c>
      <c r="G2539">
        <v>78.599999999999994</v>
      </c>
      <c r="H2539">
        <v>103.2</v>
      </c>
      <c r="I2539">
        <v>110.9</v>
      </c>
      <c r="J2539">
        <v>116.4</v>
      </c>
      <c r="V2539"/>
    </row>
    <row r="2540" spans="1:46" x14ac:dyDescent="0.55000000000000004">
      <c r="A2540" s="2" t="s">
        <v>71</v>
      </c>
      <c r="B2540" s="31">
        <v>37776</v>
      </c>
      <c r="C2540" s="11"/>
      <c r="R2540">
        <v>922.8</v>
      </c>
      <c r="V2540"/>
      <c r="AA2540">
        <v>526.05999999999995</v>
      </c>
      <c r="AI2540">
        <v>0.78</v>
      </c>
      <c r="AP2540" t="s">
        <v>930</v>
      </c>
      <c r="AT2540">
        <v>90</v>
      </c>
    </row>
    <row r="2541" spans="1:46" x14ac:dyDescent="0.55000000000000004">
      <c r="A2541" s="2" t="s">
        <v>71</v>
      </c>
      <c r="B2541" s="31">
        <v>37777</v>
      </c>
      <c r="C2541" s="11"/>
      <c r="E2541">
        <v>417.19</v>
      </c>
      <c r="F2541">
        <v>32.799999999999997</v>
      </c>
      <c r="G2541">
        <v>69.5</v>
      </c>
      <c r="H2541">
        <v>94.4</v>
      </c>
      <c r="I2541">
        <v>104.5</v>
      </c>
      <c r="J2541">
        <v>115.9</v>
      </c>
      <c r="V2541"/>
    </row>
    <row r="2542" spans="1:46" x14ac:dyDescent="0.55000000000000004">
      <c r="A2542" s="2" t="s">
        <v>71</v>
      </c>
      <c r="B2542" s="31">
        <v>37782</v>
      </c>
      <c r="C2542" s="11"/>
      <c r="E2542">
        <v>433.9</v>
      </c>
      <c r="F2542">
        <v>36.700000000000003</v>
      </c>
      <c r="G2542">
        <v>73.900000000000006</v>
      </c>
      <c r="H2542">
        <v>100.1</v>
      </c>
      <c r="I2542">
        <v>104.8</v>
      </c>
      <c r="J2542">
        <v>118.5</v>
      </c>
      <c r="V2542"/>
    </row>
    <row r="2543" spans="1:46" x14ac:dyDescent="0.55000000000000004">
      <c r="A2543" s="2" t="s">
        <v>72</v>
      </c>
      <c r="B2543" s="31">
        <v>37786</v>
      </c>
      <c r="C2543" s="11"/>
      <c r="E2543">
        <v>417.64</v>
      </c>
      <c r="F2543">
        <v>41.6</v>
      </c>
      <c r="G2543">
        <v>72</v>
      </c>
      <c r="H2543">
        <v>94.1</v>
      </c>
      <c r="I2543">
        <v>96.9</v>
      </c>
      <c r="J2543">
        <v>113</v>
      </c>
      <c r="V2543"/>
    </row>
    <row r="2544" spans="1:46" x14ac:dyDescent="0.55000000000000004">
      <c r="A2544" s="2" t="s">
        <v>72</v>
      </c>
      <c r="B2544" s="31">
        <v>37791</v>
      </c>
      <c r="C2544" s="11"/>
      <c r="E2544">
        <v>429.41</v>
      </c>
      <c r="F2544">
        <v>41.9</v>
      </c>
      <c r="G2544">
        <v>74.2</v>
      </c>
      <c r="H2544">
        <v>97.2</v>
      </c>
      <c r="I2544">
        <v>99.5</v>
      </c>
      <c r="J2544">
        <v>116.7</v>
      </c>
      <c r="V2544"/>
    </row>
    <row r="2545" spans="1:10" customFormat="1" x14ac:dyDescent="0.55000000000000004">
      <c r="A2545" s="2" t="s">
        <v>72</v>
      </c>
      <c r="B2545" s="31">
        <v>37796</v>
      </c>
      <c r="C2545" s="11"/>
      <c r="E2545">
        <v>426.06</v>
      </c>
      <c r="F2545">
        <v>46.1</v>
      </c>
      <c r="G2545">
        <v>73.900000000000006</v>
      </c>
      <c r="H2545">
        <v>95.7</v>
      </c>
      <c r="I2545">
        <v>96.9</v>
      </c>
      <c r="J2545">
        <v>113.5</v>
      </c>
    </row>
    <row r="2546" spans="1:10" customFormat="1" x14ac:dyDescent="0.55000000000000004">
      <c r="A2546" s="2" t="s">
        <v>72</v>
      </c>
      <c r="B2546" s="31">
        <v>37802</v>
      </c>
      <c r="C2546" s="11"/>
      <c r="E2546">
        <v>435.21</v>
      </c>
      <c r="F2546">
        <v>48.8</v>
      </c>
      <c r="G2546">
        <v>74.900000000000006</v>
      </c>
      <c r="H2546">
        <v>98.1</v>
      </c>
      <c r="I2546">
        <v>96.6</v>
      </c>
      <c r="J2546">
        <v>116.9</v>
      </c>
    </row>
    <row r="2547" spans="1:10" customFormat="1" x14ac:dyDescent="0.55000000000000004">
      <c r="A2547" s="2" t="s">
        <v>72</v>
      </c>
      <c r="B2547" s="31">
        <v>37807</v>
      </c>
      <c r="C2547" s="11"/>
      <c r="E2547">
        <v>419.34</v>
      </c>
      <c r="F2547">
        <v>45</v>
      </c>
      <c r="G2547">
        <v>73.400000000000006</v>
      </c>
      <c r="H2547">
        <v>93.8</v>
      </c>
      <c r="I2547">
        <v>93.4</v>
      </c>
      <c r="J2547">
        <v>113.8</v>
      </c>
    </row>
    <row r="2548" spans="1:10" customFormat="1" x14ac:dyDescent="0.55000000000000004">
      <c r="A2548" s="2" t="s">
        <v>72</v>
      </c>
      <c r="B2548" s="31">
        <v>37812</v>
      </c>
      <c r="C2548" s="11"/>
      <c r="E2548">
        <v>422.67</v>
      </c>
      <c r="F2548">
        <v>46.7</v>
      </c>
      <c r="G2548">
        <v>72.900000000000006</v>
      </c>
      <c r="H2548">
        <v>96.1</v>
      </c>
      <c r="I2548">
        <v>92.3</v>
      </c>
      <c r="J2548">
        <v>114.6</v>
      </c>
    </row>
    <row r="2549" spans="1:10" customFormat="1" x14ac:dyDescent="0.55000000000000004">
      <c r="A2549" s="2" t="s">
        <v>72</v>
      </c>
      <c r="B2549" s="31">
        <v>37817</v>
      </c>
      <c r="C2549" s="11"/>
      <c r="E2549">
        <v>432.35</v>
      </c>
      <c r="F2549">
        <v>53.7</v>
      </c>
      <c r="G2549">
        <v>74.599999999999994</v>
      </c>
      <c r="H2549">
        <v>95.1</v>
      </c>
      <c r="I2549">
        <v>94.1</v>
      </c>
      <c r="J2549">
        <v>114.8</v>
      </c>
    </row>
    <row r="2550" spans="1:10" customFormat="1" x14ac:dyDescent="0.55000000000000004">
      <c r="A2550" s="2" t="s">
        <v>72</v>
      </c>
      <c r="B2550" s="31">
        <v>37823</v>
      </c>
      <c r="C2550" s="11"/>
      <c r="E2550">
        <v>451.19</v>
      </c>
      <c r="F2550">
        <v>73</v>
      </c>
      <c r="G2550">
        <v>74.8</v>
      </c>
      <c r="H2550">
        <v>94.9</v>
      </c>
      <c r="I2550">
        <v>94.3</v>
      </c>
      <c r="J2550">
        <v>114.2</v>
      </c>
    </row>
    <row r="2551" spans="1:10" customFormat="1" x14ac:dyDescent="0.55000000000000004">
      <c r="A2551" s="2" t="s">
        <v>72</v>
      </c>
      <c r="B2551" s="31">
        <v>37828</v>
      </c>
      <c r="C2551" s="11"/>
      <c r="E2551">
        <v>451.98</v>
      </c>
      <c r="F2551">
        <v>66.2</v>
      </c>
      <c r="G2551">
        <v>79</v>
      </c>
      <c r="H2551">
        <v>95.1</v>
      </c>
      <c r="I2551">
        <v>97.1</v>
      </c>
      <c r="J2551">
        <v>114.6</v>
      </c>
    </row>
    <row r="2552" spans="1:10" customFormat="1" x14ac:dyDescent="0.55000000000000004">
      <c r="A2552" s="2" t="s">
        <v>72</v>
      </c>
      <c r="B2552" s="31">
        <v>37833</v>
      </c>
      <c r="C2552" s="11"/>
      <c r="E2552">
        <v>470.84</v>
      </c>
      <c r="F2552">
        <v>74.8</v>
      </c>
      <c r="G2552">
        <v>82.4</v>
      </c>
      <c r="H2552">
        <v>98.3</v>
      </c>
      <c r="I2552">
        <v>99.1</v>
      </c>
      <c r="J2552">
        <v>116.2</v>
      </c>
    </row>
    <row r="2553" spans="1:10" customFormat="1" x14ac:dyDescent="0.55000000000000004">
      <c r="A2553" s="2" t="s">
        <v>72</v>
      </c>
      <c r="B2553" s="31">
        <v>37838</v>
      </c>
      <c r="C2553" s="11"/>
      <c r="E2553">
        <v>467.2</v>
      </c>
      <c r="F2553">
        <v>68.2</v>
      </c>
      <c r="G2553">
        <v>81.8</v>
      </c>
      <c r="H2553">
        <v>98.9</v>
      </c>
      <c r="I2553">
        <v>102</v>
      </c>
      <c r="J2553">
        <v>116.3</v>
      </c>
    </row>
    <row r="2554" spans="1:10" customFormat="1" x14ac:dyDescent="0.55000000000000004">
      <c r="A2554" s="2" t="s">
        <v>72</v>
      </c>
      <c r="B2554" s="31">
        <v>37844</v>
      </c>
      <c r="C2554" s="11"/>
      <c r="E2554">
        <v>454.58</v>
      </c>
      <c r="F2554">
        <v>61.9</v>
      </c>
      <c r="G2554">
        <v>78.900000000000006</v>
      </c>
      <c r="H2554">
        <v>97.1</v>
      </c>
      <c r="I2554">
        <v>100.9</v>
      </c>
      <c r="J2554">
        <v>115.8</v>
      </c>
    </row>
    <row r="2555" spans="1:10" customFormat="1" x14ac:dyDescent="0.55000000000000004">
      <c r="A2555" s="2" t="s">
        <v>72</v>
      </c>
      <c r="B2555" s="31">
        <v>37851</v>
      </c>
      <c r="C2555" s="11"/>
      <c r="E2555">
        <v>433.17</v>
      </c>
      <c r="F2555">
        <v>50.3</v>
      </c>
      <c r="G2555">
        <v>78.2</v>
      </c>
      <c r="H2555">
        <v>92.5</v>
      </c>
      <c r="I2555">
        <v>98.6</v>
      </c>
      <c r="J2555">
        <v>113.5</v>
      </c>
    </row>
    <row r="2556" spans="1:10" customFormat="1" x14ac:dyDescent="0.55000000000000004">
      <c r="A2556" s="2" t="s">
        <v>72</v>
      </c>
      <c r="B2556" s="31">
        <v>37856</v>
      </c>
      <c r="C2556" s="11"/>
      <c r="E2556">
        <v>440.07</v>
      </c>
      <c r="F2556">
        <v>60.9</v>
      </c>
      <c r="G2556">
        <v>74.5</v>
      </c>
      <c r="H2556">
        <v>93.3</v>
      </c>
      <c r="I2556">
        <v>95.1</v>
      </c>
      <c r="J2556">
        <v>116.3</v>
      </c>
    </row>
    <row r="2557" spans="1:10" customFormat="1" x14ac:dyDescent="0.55000000000000004">
      <c r="A2557" s="2" t="s">
        <v>72</v>
      </c>
      <c r="B2557" s="31">
        <v>37863</v>
      </c>
      <c r="C2557" s="11"/>
      <c r="E2557">
        <v>443.74</v>
      </c>
      <c r="F2557">
        <v>69.900000000000006</v>
      </c>
      <c r="G2557">
        <v>77.400000000000006</v>
      </c>
      <c r="H2557">
        <v>91.7</v>
      </c>
      <c r="I2557">
        <v>93.3</v>
      </c>
      <c r="J2557">
        <v>111.4</v>
      </c>
    </row>
    <row r="2558" spans="1:10" customFormat="1" x14ac:dyDescent="0.55000000000000004">
      <c r="A2558" s="2" t="s">
        <v>72</v>
      </c>
      <c r="B2558" s="31">
        <v>37869</v>
      </c>
      <c r="C2558" s="11"/>
      <c r="E2558">
        <v>454.52</v>
      </c>
      <c r="F2558">
        <v>74.3</v>
      </c>
      <c r="G2558">
        <v>80.8</v>
      </c>
      <c r="H2558">
        <v>93.1</v>
      </c>
      <c r="I2558">
        <v>95.1</v>
      </c>
      <c r="J2558">
        <v>111.2</v>
      </c>
    </row>
    <row r="2559" spans="1:10" customFormat="1" x14ac:dyDescent="0.55000000000000004">
      <c r="A2559" s="2" t="s">
        <v>72</v>
      </c>
      <c r="B2559" s="31">
        <v>37874</v>
      </c>
      <c r="C2559" s="11"/>
      <c r="E2559">
        <v>466.11</v>
      </c>
      <c r="F2559">
        <v>70.8</v>
      </c>
      <c r="G2559">
        <v>82</v>
      </c>
      <c r="H2559">
        <v>97.4</v>
      </c>
      <c r="I2559">
        <v>101.9</v>
      </c>
      <c r="J2559">
        <v>114</v>
      </c>
    </row>
    <row r="2560" spans="1:10" customFormat="1" x14ac:dyDescent="0.55000000000000004">
      <c r="A2560" s="2" t="s">
        <v>72</v>
      </c>
      <c r="B2560" s="31">
        <v>37879</v>
      </c>
      <c r="C2560" s="11"/>
      <c r="E2560">
        <v>445.87</v>
      </c>
      <c r="F2560">
        <v>63.5</v>
      </c>
      <c r="G2560">
        <v>76</v>
      </c>
      <c r="H2560">
        <v>94.4</v>
      </c>
      <c r="I2560">
        <v>99.6</v>
      </c>
      <c r="J2560">
        <v>112.3</v>
      </c>
    </row>
    <row r="2561" spans="1:10" customFormat="1" x14ac:dyDescent="0.55000000000000004">
      <c r="A2561" s="2" t="s">
        <v>72</v>
      </c>
      <c r="B2561" s="31">
        <v>37884</v>
      </c>
      <c r="C2561" s="11"/>
      <c r="E2561">
        <v>450.72</v>
      </c>
      <c r="F2561">
        <v>61.5</v>
      </c>
      <c r="G2561">
        <v>76.5</v>
      </c>
      <c r="H2561">
        <v>97.1</v>
      </c>
      <c r="I2561">
        <v>101.7</v>
      </c>
      <c r="J2561">
        <v>113.9</v>
      </c>
    </row>
    <row r="2562" spans="1:10" customFormat="1" x14ac:dyDescent="0.55000000000000004">
      <c r="A2562" s="2" t="s">
        <v>72</v>
      </c>
      <c r="B2562" s="31">
        <v>37889</v>
      </c>
      <c r="C2562" s="11"/>
      <c r="E2562">
        <v>457.38</v>
      </c>
      <c r="F2562">
        <v>60.3</v>
      </c>
      <c r="G2562">
        <v>78.3</v>
      </c>
      <c r="H2562">
        <v>93.9</v>
      </c>
      <c r="I2562">
        <v>106.4</v>
      </c>
      <c r="J2562">
        <v>118.5</v>
      </c>
    </row>
    <row r="2563" spans="1:10" customFormat="1" x14ac:dyDescent="0.55000000000000004">
      <c r="A2563" s="2" t="s">
        <v>72</v>
      </c>
      <c r="B2563" s="31">
        <v>37896</v>
      </c>
      <c r="C2563" s="11"/>
      <c r="E2563">
        <v>445.29</v>
      </c>
      <c r="F2563">
        <v>66.7</v>
      </c>
      <c r="G2563">
        <v>75.2</v>
      </c>
      <c r="H2563">
        <v>94.5</v>
      </c>
      <c r="I2563">
        <v>96.1</v>
      </c>
      <c r="J2563">
        <v>112.8</v>
      </c>
    </row>
    <row r="2564" spans="1:10" customFormat="1" x14ac:dyDescent="0.55000000000000004">
      <c r="A2564" s="2" t="s">
        <v>72</v>
      </c>
      <c r="B2564" s="31">
        <v>37901</v>
      </c>
      <c r="C2564" s="11"/>
      <c r="E2564">
        <v>480.73</v>
      </c>
      <c r="F2564">
        <v>68.599999999999994</v>
      </c>
      <c r="G2564">
        <v>82.4</v>
      </c>
      <c r="H2564">
        <v>102.7</v>
      </c>
      <c r="I2564">
        <v>106</v>
      </c>
      <c r="J2564">
        <v>121</v>
      </c>
    </row>
    <row r="2565" spans="1:10" customFormat="1" x14ac:dyDescent="0.55000000000000004">
      <c r="A2565" s="2" t="s">
        <v>72</v>
      </c>
      <c r="B2565" s="31">
        <v>37908</v>
      </c>
      <c r="C2565" s="11"/>
      <c r="E2565">
        <v>560.04</v>
      </c>
      <c r="F2565">
        <v>92.8</v>
      </c>
      <c r="G2565">
        <v>105.8</v>
      </c>
      <c r="H2565">
        <v>118.9</v>
      </c>
      <c r="I2565">
        <v>121.3</v>
      </c>
      <c r="J2565">
        <v>121.3</v>
      </c>
    </row>
    <row r="2566" spans="1:10" customFormat="1" x14ac:dyDescent="0.55000000000000004">
      <c r="A2566" s="2" t="s">
        <v>72</v>
      </c>
      <c r="B2566" s="31">
        <v>37914</v>
      </c>
      <c r="C2566" s="11"/>
      <c r="E2566">
        <v>547.94000000000005</v>
      </c>
      <c r="F2566">
        <v>88.1</v>
      </c>
      <c r="G2566">
        <v>97.6</v>
      </c>
      <c r="H2566">
        <v>116.1</v>
      </c>
      <c r="I2566">
        <v>125.2</v>
      </c>
      <c r="J2566">
        <v>121</v>
      </c>
    </row>
    <row r="2567" spans="1:10" customFormat="1" x14ac:dyDescent="0.55000000000000004">
      <c r="A2567" s="2" t="s">
        <v>72</v>
      </c>
      <c r="B2567" s="31">
        <v>37919</v>
      </c>
      <c r="C2567" s="11"/>
      <c r="E2567">
        <v>531.39</v>
      </c>
      <c r="F2567">
        <v>77.5</v>
      </c>
      <c r="G2567">
        <v>93.5</v>
      </c>
      <c r="H2567">
        <v>111.8</v>
      </c>
      <c r="I2567">
        <v>125.9</v>
      </c>
      <c r="J2567">
        <v>122.7</v>
      </c>
    </row>
    <row r="2568" spans="1:10" customFormat="1" x14ac:dyDescent="0.55000000000000004">
      <c r="A2568" s="2" t="s">
        <v>72</v>
      </c>
      <c r="B2568" s="31">
        <v>37924</v>
      </c>
      <c r="C2568" s="11"/>
      <c r="E2568">
        <v>505.06</v>
      </c>
      <c r="F2568">
        <v>72.400000000000006</v>
      </c>
      <c r="G2568">
        <v>87.6</v>
      </c>
      <c r="H2568">
        <v>105.9</v>
      </c>
      <c r="I2568">
        <v>120.6</v>
      </c>
      <c r="J2568">
        <v>118.5</v>
      </c>
    </row>
    <row r="2569" spans="1:10" customFormat="1" x14ac:dyDescent="0.55000000000000004">
      <c r="A2569" s="2" t="s">
        <v>72</v>
      </c>
      <c r="B2569" s="31">
        <v>37929</v>
      </c>
      <c r="C2569" s="11"/>
      <c r="E2569">
        <v>510.53</v>
      </c>
      <c r="F2569">
        <v>73</v>
      </c>
      <c r="G2569">
        <v>89.7</v>
      </c>
      <c r="H2569">
        <v>107.8</v>
      </c>
      <c r="I2569">
        <v>120</v>
      </c>
      <c r="J2569">
        <v>120.1</v>
      </c>
    </row>
    <row r="2570" spans="1:10" customFormat="1" x14ac:dyDescent="0.55000000000000004">
      <c r="A2570" s="2" t="s">
        <v>72</v>
      </c>
      <c r="B2570" s="31">
        <v>37934</v>
      </c>
      <c r="C2570" s="11"/>
      <c r="E2570">
        <v>527.99</v>
      </c>
      <c r="F2570">
        <v>79.7</v>
      </c>
      <c r="G2570">
        <v>91.7</v>
      </c>
      <c r="H2570">
        <v>109.3</v>
      </c>
      <c r="I2570">
        <v>123.9</v>
      </c>
      <c r="J2570">
        <v>123.5</v>
      </c>
    </row>
    <row r="2571" spans="1:10" customFormat="1" x14ac:dyDescent="0.55000000000000004">
      <c r="A2571" s="2" t="s">
        <v>72</v>
      </c>
      <c r="B2571" s="31">
        <v>37939</v>
      </c>
      <c r="C2571" s="11"/>
      <c r="E2571">
        <v>514.49</v>
      </c>
      <c r="F2571">
        <v>75.400000000000006</v>
      </c>
      <c r="G2571">
        <v>89.3</v>
      </c>
      <c r="H2571">
        <v>108</v>
      </c>
      <c r="I2571">
        <v>121.1</v>
      </c>
      <c r="J2571">
        <v>120.7</v>
      </c>
    </row>
    <row r="2572" spans="1:10" customFormat="1" x14ac:dyDescent="0.55000000000000004">
      <c r="A2572" s="2" t="s">
        <v>72</v>
      </c>
      <c r="B2572" s="31">
        <v>37961</v>
      </c>
      <c r="C2572" s="11"/>
      <c r="E2572">
        <v>520.22</v>
      </c>
      <c r="F2572">
        <v>80</v>
      </c>
      <c r="G2572">
        <v>88.1</v>
      </c>
      <c r="H2572">
        <v>109.9</v>
      </c>
      <c r="I2572">
        <v>122.1</v>
      </c>
      <c r="J2572">
        <v>120.2</v>
      </c>
    </row>
    <row r="2573" spans="1:10" customFormat="1" x14ac:dyDescent="0.55000000000000004">
      <c r="A2573" s="2" t="s">
        <v>72</v>
      </c>
      <c r="B2573" s="31">
        <v>37966</v>
      </c>
      <c r="C2573" s="11"/>
      <c r="E2573">
        <v>505.08</v>
      </c>
      <c r="F2573">
        <v>73.3</v>
      </c>
      <c r="G2573">
        <v>87</v>
      </c>
      <c r="H2573">
        <v>105.2</v>
      </c>
      <c r="I2573">
        <v>120.4</v>
      </c>
      <c r="J2573">
        <v>119.1</v>
      </c>
    </row>
    <row r="2574" spans="1:10" customFormat="1" x14ac:dyDescent="0.55000000000000004">
      <c r="A2574" s="2" t="s">
        <v>72</v>
      </c>
      <c r="B2574" s="31">
        <v>37970</v>
      </c>
      <c r="C2574" s="11"/>
      <c r="E2574">
        <v>522.91999999999996</v>
      </c>
      <c r="F2574">
        <v>74.3</v>
      </c>
      <c r="G2574">
        <v>89.8</v>
      </c>
      <c r="H2574">
        <v>112.1</v>
      </c>
      <c r="I2574">
        <v>119.6</v>
      </c>
      <c r="J2574">
        <v>127.2</v>
      </c>
    </row>
    <row r="2575" spans="1:10" customFormat="1" x14ac:dyDescent="0.55000000000000004">
      <c r="A2575" s="2" t="s">
        <v>72</v>
      </c>
      <c r="B2575" s="31">
        <v>37975</v>
      </c>
      <c r="C2575" s="11"/>
      <c r="E2575">
        <v>529.46</v>
      </c>
      <c r="F2575">
        <v>76.2</v>
      </c>
      <c r="G2575">
        <v>90.8</v>
      </c>
      <c r="H2575">
        <v>111.5</v>
      </c>
      <c r="I2575">
        <v>126.3</v>
      </c>
      <c r="J2575">
        <v>124.8</v>
      </c>
    </row>
    <row r="2576" spans="1:10" customFormat="1" x14ac:dyDescent="0.55000000000000004">
      <c r="A2576" s="2" t="s">
        <v>72</v>
      </c>
      <c r="B2576" s="31">
        <v>37986</v>
      </c>
      <c r="C2576" s="11"/>
      <c r="E2576">
        <v>515.77</v>
      </c>
      <c r="F2576">
        <v>71.8</v>
      </c>
      <c r="G2576">
        <v>88.8</v>
      </c>
      <c r="H2576">
        <v>110.1</v>
      </c>
      <c r="I2576">
        <v>123.9</v>
      </c>
      <c r="J2576">
        <v>121.1</v>
      </c>
    </row>
    <row r="2577" spans="1:46" x14ac:dyDescent="0.55000000000000004">
      <c r="A2577" s="2" t="s">
        <v>72</v>
      </c>
      <c r="B2577" s="31">
        <v>37991</v>
      </c>
      <c r="C2577" s="11"/>
      <c r="E2577">
        <v>488.57</v>
      </c>
      <c r="F2577">
        <v>70.5</v>
      </c>
      <c r="G2577">
        <v>83.5</v>
      </c>
      <c r="H2577">
        <v>104.6</v>
      </c>
      <c r="I2577">
        <v>115.5</v>
      </c>
      <c r="J2577">
        <v>114.5</v>
      </c>
      <c r="V2577"/>
    </row>
    <row r="2578" spans="1:46" x14ac:dyDescent="0.55000000000000004">
      <c r="A2578" s="2" t="s">
        <v>72</v>
      </c>
      <c r="B2578" s="31">
        <v>37995</v>
      </c>
      <c r="C2578" s="11"/>
      <c r="E2578">
        <v>480.7</v>
      </c>
      <c r="F2578">
        <v>64.3</v>
      </c>
      <c r="G2578">
        <v>82.3</v>
      </c>
      <c r="H2578">
        <v>103.1</v>
      </c>
      <c r="I2578">
        <v>115.9</v>
      </c>
      <c r="J2578">
        <v>115.1</v>
      </c>
      <c r="V2578"/>
    </row>
    <row r="2579" spans="1:46" x14ac:dyDescent="0.55000000000000004">
      <c r="A2579" s="2" t="s">
        <v>72</v>
      </c>
      <c r="B2579" s="31">
        <v>38000</v>
      </c>
      <c r="C2579" s="11"/>
      <c r="E2579">
        <v>488.65</v>
      </c>
      <c r="F2579">
        <v>68.7</v>
      </c>
      <c r="G2579">
        <v>83.1</v>
      </c>
      <c r="H2579">
        <v>104.6</v>
      </c>
      <c r="I2579">
        <v>116.9</v>
      </c>
      <c r="J2579">
        <v>115.3</v>
      </c>
      <c r="V2579"/>
    </row>
    <row r="2580" spans="1:46" x14ac:dyDescent="0.55000000000000004">
      <c r="A2580" s="2" t="s">
        <v>72</v>
      </c>
      <c r="B2580" s="31">
        <v>38005</v>
      </c>
      <c r="C2580" s="11"/>
      <c r="E2580">
        <v>481.95</v>
      </c>
      <c r="F2580">
        <v>68.7</v>
      </c>
      <c r="G2580">
        <v>82.7</v>
      </c>
      <c r="H2580">
        <v>101.4</v>
      </c>
      <c r="I2580">
        <v>114.6</v>
      </c>
      <c r="J2580">
        <v>114.6</v>
      </c>
      <c r="V2580"/>
    </row>
    <row r="2581" spans="1:46" x14ac:dyDescent="0.55000000000000004">
      <c r="A2581" s="2" t="s">
        <v>72</v>
      </c>
      <c r="B2581" s="31">
        <v>38011</v>
      </c>
      <c r="C2581" s="11"/>
      <c r="E2581">
        <v>487.46</v>
      </c>
      <c r="F2581">
        <v>73.5</v>
      </c>
      <c r="G2581">
        <v>82.1</v>
      </c>
      <c r="H2581">
        <v>103.9</v>
      </c>
      <c r="I2581">
        <v>114.4</v>
      </c>
      <c r="J2581">
        <v>113.6</v>
      </c>
      <c r="V2581"/>
    </row>
    <row r="2582" spans="1:46" x14ac:dyDescent="0.55000000000000004">
      <c r="A2582" s="2" t="s">
        <v>72</v>
      </c>
      <c r="B2582" s="31">
        <v>38015</v>
      </c>
      <c r="C2582" s="11"/>
      <c r="E2582">
        <v>490.73</v>
      </c>
      <c r="F2582">
        <v>74</v>
      </c>
      <c r="G2582">
        <v>81.900000000000006</v>
      </c>
      <c r="H2582">
        <v>102.1</v>
      </c>
      <c r="I2582">
        <v>117.2</v>
      </c>
      <c r="J2582">
        <v>115.5</v>
      </c>
      <c r="V2582"/>
    </row>
    <row r="2583" spans="1:46" x14ac:dyDescent="0.55000000000000004">
      <c r="A2583" s="2" t="s">
        <v>72</v>
      </c>
      <c r="B2583" s="31">
        <v>38020</v>
      </c>
      <c r="C2583" s="11"/>
      <c r="E2583">
        <v>502.19</v>
      </c>
      <c r="F2583">
        <v>73.400000000000006</v>
      </c>
      <c r="G2583">
        <v>85.4</v>
      </c>
      <c r="H2583">
        <v>105.3</v>
      </c>
      <c r="I2583">
        <v>119.1</v>
      </c>
      <c r="J2583">
        <v>119.2</v>
      </c>
      <c r="V2583"/>
    </row>
    <row r="2584" spans="1:46" x14ac:dyDescent="0.55000000000000004">
      <c r="A2584" s="2" t="s">
        <v>72</v>
      </c>
      <c r="B2584" s="31">
        <v>38026</v>
      </c>
      <c r="C2584" s="11"/>
      <c r="E2584">
        <v>496.3</v>
      </c>
      <c r="F2584">
        <v>70.7</v>
      </c>
      <c r="G2584">
        <v>83.9</v>
      </c>
      <c r="H2584">
        <v>105.7</v>
      </c>
      <c r="I2584">
        <v>117.8</v>
      </c>
      <c r="J2584">
        <v>118.1</v>
      </c>
      <c r="V2584"/>
    </row>
    <row r="2585" spans="1:46" x14ac:dyDescent="0.55000000000000004">
      <c r="A2585" s="2" t="s">
        <v>72</v>
      </c>
      <c r="B2585" s="31">
        <v>38030</v>
      </c>
      <c r="C2585" s="11"/>
      <c r="E2585">
        <v>499.38</v>
      </c>
      <c r="F2585">
        <v>72.400000000000006</v>
      </c>
      <c r="G2585">
        <v>84.7</v>
      </c>
      <c r="H2585">
        <v>104.7</v>
      </c>
      <c r="I2585">
        <v>118.7</v>
      </c>
      <c r="J2585">
        <v>119</v>
      </c>
      <c r="V2585"/>
    </row>
    <row r="2586" spans="1:46" x14ac:dyDescent="0.55000000000000004">
      <c r="A2586" s="2" t="s">
        <v>72</v>
      </c>
      <c r="B2586" s="31">
        <v>38036</v>
      </c>
      <c r="C2586" s="11"/>
      <c r="E2586">
        <v>517.30999999999995</v>
      </c>
      <c r="F2586">
        <v>76</v>
      </c>
      <c r="G2586">
        <v>92.7</v>
      </c>
      <c r="H2586">
        <v>112.2</v>
      </c>
      <c r="I2586">
        <v>118.9</v>
      </c>
      <c r="J2586">
        <v>117.6</v>
      </c>
      <c r="V2586"/>
    </row>
    <row r="2587" spans="1:46" x14ac:dyDescent="0.55000000000000004">
      <c r="A2587" s="2" t="s">
        <v>72</v>
      </c>
      <c r="B2587" s="31">
        <v>38041</v>
      </c>
      <c r="C2587" s="11"/>
      <c r="E2587">
        <v>496</v>
      </c>
      <c r="F2587">
        <v>70.099999999999994</v>
      </c>
      <c r="G2587">
        <v>84.3</v>
      </c>
      <c r="H2587">
        <v>105.5</v>
      </c>
      <c r="I2587">
        <v>117.4</v>
      </c>
      <c r="J2587">
        <v>118.7</v>
      </c>
      <c r="V2587"/>
    </row>
    <row r="2588" spans="1:46" x14ac:dyDescent="0.55000000000000004">
      <c r="A2588" s="2" t="s">
        <v>72</v>
      </c>
      <c r="B2588" s="31">
        <v>38045</v>
      </c>
      <c r="C2588" s="11"/>
      <c r="E2588">
        <v>483.45</v>
      </c>
      <c r="F2588">
        <v>65.099999999999994</v>
      </c>
      <c r="G2588">
        <v>83.6</v>
      </c>
      <c r="H2588">
        <v>101.8</v>
      </c>
      <c r="I2588">
        <v>115.3</v>
      </c>
      <c r="J2588">
        <v>117.6</v>
      </c>
      <c r="V2588"/>
    </row>
    <row r="2589" spans="1:46" x14ac:dyDescent="0.55000000000000004">
      <c r="A2589" s="2" t="s">
        <v>72</v>
      </c>
      <c r="B2589" s="31">
        <v>38050</v>
      </c>
      <c r="C2589" s="11"/>
      <c r="E2589">
        <v>486.24</v>
      </c>
      <c r="F2589">
        <v>71.2</v>
      </c>
      <c r="G2589">
        <v>82</v>
      </c>
      <c r="H2589">
        <v>102.5</v>
      </c>
      <c r="I2589">
        <v>116.4</v>
      </c>
      <c r="J2589">
        <v>114.1</v>
      </c>
      <c r="R2589">
        <v>57.25</v>
      </c>
      <c r="V2589"/>
      <c r="AI2589">
        <v>0.55000000000000004</v>
      </c>
    </row>
    <row r="2590" spans="1:46" x14ac:dyDescent="0.55000000000000004">
      <c r="A2590" s="2" t="s">
        <v>72</v>
      </c>
      <c r="B2590" s="31">
        <v>38055</v>
      </c>
      <c r="C2590" s="11"/>
      <c r="E2590">
        <v>491.29</v>
      </c>
      <c r="F2590">
        <v>63.7</v>
      </c>
      <c r="G2590">
        <v>82.8</v>
      </c>
      <c r="H2590">
        <v>107.4</v>
      </c>
      <c r="I2590">
        <v>118.5</v>
      </c>
      <c r="J2590">
        <v>118.9</v>
      </c>
      <c r="V2590"/>
      <c r="AT2590">
        <v>31</v>
      </c>
    </row>
    <row r="2591" spans="1:46" x14ac:dyDescent="0.55000000000000004">
      <c r="A2591" s="2" t="s">
        <v>72</v>
      </c>
      <c r="B2591" s="31">
        <v>38057</v>
      </c>
      <c r="C2591" s="11"/>
      <c r="R2591">
        <v>93.29</v>
      </c>
      <c r="V2591"/>
      <c r="AI2591">
        <v>1.0900000000000001</v>
      </c>
    </row>
    <row r="2592" spans="1:46" x14ac:dyDescent="0.55000000000000004">
      <c r="A2592" s="2" t="s">
        <v>72</v>
      </c>
      <c r="B2592" s="31">
        <v>38061</v>
      </c>
      <c r="C2592" s="11"/>
      <c r="E2592">
        <v>568.65</v>
      </c>
      <c r="F2592">
        <v>95.2</v>
      </c>
      <c r="G2592">
        <v>110.8</v>
      </c>
      <c r="H2592">
        <v>116.4</v>
      </c>
      <c r="I2592">
        <v>124.9</v>
      </c>
      <c r="J2592">
        <v>121.3</v>
      </c>
      <c r="V2592"/>
    </row>
    <row r="2593" spans="1:46" x14ac:dyDescent="0.55000000000000004">
      <c r="A2593" s="2" t="s">
        <v>72</v>
      </c>
      <c r="B2593" s="31">
        <v>38066</v>
      </c>
      <c r="C2593" s="11"/>
      <c r="E2593">
        <v>523.87</v>
      </c>
      <c r="F2593">
        <v>77.900000000000006</v>
      </c>
      <c r="G2593">
        <v>91.9</v>
      </c>
      <c r="H2593">
        <v>111.6</v>
      </c>
      <c r="I2593">
        <v>123.4</v>
      </c>
      <c r="J2593">
        <v>119</v>
      </c>
      <c r="R2593">
        <v>151.34</v>
      </c>
      <c r="V2593"/>
      <c r="AI2593">
        <v>1.7</v>
      </c>
    </row>
    <row r="2594" spans="1:46" x14ac:dyDescent="0.55000000000000004">
      <c r="A2594" s="2" t="s">
        <v>72</v>
      </c>
      <c r="B2594" s="31">
        <v>38071</v>
      </c>
      <c r="C2594" s="11"/>
      <c r="E2594">
        <v>496.61</v>
      </c>
      <c r="F2594">
        <v>69.3</v>
      </c>
      <c r="G2594">
        <v>85.9</v>
      </c>
      <c r="H2594">
        <v>105.5</v>
      </c>
      <c r="I2594">
        <v>117.9</v>
      </c>
      <c r="J2594">
        <v>118</v>
      </c>
      <c r="R2594">
        <v>140.99</v>
      </c>
      <c r="V2594"/>
      <c r="AI2594">
        <v>1.69</v>
      </c>
    </row>
    <row r="2595" spans="1:46" x14ac:dyDescent="0.55000000000000004">
      <c r="A2595" s="2" t="s">
        <v>72</v>
      </c>
      <c r="B2595" s="31">
        <v>38076</v>
      </c>
      <c r="C2595" s="11"/>
      <c r="E2595">
        <v>512.25</v>
      </c>
      <c r="F2595">
        <v>69.599999999999994</v>
      </c>
      <c r="G2595">
        <v>88.1</v>
      </c>
      <c r="H2595">
        <v>109.7</v>
      </c>
      <c r="I2595">
        <v>124</v>
      </c>
      <c r="J2595">
        <v>120.8</v>
      </c>
      <c r="V2595"/>
    </row>
    <row r="2596" spans="1:46" x14ac:dyDescent="0.55000000000000004">
      <c r="A2596" s="2" t="s">
        <v>72</v>
      </c>
      <c r="B2596" s="31">
        <v>38077</v>
      </c>
      <c r="C2596" s="11"/>
      <c r="R2596">
        <v>296.70999999999998</v>
      </c>
      <c r="V2596"/>
      <c r="AI2596">
        <v>3.49</v>
      </c>
    </row>
    <row r="2597" spans="1:46" x14ac:dyDescent="0.55000000000000004">
      <c r="A2597" s="2" t="s">
        <v>72</v>
      </c>
      <c r="B2597" s="31">
        <v>38081</v>
      </c>
      <c r="C2597" s="11"/>
      <c r="E2597">
        <v>487.19</v>
      </c>
      <c r="F2597">
        <v>60</v>
      </c>
      <c r="G2597">
        <v>89.3</v>
      </c>
      <c r="H2597">
        <v>104.7</v>
      </c>
      <c r="I2597">
        <v>114.7</v>
      </c>
      <c r="J2597">
        <v>118.5</v>
      </c>
      <c r="V2597"/>
    </row>
    <row r="2598" spans="1:46" x14ac:dyDescent="0.55000000000000004">
      <c r="A2598" s="2" t="s">
        <v>72</v>
      </c>
      <c r="B2598" s="31">
        <v>38085</v>
      </c>
      <c r="C2598" s="11"/>
      <c r="R2598">
        <v>500.95</v>
      </c>
      <c r="V2598"/>
      <c r="AI2598">
        <v>4.99</v>
      </c>
    </row>
    <row r="2599" spans="1:46" x14ac:dyDescent="0.55000000000000004">
      <c r="A2599" s="2" t="s">
        <v>72</v>
      </c>
      <c r="B2599" s="31">
        <v>38086</v>
      </c>
      <c r="C2599" s="11"/>
      <c r="E2599">
        <v>477.26</v>
      </c>
      <c r="F2599">
        <v>51.6</v>
      </c>
      <c r="G2599">
        <v>81.900000000000006</v>
      </c>
      <c r="H2599">
        <v>104.8</v>
      </c>
      <c r="I2599">
        <v>117.9</v>
      </c>
      <c r="J2599">
        <v>121</v>
      </c>
      <c r="V2599"/>
    </row>
    <row r="2600" spans="1:46" x14ac:dyDescent="0.55000000000000004">
      <c r="A2600" s="2" t="s">
        <v>72</v>
      </c>
      <c r="B2600" s="31">
        <v>38091</v>
      </c>
      <c r="C2600" s="11"/>
      <c r="E2600">
        <v>452.34</v>
      </c>
      <c r="F2600">
        <v>42.2</v>
      </c>
      <c r="G2600">
        <v>76.5</v>
      </c>
      <c r="H2600">
        <v>101.4</v>
      </c>
      <c r="I2600">
        <v>116.1</v>
      </c>
      <c r="J2600">
        <v>116.1</v>
      </c>
      <c r="V2600"/>
    </row>
    <row r="2601" spans="1:46" x14ac:dyDescent="0.55000000000000004">
      <c r="A2601" s="2" t="s">
        <v>72</v>
      </c>
      <c r="B2601" s="31">
        <v>38093</v>
      </c>
      <c r="C2601" s="11"/>
      <c r="R2601">
        <v>539.75</v>
      </c>
      <c r="V2601"/>
      <c r="AI2601">
        <v>6.9</v>
      </c>
    </row>
    <row r="2602" spans="1:46" x14ac:dyDescent="0.55000000000000004">
      <c r="A2602" s="2" t="s">
        <v>72</v>
      </c>
      <c r="B2602" s="31">
        <v>38097</v>
      </c>
      <c r="C2602" s="11"/>
      <c r="E2602">
        <v>544.72</v>
      </c>
      <c r="F2602">
        <v>87.2</v>
      </c>
      <c r="G2602">
        <v>99.5</v>
      </c>
      <c r="H2602">
        <v>111.6</v>
      </c>
      <c r="I2602">
        <v>123.8</v>
      </c>
      <c r="J2602">
        <v>122.6</v>
      </c>
      <c r="V2602"/>
    </row>
    <row r="2603" spans="1:46" x14ac:dyDescent="0.55000000000000004">
      <c r="A2603" s="2" t="s">
        <v>72</v>
      </c>
      <c r="B2603" s="31">
        <v>38100</v>
      </c>
      <c r="C2603" s="11"/>
      <c r="R2603">
        <v>758</v>
      </c>
      <c r="V2603"/>
      <c r="AI2603">
        <v>6.41</v>
      </c>
      <c r="AT2603">
        <v>55</v>
      </c>
    </row>
    <row r="2604" spans="1:46" x14ac:dyDescent="0.55000000000000004">
      <c r="A2604" s="2" t="s">
        <v>72</v>
      </c>
      <c r="B2604" s="31">
        <v>38102</v>
      </c>
      <c r="C2604" s="11"/>
      <c r="E2604">
        <v>486.54</v>
      </c>
      <c r="F2604">
        <v>64.900000000000006</v>
      </c>
      <c r="G2604">
        <v>82.5</v>
      </c>
      <c r="H2604">
        <v>104.9</v>
      </c>
      <c r="I2604">
        <v>117.6</v>
      </c>
      <c r="J2604">
        <v>116.6</v>
      </c>
      <c r="V2604"/>
    </row>
    <row r="2605" spans="1:46" x14ac:dyDescent="0.55000000000000004">
      <c r="A2605" s="2" t="s">
        <v>72</v>
      </c>
      <c r="B2605" s="31">
        <v>38107</v>
      </c>
      <c r="C2605" s="11"/>
      <c r="E2605">
        <v>480</v>
      </c>
      <c r="F2605">
        <v>63.1</v>
      </c>
      <c r="G2605">
        <v>81.2</v>
      </c>
      <c r="H2605">
        <v>103.1</v>
      </c>
      <c r="I2605">
        <v>115.5</v>
      </c>
      <c r="J2605">
        <v>117.1</v>
      </c>
      <c r="R2605">
        <v>896.59</v>
      </c>
      <c r="V2605"/>
      <c r="AI2605">
        <v>5.47</v>
      </c>
    </row>
    <row r="2606" spans="1:46" x14ac:dyDescent="0.55000000000000004">
      <c r="A2606" s="2" t="s">
        <v>72</v>
      </c>
      <c r="B2606" s="31">
        <v>38112</v>
      </c>
      <c r="C2606" s="11"/>
      <c r="E2606">
        <v>477.38</v>
      </c>
      <c r="F2606">
        <v>59.6</v>
      </c>
      <c r="G2606">
        <v>81.8</v>
      </c>
      <c r="H2606">
        <v>103.5</v>
      </c>
      <c r="I2606">
        <v>115</v>
      </c>
      <c r="J2606">
        <v>117.5</v>
      </c>
      <c r="V2606"/>
    </row>
    <row r="2607" spans="1:46" x14ac:dyDescent="0.55000000000000004">
      <c r="A2607" s="2" t="s">
        <v>72</v>
      </c>
      <c r="B2607" s="31">
        <v>38114</v>
      </c>
      <c r="C2607" s="11"/>
      <c r="R2607">
        <v>1194.78</v>
      </c>
      <c r="V2607"/>
      <c r="AI2607">
        <v>5.15</v>
      </c>
    </row>
    <row r="2608" spans="1:46" x14ac:dyDescent="0.55000000000000004">
      <c r="A2608" s="2" t="s">
        <v>72</v>
      </c>
      <c r="B2608" s="31">
        <v>38117</v>
      </c>
      <c r="C2608" s="11"/>
      <c r="E2608">
        <v>446.75</v>
      </c>
      <c r="F2608">
        <v>43.3</v>
      </c>
      <c r="G2608">
        <v>77.099999999999994</v>
      </c>
      <c r="H2608">
        <v>99.5</v>
      </c>
      <c r="I2608">
        <v>110.9</v>
      </c>
      <c r="J2608">
        <v>115.9</v>
      </c>
      <c r="V2608"/>
    </row>
    <row r="2609" spans="1:46" x14ac:dyDescent="0.55000000000000004">
      <c r="A2609" s="2" t="s">
        <v>72</v>
      </c>
      <c r="B2609" s="31">
        <v>38119</v>
      </c>
      <c r="C2609" s="11"/>
      <c r="E2609">
        <v>462.6</v>
      </c>
      <c r="F2609">
        <v>55.1</v>
      </c>
      <c r="G2609">
        <v>77.099999999999994</v>
      </c>
      <c r="H2609">
        <v>101.4</v>
      </c>
      <c r="I2609">
        <v>113.2</v>
      </c>
      <c r="J2609">
        <v>115.7</v>
      </c>
      <c r="V2609"/>
    </row>
    <row r="2610" spans="1:46" x14ac:dyDescent="0.55000000000000004">
      <c r="A2610" s="2" t="s">
        <v>72</v>
      </c>
      <c r="B2610" s="31">
        <v>38120</v>
      </c>
      <c r="C2610" s="11"/>
      <c r="R2610">
        <v>1302.02</v>
      </c>
      <c r="V2610"/>
      <c r="AI2610">
        <v>3.79</v>
      </c>
    </row>
    <row r="2611" spans="1:46" x14ac:dyDescent="0.55000000000000004">
      <c r="A2611" s="2" t="s">
        <v>72</v>
      </c>
      <c r="B2611" s="31">
        <v>38124</v>
      </c>
      <c r="C2611" s="11"/>
      <c r="E2611">
        <v>455.8</v>
      </c>
      <c r="F2611">
        <v>48.1</v>
      </c>
      <c r="G2611">
        <v>77.3</v>
      </c>
      <c r="H2611">
        <v>100.8</v>
      </c>
      <c r="I2611">
        <v>113.4</v>
      </c>
      <c r="J2611">
        <v>116.2</v>
      </c>
      <c r="V2611"/>
    </row>
    <row r="2612" spans="1:46" x14ac:dyDescent="0.55000000000000004">
      <c r="A2612" s="2" t="s">
        <v>72</v>
      </c>
      <c r="B2612" s="31">
        <v>38127</v>
      </c>
      <c r="C2612" s="11"/>
      <c r="R2612">
        <v>1100.03</v>
      </c>
      <c r="V2612"/>
      <c r="AI2612">
        <v>2.86</v>
      </c>
    </row>
    <row r="2613" spans="1:46" x14ac:dyDescent="0.55000000000000004">
      <c r="A2613" s="2" t="s">
        <v>72</v>
      </c>
      <c r="B2613" s="31">
        <v>38129</v>
      </c>
      <c r="C2613" s="11"/>
      <c r="E2613">
        <v>423.6</v>
      </c>
      <c r="F2613">
        <v>29</v>
      </c>
      <c r="G2613">
        <v>70.099999999999994</v>
      </c>
      <c r="H2613">
        <v>99.3</v>
      </c>
      <c r="I2613">
        <v>107.9</v>
      </c>
      <c r="J2613">
        <v>117.2</v>
      </c>
      <c r="V2613"/>
    </row>
    <row r="2614" spans="1:46" x14ac:dyDescent="0.55000000000000004">
      <c r="A2614" s="2" t="s">
        <v>72</v>
      </c>
      <c r="B2614" s="31">
        <v>38135</v>
      </c>
      <c r="C2614" s="11"/>
      <c r="E2614">
        <v>420.85</v>
      </c>
      <c r="F2614">
        <v>31.8</v>
      </c>
      <c r="G2614">
        <v>70.5</v>
      </c>
      <c r="H2614">
        <v>97.2</v>
      </c>
      <c r="I2614">
        <v>105.6</v>
      </c>
      <c r="J2614">
        <v>115.8</v>
      </c>
      <c r="R2614">
        <v>1581.04</v>
      </c>
      <c r="V2614"/>
      <c r="AI2614">
        <v>1.97</v>
      </c>
    </row>
    <row r="2615" spans="1:46" x14ac:dyDescent="0.55000000000000004">
      <c r="A2615" s="2" t="s">
        <v>72</v>
      </c>
      <c r="B2615" s="31">
        <v>38140</v>
      </c>
      <c r="C2615" s="11"/>
      <c r="E2615">
        <v>409.9</v>
      </c>
      <c r="F2615">
        <v>25.4</v>
      </c>
      <c r="G2615">
        <v>65.8</v>
      </c>
      <c r="H2615">
        <v>97.5</v>
      </c>
      <c r="I2615">
        <v>104.7</v>
      </c>
      <c r="J2615">
        <v>116.5</v>
      </c>
      <c r="V2615"/>
    </row>
    <row r="2616" spans="1:46" x14ac:dyDescent="0.55000000000000004">
      <c r="A2616" s="2" t="s">
        <v>72</v>
      </c>
      <c r="B2616" s="31">
        <v>38142</v>
      </c>
      <c r="C2616" s="11"/>
      <c r="R2616">
        <v>1638.43</v>
      </c>
      <c r="V2616"/>
      <c r="AA2616">
        <v>523.53</v>
      </c>
      <c r="AI2616">
        <v>0.38</v>
      </c>
      <c r="AP2616" t="s">
        <v>930</v>
      </c>
      <c r="AT2616">
        <v>90</v>
      </c>
    </row>
    <row r="2617" spans="1:46" x14ac:dyDescent="0.55000000000000004">
      <c r="A2617" s="2" t="s">
        <v>72</v>
      </c>
      <c r="B2617" s="31">
        <v>38145</v>
      </c>
      <c r="C2617" s="11"/>
      <c r="E2617">
        <v>413.01</v>
      </c>
      <c r="F2617">
        <v>36.1</v>
      </c>
      <c r="G2617">
        <v>66.400000000000006</v>
      </c>
      <c r="H2617">
        <v>94.6</v>
      </c>
      <c r="I2617">
        <v>100.3</v>
      </c>
      <c r="J2617">
        <v>115.6</v>
      </c>
      <c r="V2617"/>
    </row>
    <row r="2618" spans="1:46" x14ac:dyDescent="0.55000000000000004">
      <c r="A2618" s="2" t="s">
        <v>73</v>
      </c>
      <c r="B2618" s="31">
        <v>38150</v>
      </c>
      <c r="C2618" s="11"/>
      <c r="E2618">
        <v>399.88</v>
      </c>
      <c r="F2618">
        <v>36.799999999999997</v>
      </c>
      <c r="G2618">
        <v>53.8</v>
      </c>
      <c r="H2618">
        <v>88.6</v>
      </c>
      <c r="I2618">
        <v>104.7</v>
      </c>
      <c r="J2618">
        <v>116</v>
      </c>
      <c r="V2618"/>
    </row>
    <row r="2619" spans="1:46" x14ac:dyDescent="0.55000000000000004">
      <c r="A2619" s="2" t="s">
        <v>73</v>
      </c>
      <c r="B2619" s="31">
        <v>38160</v>
      </c>
      <c r="C2619" s="11"/>
      <c r="E2619">
        <v>467.96</v>
      </c>
      <c r="F2619">
        <v>77.8</v>
      </c>
      <c r="G2619">
        <v>79.3</v>
      </c>
      <c r="H2619">
        <v>97.4</v>
      </c>
      <c r="I2619">
        <v>98.5</v>
      </c>
      <c r="J2619">
        <v>115</v>
      </c>
      <c r="V2619"/>
    </row>
    <row r="2620" spans="1:46" x14ac:dyDescent="0.55000000000000004">
      <c r="A2620" s="2" t="s">
        <v>73</v>
      </c>
      <c r="B2620" s="31">
        <v>38164</v>
      </c>
      <c r="C2620" s="11"/>
      <c r="E2620">
        <v>553.54999999999995</v>
      </c>
      <c r="F2620">
        <v>88.3</v>
      </c>
      <c r="G2620">
        <v>105.3</v>
      </c>
      <c r="H2620">
        <v>116.5</v>
      </c>
      <c r="I2620">
        <v>122.8</v>
      </c>
      <c r="J2620">
        <v>120.7</v>
      </c>
      <c r="V2620"/>
    </row>
    <row r="2621" spans="1:46" x14ac:dyDescent="0.55000000000000004">
      <c r="A2621" s="2" t="s">
        <v>73</v>
      </c>
      <c r="B2621" s="31">
        <v>38171</v>
      </c>
      <c r="C2621" s="11"/>
      <c r="E2621">
        <v>575.23</v>
      </c>
      <c r="F2621">
        <v>93.8</v>
      </c>
      <c r="G2621">
        <v>111.4</v>
      </c>
      <c r="H2621">
        <v>121.1</v>
      </c>
      <c r="I2621">
        <v>125.7</v>
      </c>
      <c r="J2621">
        <v>123.2</v>
      </c>
      <c r="V2621"/>
    </row>
    <row r="2622" spans="1:46" x14ac:dyDescent="0.55000000000000004">
      <c r="A2622" s="2" t="s">
        <v>73</v>
      </c>
      <c r="B2622" s="31">
        <v>38188</v>
      </c>
      <c r="C2622" s="11"/>
      <c r="E2622">
        <v>564.59</v>
      </c>
      <c r="F2622">
        <v>89.1</v>
      </c>
      <c r="G2622">
        <v>106.9</v>
      </c>
      <c r="H2622">
        <v>118.8</v>
      </c>
      <c r="I2622">
        <v>127.5</v>
      </c>
      <c r="J2622">
        <v>122.3</v>
      </c>
      <c r="V2622"/>
    </row>
    <row r="2623" spans="1:46" x14ac:dyDescent="0.55000000000000004">
      <c r="A2623" s="2" t="s">
        <v>73</v>
      </c>
      <c r="B2623" s="31">
        <v>38193</v>
      </c>
      <c r="C2623" s="11"/>
      <c r="E2623">
        <v>531.25</v>
      </c>
      <c r="F2623">
        <v>73.3</v>
      </c>
      <c r="G2623">
        <v>93.7</v>
      </c>
      <c r="H2623">
        <v>114.1</v>
      </c>
      <c r="I2623">
        <v>127.4</v>
      </c>
      <c r="J2623">
        <v>122.8</v>
      </c>
      <c r="V2623"/>
    </row>
    <row r="2624" spans="1:46" x14ac:dyDescent="0.55000000000000004">
      <c r="A2624" s="2" t="s">
        <v>73</v>
      </c>
      <c r="B2624" s="31">
        <v>38200</v>
      </c>
      <c r="C2624" s="11"/>
      <c r="E2624">
        <v>616.32000000000005</v>
      </c>
      <c r="F2624">
        <v>119.4</v>
      </c>
      <c r="G2624">
        <v>122.1</v>
      </c>
      <c r="H2624">
        <v>122.9</v>
      </c>
      <c r="I2624">
        <v>128.9</v>
      </c>
      <c r="J2624">
        <v>123.1</v>
      </c>
      <c r="V2624"/>
    </row>
    <row r="2625" spans="1:10" customFormat="1" x14ac:dyDescent="0.55000000000000004">
      <c r="A2625" s="2" t="s">
        <v>73</v>
      </c>
      <c r="B2625" s="31">
        <v>38204</v>
      </c>
      <c r="C2625" s="11"/>
      <c r="E2625">
        <v>602.21</v>
      </c>
      <c r="F2625">
        <v>107.6</v>
      </c>
      <c r="G2625">
        <v>120.8</v>
      </c>
      <c r="H2625">
        <v>121.4</v>
      </c>
      <c r="I2625">
        <v>128.1</v>
      </c>
      <c r="J2625">
        <v>124.2</v>
      </c>
    </row>
    <row r="2626" spans="1:10" customFormat="1" x14ac:dyDescent="0.55000000000000004">
      <c r="A2626" s="2" t="s">
        <v>73</v>
      </c>
      <c r="B2626" s="31">
        <v>38212</v>
      </c>
      <c r="C2626" s="11"/>
      <c r="E2626">
        <v>610</v>
      </c>
      <c r="F2626">
        <v>107.7</v>
      </c>
      <c r="G2626">
        <v>122.7</v>
      </c>
      <c r="H2626">
        <v>124</v>
      </c>
      <c r="I2626">
        <v>129.19999999999999</v>
      </c>
      <c r="J2626">
        <v>126.5</v>
      </c>
    </row>
    <row r="2627" spans="1:10" customFormat="1" x14ac:dyDescent="0.55000000000000004">
      <c r="A2627" s="2" t="s">
        <v>73</v>
      </c>
      <c r="B2627" s="31">
        <v>38217</v>
      </c>
      <c r="C2627" s="11"/>
      <c r="E2627">
        <v>599.77</v>
      </c>
      <c r="F2627">
        <v>102.5</v>
      </c>
      <c r="G2627">
        <v>122.6</v>
      </c>
      <c r="H2627">
        <v>123.9</v>
      </c>
      <c r="I2627">
        <v>127.1</v>
      </c>
      <c r="J2627">
        <v>123.7</v>
      </c>
    </row>
    <row r="2628" spans="1:10" customFormat="1" x14ac:dyDescent="0.55000000000000004">
      <c r="A2628" s="2" t="s">
        <v>73</v>
      </c>
      <c r="B2628" s="31">
        <v>38222</v>
      </c>
      <c r="C2628" s="11"/>
      <c r="E2628">
        <v>570.41</v>
      </c>
      <c r="F2628">
        <v>89.5</v>
      </c>
      <c r="G2628">
        <v>107</v>
      </c>
      <c r="H2628">
        <v>120.7</v>
      </c>
      <c r="I2628">
        <v>127.7</v>
      </c>
      <c r="J2628">
        <v>125.5</v>
      </c>
    </row>
    <row r="2629" spans="1:10" customFormat="1" x14ac:dyDescent="0.55000000000000004">
      <c r="A2629" s="2" t="s">
        <v>73</v>
      </c>
      <c r="B2629" s="31">
        <v>38229</v>
      </c>
      <c r="C2629" s="11"/>
      <c r="E2629">
        <v>607.75</v>
      </c>
      <c r="F2629">
        <v>109.6</v>
      </c>
      <c r="G2629">
        <v>122.8</v>
      </c>
      <c r="H2629">
        <v>120.6</v>
      </c>
      <c r="I2629">
        <v>128.80000000000001</v>
      </c>
      <c r="J2629">
        <v>125.9</v>
      </c>
    </row>
    <row r="2630" spans="1:10" customFormat="1" x14ac:dyDescent="0.55000000000000004">
      <c r="A2630" s="2" t="s">
        <v>73</v>
      </c>
      <c r="B2630" s="31">
        <v>38232</v>
      </c>
      <c r="C2630" s="11"/>
      <c r="E2630">
        <v>575.24</v>
      </c>
      <c r="F2630">
        <v>92</v>
      </c>
      <c r="G2630">
        <v>107.2</v>
      </c>
      <c r="H2630">
        <v>122.7</v>
      </c>
      <c r="I2630">
        <v>129</v>
      </c>
      <c r="J2630">
        <v>124.3</v>
      </c>
    </row>
    <row r="2631" spans="1:10" customFormat="1" x14ac:dyDescent="0.55000000000000004">
      <c r="A2631" s="2" t="s">
        <v>73</v>
      </c>
      <c r="B2631" s="31">
        <v>38234</v>
      </c>
      <c r="C2631" s="11"/>
      <c r="E2631">
        <v>575.24</v>
      </c>
      <c r="F2631">
        <v>92</v>
      </c>
      <c r="G2631">
        <v>107.2</v>
      </c>
      <c r="H2631">
        <v>122.7</v>
      </c>
      <c r="I2631">
        <v>129</v>
      </c>
      <c r="J2631">
        <v>124.3</v>
      </c>
    </row>
    <row r="2632" spans="1:10" customFormat="1" x14ac:dyDescent="0.55000000000000004">
      <c r="A2632" s="2" t="s">
        <v>73</v>
      </c>
      <c r="B2632" s="31">
        <v>38239</v>
      </c>
      <c r="C2632" s="11"/>
      <c r="E2632">
        <v>542.29999999999995</v>
      </c>
      <c r="F2632">
        <v>83.2</v>
      </c>
      <c r="G2632">
        <v>95</v>
      </c>
      <c r="H2632">
        <v>114.9</v>
      </c>
      <c r="I2632">
        <v>124.6</v>
      </c>
      <c r="J2632">
        <v>124.6</v>
      </c>
    </row>
    <row r="2633" spans="1:10" customFormat="1" x14ac:dyDescent="0.55000000000000004">
      <c r="A2633" s="2" t="s">
        <v>73</v>
      </c>
      <c r="B2633" s="31">
        <v>38245</v>
      </c>
      <c r="C2633" s="11"/>
      <c r="E2633">
        <v>553.24</v>
      </c>
      <c r="F2633">
        <v>88.1</v>
      </c>
      <c r="G2633">
        <v>98.8</v>
      </c>
      <c r="H2633">
        <v>115</v>
      </c>
      <c r="I2633">
        <v>126.7</v>
      </c>
      <c r="J2633">
        <v>124.6</v>
      </c>
    </row>
    <row r="2634" spans="1:10" customFormat="1" x14ac:dyDescent="0.55000000000000004">
      <c r="A2634" s="2" t="s">
        <v>73</v>
      </c>
      <c r="B2634" s="31">
        <v>38250</v>
      </c>
      <c r="C2634" s="11"/>
      <c r="E2634">
        <v>537</v>
      </c>
      <c r="F2634">
        <v>82</v>
      </c>
      <c r="G2634">
        <v>93</v>
      </c>
      <c r="H2634">
        <v>112</v>
      </c>
      <c r="I2634">
        <v>127</v>
      </c>
      <c r="J2634">
        <v>123</v>
      </c>
    </row>
    <row r="2635" spans="1:10" customFormat="1" x14ac:dyDescent="0.55000000000000004">
      <c r="A2635" s="2" t="s">
        <v>73</v>
      </c>
      <c r="B2635" s="31">
        <v>38255</v>
      </c>
      <c r="C2635" s="11"/>
      <c r="E2635">
        <v>528.51</v>
      </c>
      <c r="F2635">
        <v>76.900000000000006</v>
      </c>
      <c r="G2635">
        <v>93.2</v>
      </c>
      <c r="H2635">
        <v>110</v>
      </c>
      <c r="I2635">
        <v>123.7</v>
      </c>
      <c r="J2635">
        <v>124.7</v>
      </c>
    </row>
    <row r="2636" spans="1:10" customFormat="1" x14ac:dyDescent="0.55000000000000004">
      <c r="A2636" s="2" t="s">
        <v>73</v>
      </c>
      <c r="B2636" s="31">
        <v>38262</v>
      </c>
      <c r="C2636" s="11"/>
      <c r="E2636">
        <v>517.92999999999995</v>
      </c>
      <c r="F2636">
        <v>77.599999999999994</v>
      </c>
      <c r="G2636">
        <v>88.6</v>
      </c>
      <c r="H2636">
        <v>106.9</v>
      </c>
      <c r="I2636">
        <v>121.9</v>
      </c>
      <c r="J2636">
        <v>122.9</v>
      </c>
    </row>
    <row r="2637" spans="1:10" customFormat="1" x14ac:dyDescent="0.55000000000000004">
      <c r="A2637" s="2" t="s">
        <v>73</v>
      </c>
      <c r="B2637" s="31">
        <v>38268</v>
      </c>
      <c r="C2637" s="11"/>
      <c r="E2637">
        <v>501.28</v>
      </c>
      <c r="F2637">
        <v>70.900000000000006</v>
      </c>
      <c r="G2637">
        <v>86</v>
      </c>
      <c r="H2637">
        <v>105.2</v>
      </c>
      <c r="I2637">
        <v>121.3</v>
      </c>
      <c r="J2637">
        <v>117.9</v>
      </c>
    </row>
    <row r="2638" spans="1:10" customFormat="1" x14ac:dyDescent="0.55000000000000004">
      <c r="A2638" s="2" t="s">
        <v>73</v>
      </c>
      <c r="B2638" s="31">
        <v>38273</v>
      </c>
      <c r="C2638" s="11"/>
      <c r="E2638">
        <v>498.74</v>
      </c>
      <c r="F2638">
        <v>69.5</v>
      </c>
      <c r="G2638">
        <v>87.6</v>
      </c>
      <c r="H2638">
        <v>107</v>
      </c>
      <c r="I2638">
        <v>115.5</v>
      </c>
      <c r="J2638">
        <v>119.1</v>
      </c>
    </row>
    <row r="2639" spans="1:10" customFormat="1" x14ac:dyDescent="0.55000000000000004">
      <c r="A2639" s="2" t="s">
        <v>73</v>
      </c>
      <c r="B2639" s="31">
        <v>38278</v>
      </c>
      <c r="C2639" s="11"/>
      <c r="E2639">
        <v>498</v>
      </c>
      <c r="F2639">
        <v>70</v>
      </c>
      <c r="G2639">
        <v>86</v>
      </c>
      <c r="H2639">
        <v>106</v>
      </c>
      <c r="I2639">
        <v>119</v>
      </c>
      <c r="J2639">
        <v>117</v>
      </c>
    </row>
    <row r="2640" spans="1:10" customFormat="1" x14ac:dyDescent="0.55000000000000004">
      <c r="A2640" s="2" t="s">
        <v>73</v>
      </c>
      <c r="B2640" s="31">
        <v>38283</v>
      </c>
      <c r="C2640" s="11"/>
      <c r="E2640">
        <v>503.12</v>
      </c>
      <c r="F2640">
        <v>67.3</v>
      </c>
      <c r="G2640">
        <v>88</v>
      </c>
      <c r="H2640">
        <v>107.4</v>
      </c>
      <c r="I2640">
        <v>120.9</v>
      </c>
      <c r="J2640">
        <v>119.4</v>
      </c>
    </row>
    <row r="2641" spans="1:35" x14ac:dyDescent="0.55000000000000004">
      <c r="A2641" s="2" t="s">
        <v>73</v>
      </c>
      <c r="B2641" s="31">
        <v>38288</v>
      </c>
      <c r="C2641" s="11"/>
      <c r="E2641">
        <v>500.47</v>
      </c>
      <c r="F2641">
        <v>67.900000000000006</v>
      </c>
      <c r="G2641">
        <v>87.1</v>
      </c>
      <c r="H2641">
        <v>106.4</v>
      </c>
      <c r="I2641">
        <v>120.8</v>
      </c>
      <c r="J2641">
        <v>118.3</v>
      </c>
      <c r="V2641"/>
    </row>
    <row r="2642" spans="1:35" x14ac:dyDescent="0.55000000000000004">
      <c r="A2642" s="2" t="s">
        <v>73</v>
      </c>
      <c r="B2642" s="31">
        <v>38303</v>
      </c>
      <c r="C2642" s="11"/>
      <c r="E2642">
        <v>521.92999999999995</v>
      </c>
      <c r="F2642">
        <v>77.8</v>
      </c>
      <c r="G2642">
        <v>90.7</v>
      </c>
      <c r="H2642">
        <v>112.6</v>
      </c>
      <c r="I2642">
        <v>119.7</v>
      </c>
      <c r="J2642">
        <v>121.1</v>
      </c>
      <c r="V2642"/>
    </row>
    <row r="2643" spans="1:35" x14ac:dyDescent="0.55000000000000004">
      <c r="A2643" s="2" t="s">
        <v>73</v>
      </c>
      <c r="B2643" s="31">
        <v>38308</v>
      </c>
      <c r="C2643" s="11"/>
      <c r="E2643">
        <v>485.45</v>
      </c>
      <c r="F2643">
        <v>65.599999999999994</v>
      </c>
      <c r="G2643">
        <v>82.9</v>
      </c>
      <c r="H2643">
        <v>104.7</v>
      </c>
      <c r="I2643">
        <v>115.2</v>
      </c>
      <c r="J2643">
        <v>117</v>
      </c>
      <c r="V2643"/>
    </row>
    <row r="2644" spans="1:35" x14ac:dyDescent="0.55000000000000004">
      <c r="A2644" s="2" t="s">
        <v>73</v>
      </c>
      <c r="B2644" s="31">
        <v>38322</v>
      </c>
      <c r="C2644" s="11"/>
      <c r="E2644">
        <v>507.99</v>
      </c>
      <c r="F2644">
        <v>72.900000000000006</v>
      </c>
      <c r="G2644">
        <v>87.4</v>
      </c>
      <c r="H2644">
        <v>107.8</v>
      </c>
      <c r="I2644">
        <v>120.6</v>
      </c>
      <c r="J2644">
        <v>119.3</v>
      </c>
      <c r="V2644"/>
    </row>
    <row r="2645" spans="1:35" x14ac:dyDescent="0.55000000000000004">
      <c r="A2645" s="2" t="s">
        <v>73</v>
      </c>
      <c r="B2645" s="31">
        <v>38331</v>
      </c>
      <c r="C2645" s="11"/>
      <c r="E2645">
        <v>501.18</v>
      </c>
      <c r="F2645">
        <v>67.599999999999994</v>
      </c>
      <c r="G2645">
        <v>85.7</v>
      </c>
      <c r="H2645">
        <v>106.6</v>
      </c>
      <c r="I2645">
        <v>119.9</v>
      </c>
      <c r="J2645">
        <v>121.5</v>
      </c>
      <c r="V2645"/>
    </row>
    <row r="2646" spans="1:35" x14ac:dyDescent="0.55000000000000004">
      <c r="A2646" s="2" t="s">
        <v>73</v>
      </c>
      <c r="B2646" s="31">
        <v>38341</v>
      </c>
      <c r="C2646" s="11"/>
      <c r="E2646">
        <v>509.35</v>
      </c>
      <c r="F2646">
        <v>68.900000000000006</v>
      </c>
      <c r="G2646">
        <v>87.6</v>
      </c>
      <c r="H2646">
        <v>106.8</v>
      </c>
      <c r="I2646">
        <v>124.1</v>
      </c>
      <c r="J2646">
        <v>122</v>
      </c>
      <c r="V2646"/>
    </row>
    <row r="2647" spans="1:35" x14ac:dyDescent="0.55000000000000004">
      <c r="A2647" s="2" t="s">
        <v>73</v>
      </c>
      <c r="B2647" s="31">
        <v>38351</v>
      </c>
      <c r="C2647" s="11"/>
      <c r="E2647">
        <v>501.15</v>
      </c>
      <c r="F2647">
        <v>68</v>
      </c>
      <c r="G2647">
        <v>84.8</v>
      </c>
      <c r="H2647">
        <v>106.5</v>
      </c>
      <c r="I2647">
        <v>121.7</v>
      </c>
      <c r="J2647">
        <v>120.1</v>
      </c>
      <c r="V2647"/>
    </row>
    <row r="2648" spans="1:35" x14ac:dyDescent="0.55000000000000004">
      <c r="A2648" s="2" t="s">
        <v>73</v>
      </c>
      <c r="B2648" s="31">
        <v>38361</v>
      </c>
      <c r="C2648" s="11"/>
      <c r="E2648">
        <v>503.67</v>
      </c>
      <c r="F2648">
        <v>74</v>
      </c>
      <c r="G2648">
        <v>84.3</v>
      </c>
      <c r="H2648">
        <v>104.9</v>
      </c>
      <c r="I2648">
        <v>120.7</v>
      </c>
      <c r="J2648">
        <v>119.9</v>
      </c>
      <c r="V2648"/>
    </row>
    <row r="2649" spans="1:35" x14ac:dyDescent="0.55000000000000004">
      <c r="A2649" s="2" t="s">
        <v>73</v>
      </c>
      <c r="B2649" s="31">
        <v>38373</v>
      </c>
      <c r="C2649" s="11"/>
      <c r="E2649">
        <v>502.06</v>
      </c>
      <c r="F2649">
        <v>77</v>
      </c>
      <c r="G2649">
        <v>82.7</v>
      </c>
      <c r="H2649">
        <v>104.5</v>
      </c>
      <c r="I2649">
        <v>119</v>
      </c>
      <c r="J2649">
        <v>118.9</v>
      </c>
      <c r="V2649"/>
    </row>
    <row r="2650" spans="1:35" x14ac:dyDescent="0.55000000000000004">
      <c r="A2650" s="2" t="s">
        <v>73</v>
      </c>
      <c r="B2650" s="31">
        <v>38377</v>
      </c>
      <c r="C2650" s="11"/>
      <c r="R2650">
        <v>90.97</v>
      </c>
      <c r="V2650"/>
      <c r="AI2650">
        <v>0.43</v>
      </c>
    </row>
    <row r="2651" spans="1:35" x14ac:dyDescent="0.55000000000000004">
      <c r="A2651" s="2" t="s">
        <v>73</v>
      </c>
      <c r="B2651" s="31">
        <v>38382</v>
      </c>
      <c r="C2651" s="11"/>
      <c r="E2651">
        <v>512.97</v>
      </c>
      <c r="F2651">
        <v>77.3</v>
      </c>
      <c r="G2651">
        <v>86.5</v>
      </c>
      <c r="H2651">
        <v>106.6</v>
      </c>
      <c r="I2651">
        <v>121.2</v>
      </c>
      <c r="J2651">
        <v>121.4</v>
      </c>
      <c r="V2651"/>
    </row>
    <row r="2652" spans="1:35" x14ac:dyDescent="0.55000000000000004">
      <c r="A2652" s="2" t="s">
        <v>73</v>
      </c>
      <c r="B2652" s="31">
        <v>38394</v>
      </c>
      <c r="C2652" s="11"/>
      <c r="E2652">
        <v>505</v>
      </c>
      <c r="F2652">
        <v>75</v>
      </c>
      <c r="G2652">
        <v>85</v>
      </c>
      <c r="H2652">
        <v>105</v>
      </c>
      <c r="I2652">
        <v>120</v>
      </c>
      <c r="J2652">
        <v>120</v>
      </c>
      <c r="V2652"/>
    </row>
    <row r="2653" spans="1:35" x14ac:dyDescent="0.55000000000000004">
      <c r="A2653" s="2" t="s">
        <v>73</v>
      </c>
      <c r="B2653" s="31">
        <v>38403</v>
      </c>
      <c r="C2653" s="11"/>
      <c r="E2653">
        <v>506.68</v>
      </c>
      <c r="F2653">
        <v>82.4</v>
      </c>
      <c r="G2653">
        <v>83.1</v>
      </c>
      <c r="H2653">
        <v>103.7</v>
      </c>
      <c r="I2653">
        <v>118.6</v>
      </c>
      <c r="J2653">
        <v>118.9</v>
      </c>
      <c r="V2653"/>
    </row>
    <row r="2654" spans="1:35" x14ac:dyDescent="0.55000000000000004">
      <c r="A2654" s="2" t="s">
        <v>73</v>
      </c>
      <c r="B2654" s="31">
        <v>38411</v>
      </c>
      <c r="C2654" s="11"/>
      <c r="R2654">
        <v>104.09</v>
      </c>
      <c r="V2654"/>
      <c r="AI2654">
        <v>0.48</v>
      </c>
    </row>
    <row r="2655" spans="1:35" x14ac:dyDescent="0.55000000000000004">
      <c r="A2655" s="2" t="s">
        <v>73</v>
      </c>
      <c r="B2655" s="31">
        <v>38412</v>
      </c>
      <c r="C2655" s="11"/>
      <c r="E2655">
        <v>505.38</v>
      </c>
      <c r="F2655">
        <v>77</v>
      </c>
      <c r="G2655">
        <v>89.9</v>
      </c>
      <c r="H2655">
        <v>104.4</v>
      </c>
      <c r="I2655">
        <v>117.1</v>
      </c>
      <c r="J2655">
        <v>116.9</v>
      </c>
      <c r="V2655"/>
    </row>
    <row r="2656" spans="1:35" x14ac:dyDescent="0.55000000000000004">
      <c r="A2656" s="2" t="s">
        <v>73</v>
      </c>
      <c r="B2656" s="31">
        <v>38417</v>
      </c>
      <c r="C2656" s="11"/>
      <c r="E2656">
        <v>498.57</v>
      </c>
      <c r="F2656">
        <v>69.599999999999994</v>
      </c>
      <c r="G2656">
        <v>86.4</v>
      </c>
      <c r="H2656">
        <v>105.9</v>
      </c>
      <c r="I2656">
        <v>118.7</v>
      </c>
      <c r="J2656">
        <v>118.1</v>
      </c>
      <c r="V2656"/>
    </row>
    <row r="2657" spans="1:46" x14ac:dyDescent="0.55000000000000004">
      <c r="A2657" s="2" t="s">
        <v>73</v>
      </c>
      <c r="B2657" s="31">
        <v>38422</v>
      </c>
      <c r="C2657" s="11"/>
      <c r="E2657">
        <v>499.99</v>
      </c>
      <c r="F2657">
        <v>66.3</v>
      </c>
      <c r="G2657">
        <v>86</v>
      </c>
      <c r="H2657">
        <v>107</v>
      </c>
      <c r="I2657">
        <v>119.8</v>
      </c>
      <c r="J2657">
        <v>121</v>
      </c>
      <c r="V2657"/>
    </row>
    <row r="2658" spans="1:46" x14ac:dyDescent="0.55000000000000004">
      <c r="A2658" s="2" t="s">
        <v>73</v>
      </c>
      <c r="B2658" s="31">
        <v>38427</v>
      </c>
      <c r="C2658" s="11"/>
      <c r="E2658">
        <v>489</v>
      </c>
      <c r="F2658">
        <v>64</v>
      </c>
      <c r="G2658">
        <v>84</v>
      </c>
      <c r="H2658">
        <v>103</v>
      </c>
      <c r="I2658">
        <v>119</v>
      </c>
      <c r="J2658">
        <v>119</v>
      </c>
      <c r="V2658"/>
    </row>
    <row r="2659" spans="1:46" x14ac:dyDescent="0.55000000000000004">
      <c r="A2659" s="2" t="s">
        <v>73</v>
      </c>
      <c r="B2659" s="31">
        <v>38431</v>
      </c>
      <c r="C2659" s="11"/>
      <c r="R2659">
        <v>150.13</v>
      </c>
      <c r="V2659"/>
      <c r="AI2659">
        <v>1.05</v>
      </c>
    </row>
    <row r="2660" spans="1:46" x14ac:dyDescent="0.55000000000000004">
      <c r="A2660" s="2" t="s">
        <v>73</v>
      </c>
      <c r="B2660" s="31">
        <v>38432</v>
      </c>
      <c r="C2660" s="11"/>
      <c r="E2660">
        <v>489</v>
      </c>
      <c r="F2660">
        <v>64</v>
      </c>
      <c r="G2660">
        <v>84</v>
      </c>
      <c r="H2660">
        <v>105</v>
      </c>
      <c r="I2660">
        <v>117</v>
      </c>
      <c r="J2660">
        <v>119</v>
      </c>
      <c r="V2660"/>
    </row>
    <row r="2661" spans="1:46" x14ac:dyDescent="0.55000000000000004">
      <c r="A2661" s="2" t="s">
        <v>73</v>
      </c>
      <c r="B2661" s="31">
        <v>38436</v>
      </c>
      <c r="C2661" s="11"/>
      <c r="R2661">
        <v>188.15</v>
      </c>
      <c r="V2661"/>
      <c r="AI2661">
        <v>1.56</v>
      </c>
    </row>
    <row r="2662" spans="1:46" x14ac:dyDescent="0.55000000000000004">
      <c r="A2662" s="2" t="s">
        <v>73</v>
      </c>
      <c r="B2662" s="31">
        <v>38437</v>
      </c>
      <c r="C2662" s="11"/>
      <c r="E2662">
        <v>476</v>
      </c>
      <c r="F2662">
        <v>60</v>
      </c>
      <c r="G2662">
        <v>82</v>
      </c>
      <c r="H2662">
        <v>104</v>
      </c>
      <c r="I2662">
        <v>114</v>
      </c>
      <c r="J2662">
        <v>116</v>
      </c>
      <c r="V2662"/>
    </row>
    <row r="2663" spans="1:46" x14ac:dyDescent="0.55000000000000004">
      <c r="A2663" s="2" t="s">
        <v>73</v>
      </c>
      <c r="B2663" s="31">
        <v>38438</v>
      </c>
      <c r="C2663" s="11"/>
      <c r="V2663"/>
      <c r="AT2663">
        <v>31</v>
      </c>
    </row>
    <row r="2664" spans="1:46" x14ac:dyDescent="0.55000000000000004">
      <c r="A2664" s="2" t="s">
        <v>73</v>
      </c>
      <c r="B2664" s="31">
        <v>38441</v>
      </c>
      <c r="C2664" s="11"/>
      <c r="R2664">
        <v>236.97</v>
      </c>
      <c r="V2664"/>
      <c r="AI2664">
        <v>1.89</v>
      </c>
    </row>
    <row r="2665" spans="1:46" x14ac:dyDescent="0.55000000000000004">
      <c r="A2665" s="2" t="s">
        <v>73</v>
      </c>
      <c r="B2665" s="31">
        <v>38448</v>
      </c>
      <c r="C2665" s="11"/>
      <c r="E2665">
        <v>560</v>
      </c>
      <c r="F2665">
        <v>92</v>
      </c>
      <c r="G2665">
        <v>105</v>
      </c>
      <c r="H2665">
        <v>115</v>
      </c>
      <c r="I2665">
        <v>127</v>
      </c>
      <c r="J2665">
        <v>121</v>
      </c>
      <c r="V2665"/>
    </row>
    <row r="2666" spans="1:46" x14ac:dyDescent="0.55000000000000004">
      <c r="A2666" s="2" t="s">
        <v>73</v>
      </c>
      <c r="B2666" s="31">
        <v>38452</v>
      </c>
      <c r="C2666" s="11"/>
      <c r="E2666">
        <v>522</v>
      </c>
      <c r="F2666">
        <v>78</v>
      </c>
      <c r="G2666">
        <v>92</v>
      </c>
      <c r="H2666">
        <v>108</v>
      </c>
      <c r="I2666">
        <v>122</v>
      </c>
      <c r="J2666">
        <v>122</v>
      </c>
      <c r="R2666">
        <v>408</v>
      </c>
      <c r="V2666"/>
      <c r="AI2666">
        <v>4.46</v>
      </c>
    </row>
    <row r="2667" spans="1:46" x14ac:dyDescent="0.55000000000000004">
      <c r="A2667" s="2" t="s">
        <v>73</v>
      </c>
      <c r="B2667" s="31">
        <v>38457</v>
      </c>
      <c r="C2667" s="11"/>
      <c r="E2667">
        <v>482</v>
      </c>
      <c r="F2667">
        <v>64</v>
      </c>
      <c r="G2667">
        <v>84</v>
      </c>
      <c r="H2667">
        <v>104</v>
      </c>
      <c r="I2667">
        <v>112</v>
      </c>
      <c r="J2667">
        <v>118</v>
      </c>
      <c r="V2667"/>
    </row>
    <row r="2668" spans="1:46" x14ac:dyDescent="0.55000000000000004">
      <c r="A2668" s="2" t="s">
        <v>73</v>
      </c>
      <c r="B2668" s="31">
        <v>38462</v>
      </c>
      <c r="C2668" s="11"/>
      <c r="E2668">
        <v>502</v>
      </c>
      <c r="F2668">
        <v>76</v>
      </c>
      <c r="G2668">
        <v>86</v>
      </c>
      <c r="H2668">
        <v>104</v>
      </c>
      <c r="I2668">
        <v>118</v>
      </c>
      <c r="J2668">
        <v>118</v>
      </c>
      <c r="R2668">
        <v>373.73</v>
      </c>
      <c r="V2668"/>
      <c r="AI2668">
        <v>5.0199999999999996</v>
      </c>
    </row>
    <row r="2669" spans="1:46" x14ac:dyDescent="0.55000000000000004">
      <c r="A2669" s="2" t="s">
        <v>73</v>
      </c>
      <c r="B2669" s="31">
        <v>38467</v>
      </c>
      <c r="C2669" s="11"/>
      <c r="E2669">
        <v>453</v>
      </c>
      <c r="F2669">
        <v>54</v>
      </c>
      <c r="G2669">
        <v>78</v>
      </c>
      <c r="H2669">
        <v>97</v>
      </c>
      <c r="I2669">
        <v>111</v>
      </c>
      <c r="J2669">
        <v>113</v>
      </c>
      <c r="V2669"/>
    </row>
    <row r="2670" spans="1:46" x14ac:dyDescent="0.55000000000000004">
      <c r="A2670" s="2" t="s">
        <v>73</v>
      </c>
      <c r="B2670" s="31">
        <v>38472</v>
      </c>
      <c r="C2670" s="11"/>
      <c r="E2670">
        <v>454</v>
      </c>
      <c r="F2670">
        <v>44</v>
      </c>
      <c r="G2670">
        <v>76</v>
      </c>
      <c r="H2670">
        <v>102</v>
      </c>
      <c r="I2670">
        <v>114</v>
      </c>
      <c r="J2670">
        <v>118</v>
      </c>
      <c r="R2670">
        <v>819.46</v>
      </c>
      <c r="V2670"/>
      <c r="AI2670">
        <v>5.51</v>
      </c>
    </row>
    <row r="2671" spans="1:46" x14ac:dyDescent="0.55000000000000004">
      <c r="A2671" s="2" t="s">
        <v>73</v>
      </c>
      <c r="B2671" s="31">
        <v>38478</v>
      </c>
      <c r="C2671" s="11"/>
      <c r="E2671">
        <v>444</v>
      </c>
      <c r="F2671">
        <v>43</v>
      </c>
      <c r="G2671">
        <v>71</v>
      </c>
      <c r="H2671">
        <v>100</v>
      </c>
      <c r="I2671">
        <v>111</v>
      </c>
      <c r="J2671">
        <v>119</v>
      </c>
      <c r="V2671"/>
    </row>
    <row r="2672" spans="1:46" x14ac:dyDescent="0.55000000000000004">
      <c r="A2672" s="2" t="s">
        <v>73</v>
      </c>
      <c r="B2672" s="31">
        <v>38482</v>
      </c>
      <c r="C2672" s="11"/>
      <c r="R2672">
        <v>1322.84</v>
      </c>
      <c r="V2672"/>
      <c r="AI2672">
        <v>5.68</v>
      </c>
      <c r="AT2672">
        <v>55</v>
      </c>
    </row>
    <row r="2673" spans="1:46" x14ac:dyDescent="0.55000000000000004">
      <c r="A2673" s="2" t="s">
        <v>73</v>
      </c>
      <c r="B2673" s="31">
        <v>38483</v>
      </c>
      <c r="C2673" s="11"/>
      <c r="E2673">
        <v>514</v>
      </c>
      <c r="F2673">
        <v>78</v>
      </c>
      <c r="G2673">
        <v>91</v>
      </c>
      <c r="H2673">
        <v>107</v>
      </c>
      <c r="I2673">
        <v>119</v>
      </c>
      <c r="J2673">
        <v>119</v>
      </c>
      <c r="V2673"/>
    </row>
    <row r="2674" spans="1:46" x14ac:dyDescent="0.55000000000000004">
      <c r="A2674" s="2" t="s">
        <v>73</v>
      </c>
      <c r="B2674" s="31">
        <v>38488</v>
      </c>
      <c r="C2674" s="11"/>
      <c r="E2674">
        <v>483</v>
      </c>
      <c r="F2674">
        <v>67</v>
      </c>
      <c r="G2674">
        <v>82</v>
      </c>
      <c r="H2674">
        <v>102</v>
      </c>
      <c r="I2674">
        <v>113</v>
      </c>
      <c r="J2674">
        <v>119</v>
      </c>
      <c r="V2674"/>
    </row>
    <row r="2675" spans="1:46" x14ac:dyDescent="0.55000000000000004">
      <c r="A2675" s="2" t="s">
        <v>73</v>
      </c>
      <c r="B2675" s="31">
        <v>38492</v>
      </c>
      <c r="C2675" s="11"/>
      <c r="R2675">
        <v>986.53</v>
      </c>
      <c r="V2675"/>
      <c r="AI2675">
        <v>4.7</v>
      </c>
    </row>
    <row r="2676" spans="1:46" x14ac:dyDescent="0.55000000000000004">
      <c r="A2676" s="2" t="s">
        <v>73</v>
      </c>
      <c r="B2676" s="31">
        <v>38493</v>
      </c>
      <c r="C2676" s="11"/>
      <c r="E2676">
        <v>472</v>
      </c>
      <c r="F2676">
        <v>59</v>
      </c>
      <c r="G2676">
        <v>82</v>
      </c>
      <c r="H2676">
        <v>103</v>
      </c>
      <c r="I2676">
        <v>111</v>
      </c>
      <c r="J2676">
        <v>117</v>
      </c>
      <c r="V2676"/>
    </row>
    <row r="2677" spans="1:46" x14ac:dyDescent="0.55000000000000004">
      <c r="A2677" s="2" t="s">
        <v>73</v>
      </c>
      <c r="B2677" s="31">
        <v>38498</v>
      </c>
      <c r="C2677" s="11"/>
      <c r="E2677">
        <v>439</v>
      </c>
      <c r="F2677">
        <v>41</v>
      </c>
      <c r="G2677">
        <v>74</v>
      </c>
      <c r="H2677">
        <v>100</v>
      </c>
      <c r="I2677">
        <v>108</v>
      </c>
      <c r="J2677">
        <v>116</v>
      </c>
      <c r="V2677"/>
    </row>
    <row r="2678" spans="1:46" x14ac:dyDescent="0.55000000000000004">
      <c r="A2678" s="2" t="s">
        <v>73</v>
      </c>
      <c r="B2678" s="31">
        <v>38502</v>
      </c>
      <c r="C2678" s="11"/>
      <c r="R2678">
        <v>1662.99</v>
      </c>
      <c r="V2678"/>
      <c r="AI2678">
        <v>2.36</v>
      </c>
    </row>
    <row r="2679" spans="1:46" x14ac:dyDescent="0.55000000000000004">
      <c r="A2679" s="2" t="s">
        <v>73</v>
      </c>
      <c r="B2679" s="31">
        <v>38503</v>
      </c>
      <c r="C2679" s="11"/>
      <c r="E2679">
        <v>415</v>
      </c>
      <c r="F2679">
        <v>31</v>
      </c>
      <c r="G2679">
        <v>67</v>
      </c>
      <c r="H2679">
        <v>97</v>
      </c>
      <c r="I2679">
        <v>104</v>
      </c>
      <c r="J2679">
        <v>116</v>
      </c>
      <c r="V2679"/>
    </row>
    <row r="2680" spans="1:46" x14ac:dyDescent="0.55000000000000004">
      <c r="A2680" s="2" t="s">
        <v>73</v>
      </c>
      <c r="B2680" s="31">
        <v>38508</v>
      </c>
      <c r="C2680" s="11"/>
      <c r="E2680">
        <v>408.05</v>
      </c>
      <c r="F2680">
        <v>28.8</v>
      </c>
      <c r="G2680">
        <v>63.9</v>
      </c>
      <c r="H2680">
        <v>96</v>
      </c>
      <c r="I2680">
        <v>100.9</v>
      </c>
      <c r="J2680">
        <v>118.4</v>
      </c>
      <c r="R2680">
        <v>1478.89</v>
      </c>
      <c r="V2680"/>
    </row>
    <row r="2681" spans="1:46" x14ac:dyDescent="0.55000000000000004">
      <c r="A2681" s="2" t="s">
        <v>73</v>
      </c>
      <c r="B2681" s="31">
        <v>38510</v>
      </c>
      <c r="C2681" s="11"/>
      <c r="E2681">
        <v>378</v>
      </c>
      <c r="F2681">
        <v>27</v>
      </c>
      <c r="G2681">
        <v>61</v>
      </c>
      <c r="H2681">
        <v>88</v>
      </c>
      <c r="I2681">
        <v>89</v>
      </c>
      <c r="J2681">
        <v>113</v>
      </c>
      <c r="V2681"/>
    </row>
    <row r="2682" spans="1:46" x14ac:dyDescent="0.55000000000000004">
      <c r="A2682" s="2" t="s">
        <v>73</v>
      </c>
      <c r="B2682" s="31">
        <v>38511</v>
      </c>
      <c r="C2682" s="11"/>
      <c r="V2682"/>
      <c r="AA2682">
        <v>516.92999999999995</v>
      </c>
      <c r="AP2682" t="s">
        <v>930</v>
      </c>
      <c r="AT2682">
        <v>90</v>
      </c>
    </row>
    <row r="2683" spans="1:46" x14ac:dyDescent="0.55000000000000004">
      <c r="A2683" s="2" t="s">
        <v>73</v>
      </c>
      <c r="B2683" s="31">
        <v>38514</v>
      </c>
      <c r="C2683" s="11"/>
      <c r="E2683">
        <v>383</v>
      </c>
      <c r="F2683">
        <v>25</v>
      </c>
      <c r="G2683">
        <v>59</v>
      </c>
      <c r="H2683">
        <v>91</v>
      </c>
      <c r="I2683">
        <v>92</v>
      </c>
      <c r="J2683">
        <v>116</v>
      </c>
      <c r="V2683"/>
    </row>
    <row r="2684" spans="1:46" x14ac:dyDescent="0.55000000000000004">
      <c r="A2684" s="2" t="s">
        <v>73</v>
      </c>
      <c r="B2684" s="31">
        <v>38520</v>
      </c>
      <c r="C2684" s="11"/>
      <c r="E2684">
        <v>378</v>
      </c>
      <c r="F2684">
        <v>27</v>
      </c>
      <c r="G2684">
        <v>61</v>
      </c>
      <c r="H2684">
        <v>88</v>
      </c>
      <c r="I2684">
        <v>89</v>
      </c>
      <c r="J2684">
        <v>113</v>
      </c>
      <c r="V2684"/>
    </row>
    <row r="2685" spans="1:46" x14ac:dyDescent="0.55000000000000004">
      <c r="A2685" s="2" t="s">
        <v>73</v>
      </c>
      <c r="B2685" s="31">
        <v>38525</v>
      </c>
      <c r="C2685" s="11"/>
      <c r="E2685">
        <v>403</v>
      </c>
      <c r="F2685">
        <v>32</v>
      </c>
      <c r="G2685">
        <v>69</v>
      </c>
      <c r="H2685">
        <v>92</v>
      </c>
      <c r="I2685">
        <v>94</v>
      </c>
      <c r="J2685">
        <v>116</v>
      </c>
      <c r="V2685"/>
    </row>
    <row r="2686" spans="1:46" x14ac:dyDescent="0.55000000000000004">
      <c r="A2686" s="3" t="s">
        <v>769</v>
      </c>
      <c r="C2686" s="4" t="s">
        <v>848</v>
      </c>
      <c r="V2686"/>
      <c r="AP2686" t="s">
        <v>930</v>
      </c>
      <c r="AQ2686">
        <v>97</v>
      </c>
      <c r="AR2686">
        <v>121</v>
      </c>
      <c r="AS2686">
        <v>166</v>
      </c>
    </row>
    <row r="2687" spans="1:46" x14ac:dyDescent="0.55000000000000004">
      <c r="A2687" s="3" t="s">
        <v>770</v>
      </c>
      <c r="C2687" s="4" t="s">
        <v>849</v>
      </c>
      <c r="V2687"/>
      <c r="AP2687" t="s">
        <v>930</v>
      </c>
      <c r="AQ2687">
        <v>97</v>
      </c>
      <c r="AR2687">
        <v>118</v>
      </c>
      <c r="AS2687">
        <v>166</v>
      </c>
    </row>
    <row r="2688" spans="1:46" x14ac:dyDescent="0.55000000000000004">
      <c r="A2688" s="3" t="s">
        <v>771</v>
      </c>
      <c r="C2688" s="4"/>
      <c r="V2688"/>
      <c r="AP2688" t="s">
        <v>930</v>
      </c>
      <c r="AQ2688">
        <v>100</v>
      </c>
      <c r="AR2688">
        <v>121</v>
      </c>
      <c r="AS2688">
        <v>155</v>
      </c>
    </row>
    <row r="2689" spans="1:45" x14ac:dyDescent="0.55000000000000004">
      <c r="A2689" s="3" t="s">
        <v>772</v>
      </c>
      <c r="C2689" s="4" t="s">
        <v>848</v>
      </c>
      <c r="V2689"/>
      <c r="AP2689" t="s">
        <v>930</v>
      </c>
      <c r="AQ2689">
        <v>89</v>
      </c>
      <c r="AR2689">
        <v>107</v>
      </c>
      <c r="AS2689">
        <v>152</v>
      </c>
    </row>
    <row r="2690" spans="1:45" x14ac:dyDescent="0.55000000000000004">
      <c r="A2690" s="3" t="s">
        <v>773</v>
      </c>
      <c r="C2690" s="4" t="s">
        <v>849</v>
      </c>
      <c r="V2690"/>
      <c r="AP2690" t="s">
        <v>930</v>
      </c>
      <c r="AQ2690">
        <v>93</v>
      </c>
      <c r="AR2690">
        <v>110</v>
      </c>
      <c r="AS2690">
        <v>152</v>
      </c>
    </row>
    <row r="2691" spans="1:45" x14ac:dyDescent="0.55000000000000004">
      <c r="A2691" s="3" t="s">
        <v>774</v>
      </c>
      <c r="C2691" s="4"/>
      <c r="V2691"/>
      <c r="AP2691" t="s">
        <v>930</v>
      </c>
      <c r="AQ2691">
        <v>89</v>
      </c>
      <c r="AR2691">
        <v>108</v>
      </c>
      <c r="AS2691">
        <v>152</v>
      </c>
    </row>
    <row r="2692" spans="1:45" x14ac:dyDescent="0.55000000000000004">
      <c r="A2692" s="3" t="s">
        <v>775</v>
      </c>
      <c r="C2692" s="4" t="s">
        <v>848</v>
      </c>
      <c r="V2692"/>
      <c r="AP2692" t="s">
        <v>930</v>
      </c>
      <c r="AQ2692">
        <v>87</v>
      </c>
      <c r="AR2692">
        <v>96</v>
      </c>
      <c r="AS2692">
        <v>133</v>
      </c>
    </row>
    <row r="2693" spans="1:45" x14ac:dyDescent="0.55000000000000004">
      <c r="A2693" s="3" t="s">
        <v>776</v>
      </c>
      <c r="C2693" s="4" t="s">
        <v>849</v>
      </c>
      <c r="V2693"/>
      <c r="AP2693" t="s">
        <v>930</v>
      </c>
      <c r="AQ2693">
        <v>87</v>
      </c>
      <c r="AR2693">
        <v>94</v>
      </c>
      <c r="AS2693">
        <v>131</v>
      </c>
    </row>
    <row r="2694" spans="1:45" x14ac:dyDescent="0.55000000000000004">
      <c r="A2694" s="3" t="s">
        <v>777</v>
      </c>
      <c r="C2694" s="4"/>
      <c r="V2694"/>
      <c r="AP2694" t="s">
        <v>930</v>
      </c>
      <c r="AQ2694">
        <v>87</v>
      </c>
      <c r="AR2694">
        <v>97</v>
      </c>
      <c r="AS2694">
        <v>131</v>
      </c>
    </row>
    <row r="2695" spans="1:45" x14ac:dyDescent="0.55000000000000004">
      <c r="A2695" s="3" t="s">
        <v>778</v>
      </c>
      <c r="C2695" s="4" t="s">
        <v>848</v>
      </c>
      <c r="V2695"/>
      <c r="AP2695" t="s">
        <v>930</v>
      </c>
      <c r="AR2695">
        <v>130</v>
      </c>
      <c r="AS2695">
        <v>167</v>
      </c>
    </row>
    <row r="2696" spans="1:45" x14ac:dyDescent="0.55000000000000004">
      <c r="A2696" s="3" t="s">
        <v>779</v>
      </c>
      <c r="C2696" s="4" t="s">
        <v>849</v>
      </c>
      <c r="V2696"/>
      <c r="AP2696" t="s">
        <v>930</v>
      </c>
      <c r="AR2696">
        <v>134</v>
      </c>
      <c r="AS2696">
        <v>167</v>
      </c>
    </row>
    <row r="2697" spans="1:45" x14ac:dyDescent="0.55000000000000004">
      <c r="A2697" s="3" t="s">
        <v>780</v>
      </c>
      <c r="C2697" s="4"/>
      <c r="V2697"/>
      <c r="AP2697" t="s">
        <v>930</v>
      </c>
      <c r="AR2697">
        <v>126</v>
      </c>
      <c r="AS2697">
        <v>160</v>
      </c>
    </row>
    <row r="2698" spans="1:45" x14ac:dyDescent="0.55000000000000004">
      <c r="A2698" s="3" t="s">
        <v>781</v>
      </c>
      <c r="C2698" s="4" t="s">
        <v>848</v>
      </c>
      <c r="V2698"/>
      <c r="AP2698" t="s">
        <v>930</v>
      </c>
      <c r="AR2698">
        <v>119</v>
      </c>
      <c r="AS2698">
        <v>300</v>
      </c>
    </row>
    <row r="2699" spans="1:45" x14ac:dyDescent="0.55000000000000004">
      <c r="A2699" s="3" t="s">
        <v>782</v>
      </c>
      <c r="C2699" s="4" t="s">
        <v>849</v>
      </c>
      <c r="V2699"/>
      <c r="AP2699" t="s">
        <v>930</v>
      </c>
      <c r="AR2699">
        <v>122</v>
      </c>
      <c r="AS2699">
        <v>155</v>
      </c>
    </row>
    <row r="2700" spans="1:45" x14ac:dyDescent="0.55000000000000004">
      <c r="A2700" s="3" t="s">
        <v>783</v>
      </c>
      <c r="C2700" s="4"/>
      <c r="V2700"/>
      <c r="AP2700" t="s">
        <v>930</v>
      </c>
      <c r="AR2700">
        <v>119</v>
      </c>
      <c r="AS2700">
        <v>155</v>
      </c>
    </row>
    <row r="2701" spans="1:45" x14ac:dyDescent="0.55000000000000004">
      <c r="A2701" s="3" t="s">
        <v>784</v>
      </c>
      <c r="C2701" s="4" t="s">
        <v>848</v>
      </c>
      <c r="V2701"/>
      <c r="AP2701" t="s">
        <v>930</v>
      </c>
      <c r="AQ2701">
        <v>89</v>
      </c>
      <c r="AR2701">
        <v>105</v>
      </c>
      <c r="AS2701">
        <v>136</v>
      </c>
    </row>
    <row r="2702" spans="1:45" x14ac:dyDescent="0.55000000000000004">
      <c r="A2702" s="3" t="s">
        <v>785</v>
      </c>
      <c r="C2702" s="4" t="s">
        <v>849</v>
      </c>
      <c r="V2702"/>
      <c r="AP2702" t="s">
        <v>930</v>
      </c>
      <c r="AQ2702">
        <v>89</v>
      </c>
      <c r="AR2702">
        <v>105</v>
      </c>
      <c r="AS2702">
        <v>136</v>
      </c>
    </row>
    <row r="2703" spans="1:45" x14ac:dyDescent="0.55000000000000004">
      <c r="A2703" s="3" t="s">
        <v>786</v>
      </c>
      <c r="C2703" s="4"/>
      <c r="V2703"/>
      <c r="AP2703" t="s">
        <v>930</v>
      </c>
      <c r="AQ2703">
        <v>89</v>
      </c>
      <c r="AR2703">
        <v>105</v>
      </c>
      <c r="AS2703">
        <v>136</v>
      </c>
    </row>
    <row r="2704" spans="1:45" x14ac:dyDescent="0.55000000000000004">
      <c r="A2704" s="3" t="s">
        <v>787</v>
      </c>
      <c r="C2704" s="4" t="s">
        <v>848</v>
      </c>
      <c r="V2704"/>
      <c r="AP2704" t="s">
        <v>930</v>
      </c>
      <c r="AR2704">
        <v>110</v>
      </c>
      <c r="AS2704">
        <v>167</v>
      </c>
    </row>
    <row r="2705" spans="1:45" x14ac:dyDescent="0.55000000000000004">
      <c r="A2705" s="3" t="s">
        <v>788</v>
      </c>
      <c r="C2705" s="4" t="s">
        <v>849</v>
      </c>
      <c r="V2705"/>
      <c r="AP2705" t="s">
        <v>930</v>
      </c>
      <c r="AR2705">
        <v>110</v>
      </c>
      <c r="AS2705">
        <v>167</v>
      </c>
    </row>
    <row r="2706" spans="1:45" x14ac:dyDescent="0.55000000000000004">
      <c r="A2706" s="3" t="s">
        <v>789</v>
      </c>
      <c r="C2706" s="4"/>
      <c r="V2706"/>
      <c r="AP2706" t="s">
        <v>930</v>
      </c>
      <c r="AR2706">
        <v>115</v>
      </c>
      <c r="AS2706">
        <v>167</v>
      </c>
    </row>
    <row r="2707" spans="1:45" x14ac:dyDescent="0.55000000000000004">
      <c r="A2707" s="3" t="s">
        <v>790</v>
      </c>
      <c r="C2707" s="4" t="s">
        <v>848</v>
      </c>
      <c r="V2707"/>
      <c r="AP2707" t="s">
        <v>930</v>
      </c>
      <c r="AR2707">
        <v>107</v>
      </c>
      <c r="AS2707">
        <v>146</v>
      </c>
    </row>
    <row r="2708" spans="1:45" x14ac:dyDescent="0.55000000000000004">
      <c r="A2708" s="3" t="s">
        <v>791</v>
      </c>
      <c r="C2708" s="4" t="s">
        <v>849</v>
      </c>
      <c r="V2708"/>
      <c r="AP2708" t="s">
        <v>930</v>
      </c>
      <c r="AR2708">
        <v>107</v>
      </c>
      <c r="AS2708">
        <v>148</v>
      </c>
    </row>
    <row r="2709" spans="1:45" x14ac:dyDescent="0.55000000000000004">
      <c r="A2709" s="3" t="s">
        <v>792</v>
      </c>
      <c r="C2709" s="4"/>
      <c r="V2709"/>
      <c r="AP2709" t="s">
        <v>930</v>
      </c>
      <c r="AR2709">
        <v>108</v>
      </c>
      <c r="AS2709">
        <v>150</v>
      </c>
    </row>
    <row r="2710" spans="1:45" x14ac:dyDescent="0.55000000000000004">
      <c r="A2710" s="3" t="s">
        <v>793</v>
      </c>
      <c r="C2710" s="4" t="s">
        <v>848</v>
      </c>
      <c r="V2710"/>
      <c r="AP2710" t="s">
        <v>930</v>
      </c>
      <c r="AR2710">
        <v>98</v>
      </c>
    </row>
    <row r="2711" spans="1:45" x14ac:dyDescent="0.55000000000000004">
      <c r="A2711" s="3" t="s">
        <v>794</v>
      </c>
      <c r="C2711" s="4" t="s">
        <v>849</v>
      </c>
      <c r="V2711"/>
      <c r="AP2711" t="s">
        <v>930</v>
      </c>
      <c r="AR2711">
        <v>96</v>
      </c>
    </row>
    <row r="2712" spans="1:45" x14ac:dyDescent="0.55000000000000004">
      <c r="A2712" s="3" t="s">
        <v>795</v>
      </c>
      <c r="C2712" s="4"/>
      <c r="V2712"/>
      <c r="AP2712" t="s">
        <v>930</v>
      </c>
      <c r="AR2712">
        <v>99</v>
      </c>
    </row>
    <row r="2713" spans="1:45" s="18" customFormat="1" x14ac:dyDescent="0.55000000000000004">
      <c r="A2713" s="16" t="s">
        <v>894</v>
      </c>
      <c r="B2713" s="33"/>
      <c r="C2713" s="17" t="s">
        <v>848</v>
      </c>
      <c r="AP2713" s="18" t="s">
        <v>930</v>
      </c>
      <c r="AR2713" s="18">
        <v>151</v>
      </c>
      <c r="AS2713" s="18">
        <v>184</v>
      </c>
    </row>
    <row r="2714" spans="1:45" s="18" customFormat="1" x14ac:dyDescent="0.55000000000000004">
      <c r="A2714" s="16" t="s">
        <v>895</v>
      </c>
      <c r="B2714" s="33"/>
      <c r="C2714" s="17" t="s">
        <v>868</v>
      </c>
      <c r="AP2714" s="18" t="s">
        <v>930</v>
      </c>
      <c r="AR2714" s="18">
        <v>151</v>
      </c>
      <c r="AS2714" s="18">
        <v>184</v>
      </c>
    </row>
    <row r="2715" spans="1:45" s="18" customFormat="1" x14ac:dyDescent="0.55000000000000004">
      <c r="A2715" s="16" t="s">
        <v>896</v>
      </c>
      <c r="B2715" s="33"/>
      <c r="C2715" s="17" t="s">
        <v>900</v>
      </c>
      <c r="AP2715" s="18" t="s">
        <v>930</v>
      </c>
      <c r="AR2715" s="18">
        <v>155</v>
      </c>
      <c r="AS2715" s="18">
        <v>184</v>
      </c>
    </row>
    <row r="2716" spans="1:45" s="18" customFormat="1" x14ac:dyDescent="0.55000000000000004">
      <c r="A2716" s="16" t="s">
        <v>897</v>
      </c>
      <c r="B2716" s="33"/>
      <c r="C2716" s="17" t="s">
        <v>848</v>
      </c>
      <c r="AP2716" s="18" t="s">
        <v>930</v>
      </c>
      <c r="AQ2716" s="18">
        <v>98</v>
      </c>
      <c r="AR2716" s="18">
        <v>124</v>
      </c>
      <c r="AS2716" s="18">
        <v>150</v>
      </c>
    </row>
    <row r="2717" spans="1:45" s="18" customFormat="1" x14ac:dyDescent="0.55000000000000004">
      <c r="A2717" s="16" t="s">
        <v>898</v>
      </c>
      <c r="B2717" s="33"/>
      <c r="C2717" s="17" t="s">
        <v>868</v>
      </c>
      <c r="AP2717" s="18" t="s">
        <v>930</v>
      </c>
      <c r="AQ2717" s="18">
        <v>98</v>
      </c>
      <c r="AR2717" s="18">
        <v>124</v>
      </c>
      <c r="AS2717" s="18">
        <v>150</v>
      </c>
    </row>
    <row r="2718" spans="1:45" s="18" customFormat="1" x14ac:dyDescent="0.55000000000000004">
      <c r="A2718" s="16" t="s">
        <v>899</v>
      </c>
      <c r="B2718" s="33"/>
      <c r="C2718" s="17" t="s">
        <v>900</v>
      </c>
      <c r="AP2718" s="18" t="s">
        <v>930</v>
      </c>
      <c r="AQ2718" s="18">
        <v>98</v>
      </c>
      <c r="AR2718" s="18">
        <v>126</v>
      </c>
      <c r="AS2718" s="18">
        <v>150</v>
      </c>
    </row>
    <row r="2719" spans="1:45" s="18" customFormat="1" x14ac:dyDescent="0.55000000000000004">
      <c r="A2719" s="16" t="s">
        <v>796</v>
      </c>
      <c r="B2719" s="33"/>
      <c r="C2719" s="17" t="s">
        <v>848</v>
      </c>
      <c r="AP2719" s="18" t="s">
        <v>930</v>
      </c>
      <c r="AQ2719" s="18">
        <v>73</v>
      </c>
      <c r="AR2719" s="18">
        <v>97</v>
      </c>
    </row>
    <row r="2720" spans="1:45" s="18" customFormat="1" x14ac:dyDescent="0.55000000000000004">
      <c r="A2720" s="16" t="s">
        <v>797</v>
      </c>
      <c r="B2720" s="33"/>
      <c r="C2720" s="17" t="s">
        <v>868</v>
      </c>
      <c r="AP2720" s="18" t="s">
        <v>930</v>
      </c>
      <c r="AQ2720" s="18">
        <v>70</v>
      </c>
      <c r="AR2720" s="18">
        <v>97</v>
      </c>
    </row>
    <row r="2721" spans="1:45" s="18" customFormat="1" x14ac:dyDescent="0.55000000000000004">
      <c r="A2721" s="16" t="s">
        <v>798</v>
      </c>
      <c r="B2721" s="33"/>
      <c r="C2721" s="17" t="s">
        <v>900</v>
      </c>
      <c r="AP2721" s="18" t="s">
        <v>930</v>
      </c>
      <c r="AQ2721" s="18">
        <v>75</v>
      </c>
      <c r="AR2721" s="18">
        <v>98</v>
      </c>
    </row>
    <row r="2722" spans="1:45" x14ac:dyDescent="0.55000000000000004">
      <c r="A2722" s="3" t="s">
        <v>799</v>
      </c>
      <c r="C2722" s="4"/>
      <c r="V2722"/>
      <c r="AP2722" t="s">
        <v>930</v>
      </c>
      <c r="AQ2722" s="18">
        <v>94</v>
      </c>
      <c r="AR2722">
        <v>113</v>
      </c>
      <c r="AS2722">
        <v>151</v>
      </c>
    </row>
    <row r="2723" spans="1:45" x14ac:dyDescent="0.55000000000000004">
      <c r="A2723" s="3" t="s">
        <v>805</v>
      </c>
      <c r="C2723" s="4"/>
      <c r="V2723"/>
      <c r="AP2723" t="s">
        <v>930</v>
      </c>
      <c r="AQ2723" s="18">
        <v>85</v>
      </c>
      <c r="AR2723">
        <v>104</v>
      </c>
      <c r="AS2723">
        <v>143</v>
      </c>
    </row>
    <row r="2724" spans="1:45" x14ac:dyDescent="0.55000000000000004">
      <c r="A2724" s="3" t="s">
        <v>800</v>
      </c>
      <c r="C2724" s="4"/>
      <c r="V2724"/>
      <c r="AP2724" t="s">
        <v>930</v>
      </c>
      <c r="AQ2724" s="18">
        <v>92</v>
      </c>
      <c r="AR2724">
        <v>114</v>
      </c>
      <c r="AS2724">
        <v>151</v>
      </c>
    </row>
    <row r="2725" spans="1:45" x14ac:dyDescent="0.55000000000000004">
      <c r="A2725" s="3" t="s">
        <v>801</v>
      </c>
      <c r="C2725" s="4" t="s">
        <v>848</v>
      </c>
      <c r="V2725"/>
      <c r="AP2725" t="s">
        <v>930</v>
      </c>
      <c r="AQ2725" s="18">
        <v>91</v>
      </c>
      <c r="AR2725">
        <v>104</v>
      </c>
      <c r="AS2725">
        <v>157</v>
      </c>
    </row>
    <row r="2726" spans="1:45" x14ac:dyDescent="0.55000000000000004">
      <c r="A2726" s="3" t="s">
        <v>806</v>
      </c>
      <c r="C2726" s="4"/>
      <c r="V2726"/>
      <c r="AP2726" t="s">
        <v>930</v>
      </c>
      <c r="AQ2726" s="18">
        <v>80</v>
      </c>
      <c r="AR2726">
        <v>100</v>
      </c>
      <c r="AS2726">
        <v>137</v>
      </c>
    </row>
    <row r="2727" spans="1:45" x14ac:dyDescent="0.55000000000000004">
      <c r="A2727" s="3" t="s">
        <v>802</v>
      </c>
      <c r="C2727" s="4"/>
      <c r="V2727"/>
      <c r="AP2727" t="s">
        <v>930</v>
      </c>
      <c r="AQ2727" s="18">
        <v>90</v>
      </c>
      <c r="AR2727">
        <v>104</v>
      </c>
      <c r="AS2727">
        <v>157</v>
      </c>
    </row>
    <row r="2728" spans="1:45" x14ac:dyDescent="0.55000000000000004">
      <c r="A2728" s="3" t="s">
        <v>803</v>
      </c>
      <c r="C2728" s="4" t="s">
        <v>848</v>
      </c>
      <c r="V2728"/>
      <c r="AP2728" t="s">
        <v>930</v>
      </c>
      <c r="AQ2728">
        <v>76</v>
      </c>
      <c r="AR2728">
        <v>100</v>
      </c>
      <c r="AS2728">
        <v>140</v>
      </c>
    </row>
    <row r="2729" spans="1:45" x14ac:dyDescent="0.55000000000000004">
      <c r="A2729" s="3" t="s">
        <v>807</v>
      </c>
      <c r="C2729" s="4"/>
      <c r="V2729"/>
      <c r="AP2729" t="s">
        <v>930</v>
      </c>
      <c r="AQ2729">
        <v>77</v>
      </c>
      <c r="AR2729">
        <v>100</v>
      </c>
      <c r="AS2729">
        <v>140</v>
      </c>
    </row>
    <row r="2730" spans="1:45" x14ac:dyDescent="0.55000000000000004">
      <c r="A2730" s="3" t="s">
        <v>804</v>
      </c>
      <c r="C2730" s="4"/>
      <c r="V2730"/>
      <c r="AP2730" t="s">
        <v>930</v>
      </c>
      <c r="AQ2730" s="18">
        <v>74</v>
      </c>
      <c r="AR2730">
        <v>100</v>
      </c>
      <c r="AS2730">
        <v>140</v>
      </c>
    </row>
    <row r="2731" spans="1:45" x14ac:dyDescent="0.55000000000000004">
      <c r="A2731" s="3" t="s">
        <v>808</v>
      </c>
      <c r="C2731" s="4" t="s">
        <v>848</v>
      </c>
      <c r="V2731"/>
      <c r="AP2731" t="s">
        <v>930</v>
      </c>
      <c r="AQ2731" s="18">
        <v>131</v>
      </c>
      <c r="AR2731">
        <v>155</v>
      </c>
    </row>
    <row r="2732" spans="1:45" x14ac:dyDescent="0.55000000000000004">
      <c r="A2732" s="3" t="s">
        <v>809</v>
      </c>
      <c r="C2732" s="4"/>
      <c r="V2732"/>
      <c r="AP2732" t="s">
        <v>930</v>
      </c>
      <c r="AQ2732" s="18">
        <v>114</v>
      </c>
      <c r="AR2732">
        <v>154</v>
      </c>
      <c r="AS2732">
        <v>195</v>
      </c>
    </row>
    <row r="2733" spans="1:45" x14ac:dyDescent="0.55000000000000004">
      <c r="A2733" s="3" t="s">
        <v>810</v>
      </c>
      <c r="C2733" s="4"/>
      <c r="V2733"/>
      <c r="AP2733" t="s">
        <v>930</v>
      </c>
      <c r="AQ2733" s="18">
        <v>131</v>
      </c>
      <c r="AR2733">
        <v>155</v>
      </c>
      <c r="AS2733">
        <v>195</v>
      </c>
    </row>
    <row r="2734" spans="1:45" x14ac:dyDescent="0.55000000000000004">
      <c r="A2734" s="3" t="s">
        <v>811</v>
      </c>
      <c r="C2734" s="4" t="s">
        <v>848</v>
      </c>
      <c r="V2734"/>
      <c r="AP2734" t="s">
        <v>930</v>
      </c>
      <c r="AQ2734">
        <v>125</v>
      </c>
      <c r="AR2734">
        <v>143</v>
      </c>
    </row>
    <row r="2735" spans="1:45" x14ac:dyDescent="0.55000000000000004">
      <c r="A2735" s="3" t="s">
        <v>812</v>
      </c>
      <c r="C2735" s="4"/>
      <c r="V2735"/>
      <c r="AP2735" t="s">
        <v>930</v>
      </c>
      <c r="AQ2735" s="18">
        <v>115</v>
      </c>
      <c r="AR2735">
        <v>136</v>
      </c>
    </row>
    <row r="2736" spans="1:45" x14ac:dyDescent="0.55000000000000004">
      <c r="A2736" s="3" t="s">
        <v>813</v>
      </c>
      <c r="C2736" s="4"/>
      <c r="V2736"/>
      <c r="AP2736" t="s">
        <v>930</v>
      </c>
      <c r="AQ2736" s="18">
        <v>127</v>
      </c>
      <c r="AR2736">
        <v>143</v>
      </c>
    </row>
    <row r="2737" spans="1:56" x14ac:dyDescent="0.55000000000000004">
      <c r="A2737" s="3" t="s">
        <v>814</v>
      </c>
      <c r="C2737" s="4" t="s">
        <v>848</v>
      </c>
      <c r="V2737"/>
      <c r="AP2737" t="s">
        <v>930</v>
      </c>
      <c r="AQ2737">
        <v>104</v>
      </c>
      <c r="AR2737">
        <v>119</v>
      </c>
    </row>
    <row r="2738" spans="1:56" x14ac:dyDescent="0.55000000000000004">
      <c r="A2738" s="3" t="s">
        <v>815</v>
      </c>
      <c r="C2738" s="4"/>
      <c r="V2738"/>
      <c r="AP2738" t="s">
        <v>930</v>
      </c>
      <c r="AQ2738">
        <v>96</v>
      </c>
      <c r="AR2738">
        <v>118</v>
      </c>
    </row>
    <row r="2739" spans="1:56" x14ac:dyDescent="0.55000000000000004">
      <c r="A2739" s="3" t="s">
        <v>816</v>
      </c>
      <c r="C2739" s="4"/>
      <c r="V2739"/>
      <c r="AP2739" t="s">
        <v>930</v>
      </c>
      <c r="AQ2739">
        <v>105</v>
      </c>
      <c r="AR2739">
        <v>119</v>
      </c>
    </row>
    <row r="2740" spans="1:56" x14ac:dyDescent="0.55000000000000004">
      <c r="A2740" s="3" t="s">
        <v>817</v>
      </c>
      <c r="C2740" s="4" t="s">
        <v>848</v>
      </c>
      <c r="V2740"/>
      <c r="AP2740" t="s">
        <v>930</v>
      </c>
      <c r="AR2740">
        <v>128</v>
      </c>
      <c r="AS2740">
        <v>185</v>
      </c>
    </row>
    <row r="2741" spans="1:56" x14ac:dyDescent="0.55000000000000004">
      <c r="A2741" s="3" t="s">
        <v>818</v>
      </c>
      <c r="C2741" s="4" t="s">
        <v>868</v>
      </c>
      <c r="V2741"/>
      <c r="AP2741" t="s">
        <v>930</v>
      </c>
      <c r="AR2741">
        <v>129</v>
      </c>
      <c r="AS2741">
        <v>185</v>
      </c>
    </row>
    <row r="2742" spans="1:56" x14ac:dyDescent="0.55000000000000004">
      <c r="A2742" s="3" t="s">
        <v>819</v>
      </c>
      <c r="C2742" s="4"/>
      <c r="V2742"/>
      <c r="AP2742" t="s">
        <v>930</v>
      </c>
      <c r="AR2742">
        <v>136</v>
      </c>
      <c r="AS2742">
        <v>185</v>
      </c>
    </row>
    <row r="2743" spans="1:56" x14ac:dyDescent="0.55000000000000004">
      <c r="A2743" s="3" t="s">
        <v>820</v>
      </c>
      <c r="C2743" s="4"/>
      <c r="V2743"/>
      <c r="AP2743" t="s">
        <v>930</v>
      </c>
      <c r="AR2743">
        <v>111</v>
      </c>
      <c r="AS2743">
        <v>185</v>
      </c>
    </row>
    <row r="2744" spans="1:56" x14ac:dyDescent="0.55000000000000004">
      <c r="A2744" s="3" t="s">
        <v>821</v>
      </c>
      <c r="C2744" s="4" t="s">
        <v>848</v>
      </c>
      <c r="V2744"/>
      <c r="AP2744" t="s">
        <v>930</v>
      </c>
      <c r="AR2744">
        <v>122</v>
      </c>
      <c r="AS2744">
        <v>168</v>
      </c>
    </row>
    <row r="2745" spans="1:56" x14ac:dyDescent="0.55000000000000004">
      <c r="A2745" s="3" t="s">
        <v>822</v>
      </c>
      <c r="C2745" s="4" t="s">
        <v>868</v>
      </c>
      <c r="V2745"/>
      <c r="AP2745" t="s">
        <v>930</v>
      </c>
      <c r="AR2745">
        <v>127</v>
      </c>
      <c r="AS2745">
        <v>168</v>
      </c>
    </row>
    <row r="2746" spans="1:56" x14ac:dyDescent="0.55000000000000004">
      <c r="A2746" s="3" t="s">
        <v>823</v>
      </c>
      <c r="C2746" s="4"/>
      <c r="V2746"/>
      <c r="AP2746" t="s">
        <v>930</v>
      </c>
      <c r="AR2746">
        <v>122</v>
      </c>
      <c r="AS2746">
        <v>168</v>
      </c>
    </row>
    <row r="2747" spans="1:56" x14ac:dyDescent="0.55000000000000004">
      <c r="A2747" s="3" t="s">
        <v>824</v>
      </c>
      <c r="C2747" s="4"/>
      <c r="V2747"/>
      <c r="AP2747" t="s">
        <v>930</v>
      </c>
      <c r="AR2747">
        <v>114</v>
      </c>
      <c r="AS2747">
        <v>153</v>
      </c>
    </row>
    <row r="2748" spans="1:56" x14ac:dyDescent="0.55000000000000004">
      <c r="A2748" s="3" t="s">
        <v>825</v>
      </c>
      <c r="C2748" s="4" t="s">
        <v>848</v>
      </c>
      <c r="V2748"/>
      <c r="AP2748" t="s">
        <v>930</v>
      </c>
      <c r="AR2748">
        <v>106</v>
      </c>
      <c r="AS2748">
        <v>137</v>
      </c>
    </row>
    <row r="2749" spans="1:56" x14ac:dyDescent="0.55000000000000004">
      <c r="A2749" s="3" t="s">
        <v>826</v>
      </c>
      <c r="C2749" s="4" t="s">
        <v>868</v>
      </c>
      <c r="V2749"/>
      <c r="AP2749" t="s">
        <v>930</v>
      </c>
      <c r="AR2749">
        <v>112</v>
      </c>
      <c r="AS2749">
        <v>140</v>
      </c>
    </row>
    <row r="2750" spans="1:56" x14ac:dyDescent="0.55000000000000004">
      <c r="A2750" s="3" t="s">
        <v>827</v>
      </c>
      <c r="C2750" s="4"/>
      <c r="V2750"/>
      <c r="AP2750" t="s">
        <v>930</v>
      </c>
      <c r="AR2750">
        <v>108</v>
      </c>
      <c r="AS2750">
        <v>137</v>
      </c>
    </row>
    <row r="2751" spans="1:56" x14ac:dyDescent="0.55000000000000004">
      <c r="A2751" s="3" t="s">
        <v>828</v>
      </c>
      <c r="C2751" s="4"/>
      <c r="V2751"/>
      <c r="AP2751" t="s">
        <v>930</v>
      </c>
      <c r="AR2751">
        <v>99</v>
      </c>
      <c r="AS2751">
        <v>137</v>
      </c>
    </row>
    <row r="2752" spans="1:56" x14ac:dyDescent="0.55000000000000004">
      <c r="A2752" s="3" t="s">
        <v>799</v>
      </c>
      <c r="B2752" s="32">
        <v>41103</v>
      </c>
      <c r="C2752" s="7" t="s">
        <v>848</v>
      </c>
      <c r="V2752"/>
      <c r="BD2752" s="8">
        <v>5.5</v>
      </c>
    </row>
    <row r="2753" spans="1:56" x14ac:dyDescent="0.55000000000000004">
      <c r="A2753" s="3" t="s">
        <v>801</v>
      </c>
      <c r="B2753" s="32">
        <v>41103</v>
      </c>
      <c r="C2753" s="7" t="s">
        <v>848</v>
      </c>
      <c r="V2753"/>
      <c r="BD2753" s="8">
        <v>3</v>
      </c>
    </row>
    <row r="2754" spans="1:56" x14ac:dyDescent="0.55000000000000004">
      <c r="A2754" s="3" t="s">
        <v>801</v>
      </c>
      <c r="B2754" s="32">
        <v>41110</v>
      </c>
      <c r="C2754" s="7" t="s">
        <v>848</v>
      </c>
      <c r="V2754"/>
      <c r="BD2754" s="8">
        <v>4</v>
      </c>
    </row>
    <row r="2755" spans="1:56" x14ac:dyDescent="0.55000000000000004">
      <c r="A2755" s="3" t="s">
        <v>801</v>
      </c>
      <c r="B2755" s="32">
        <v>41116</v>
      </c>
      <c r="C2755" s="7" t="s">
        <v>848</v>
      </c>
      <c r="V2755"/>
      <c r="BD2755" s="8">
        <v>5.2</v>
      </c>
    </row>
    <row r="2756" spans="1:56" x14ac:dyDescent="0.55000000000000004">
      <c r="A2756" s="3" t="s">
        <v>801</v>
      </c>
      <c r="B2756" s="32">
        <v>41128</v>
      </c>
      <c r="C2756" s="7" t="s">
        <v>848</v>
      </c>
      <c r="V2756"/>
      <c r="BD2756" s="8">
        <v>9</v>
      </c>
    </row>
    <row r="2757" spans="1:56" x14ac:dyDescent="0.55000000000000004">
      <c r="A2757" s="3" t="s">
        <v>803</v>
      </c>
      <c r="B2757" s="32">
        <v>41116</v>
      </c>
      <c r="C2757" s="7" t="s">
        <v>848</v>
      </c>
      <c r="V2757"/>
      <c r="BD2757" s="8">
        <v>2.4</v>
      </c>
    </row>
    <row r="2758" spans="1:56" x14ac:dyDescent="0.55000000000000004">
      <c r="A2758" s="3" t="s">
        <v>803</v>
      </c>
      <c r="B2758" s="32">
        <v>41128</v>
      </c>
      <c r="C2758" s="7" t="s">
        <v>848</v>
      </c>
      <c r="V2758"/>
      <c r="BD2758" s="8">
        <v>3.55</v>
      </c>
    </row>
    <row r="2759" spans="1:56" x14ac:dyDescent="0.55000000000000004">
      <c r="A2759" s="3" t="s">
        <v>803</v>
      </c>
      <c r="B2759" s="32">
        <v>41136</v>
      </c>
      <c r="C2759" s="7" t="s">
        <v>848</v>
      </c>
      <c r="V2759"/>
      <c r="BD2759" s="8">
        <v>4.8499999999999996</v>
      </c>
    </row>
    <row r="2760" spans="1:56" x14ac:dyDescent="0.55000000000000004">
      <c r="A2760" s="3" t="s">
        <v>769</v>
      </c>
      <c r="B2760" s="32">
        <v>41099</v>
      </c>
      <c r="C2760" s="7" t="s">
        <v>848</v>
      </c>
      <c r="V2760"/>
      <c r="BD2760" s="8">
        <v>5.65</v>
      </c>
    </row>
    <row r="2761" spans="1:56" x14ac:dyDescent="0.55000000000000004">
      <c r="A2761" s="3" t="s">
        <v>769</v>
      </c>
      <c r="B2761" s="32">
        <v>41109</v>
      </c>
      <c r="C2761" s="7" t="s">
        <v>848</v>
      </c>
      <c r="V2761"/>
      <c r="BD2761" s="8">
        <v>6.55</v>
      </c>
    </row>
    <row r="2762" spans="1:56" x14ac:dyDescent="0.55000000000000004">
      <c r="A2762" s="3" t="s">
        <v>772</v>
      </c>
      <c r="B2762" s="32">
        <v>41099</v>
      </c>
      <c r="C2762" s="7" t="s">
        <v>848</v>
      </c>
      <c r="V2762"/>
      <c r="BD2762" s="8">
        <v>4.7</v>
      </c>
    </row>
    <row r="2763" spans="1:56" x14ac:dyDescent="0.55000000000000004">
      <c r="A2763" s="3" t="s">
        <v>772</v>
      </c>
      <c r="B2763" s="32">
        <v>41109</v>
      </c>
      <c r="C2763" s="7" t="s">
        <v>848</v>
      </c>
      <c r="V2763"/>
      <c r="BD2763" s="8">
        <v>5.6999999999999993</v>
      </c>
    </row>
    <row r="2764" spans="1:56" x14ac:dyDescent="0.55000000000000004">
      <c r="A2764" s="3" t="s">
        <v>772</v>
      </c>
      <c r="B2764" s="32">
        <v>41119</v>
      </c>
      <c r="C2764" s="7" t="s">
        <v>848</v>
      </c>
      <c r="V2764"/>
      <c r="BD2764" s="8">
        <v>6.95</v>
      </c>
    </row>
    <row r="2765" spans="1:56" x14ac:dyDescent="0.55000000000000004">
      <c r="A2765" s="3" t="s">
        <v>775</v>
      </c>
      <c r="B2765" s="32">
        <v>41119</v>
      </c>
      <c r="C2765" s="7" t="s">
        <v>848</v>
      </c>
      <c r="V2765"/>
      <c r="BD2765" s="8">
        <v>3.7</v>
      </c>
    </row>
    <row r="2766" spans="1:56" x14ac:dyDescent="0.55000000000000004">
      <c r="A2766" s="3" t="s">
        <v>775</v>
      </c>
      <c r="B2766" s="32">
        <v>41129</v>
      </c>
      <c r="C2766" s="7" t="s">
        <v>848</v>
      </c>
      <c r="V2766"/>
      <c r="BD2766" s="8">
        <v>5.0999999999999996</v>
      </c>
    </row>
    <row r="2767" spans="1:56" x14ac:dyDescent="0.55000000000000004">
      <c r="A2767" s="3" t="s">
        <v>775</v>
      </c>
      <c r="B2767" s="32">
        <v>41136</v>
      </c>
      <c r="C2767" s="7" t="s">
        <v>848</v>
      </c>
      <c r="V2767"/>
      <c r="BD2767" s="8">
        <v>5.8000000000000007</v>
      </c>
    </row>
    <row r="2768" spans="1:56" x14ac:dyDescent="0.55000000000000004">
      <c r="A2768" s="3" t="s">
        <v>775</v>
      </c>
      <c r="B2768" s="32">
        <v>41142</v>
      </c>
      <c r="C2768" s="7" t="s">
        <v>848</v>
      </c>
      <c r="V2768"/>
      <c r="BD2768" s="8">
        <v>6.7</v>
      </c>
    </row>
    <row r="2769" spans="1:56" x14ac:dyDescent="0.55000000000000004">
      <c r="A2769" s="3" t="s">
        <v>808</v>
      </c>
      <c r="B2769" s="32">
        <v>41081</v>
      </c>
      <c r="C2769" s="7" t="s">
        <v>848</v>
      </c>
      <c r="V2769"/>
      <c r="BD2769" s="8">
        <v>4.45</v>
      </c>
    </row>
    <row r="2770" spans="1:56" x14ac:dyDescent="0.55000000000000004">
      <c r="A2770" s="3" t="s">
        <v>808</v>
      </c>
      <c r="B2770" s="32">
        <v>41108</v>
      </c>
      <c r="C2770" s="7" t="s">
        <v>848</v>
      </c>
      <c r="V2770"/>
      <c r="BD2770" s="8">
        <v>6.4</v>
      </c>
    </row>
    <row r="2771" spans="1:56" x14ac:dyDescent="0.55000000000000004">
      <c r="A2771" s="3" t="s">
        <v>808</v>
      </c>
      <c r="B2771" s="32">
        <v>41117</v>
      </c>
      <c r="C2771" s="7" t="s">
        <v>848</v>
      </c>
      <c r="V2771"/>
      <c r="BD2771" s="8">
        <v>6.15</v>
      </c>
    </row>
    <row r="2772" spans="1:56" x14ac:dyDescent="0.55000000000000004">
      <c r="A2772" s="3" t="s">
        <v>808</v>
      </c>
      <c r="B2772" s="32">
        <v>41124</v>
      </c>
      <c r="C2772" s="7" t="s">
        <v>848</v>
      </c>
      <c r="V2772"/>
      <c r="BD2772" s="8">
        <v>6</v>
      </c>
    </row>
    <row r="2773" spans="1:56" x14ac:dyDescent="0.55000000000000004">
      <c r="A2773" s="3" t="s">
        <v>811</v>
      </c>
      <c r="B2773" s="32">
        <v>41081</v>
      </c>
      <c r="C2773" s="7" t="s">
        <v>848</v>
      </c>
      <c r="V2773"/>
      <c r="BD2773" s="8">
        <v>2.4</v>
      </c>
    </row>
    <row r="2774" spans="1:56" x14ac:dyDescent="0.55000000000000004">
      <c r="A2774" s="3" t="s">
        <v>811</v>
      </c>
      <c r="B2774" s="32">
        <v>41108</v>
      </c>
      <c r="C2774" s="7" t="s">
        <v>848</v>
      </c>
      <c r="V2774"/>
      <c r="BD2774" s="8">
        <v>4.5500000000000007</v>
      </c>
    </row>
    <row r="2775" spans="1:56" x14ac:dyDescent="0.55000000000000004">
      <c r="A2775" s="3" t="s">
        <v>811</v>
      </c>
      <c r="B2775" s="32">
        <v>41117</v>
      </c>
      <c r="C2775" s="7" t="s">
        <v>848</v>
      </c>
      <c r="V2775"/>
      <c r="BD2775" s="8">
        <v>5.4499999999999993</v>
      </c>
    </row>
    <row r="2776" spans="1:56" x14ac:dyDescent="0.55000000000000004">
      <c r="A2776" s="3" t="s">
        <v>811</v>
      </c>
      <c r="B2776" s="32">
        <v>41124</v>
      </c>
      <c r="C2776" s="7" t="s">
        <v>848</v>
      </c>
      <c r="V2776"/>
      <c r="BD2776" s="8">
        <v>5.85</v>
      </c>
    </row>
    <row r="2777" spans="1:56" x14ac:dyDescent="0.55000000000000004">
      <c r="A2777" s="3" t="s">
        <v>811</v>
      </c>
      <c r="B2777" s="32">
        <v>41134</v>
      </c>
      <c r="C2777" s="7" t="s">
        <v>848</v>
      </c>
      <c r="V2777"/>
      <c r="BD2777" s="8">
        <v>6.15</v>
      </c>
    </row>
    <row r="2778" spans="1:56" x14ac:dyDescent="0.55000000000000004">
      <c r="A2778" s="3" t="s">
        <v>814</v>
      </c>
      <c r="B2778" s="32">
        <v>41108</v>
      </c>
      <c r="C2778" s="7" t="s">
        <v>848</v>
      </c>
      <c r="V2778"/>
      <c r="BD2778" s="8">
        <v>1.05</v>
      </c>
    </row>
    <row r="2779" spans="1:56" x14ac:dyDescent="0.55000000000000004">
      <c r="A2779" s="3" t="s">
        <v>814</v>
      </c>
      <c r="B2779" s="32">
        <v>41117</v>
      </c>
      <c r="C2779" s="7" t="s">
        <v>848</v>
      </c>
      <c r="V2779"/>
      <c r="BD2779" s="8">
        <v>2</v>
      </c>
    </row>
    <row r="2780" spans="1:56" x14ac:dyDescent="0.55000000000000004">
      <c r="A2780" s="3" t="s">
        <v>814</v>
      </c>
      <c r="B2780" s="32">
        <v>41124</v>
      </c>
      <c r="C2780" s="7" t="s">
        <v>848</v>
      </c>
      <c r="V2780"/>
      <c r="BD2780" s="8">
        <v>2.4500000000000002</v>
      </c>
    </row>
    <row r="2781" spans="1:56" x14ac:dyDescent="0.55000000000000004">
      <c r="A2781" s="3" t="s">
        <v>814</v>
      </c>
      <c r="B2781" s="32">
        <v>41134</v>
      </c>
      <c r="C2781" s="7" t="s">
        <v>848</v>
      </c>
      <c r="V2781"/>
      <c r="BD2781" s="8">
        <v>3.5999999999999996</v>
      </c>
    </row>
    <row r="2782" spans="1:56" x14ac:dyDescent="0.55000000000000004">
      <c r="A2782" s="3" t="s">
        <v>814</v>
      </c>
      <c r="B2782" s="32">
        <v>41142</v>
      </c>
      <c r="C2782" s="7" t="s">
        <v>848</v>
      </c>
      <c r="V2782"/>
      <c r="BD2782" s="8">
        <v>4.2</v>
      </c>
    </row>
    <row r="2783" spans="1:56" x14ac:dyDescent="0.55000000000000004">
      <c r="A2783" s="3" t="s">
        <v>814</v>
      </c>
      <c r="B2783" s="32">
        <v>41148</v>
      </c>
      <c r="C2783" s="7" t="s">
        <v>848</v>
      </c>
      <c r="V2783"/>
      <c r="BD2783" s="8">
        <v>4.9000000000000004</v>
      </c>
    </row>
    <row r="2784" spans="1:56" x14ac:dyDescent="0.55000000000000004">
      <c r="A2784" s="3" t="s">
        <v>814</v>
      </c>
      <c r="B2784" s="32">
        <v>41158</v>
      </c>
      <c r="C2784" s="7" t="s">
        <v>848</v>
      </c>
      <c r="V2784"/>
      <c r="BD2784" s="8">
        <v>6.35</v>
      </c>
    </row>
    <row r="2785" spans="1:71" x14ac:dyDescent="0.55000000000000004">
      <c r="A2785" s="3" t="s">
        <v>814</v>
      </c>
      <c r="B2785" s="32">
        <v>41164</v>
      </c>
      <c r="C2785" s="7" t="s">
        <v>848</v>
      </c>
      <c r="V2785"/>
      <c r="BD2785" s="8">
        <v>6.25</v>
      </c>
    </row>
    <row r="2786" spans="1:71" x14ac:dyDescent="0.55000000000000004">
      <c r="A2786" s="13" t="s">
        <v>145</v>
      </c>
      <c r="B2786" s="32">
        <v>41369</v>
      </c>
      <c r="C2786" s="4" t="s">
        <v>834</v>
      </c>
      <c r="V2786"/>
      <c r="BE2786" s="15">
        <v>281.10833333333335</v>
      </c>
      <c r="BF2786" s="15"/>
      <c r="BG2786" s="15"/>
      <c r="BH2786" s="15"/>
      <c r="BI2786" s="15"/>
      <c r="BJ2786" s="15"/>
      <c r="BK2786" s="15"/>
      <c r="BL2786" s="15"/>
      <c r="BM2786" s="15"/>
      <c r="BN2786" s="15"/>
      <c r="BO2786" s="15"/>
      <c r="BP2786" s="15"/>
      <c r="BQ2786" s="15"/>
      <c r="BR2786" s="15"/>
      <c r="BS2786" s="15"/>
    </row>
    <row r="2787" spans="1:71" x14ac:dyDescent="0.55000000000000004">
      <c r="A2787" s="13" t="s">
        <v>145</v>
      </c>
      <c r="B2787" s="32">
        <v>41380</v>
      </c>
      <c r="C2787" s="4" t="s">
        <v>834</v>
      </c>
      <c r="V2787"/>
      <c r="BE2787" s="15"/>
      <c r="BF2787" s="15">
        <v>489.15222222222224</v>
      </c>
      <c r="BG2787" s="15"/>
      <c r="BH2787" s="15"/>
      <c r="BI2787" s="15"/>
      <c r="BJ2787" s="15"/>
      <c r="BK2787" s="15"/>
      <c r="BL2787" s="15"/>
      <c r="BM2787" s="15"/>
      <c r="BN2787" s="15"/>
      <c r="BO2787" s="15"/>
      <c r="BP2787" s="15"/>
      <c r="BQ2787" s="15"/>
      <c r="BR2787" s="15"/>
      <c r="BS2787" s="15"/>
    </row>
    <row r="2788" spans="1:71" x14ac:dyDescent="0.55000000000000004">
      <c r="A2788" s="13" t="s">
        <v>145</v>
      </c>
      <c r="B2788" s="32">
        <v>41390</v>
      </c>
      <c r="C2788" s="4" t="s">
        <v>834</v>
      </c>
      <c r="V2788"/>
      <c r="BE2788" s="15"/>
      <c r="BF2788" s="15"/>
      <c r="BG2788" s="15">
        <v>596.73250000000007</v>
      </c>
      <c r="BH2788" s="15"/>
      <c r="BI2788" s="15"/>
      <c r="BJ2788" s="15"/>
      <c r="BK2788" s="15"/>
      <c r="BL2788" s="15"/>
      <c r="BM2788" s="15"/>
      <c r="BN2788" s="15"/>
      <c r="BO2788" s="15"/>
      <c r="BP2788" s="15"/>
      <c r="BQ2788" s="15"/>
      <c r="BR2788" s="15"/>
      <c r="BS2788" s="15"/>
    </row>
    <row r="2789" spans="1:71" x14ac:dyDescent="0.55000000000000004">
      <c r="A2789" s="13" t="s">
        <v>145</v>
      </c>
      <c r="B2789" s="32">
        <v>41399</v>
      </c>
      <c r="C2789" s="4" t="s">
        <v>834</v>
      </c>
      <c r="V2789"/>
      <c r="BE2789" s="15"/>
      <c r="BF2789" s="15"/>
      <c r="BG2789" s="15"/>
      <c r="BH2789" s="15">
        <v>658.678</v>
      </c>
      <c r="BI2789" s="15"/>
      <c r="BJ2789" s="15"/>
      <c r="BK2789" s="15"/>
      <c r="BL2789" s="15"/>
      <c r="BM2789" s="15"/>
      <c r="BN2789" s="15"/>
      <c r="BO2789" s="15"/>
      <c r="BP2789" s="15"/>
      <c r="BQ2789" s="15"/>
      <c r="BR2789" s="15"/>
      <c r="BS2789" s="15"/>
    </row>
    <row r="2790" spans="1:71" x14ac:dyDescent="0.55000000000000004">
      <c r="A2790" s="13" t="s">
        <v>145</v>
      </c>
      <c r="B2790" s="32">
        <v>41413</v>
      </c>
      <c r="C2790" s="4" t="s">
        <v>834</v>
      </c>
      <c r="V2790"/>
      <c r="BE2790" s="15"/>
      <c r="BF2790" s="15"/>
      <c r="BG2790" s="15"/>
      <c r="BH2790" s="15"/>
      <c r="BI2790" s="15">
        <v>816.3325000000001</v>
      </c>
      <c r="BJ2790" s="15"/>
      <c r="BK2790" s="15"/>
      <c r="BL2790" s="15"/>
      <c r="BM2790" s="15"/>
      <c r="BN2790" s="15"/>
      <c r="BO2790" s="15"/>
      <c r="BP2790" s="15"/>
      <c r="BQ2790" s="15"/>
      <c r="BR2790" s="15"/>
      <c r="BS2790" s="15"/>
    </row>
    <row r="2791" spans="1:71" x14ac:dyDescent="0.55000000000000004">
      <c r="A2791" s="13" t="s">
        <v>145</v>
      </c>
      <c r="B2791" s="32">
        <v>41426</v>
      </c>
      <c r="C2791" s="4" t="s">
        <v>834</v>
      </c>
      <c r="V2791"/>
      <c r="BE2791" s="15"/>
      <c r="BF2791" s="15"/>
      <c r="BG2791" s="15"/>
      <c r="BH2791" s="15"/>
      <c r="BI2791" s="15"/>
      <c r="BJ2791" s="15">
        <v>906.82599999999979</v>
      </c>
      <c r="BK2791" s="15"/>
      <c r="BL2791" s="15"/>
      <c r="BM2791" s="15"/>
      <c r="BN2791" s="15"/>
      <c r="BO2791" s="15"/>
      <c r="BP2791" s="15"/>
      <c r="BQ2791" s="15"/>
      <c r="BR2791" s="15"/>
      <c r="BS2791" s="15"/>
    </row>
    <row r="2792" spans="1:71" x14ac:dyDescent="0.55000000000000004">
      <c r="A2792" s="13" t="s">
        <v>145</v>
      </c>
      <c r="B2792" s="32">
        <v>41448</v>
      </c>
      <c r="C2792" s="4" t="s">
        <v>834</v>
      </c>
      <c r="V2792"/>
      <c r="BE2792" s="15"/>
      <c r="BF2792" s="15"/>
      <c r="BG2792" s="15"/>
      <c r="BH2792" s="15"/>
      <c r="BI2792" s="15"/>
      <c r="BJ2792" s="15"/>
      <c r="BK2792" s="15">
        <v>1050.9690000000001</v>
      </c>
      <c r="BL2792" s="15"/>
      <c r="BM2792" s="15"/>
      <c r="BN2792" s="15"/>
      <c r="BO2792" s="15"/>
      <c r="BP2792" s="15"/>
      <c r="BQ2792" s="15"/>
      <c r="BR2792" s="15"/>
      <c r="BS2792" s="15"/>
    </row>
    <row r="2793" spans="1:71" x14ac:dyDescent="0.55000000000000004">
      <c r="A2793" s="13" t="s">
        <v>145</v>
      </c>
      <c r="B2793" s="32">
        <v>41471</v>
      </c>
      <c r="C2793" s="4" t="s">
        <v>834</v>
      </c>
      <c r="V2793"/>
      <c r="BE2793" s="15"/>
      <c r="BF2793" s="15"/>
      <c r="BG2793" s="15"/>
      <c r="BH2793" s="15"/>
      <c r="BI2793" s="15"/>
      <c r="BJ2793" s="15"/>
      <c r="BK2793" s="15"/>
      <c r="BL2793" s="15">
        <v>1139.663</v>
      </c>
      <c r="BM2793" s="15"/>
      <c r="BN2793" s="15"/>
      <c r="BO2793" s="15"/>
      <c r="BP2793" s="15"/>
      <c r="BQ2793" s="15"/>
      <c r="BR2793" s="15"/>
      <c r="BS2793" s="15"/>
    </row>
    <row r="2794" spans="1:71" x14ac:dyDescent="0.55000000000000004">
      <c r="A2794" s="13" t="s">
        <v>145</v>
      </c>
      <c r="B2794" s="32">
        <v>41490</v>
      </c>
      <c r="C2794" s="4" t="s">
        <v>834</v>
      </c>
      <c r="V2794"/>
      <c r="BE2794" s="15"/>
      <c r="BF2794" s="15"/>
      <c r="BG2794" s="15"/>
      <c r="BH2794" s="15"/>
      <c r="BI2794" s="15"/>
      <c r="BJ2794" s="15"/>
      <c r="BK2794" s="15"/>
      <c r="BL2794" s="15"/>
      <c r="BM2794" s="15">
        <v>1435.0554999999999</v>
      </c>
      <c r="BN2794" s="15"/>
      <c r="BO2794" s="15"/>
      <c r="BP2794" s="15"/>
      <c r="BQ2794" s="15"/>
      <c r="BR2794" s="15"/>
      <c r="BS2794" s="15"/>
    </row>
    <row r="2795" spans="1:71" x14ac:dyDescent="0.55000000000000004">
      <c r="A2795" s="13" t="s">
        <v>145</v>
      </c>
      <c r="B2795" s="32">
        <v>41507</v>
      </c>
      <c r="C2795" s="4" t="s">
        <v>834</v>
      </c>
      <c r="V2795"/>
      <c r="BE2795" s="15"/>
      <c r="BF2795" s="15"/>
      <c r="BG2795" s="15"/>
      <c r="BH2795" s="15"/>
      <c r="BI2795" s="15"/>
      <c r="BJ2795" s="15"/>
      <c r="BK2795" s="15"/>
      <c r="BL2795" s="15"/>
      <c r="BM2795" s="15"/>
      <c r="BN2795" s="15">
        <v>2067.6254999999996</v>
      </c>
      <c r="BO2795" s="15"/>
      <c r="BP2795" s="15"/>
      <c r="BQ2795" s="15"/>
      <c r="BR2795" s="15"/>
      <c r="BS2795" s="15"/>
    </row>
    <row r="2796" spans="1:71" x14ac:dyDescent="0.55000000000000004">
      <c r="A2796" s="13" t="s">
        <v>145</v>
      </c>
      <c r="B2796" s="32">
        <v>41525</v>
      </c>
      <c r="C2796" s="4" t="s">
        <v>834</v>
      </c>
      <c r="V2796"/>
      <c r="BE2796" s="15"/>
      <c r="BF2796" s="15"/>
      <c r="BG2796" s="15"/>
      <c r="BH2796" s="15"/>
      <c r="BI2796" s="15"/>
      <c r="BJ2796" s="15"/>
      <c r="BK2796" s="15"/>
      <c r="BL2796" s="15"/>
      <c r="BM2796" s="15"/>
      <c r="BN2796" s="15"/>
      <c r="BO2796" s="15">
        <v>2258.3419999999996</v>
      </c>
      <c r="BP2796" s="15"/>
      <c r="BQ2796" s="15"/>
      <c r="BR2796" s="15"/>
      <c r="BS2796" s="15"/>
    </row>
    <row r="2797" spans="1:71" x14ac:dyDescent="0.55000000000000004">
      <c r="A2797" s="13" t="s">
        <v>145</v>
      </c>
      <c r="B2797" s="32">
        <v>41540</v>
      </c>
      <c r="C2797" s="4" t="s">
        <v>834</v>
      </c>
      <c r="V2797"/>
      <c r="BE2797" s="15"/>
      <c r="BF2797" s="15"/>
      <c r="BG2797" s="15"/>
      <c r="BH2797" s="15"/>
      <c r="BI2797" s="15"/>
      <c r="BJ2797" s="15"/>
      <c r="BK2797" s="15"/>
      <c r="BL2797" s="15"/>
      <c r="BM2797" s="15"/>
      <c r="BN2797" s="15"/>
      <c r="BO2797" s="15"/>
      <c r="BP2797" s="15">
        <v>2191.7910000000002</v>
      </c>
      <c r="BQ2797" s="15"/>
      <c r="BR2797" s="15"/>
      <c r="BS2797" s="15"/>
    </row>
    <row r="2798" spans="1:71" x14ac:dyDescent="0.55000000000000004">
      <c r="A2798" s="13" t="s">
        <v>145</v>
      </c>
      <c r="B2798" s="32">
        <v>41554</v>
      </c>
      <c r="C2798" s="4" t="s">
        <v>834</v>
      </c>
      <c r="V2798"/>
      <c r="BE2798" s="15"/>
      <c r="BF2798" s="15"/>
      <c r="BG2798" s="15"/>
      <c r="BH2798" s="15"/>
      <c r="BI2798" s="15"/>
      <c r="BJ2798" s="15"/>
      <c r="BK2798" s="15"/>
      <c r="BL2798" s="15"/>
      <c r="BM2798" s="15"/>
      <c r="BN2798" s="15"/>
      <c r="BO2798" s="15"/>
      <c r="BP2798" s="15"/>
      <c r="BQ2798" s="15">
        <v>2572.0039999999999</v>
      </c>
      <c r="BR2798" s="15"/>
      <c r="BS2798" s="15"/>
    </row>
    <row r="2799" spans="1:71" x14ac:dyDescent="0.55000000000000004">
      <c r="A2799" s="13" t="s">
        <v>145</v>
      </c>
      <c r="B2799" s="32">
        <v>41567</v>
      </c>
      <c r="C2799" s="4" t="s">
        <v>834</v>
      </c>
      <c r="V2799"/>
      <c r="BE2799" s="15"/>
      <c r="BF2799" s="15"/>
      <c r="BG2799" s="15"/>
      <c r="BH2799" s="15"/>
      <c r="BI2799" s="15"/>
      <c r="BJ2799" s="15"/>
      <c r="BK2799" s="15"/>
      <c r="BL2799" s="15"/>
      <c r="BM2799" s="15"/>
      <c r="BN2799" s="15"/>
      <c r="BO2799" s="15"/>
      <c r="BP2799" s="15"/>
      <c r="BQ2799" s="15"/>
      <c r="BR2799" s="15">
        <v>2710.0165000000002</v>
      </c>
      <c r="BS2799" s="15"/>
    </row>
    <row r="2800" spans="1:71" x14ac:dyDescent="0.55000000000000004">
      <c r="A2800" s="13" t="s">
        <v>145</v>
      </c>
      <c r="B2800" s="32">
        <v>41577</v>
      </c>
      <c r="C2800" s="4" t="s">
        <v>834</v>
      </c>
      <c r="V2800"/>
      <c r="BE2800" s="15"/>
      <c r="BF2800" s="15"/>
      <c r="BG2800" s="15"/>
      <c r="BH2800" s="15"/>
      <c r="BI2800" s="15"/>
      <c r="BJ2800" s="15"/>
      <c r="BK2800" s="15"/>
      <c r="BL2800" s="15"/>
      <c r="BM2800" s="15"/>
      <c r="BN2800" s="15"/>
      <c r="BO2800" s="15"/>
      <c r="BP2800" s="15"/>
      <c r="BQ2800" s="15"/>
      <c r="BR2800" s="15"/>
      <c r="BS2800" s="15">
        <v>2198.2366666666662</v>
      </c>
    </row>
    <row r="2801" spans="1:71" x14ac:dyDescent="0.55000000000000004">
      <c r="A2801" s="13" t="s">
        <v>142</v>
      </c>
      <c r="B2801" s="32">
        <v>41369</v>
      </c>
      <c r="C2801" s="4" t="s">
        <v>834</v>
      </c>
      <c r="V2801"/>
      <c r="BE2801" s="15">
        <v>237.96099999999996</v>
      </c>
      <c r="BF2801" s="15"/>
      <c r="BG2801" s="15"/>
      <c r="BH2801" s="15"/>
      <c r="BI2801" s="15"/>
      <c r="BJ2801" s="15"/>
      <c r="BK2801" s="15"/>
      <c r="BL2801" s="15"/>
      <c r="BM2801" s="15"/>
      <c r="BN2801" s="15"/>
      <c r="BO2801" s="15"/>
      <c r="BP2801" s="15"/>
      <c r="BQ2801" s="15"/>
      <c r="BR2801" s="15"/>
      <c r="BS2801" s="15"/>
    </row>
    <row r="2802" spans="1:71" x14ac:dyDescent="0.55000000000000004">
      <c r="A2802" s="13" t="s">
        <v>142</v>
      </c>
      <c r="B2802" s="32">
        <v>41380</v>
      </c>
      <c r="C2802" s="4" t="s">
        <v>834</v>
      </c>
      <c r="V2802"/>
      <c r="BE2802" s="15"/>
      <c r="BF2802" s="15">
        <v>401.83750000000009</v>
      </c>
      <c r="BG2802" s="15"/>
      <c r="BH2802" s="15"/>
      <c r="BI2802" s="15"/>
      <c r="BJ2802" s="15"/>
      <c r="BK2802" s="15"/>
      <c r="BL2802" s="15"/>
      <c r="BM2802" s="15"/>
      <c r="BN2802" s="15"/>
      <c r="BO2802" s="15"/>
      <c r="BP2802" s="15"/>
      <c r="BQ2802" s="15"/>
      <c r="BR2802" s="15"/>
      <c r="BS2802" s="15"/>
    </row>
    <row r="2803" spans="1:71" x14ac:dyDescent="0.55000000000000004">
      <c r="A2803" s="13" t="s">
        <v>142</v>
      </c>
      <c r="B2803" s="32">
        <v>41390</v>
      </c>
      <c r="C2803" s="4" t="s">
        <v>834</v>
      </c>
      <c r="V2803"/>
      <c r="BE2803" s="15"/>
      <c r="BF2803" s="15"/>
      <c r="BG2803" s="15">
        <v>479.97850000000005</v>
      </c>
      <c r="BH2803" s="15"/>
      <c r="BI2803" s="15"/>
      <c r="BJ2803" s="15"/>
      <c r="BK2803" s="15"/>
      <c r="BL2803" s="15"/>
      <c r="BM2803" s="15"/>
      <c r="BN2803" s="15"/>
      <c r="BO2803" s="15"/>
      <c r="BP2803" s="15"/>
      <c r="BQ2803" s="15"/>
      <c r="BR2803" s="15"/>
      <c r="BS2803" s="15"/>
    </row>
    <row r="2804" spans="1:71" x14ac:dyDescent="0.55000000000000004">
      <c r="A2804" s="13" t="s">
        <v>142</v>
      </c>
      <c r="B2804" s="32">
        <v>41399</v>
      </c>
      <c r="C2804" s="4" t="s">
        <v>834</v>
      </c>
      <c r="V2804"/>
      <c r="BE2804" s="15"/>
      <c r="BF2804" s="15"/>
      <c r="BG2804" s="15"/>
      <c r="BH2804" s="15">
        <v>594.25437499999998</v>
      </c>
      <c r="BI2804" s="15"/>
      <c r="BJ2804" s="15"/>
      <c r="BK2804" s="15"/>
      <c r="BL2804" s="15"/>
      <c r="BM2804" s="15"/>
      <c r="BN2804" s="15"/>
      <c r="BO2804" s="15"/>
      <c r="BP2804" s="15"/>
      <c r="BQ2804" s="15"/>
      <c r="BR2804" s="15"/>
      <c r="BS2804" s="15"/>
    </row>
    <row r="2805" spans="1:71" x14ac:dyDescent="0.55000000000000004">
      <c r="A2805" s="13" t="s">
        <v>142</v>
      </c>
      <c r="B2805" s="32">
        <v>41413</v>
      </c>
      <c r="C2805" s="4" t="s">
        <v>834</v>
      </c>
      <c r="V2805"/>
      <c r="BE2805" s="15"/>
      <c r="BF2805" s="15"/>
      <c r="BG2805" s="15"/>
      <c r="BH2805" s="15"/>
      <c r="BI2805" s="15">
        <v>755.02749999999992</v>
      </c>
      <c r="BJ2805" s="15"/>
      <c r="BK2805" s="15"/>
      <c r="BL2805" s="15"/>
      <c r="BM2805" s="15"/>
      <c r="BN2805" s="15"/>
      <c r="BO2805" s="15"/>
      <c r="BP2805" s="15"/>
      <c r="BQ2805" s="15"/>
      <c r="BR2805" s="15"/>
      <c r="BS2805" s="15"/>
    </row>
    <row r="2806" spans="1:71" x14ac:dyDescent="0.55000000000000004">
      <c r="A2806" s="13" t="s">
        <v>142</v>
      </c>
      <c r="B2806" s="32">
        <v>41426</v>
      </c>
      <c r="C2806" s="4" t="s">
        <v>834</v>
      </c>
      <c r="V2806"/>
      <c r="BE2806" s="15"/>
      <c r="BF2806" s="15"/>
      <c r="BG2806" s="15"/>
      <c r="BH2806" s="15"/>
      <c r="BI2806" s="15"/>
      <c r="BJ2806" s="15">
        <v>821.76149999999996</v>
      </c>
      <c r="BK2806" s="15"/>
      <c r="BL2806" s="15"/>
      <c r="BM2806" s="15"/>
      <c r="BN2806" s="15"/>
      <c r="BO2806" s="15"/>
      <c r="BP2806" s="15"/>
      <c r="BQ2806" s="15"/>
      <c r="BR2806" s="15"/>
      <c r="BS2806" s="15"/>
    </row>
    <row r="2807" spans="1:71" x14ac:dyDescent="0.55000000000000004">
      <c r="A2807" s="13" t="s">
        <v>142</v>
      </c>
      <c r="B2807" s="32">
        <v>41448</v>
      </c>
      <c r="C2807" s="4" t="s">
        <v>834</v>
      </c>
      <c r="V2807"/>
      <c r="BE2807" s="15"/>
      <c r="BF2807" s="15"/>
      <c r="BG2807" s="15"/>
      <c r="BH2807" s="15"/>
      <c r="BI2807" s="15"/>
      <c r="BJ2807" s="15"/>
      <c r="BK2807" s="15">
        <v>958.1880000000001</v>
      </c>
      <c r="BL2807" s="15"/>
      <c r="BM2807" s="15"/>
      <c r="BN2807" s="15"/>
      <c r="BO2807" s="15"/>
      <c r="BP2807" s="15"/>
      <c r="BQ2807" s="15"/>
      <c r="BR2807" s="15"/>
      <c r="BS2807" s="15"/>
    </row>
    <row r="2808" spans="1:71" x14ac:dyDescent="0.55000000000000004">
      <c r="A2808" s="13" t="s">
        <v>142</v>
      </c>
      <c r="B2808" s="32">
        <v>41471</v>
      </c>
      <c r="C2808" s="4" t="s">
        <v>834</v>
      </c>
      <c r="V2808"/>
      <c r="BE2808" s="15"/>
      <c r="BF2808" s="15"/>
      <c r="BG2808" s="15"/>
      <c r="BH2808" s="15"/>
      <c r="BI2808" s="15"/>
      <c r="BJ2808" s="15"/>
      <c r="BK2808" s="15"/>
      <c r="BL2808" s="15">
        <v>1133.8375000000001</v>
      </c>
      <c r="BM2808" s="15"/>
      <c r="BN2808" s="15"/>
      <c r="BO2808" s="15"/>
      <c r="BP2808" s="15"/>
      <c r="BQ2808" s="15"/>
      <c r="BR2808" s="15"/>
      <c r="BS2808" s="15"/>
    </row>
    <row r="2809" spans="1:71" x14ac:dyDescent="0.55000000000000004">
      <c r="A2809" s="13" t="s">
        <v>142</v>
      </c>
      <c r="B2809" s="32">
        <v>41490</v>
      </c>
      <c r="C2809" s="4" t="s">
        <v>834</v>
      </c>
      <c r="V2809"/>
      <c r="BE2809" s="15"/>
      <c r="BF2809" s="15"/>
      <c r="BG2809" s="15"/>
      <c r="BH2809" s="15"/>
      <c r="BI2809" s="15"/>
      <c r="BJ2809" s="15"/>
      <c r="BK2809" s="15"/>
      <c r="BL2809" s="15"/>
      <c r="BM2809" s="15">
        <v>1420.3544999999997</v>
      </c>
      <c r="BN2809" s="15"/>
      <c r="BO2809" s="15"/>
      <c r="BP2809" s="15"/>
      <c r="BQ2809" s="15"/>
      <c r="BR2809" s="15"/>
      <c r="BS2809" s="15"/>
    </row>
    <row r="2810" spans="1:71" x14ac:dyDescent="0.55000000000000004">
      <c r="A2810" s="13" t="s">
        <v>142</v>
      </c>
      <c r="B2810" s="32">
        <v>41507</v>
      </c>
      <c r="C2810" s="4" t="s">
        <v>834</v>
      </c>
      <c r="V2810"/>
      <c r="BE2810" s="15"/>
      <c r="BF2810" s="15"/>
      <c r="BG2810" s="15"/>
      <c r="BH2810" s="15"/>
      <c r="BI2810" s="15"/>
      <c r="BJ2810" s="15"/>
      <c r="BK2810" s="15"/>
      <c r="BL2810" s="15"/>
      <c r="BM2810" s="15"/>
      <c r="BN2810" s="15">
        <v>2067.0154999999995</v>
      </c>
      <c r="BO2810" s="15"/>
      <c r="BP2810" s="15"/>
      <c r="BQ2810" s="15"/>
      <c r="BR2810" s="15"/>
      <c r="BS2810" s="15"/>
    </row>
    <row r="2811" spans="1:71" x14ac:dyDescent="0.55000000000000004">
      <c r="A2811" s="13" t="s">
        <v>142</v>
      </c>
      <c r="B2811" s="32">
        <v>41525</v>
      </c>
      <c r="C2811" s="4" t="s">
        <v>834</v>
      </c>
      <c r="V2811"/>
      <c r="BE2811" s="15"/>
      <c r="BF2811" s="15"/>
      <c r="BG2811" s="15"/>
      <c r="BH2811" s="15"/>
      <c r="BI2811" s="15"/>
      <c r="BJ2811" s="15"/>
      <c r="BK2811" s="15"/>
      <c r="BL2811" s="15"/>
      <c r="BM2811" s="15"/>
      <c r="BN2811" s="15"/>
      <c r="BO2811" s="15">
        <v>2317.5119999999997</v>
      </c>
      <c r="BP2811" s="15"/>
      <c r="BQ2811" s="15"/>
      <c r="BR2811" s="15"/>
      <c r="BS2811" s="15"/>
    </row>
    <row r="2812" spans="1:71" x14ac:dyDescent="0.55000000000000004">
      <c r="A2812" s="13" t="s">
        <v>142</v>
      </c>
      <c r="B2812" s="32">
        <v>41540</v>
      </c>
      <c r="C2812" s="4" t="s">
        <v>834</v>
      </c>
      <c r="V2812"/>
      <c r="BE2812" s="15"/>
      <c r="BF2812" s="15"/>
      <c r="BG2812" s="15"/>
      <c r="BH2812" s="15"/>
      <c r="BI2812" s="15"/>
      <c r="BJ2812" s="15"/>
      <c r="BK2812" s="15"/>
      <c r="BL2812" s="15"/>
      <c r="BM2812" s="15"/>
      <c r="BN2812" s="15"/>
      <c r="BO2812" s="15"/>
      <c r="BP2812" s="15">
        <v>2259.8364999999999</v>
      </c>
      <c r="BQ2812" s="15"/>
      <c r="BR2812" s="15"/>
      <c r="BS2812" s="15"/>
    </row>
    <row r="2813" spans="1:71" x14ac:dyDescent="0.55000000000000004">
      <c r="A2813" s="13" t="s">
        <v>142</v>
      </c>
      <c r="B2813" s="32">
        <v>41554</v>
      </c>
      <c r="C2813" s="4" t="s">
        <v>834</v>
      </c>
      <c r="V2813"/>
      <c r="BE2813" s="15"/>
      <c r="BF2813" s="15"/>
      <c r="BG2813" s="15"/>
      <c r="BH2813" s="15"/>
      <c r="BI2813" s="15"/>
      <c r="BJ2813" s="15"/>
      <c r="BK2813" s="15"/>
      <c r="BL2813" s="15"/>
      <c r="BM2813" s="15"/>
      <c r="BN2813" s="15"/>
      <c r="BO2813" s="15"/>
      <c r="BP2813" s="15"/>
      <c r="BQ2813" s="15">
        <v>2548.0919999999996</v>
      </c>
      <c r="BR2813" s="15"/>
      <c r="BS2813" s="15"/>
    </row>
    <row r="2814" spans="1:71" x14ac:dyDescent="0.55000000000000004">
      <c r="A2814" s="13" t="s">
        <v>142</v>
      </c>
      <c r="B2814" s="32">
        <v>41567</v>
      </c>
      <c r="C2814" s="4" t="s">
        <v>834</v>
      </c>
      <c r="V2814"/>
      <c r="BE2814" s="15"/>
      <c r="BF2814" s="15"/>
      <c r="BG2814" s="15"/>
      <c r="BH2814" s="15"/>
      <c r="BI2814" s="15"/>
      <c r="BJ2814" s="15"/>
      <c r="BK2814" s="15"/>
      <c r="BL2814" s="15"/>
      <c r="BM2814" s="15"/>
      <c r="BN2814" s="15"/>
      <c r="BO2814" s="15"/>
      <c r="BP2814" s="15"/>
      <c r="BQ2814" s="15"/>
      <c r="BR2814" s="15">
        <v>3005.3784999999998</v>
      </c>
      <c r="BS2814" s="15"/>
    </row>
    <row r="2815" spans="1:71" x14ac:dyDescent="0.55000000000000004">
      <c r="A2815" s="13" t="s">
        <v>142</v>
      </c>
      <c r="B2815" s="32">
        <v>41577</v>
      </c>
      <c r="C2815" s="4" t="s">
        <v>834</v>
      </c>
      <c r="V2815"/>
      <c r="BE2815" s="15"/>
      <c r="BF2815" s="15"/>
      <c r="BG2815" s="15"/>
      <c r="BH2815" s="15"/>
      <c r="BI2815" s="15"/>
      <c r="BJ2815" s="15"/>
      <c r="BK2815" s="15"/>
      <c r="BL2815" s="15"/>
      <c r="BM2815" s="15"/>
      <c r="BN2815" s="15"/>
      <c r="BO2815" s="15"/>
      <c r="BP2815" s="15"/>
      <c r="BQ2815" s="15"/>
      <c r="BR2815" s="15"/>
      <c r="BS2815" s="15">
        <v>2983.4228571428575</v>
      </c>
    </row>
    <row r="2816" spans="1:71" x14ac:dyDescent="0.55000000000000004">
      <c r="A2816" s="13" t="s">
        <v>147</v>
      </c>
      <c r="B2816" s="32">
        <v>41369</v>
      </c>
      <c r="C2816" s="4" t="s">
        <v>834</v>
      </c>
      <c r="V2816"/>
      <c r="BE2816" s="15">
        <v>233.142</v>
      </c>
      <c r="BF2816" s="15"/>
      <c r="BG2816" s="15"/>
      <c r="BH2816" s="15"/>
      <c r="BI2816" s="15"/>
      <c r="BJ2816" s="15"/>
      <c r="BK2816" s="15"/>
      <c r="BL2816" s="15"/>
      <c r="BM2816" s="15"/>
      <c r="BN2816" s="15"/>
      <c r="BO2816" s="15"/>
      <c r="BP2816" s="15"/>
      <c r="BQ2816" s="15"/>
      <c r="BR2816" s="15"/>
      <c r="BS2816" s="15"/>
    </row>
    <row r="2817" spans="1:71" x14ac:dyDescent="0.55000000000000004">
      <c r="A2817" s="13" t="s">
        <v>147</v>
      </c>
      <c r="B2817" s="32">
        <v>41380</v>
      </c>
      <c r="C2817" s="4" t="s">
        <v>834</v>
      </c>
      <c r="V2817"/>
      <c r="BE2817" s="15"/>
      <c r="BF2817" s="15">
        <v>411.94263157894738</v>
      </c>
      <c r="BG2817" s="15"/>
      <c r="BH2817" s="15"/>
      <c r="BI2817" s="15"/>
      <c r="BJ2817" s="15"/>
      <c r="BK2817" s="15"/>
      <c r="BL2817" s="15"/>
      <c r="BM2817" s="15"/>
      <c r="BN2817" s="15"/>
      <c r="BO2817" s="15"/>
      <c r="BP2817" s="15"/>
      <c r="BQ2817" s="15"/>
      <c r="BR2817" s="15"/>
      <c r="BS2817" s="15"/>
    </row>
    <row r="2818" spans="1:71" x14ac:dyDescent="0.55000000000000004">
      <c r="A2818" s="13" t="s">
        <v>147</v>
      </c>
      <c r="B2818" s="32">
        <v>41390</v>
      </c>
      <c r="C2818" s="4" t="s">
        <v>834</v>
      </c>
      <c r="V2818"/>
      <c r="BE2818" s="15"/>
      <c r="BF2818" s="15"/>
      <c r="BG2818" s="15">
        <v>522.46499999999992</v>
      </c>
      <c r="BH2818" s="15"/>
      <c r="BI2818" s="15"/>
      <c r="BJ2818" s="15"/>
      <c r="BK2818" s="15"/>
      <c r="BL2818" s="15"/>
      <c r="BM2818" s="15"/>
      <c r="BN2818" s="15"/>
      <c r="BO2818" s="15"/>
      <c r="BP2818" s="15"/>
      <c r="BQ2818" s="15"/>
      <c r="BR2818" s="15"/>
      <c r="BS2818" s="15"/>
    </row>
    <row r="2819" spans="1:71" x14ac:dyDescent="0.55000000000000004">
      <c r="A2819" s="13" t="s">
        <v>147</v>
      </c>
      <c r="B2819" s="32">
        <v>41399</v>
      </c>
      <c r="C2819" s="4" t="s">
        <v>834</v>
      </c>
      <c r="V2819"/>
      <c r="BE2819" s="15"/>
      <c r="BF2819" s="15"/>
      <c r="BG2819" s="15"/>
      <c r="BH2819" s="15">
        <v>631.77699999999993</v>
      </c>
      <c r="BI2819" s="15"/>
      <c r="BJ2819" s="15"/>
      <c r="BK2819" s="15"/>
      <c r="BL2819" s="15"/>
      <c r="BM2819" s="15"/>
      <c r="BN2819" s="15"/>
      <c r="BO2819" s="15"/>
      <c r="BP2819" s="15"/>
      <c r="BQ2819" s="15"/>
      <c r="BR2819" s="15"/>
      <c r="BS2819" s="15"/>
    </row>
    <row r="2820" spans="1:71" x14ac:dyDescent="0.55000000000000004">
      <c r="A2820" s="13" t="s">
        <v>147</v>
      </c>
      <c r="B2820" s="32">
        <v>41413</v>
      </c>
      <c r="C2820" s="4" t="s">
        <v>834</v>
      </c>
      <c r="V2820"/>
      <c r="BE2820" s="15"/>
      <c r="BF2820" s="15"/>
      <c r="BG2820" s="15"/>
      <c r="BH2820" s="15"/>
      <c r="BI2820" s="15">
        <v>763.84199999999998</v>
      </c>
      <c r="BJ2820" s="15"/>
      <c r="BK2820" s="15"/>
      <c r="BL2820" s="15"/>
      <c r="BM2820" s="15"/>
      <c r="BN2820" s="15"/>
      <c r="BO2820" s="15"/>
      <c r="BP2820" s="15"/>
      <c r="BQ2820" s="15"/>
      <c r="BR2820" s="15"/>
      <c r="BS2820" s="15"/>
    </row>
    <row r="2821" spans="1:71" x14ac:dyDescent="0.55000000000000004">
      <c r="A2821" s="13" t="s">
        <v>147</v>
      </c>
      <c r="B2821" s="32">
        <v>41426</v>
      </c>
      <c r="C2821" s="4" t="s">
        <v>834</v>
      </c>
      <c r="V2821"/>
      <c r="BE2821" s="15"/>
      <c r="BF2821" s="15"/>
      <c r="BG2821" s="15"/>
      <c r="BH2821" s="15"/>
      <c r="BI2821" s="15"/>
      <c r="BJ2821" s="15">
        <v>829.81349999999998</v>
      </c>
      <c r="BK2821" s="15"/>
      <c r="BL2821" s="15"/>
      <c r="BM2821" s="15"/>
      <c r="BN2821" s="15"/>
      <c r="BO2821" s="15"/>
      <c r="BP2821" s="15"/>
      <c r="BQ2821" s="15"/>
      <c r="BR2821" s="15"/>
      <c r="BS2821" s="15"/>
    </row>
    <row r="2822" spans="1:71" x14ac:dyDescent="0.55000000000000004">
      <c r="A2822" s="13" t="s">
        <v>147</v>
      </c>
      <c r="B2822" s="32">
        <v>41448</v>
      </c>
      <c r="C2822" s="4" t="s">
        <v>834</v>
      </c>
      <c r="V2822"/>
      <c r="BE2822" s="15"/>
      <c r="BF2822" s="15"/>
      <c r="BG2822" s="15"/>
      <c r="BH2822" s="15"/>
      <c r="BI2822" s="15"/>
      <c r="BJ2822" s="15"/>
      <c r="BK2822" s="15">
        <v>1002.7179999999998</v>
      </c>
      <c r="BL2822" s="15"/>
      <c r="BM2822" s="15"/>
      <c r="BN2822" s="15"/>
      <c r="BO2822" s="15"/>
      <c r="BP2822" s="15"/>
      <c r="BQ2822" s="15"/>
      <c r="BR2822" s="15"/>
      <c r="BS2822" s="15"/>
    </row>
    <row r="2823" spans="1:71" x14ac:dyDescent="0.55000000000000004">
      <c r="A2823" s="13" t="s">
        <v>147</v>
      </c>
      <c r="B2823" s="32">
        <v>41471</v>
      </c>
      <c r="C2823" s="4" t="s">
        <v>834</v>
      </c>
      <c r="V2823"/>
      <c r="BE2823" s="15"/>
      <c r="BF2823" s="15"/>
      <c r="BG2823" s="15"/>
      <c r="BH2823" s="15"/>
      <c r="BI2823" s="15"/>
      <c r="BJ2823" s="15"/>
      <c r="BK2823" s="15"/>
      <c r="BL2823" s="15">
        <v>1141.5539999999996</v>
      </c>
      <c r="BM2823" s="15"/>
      <c r="BN2823" s="15"/>
      <c r="BO2823" s="15"/>
      <c r="BP2823" s="15"/>
      <c r="BQ2823" s="15"/>
      <c r="BR2823" s="15"/>
      <c r="BS2823" s="15"/>
    </row>
    <row r="2824" spans="1:71" x14ac:dyDescent="0.55000000000000004">
      <c r="A2824" s="13" t="s">
        <v>147</v>
      </c>
      <c r="B2824" s="32">
        <v>41490</v>
      </c>
      <c r="C2824" s="4" t="s">
        <v>834</v>
      </c>
      <c r="V2824"/>
      <c r="BE2824" s="15"/>
      <c r="BF2824" s="15"/>
      <c r="BG2824" s="15"/>
      <c r="BH2824" s="15"/>
      <c r="BI2824" s="15"/>
      <c r="BJ2824" s="15"/>
      <c r="BK2824" s="15"/>
      <c r="BL2824" s="15"/>
      <c r="BM2824" s="15">
        <v>1439.0509999999999</v>
      </c>
      <c r="BN2824" s="15"/>
      <c r="BO2824" s="15"/>
      <c r="BP2824" s="15"/>
      <c r="BQ2824" s="15"/>
      <c r="BR2824" s="15"/>
      <c r="BS2824" s="15"/>
    </row>
    <row r="2825" spans="1:71" x14ac:dyDescent="0.55000000000000004">
      <c r="A2825" s="13" t="s">
        <v>147</v>
      </c>
      <c r="B2825" s="32">
        <v>41507</v>
      </c>
      <c r="C2825" s="4" t="s">
        <v>834</v>
      </c>
      <c r="V2825"/>
      <c r="BE2825" s="15"/>
      <c r="BF2825" s="15"/>
      <c r="BG2825" s="15"/>
      <c r="BH2825" s="15"/>
      <c r="BI2825" s="15"/>
      <c r="BJ2825" s="15"/>
      <c r="BK2825" s="15"/>
      <c r="BL2825" s="15"/>
      <c r="BM2825" s="15"/>
      <c r="BN2825" s="15">
        <v>2059.7869999999994</v>
      </c>
      <c r="BO2825" s="15"/>
      <c r="BP2825" s="15"/>
      <c r="BQ2825" s="15"/>
      <c r="BR2825" s="15"/>
      <c r="BS2825" s="15"/>
    </row>
    <row r="2826" spans="1:71" x14ac:dyDescent="0.55000000000000004">
      <c r="A2826" s="13" t="s">
        <v>147</v>
      </c>
      <c r="B2826" s="32">
        <v>41525</v>
      </c>
      <c r="C2826" s="4" t="s">
        <v>834</v>
      </c>
      <c r="V2826"/>
      <c r="BE2826" s="15"/>
      <c r="BF2826" s="15"/>
      <c r="BG2826" s="15"/>
      <c r="BH2826" s="15"/>
      <c r="BI2826" s="15"/>
      <c r="BJ2826" s="15"/>
      <c r="BK2826" s="15"/>
      <c r="BL2826" s="15"/>
      <c r="BM2826" s="15"/>
      <c r="BN2826" s="15"/>
      <c r="BO2826" s="15">
        <v>2336.8490000000006</v>
      </c>
      <c r="BP2826" s="15"/>
      <c r="BQ2826" s="15"/>
      <c r="BR2826" s="15"/>
      <c r="BS2826" s="15"/>
    </row>
    <row r="2827" spans="1:71" x14ac:dyDescent="0.55000000000000004">
      <c r="A2827" s="13" t="s">
        <v>147</v>
      </c>
      <c r="B2827" s="32">
        <v>41540</v>
      </c>
      <c r="C2827" s="4" t="s">
        <v>834</v>
      </c>
      <c r="V2827"/>
      <c r="BE2827" s="15"/>
      <c r="BF2827" s="15"/>
      <c r="BG2827" s="15"/>
      <c r="BH2827" s="15"/>
      <c r="BI2827" s="15"/>
      <c r="BJ2827" s="15"/>
      <c r="BK2827" s="15"/>
      <c r="BL2827" s="15"/>
      <c r="BM2827" s="15"/>
      <c r="BN2827" s="15"/>
      <c r="BO2827" s="15"/>
      <c r="BP2827" s="15">
        <v>2197.0065000000004</v>
      </c>
      <c r="BQ2827" s="15"/>
      <c r="BR2827" s="15"/>
      <c r="BS2827" s="15"/>
    </row>
    <row r="2828" spans="1:71" x14ac:dyDescent="0.55000000000000004">
      <c r="A2828" s="13" t="s">
        <v>147</v>
      </c>
      <c r="B2828" s="32">
        <v>41554</v>
      </c>
      <c r="C2828" s="4" t="s">
        <v>834</v>
      </c>
      <c r="V2828"/>
      <c r="BE2828" s="15"/>
      <c r="BF2828" s="15"/>
      <c r="BG2828" s="15"/>
      <c r="BH2828" s="15"/>
      <c r="BI2828" s="15"/>
      <c r="BJ2828" s="15"/>
      <c r="BK2828" s="15"/>
      <c r="BL2828" s="15"/>
      <c r="BM2828" s="15"/>
      <c r="BN2828" s="15"/>
      <c r="BO2828" s="15"/>
      <c r="BP2828" s="15"/>
      <c r="BQ2828" s="15">
        <v>2446.893</v>
      </c>
      <c r="BR2828" s="15"/>
      <c r="BS2828" s="15"/>
    </row>
    <row r="2829" spans="1:71" x14ac:dyDescent="0.55000000000000004">
      <c r="A2829" s="13" t="s">
        <v>147</v>
      </c>
      <c r="B2829" s="32">
        <v>41567</v>
      </c>
      <c r="C2829" s="4" t="s">
        <v>834</v>
      </c>
      <c r="V2829"/>
      <c r="BE2829" s="15"/>
      <c r="BF2829" s="15"/>
      <c r="BG2829" s="15"/>
      <c r="BH2829" s="15"/>
      <c r="BI2829" s="15"/>
      <c r="BJ2829" s="15"/>
      <c r="BK2829" s="15"/>
      <c r="BL2829" s="15"/>
      <c r="BM2829" s="15"/>
      <c r="BN2829" s="15"/>
      <c r="BO2829" s="15"/>
      <c r="BP2829" s="15"/>
      <c r="BQ2829" s="15"/>
      <c r="BR2829" s="15">
        <v>2840.2819999999997</v>
      </c>
      <c r="BS2829" s="15"/>
    </row>
    <row r="2830" spans="1:71" x14ac:dyDescent="0.55000000000000004">
      <c r="A2830" s="13" t="s">
        <v>147</v>
      </c>
      <c r="B2830" s="32">
        <v>41577</v>
      </c>
      <c r="C2830" s="4" t="s">
        <v>834</v>
      </c>
      <c r="V2830"/>
      <c r="BE2830" s="15"/>
      <c r="BF2830" s="15"/>
      <c r="BG2830" s="15"/>
      <c r="BH2830" s="15"/>
      <c r="BI2830" s="15"/>
      <c r="BJ2830" s="15"/>
      <c r="BK2830" s="15"/>
      <c r="BL2830" s="15"/>
      <c r="BM2830" s="15"/>
      <c r="BN2830" s="15"/>
      <c r="BO2830" s="15"/>
      <c r="BP2830" s="15"/>
      <c r="BQ2830" s="15"/>
      <c r="BR2830" s="15"/>
      <c r="BS2830" s="15">
        <v>2841.1766666666667</v>
      </c>
    </row>
    <row r="2831" spans="1:71" x14ac:dyDescent="0.55000000000000004">
      <c r="A2831" s="13" t="s">
        <v>146</v>
      </c>
      <c r="B2831" s="32">
        <v>41369</v>
      </c>
      <c r="C2831" s="4" t="s">
        <v>834</v>
      </c>
      <c r="V2831"/>
      <c r="BE2831" s="15">
        <v>239.24199999999996</v>
      </c>
      <c r="BF2831" s="15"/>
      <c r="BG2831" s="15"/>
      <c r="BH2831" s="15"/>
      <c r="BI2831" s="15"/>
      <c r="BJ2831" s="15"/>
      <c r="BK2831" s="15"/>
      <c r="BL2831" s="15"/>
      <c r="BM2831" s="15"/>
      <c r="BN2831" s="15"/>
      <c r="BO2831" s="15"/>
      <c r="BP2831" s="15"/>
      <c r="BQ2831" s="15"/>
      <c r="BR2831" s="15"/>
      <c r="BS2831" s="15"/>
    </row>
    <row r="2832" spans="1:71" x14ac:dyDescent="0.55000000000000004">
      <c r="A2832" s="13" t="s">
        <v>146</v>
      </c>
      <c r="B2832" s="32">
        <v>41380</v>
      </c>
      <c r="C2832" s="4" t="s">
        <v>834</v>
      </c>
      <c r="V2832"/>
      <c r="BE2832" s="15"/>
      <c r="BF2832" s="15">
        <v>426.63400000000001</v>
      </c>
      <c r="BG2832" s="15"/>
      <c r="BH2832" s="15"/>
      <c r="BI2832" s="15"/>
      <c r="BJ2832" s="15"/>
      <c r="BK2832" s="15"/>
      <c r="BL2832" s="15"/>
      <c r="BM2832" s="15"/>
      <c r="BN2832" s="15"/>
      <c r="BO2832" s="15"/>
      <c r="BP2832" s="15"/>
      <c r="BQ2832" s="15"/>
      <c r="BR2832" s="15"/>
      <c r="BS2832" s="15"/>
    </row>
    <row r="2833" spans="1:71" x14ac:dyDescent="0.55000000000000004">
      <c r="A2833" s="13" t="s">
        <v>146</v>
      </c>
      <c r="B2833" s="32">
        <v>41390</v>
      </c>
      <c r="C2833" s="4" t="s">
        <v>834</v>
      </c>
      <c r="V2833"/>
      <c r="BE2833" s="15"/>
      <c r="BF2833" s="15"/>
      <c r="BG2833" s="15">
        <v>515.0535000000001</v>
      </c>
      <c r="BH2833" s="15"/>
      <c r="BI2833" s="15"/>
      <c r="BJ2833" s="15"/>
      <c r="BK2833" s="15"/>
      <c r="BL2833" s="15"/>
      <c r="BM2833" s="15"/>
      <c r="BN2833" s="15"/>
      <c r="BO2833" s="15"/>
      <c r="BP2833" s="15"/>
      <c r="BQ2833" s="15"/>
      <c r="BR2833" s="15"/>
      <c r="BS2833" s="15"/>
    </row>
    <row r="2834" spans="1:71" x14ac:dyDescent="0.55000000000000004">
      <c r="A2834" s="13" t="s">
        <v>146</v>
      </c>
      <c r="B2834" s="32">
        <v>41399</v>
      </c>
      <c r="C2834" s="4" t="s">
        <v>834</v>
      </c>
      <c r="V2834"/>
      <c r="BE2834" s="15"/>
      <c r="BF2834" s="15"/>
      <c r="BG2834" s="15"/>
      <c r="BH2834" s="15">
        <v>632.05149999999992</v>
      </c>
      <c r="BI2834" s="15"/>
      <c r="BJ2834" s="15"/>
      <c r="BK2834" s="15"/>
      <c r="BL2834" s="15"/>
      <c r="BM2834" s="15"/>
      <c r="BN2834" s="15"/>
      <c r="BO2834" s="15"/>
      <c r="BP2834" s="15"/>
      <c r="BQ2834" s="15"/>
      <c r="BR2834" s="15"/>
      <c r="BS2834" s="15"/>
    </row>
    <row r="2835" spans="1:71" x14ac:dyDescent="0.55000000000000004">
      <c r="A2835" s="13" t="s">
        <v>146</v>
      </c>
      <c r="B2835" s="32">
        <v>41413</v>
      </c>
      <c r="C2835" s="4" t="s">
        <v>834</v>
      </c>
      <c r="V2835"/>
      <c r="BE2835" s="15"/>
      <c r="BF2835" s="15"/>
      <c r="BG2835" s="15"/>
      <c r="BH2835" s="15"/>
      <c r="BI2835" s="15">
        <v>821.09050000000002</v>
      </c>
      <c r="BJ2835" s="15"/>
      <c r="BK2835" s="15"/>
      <c r="BL2835" s="15"/>
      <c r="BM2835" s="15"/>
      <c r="BN2835" s="15"/>
      <c r="BO2835" s="15"/>
      <c r="BP2835" s="15"/>
      <c r="BQ2835" s="15"/>
      <c r="BR2835" s="15"/>
      <c r="BS2835" s="15"/>
    </row>
    <row r="2836" spans="1:71" x14ac:dyDescent="0.55000000000000004">
      <c r="A2836" s="13" t="s">
        <v>146</v>
      </c>
      <c r="B2836" s="32">
        <v>41426</v>
      </c>
      <c r="C2836" s="4" t="s">
        <v>834</v>
      </c>
      <c r="V2836"/>
      <c r="BE2836" s="15"/>
      <c r="BF2836" s="15"/>
      <c r="BG2836" s="15"/>
      <c r="BH2836" s="15"/>
      <c r="BI2836" s="15"/>
      <c r="BJ2836" s="15">
        <v>863.88199999999995</v>
      </c>
      <c r="BK2836" s="15"/>
      <c r="BL2836" s="15"/>
      <c r="BM2836" s="15"/>
      <c r="BN2836" s="15"/>
      <c r="BO2836" s="15"/>
      <c r="BP2836" s="15"/>
      <c r="BQ2836" s="15"/>
      <c r="BR2836" s="15"/>
      <c r="BS2836" s="15"/>
    </row>
    <row r="2837" spans="1:71" x14ac:dyDescent="0.55000000000000004">
      <c r="A2837" s="13" t="s">
        <v>146</v>
      </c>
      <c r="B2837" s="32">
        <v>41448</v>
      </c>
      <c r="C2837" s="4" t="s">
        <v>834</v>
      </c>
      <c r="V2837"/>
      <c r="BE2837" s="15"/>
      <c r="BF2837" s="15"/>
      <c r="BG2837" s="15"/>
      <c r="BH2837" s="15"/>
      <c r="BI2837" s="15"/>
      <c r="BJ2837" s="15"/>
      <c r="BK2837" s="15">
        <v>1037.3965000000003</v>
      </c>
      <c r="BL2837" s="15"/>
      <c r="BM2837" s="15"/>
      <c r="BN2837" s="15"/>
      <c r="BO2837" s="15"/>
      <c r="BP2837" s="15"/>
      <c r="BQ2837" s="15"/>
      <c r="BR2837" s="15"/>
      <c r="BS2837" s="15"/>
    </row>
    <row r="2838" spans="1:71" x14ac:dyDescent="0.55000000000000004">
      <c r="A2838" s="13" t="s">
        <v>146</v>
      </c>
      <c r="B2838" s="32">
        <v>41471</v>
      </c>
      <c r="C2838" s="4" t="s">
        <v>834</v>
      </c>
      <c r="V2838"/>
      <c r="BE2838" s="15"/>
      <c r="BF2838" s="15"/>
      <c r="BG2838" s="15"/>
      <c r="BH2838" s="15"/>
      <c r="BI2838" s="15"/>
      <c r="BJ2838" s="15"/>
      <c r="BK2838" s="15"/>
      <c r="BL2838" s="15">
        <v>1154.3944999999999</v>
      </c>
      <c r="BM2838" s="15"/>
      <c r="BN2838" s="15"/>
      <c r="BO2838" s="15"/>
      <c r="BP2838" s="15"/>
      <c r="BQ2838" s="15"/>
      <c r="BR2838" s="15"/>
      <c r="BS2838" s="15"/>
    </row>
    <row r="2839" spans="1:71" x14ac:dyDescent="0.55000000000000004">
      <c r="A2839" s="13" t="s">
        <v>146</v>
      </c>
      <c r="B2839" s="32">
        <v>41490</v>
      </c>
      <c r="C2839" s="4" t="s">
        <v>834</v>
      </c>
      <c r="V2839"/>
      <c r="BE2839" s="15"/>
      <c r="BF2839" s="15"/>
      <c r="BG2839" s="15"/>
      <c r="BH2839" s="15"/>
      <c r="BI2839" s="15"/>
      <c r="BJ2839" s="15"/>
      <c r="BK2839" s="15"/>
      <c r="BL2839" s="15"/>
      <c r="BM2839" s="15">
        <v>1483.0930000000003</v>
      </c>
      <c r="BN2839" s="15"/>
      <c r="BO2839" s="15"/>
      <c r="BP2839" s="15"/>
      <c r="BQ2839" s="15"/>
      <c r="BR2839" s="15"/>
      <c r="BS2839" s="15"/>
    </row>
    <row r="2840" spans="1:71" x14ac:dyDescent="0.55000000000000004">
      <c r="A2840" s="13" t="s">
        <v>146</v>
      </c>
      <c r="B2840" s="32">
        <v>41507</v>
      </c>
      <c r="C2840" s="4" t="s">
        <v>834</v>
      </c>
      <c r="V2840"/>
      <c r="BE2840" s="15"/>
      <c r="BF2840" s="15"/>
      <c r="BG2840" s="15"/>
      <c r="BH2840" s="15"/>
      <c r="BI2840" s="15"/>
      <c r="BJ2840" s="15"/>
      <c r="BK2840" s="15"/>
      <c r="BL2840" s="15"/>
      <c r="BM2840" s="15"/>
      <c r="BN2840" s="15">
        <v>2107.5804999999991</v>
      </c>
      <c r="BO2840" s="15"/>
      <c r="BP2840" s="15"/>
      <c r="BQ2840" s="15"/>
      <c r="BR2840" s="15"/>
      <c r="BS2840" s="15"/>
    </row>
    <row r="2841" spans="1:71" x14ac:dyDescent="0.55000000000000004">
      <c r="A2841" s="13" t="s">
        <v>146</v>
      </c>
      <c r="B2841" s="32">
        <v>41525</v>
      </c>
      <c r="C2841" s="4" t="s">
        <v>834</v>
      </c>
      <c r="V2841"/>
      <c r="BE2841" s="15"/>
      <c r="BF2841" s="15"/>
      <c r="BG2841" s="15"/>
      <c r="BH2841" s="15"/>
      <c r="BI2841" s="15"/>
      <c r="BJ2841" s="15"/>
      <c r="BK2841" s="15"/>
      <c r="BL2841" s="15"/>
      <c r="BM2841" s="15"/>
      <c r="BN2841" s="15"/>
      <c r="BO2841" s="15">
        <v>2302.75</v>
      </c>
      <c r="BP2841" s="15"/>
      <c r="BQ2841" s="15"/>
      <c r="BR2841" s="15"/>
      <c r="BS2841" s="15"/>
    </row>
    <row r="2842" spans="1:71" x14ac:dyDescent="0.55000000000000004">
      <c r="A2842" s="13" t="s">
        <v>146</v>
      </c>
      <c r="B2842" s="32">
        <v>41540</v>
      </c>
      <c r="C2842" s="4" t="s">
        <v>834</v>
      </c>
      <c r="V2842"/>
      <c r="BE2842" s="15"/>
      <c r="BF2842" s="15"/>
      <c r="BG2842" s="15"/>
      <c r="BH2842" s="15"/>
      <c r="BI2842" s="15"/>
      <c r="BJ2842" s="15"/>
      <c r="BK2842" s="15"/>
      <c r="BL2842" s="15"/>
      <c r="BM2842" s="15"/>
      <c r="BN2842" s="15"/>
      <c r="BO2842" s="15"/>
      <c r="BP2842" s="15">
        <v>2117.7979999999998</v>
      </c>
      <c r="BQ2842" s="15"/>
      <c r="BR2842" s="15"/>
      <c r="BS2842" s="15"/>
    </row>
    <row r="2843" spans="1:71" x14ac:dyDescent="0.55000000000000004">
      <c r="A2843" s="13" t="s">
        <v>146</v>
      </c>
      <c r="B2843" s="32">
        <v>41554</v>
      </c>
      <c r="C2843" s="4" t="s">
        <v>834</v>
      </c>
      <c r="V2843"/>
      <c r="BE2843" s="15"/>
      <c r="BF2843" s="15"/>
      <c r="BG2843" s="15"/>
      <c r="BH2843" s="15"/>
      <c r="BI2843" s="15"/>
      <c r="BJ2843" s="15"/>
      <c r="BK2843" s="15"/>
      <c r="BL2843" s="15"/>
      <c r="BM2843" s="15"/>
      <c r="BN2843" s="15"/>
      <c r="BO2843" s="15"/>
      <c r="BP2843" s="15"/>
      <c r="BQ2843" s="15">
        <v>2377.9629999999993</v>
      </c>
      <c r="BR2843" s="15"/>
      <c r="BS2843" s="15"/>
    </row>
    <row r="2844" spans="1:71" x14ac:dyDescent="0.55000000000000004">
      <c r="A2844" s="13" t="s">
        <v>146</v>
      </c>
      <c r="B2844" s="32">
        <v>41567</v>
      </c>
      <c r="C2844" s="4" t="s">
        <v>834</v>
      </c>
      <c r="V2844"/>
      <c r="BE2844" s="15"/>
      <c r="BF2844" s="15"/>
      <c r="BG2844" s="15"/>
      <c r="BH2844" s="15"/>
      <c r="BI2844" s="15"/>
      <c r="BJ2844" s="15"/>
      <c r="BK2844" s="15"/>
      <c r="BL2844" s="15"/>
      <c r="BM2844" s="15"/>
      <c r="BN2844" s="15"/>
      <c r="BO2844" s="15"/>
      <c r="BP2844" s="15"/>
      <c r="BQ2844" s="15"/>
      <c r="BR2844" s="15">
        <v>2700.148947368421</v>
      </c>
      <c r="BS2844" s="15"/>
    </row>
    <row r="2845" spans="1:71" x14ac:dyDescent="0.55000000000000004">
      <c r="A2845" s="13" t="s">
        <v>146</v>
      </c>
      <c r="B2845" s="32">
        <v>41577</v>
      </c>
      <c r="C2845" s="4" t="s">
        <v>834</v>
      </c>
      <c r="V2845"/>
      <c r="BE2845" s="15"/>
      <c r="BF2845" s="15"/>
      <c r="BG2845" s="15"/>
      <c r="BH2845" s="15"/>
      <c r="BI2845" s="15"/>
      <c r="BJ2845" s="15"/>
      <c r="BK2845" s="15"/>
      <c r="BL2845" s="15"/>
      <c r="BM2845" s="15"/>
      <c r="BN2845" s="15"/>
      <c r="BO2845" s="15"/>
      <c r="BP2845" s="15"/>
      <c r="BQ2845" s="15"/>
      <c r="BR2845" s="15"/>
      <c r="BS2845" s="15">
        <v>2503.5162500000001</v>
      </c>
    </row>
    <row r="2846" spans="1:71" x14ac:dyDescent="0.55000000000000004">
      <c r="A2846" s="13" t="s">
        <v>143</v>
      </c>
      <c r="B2846" s="32">
        <v>41369</v>
      </c>
      <c r="C2846" s="4" t="s">
        <v>834</v>
      </c>
      <c r="V2846"/>
      <c r="BE2846" s="15">
        <v>224.51049999999995</v>
      </c>
      <c r="BF2846" s="15"/>
      <c r="BG2846" s="15"/>
      <c r="BH2846" s="15"/>
      <c r="BI2846" s="15"/>
      <c r="BJ2846" s="15"/>
      <c r="BK2846" s="15"/>
      <c r="BL2846" s="15"/>
      <c r="BM2846" s="15"/>
      <c r="BN2846" s="15"/>
      <c r="BO2846" s="15"/>
      <c r="BP2846" s="15"/>
      <c r="BQ2846" s="15"/>
      <c r="BR2846" s="15"/>
      <c r="BS2846" s="15"/>
    </row>
    <row r="2847" spans="1:71" x14ac:dyDescent="0.55000000000000004">
      <c r="A2847" s="13" t="s">
        <v>143</v>
      </c>
      <c r="B2847" s="32">
        <v>41380</v>
      </c>
      <c r="C2847" s="4" t="s">
        <v>834</v>
      </c>
      <c r="V2847"/>
      <c r="BE2847" s="15"/>
      <c r="BF2847" s="15">
        <v>435.66199999999998</v>
      </c>
      <c r="BG2847" s="15"/>
      <c r="BH2847" s="15"/>
      <c r="BI2847" s="15"/>
      <c r="BJ2847" s="15"/>
      <c r="BK2847" s="15"/>
      <c r="BL2847" s="15"/>
      <c r="BM2847" s="15"/>
      <c r="BN2847" s="15"/>
      <c r="BO2847" s="15"/>
      <c r="BP2847" s="15"/>
      <c r="BQ2847" s="15"/>
      <c r="BR2847" s="15"/>
      <c r="BS2847" s="15"/>
    </row>
    <row r="2848" spans="1:71" x14ac:dyDescent="0.55000000000000004">
      <c r="A2848" s="13" t="s">
        <v>143</v>
      </c>
      <c r="B2848" s="32">
        <v>41390</v>
      </c>
      <c r="C2848" s="4" t="s">
        <v>834</v>
      </c>
      <c r="V2848"/>
      <c r="BE2848" s="15"/>
      <c r="BF2848" s="15"/>
      <c r="BG2848" s="15">
        <v>535.73250000000007</v>
      </c>
      <c r="BH2848" s="15"/>
      <c r="BI2848" s="15"/>
      <c r="BJ2848" s="15"/>
      <c r="BK2848" s="15"/>
      <c r="BL2848" s="15"/>
      <c r="BM2848" s="15"/>
      <c r="BN2848" s="15"/>
      <c r="BO2848" s="15"/>
      <c r="BP2848" s="15"/>
      <c r="BQ2848" s="15"/>
      <c r="BR2848" s="15"/>
      <c r="BS2848" s="15"/>
    </row>
    <row r="2849" spans="1:71" x14ac:dyDescent="0.55000000000000004">
      <c r="A2849" s="13" t="s">
        <v>143</v>
      </c>
      <c r="B2849" s="32">
        <v>41399</v>
      </c>
      <c r="C2849" s="4" t="s">
        <v>834</v>
      </c>
      <c r="V2849"/>
      <c r="BE2849" s="15"/>
      <c r="BF2849" s="15"/>
      <c r="BG2849" s="15"/>
      <c r="BH2849" s="15">
        <v>622.32199999999989</v>
      </c>
      <c r="BI2849" s="15"/>
      <c r="BJ2849" s="15"/>
      <c r="BK2849" s="15"/>
      <c r="BL2849" s="15"/>
      <c r="BM2849" s="15"/>
      <c r="BN2849" s="15"/>
      <c r="BO2849" s="15"/>
      <c r="BP2849" s="15"/>
      <c r="BQ2849" s="15"/>
      <c r="BR2849" s="15"/>
      <c r="BS2849" s="15"/>
    </row>
    <row r="2850" spans="1:71" x14ac:dyDescent="0.55000000000000004">
      <c r="A2850" s="13" t="s">
        <v>143</v>
      </c>
      <c r="B2850" s="32">
        <v>41413</v>
      </c>
      <c r="C2850" s="4" t="s">
        <v>834</v>
      </c>
      <c r="V2850"/>
      <c r="BE2850" s="15"/>
      <c r="BF2850" s="15"/>
      <c r="BG2850" s="15"/>
      <c r="BH2850" s="15"/>
      <c r="BI2850" s="15">
        <v>785.46649999999977</v>
      </c>
      <c r="BJ2850" s="15"/>
      <c r="BK2850" s="15"/>
      <c r="BL2850" s="15"/>
      <c r="BM2850" s="15"/>
      <c r="BN2850" s="15"/>
      <c r="BO2850" s="15"/>
      <c r="BP2850" s="15"/>
      <c r="BQ2850" s="15"/>
      <c r="BR2850" s="15"/>
      <c r="BS2850" s="15"/>
    </row>
    <row r="2851" spans="1:71" x14ac:dyDescent="0.55000000000000004">
      <c r="A2851" s="13" t="s">
        <v>143</v>
      </c>
      <c r="B2851" s="32">
        <v>41426</v>
      </c>
      <c r="C2851" s="4" t="s">
        <v>834</v>
      </c>
      <c r="V2851"/>
      <c r="BE2851" s="15"/>
      <c r="BF2851" s="15"/>
      <c r="BG2851" s="15"/>
      <c r="BH2851" s="15"/>
      <c r="BI2851" s="15"/>
      <c r="BJ2851" s="15">
        <v>906.33799999999997</v>
      </c>
      <c r="BK2851" s="15"/>
      <c r="BL2851" s="15"/>
      <c r="BM2851" s="15"/>
      <c r="BN2851" s="15"/>
      <c r="BO2851" s="15"/>
      <c r="BP2851" s="15"/>
      <c r="BQ2851" s="15"/>
      <c r="BR2851" s="15"/>
      <c r="BS2851" s="15"/>
    </row>
    <row r="2852" spans="1:71" x14ac:dyDescent="0.55000000000000004">
      <c r="A2852" s="13" t="s">
        <v>143</v>
      </c>
      <c r="B2852" s="32">
        <v>41448</v>
      </c>
      <c r="C2852" s="4" t="s">
        <v>834</v>
      </c>
      <c r="V2852"/>
      <c r="BE2852" s="15"/>
      <c r="BF2852" s="15"/>
      <c r="BG2852" s="15"/>
      <c r="BH2852" s="15"/>
      <c r="BI2852" s="15"/>
      <c r="BJ2852" s="15"/>
      <c r="BK2852" s="15">
        <v>1017.7850000000001</v>
      </c>
      <c r="BL2852" s="15"/>
      <c r="BM2852" s="15"/>
      <c r="BN2852" s="15"/>
      <c r="BO2852" s="15"/>
      <c r="BP2852" s="15"/>
      <c r="BQ2852" s="15"/>
      <c r="BR2852" s="15"/>
      <c r="BS2852" s="15"/>
    </row>
    <row r="2853" spans="1:71" x14ac:dyDescent="0.55000000000000004">
      <c r="A2853" s="13" t="s">
        <v>143</v>
      </c>
      <c r="B2853" s="32">
        <v>41471</v>
      </c>
      <c r="C2853" s="4" t="s">
        <v>834</v>
      </c>
      <c r="V2853"/>
      <c r="BE2853" s="15"/>
      <c r="BF2853" s="15"/>
      <c r="BG2853" s="15"/>
      <c r="BH2853" s="15"/>
      <c r="BI2853" s="15"/>
      <c r="BJ2853" s="15"/>
      <c r="BK2853" s="15"/>
      <c r="BL2853" s="15">
        <v>1152.1680000000001</v>
      </c>
      <c r="BM2853" s="15"/>
      <c r="BN2853" s="15"/>
      <c r="BO2853" s="15"/>
      <c r="BP2853" s="15"/>
      <c r="BQ2853" s="15"/>
      <c r="BR2853" s="15"/>
      <c r="BS2853" s="15"/>
    </row>
    <row r="2854" spans="1:71" x14ac:dyDescent="0.55000000000000004">
      <c r="A2854" s="13" t="s">
        <v>143</v>
      </c>
      <c r="B2854" s="32">
        <v>41490</v>
      </c>
      <c r="C2854" s="4" t="s">
        <v>834</v>
      </c>
      <c r="V2854"/>
      <c r="BE2854" s="15"/>
      <c r="BF2854" s="15"/>
      <c r="BG2854" s="15"/>
      <c r="BH2854" s="15"/>
      <c r="BI2854" s="15"/>
      <c r="BJ2854" s="15"/>
      <c r="BK2854" s="15"/>
      <c r="BL2854" s="15"/>
      <c r="BM2854" s="15">
        <v>1334.009</v>
      </c>
      <c r="BN2854" s="15"/>
      <c r="BO2854" s="15"/>
      <c r="BP2854" s="15"/>
      <c r="BQ2854" s="15"/>
      <c r="BR2854" s="15"/>
      <c r="BS2854" s="15"/>
    </row>
    <row r="2855" spans="1:71" x14ac:dyDescent="0.55000000000000004">
      <c r="A2855" s="13" t="s">
        <v>143</v>
      </c>
      <c r="B2855" s="32">
        <v>41507</v>
      </c>
      <c r="C2855" s="4" t="s">
        <v>834</v>
      </c>
      <c r="V2855"/>
      <c r="BE2855" s="15"/>
      <c r="BF2855" s="15"/>
      <c r="BG2855" s="15"/>
      <c r="BH2855" s="15"/>
      <c r="BI2855" s="15"/>
      <c r="BJ2855" s="15"/>
      <c r="BK2855" s="15"/>
      <c r="BL2855" s="15"/>
      <c r="BM2855" s="15"/>
      <c r="BN2855" s="15">
        <v>1986.7394999999997</v>
      </c>
      <c r="BO2855" s="15"/>
      <c r="BP2855" s="15"/>
      <c r="BQ2855" s="15"/>
      <c r="BR2855" s="15"/>
      <c r="BS2855" s="15"/>
    </row>
    <row r="2856" spans="1:71" x14ac:dyDescent="0.55000000000000004">
      <c r="A2856" s="13" t="s">
        <v>143</v>
      </c>
      <c r="B2856" s="32">
        <v>41525</v>
      </c>
      <c r="C2856" s="4" t="s">
        <v>834</v>
      </c>
      <c r="V2856"/>
      <c r="BE2856" s="15"/>
      <c r="BF2856" s="15"/>
      <c r="BG2856" s="15"/>
      <c r="BH2856" s="15"/>
      <c r="BI2856" s="15"/>
      <c r="BJ2856" s="15"/>
      <c r="BK2856" s="15"/>
      <c r="BL2856" s="15"/>
      <c r="BM2856" s="15"/>
      <c r="BN2856" s="15"/>
      <c r="BO2856" s="15">
        <v>2317.4205000000002</v>
      </c>
      <c r="BP2856" s="15"/>
      <c r="BQ2856" s="15"/>
      <c r="BR2856" s="15"/>
      <c r="BS2856" s="15"/>
    </row>
    <row r="2857" spans="1:71" x14ac:dyDescent="0.55000000000000004">
      <c r="A2857" s="13" t="s">
        <v>143</v>
      </c>
      <c r="B2857" s="32">
        <v>41540</v>
      </c>
      <c r="C2857" s="4" t="s">
        <v>834</v>
      </c>
      <c r="V2857"/>
      <c r="BE2857" s="15"/>
      <c r="BF2857" s="15"/>
      <c r="BG2857" s="15"/>
      <c r="BH2857" s="15"/>
      <c r="BI2857" s="15"/>
      <c r="BJ2857" s="15"/>
      <c r="BK2857" s="15"/>
      <c r="BL2857" s="15"/>
      <c r="BM2857" s="15"/>
      <c r="BN2857" s="15"/>
      <c r="BO2857" s="15"/>
      <c r="BP2857" s="15">
        <v>2219.1189999999997</v>
      </c>
      <c r="BQ2857" s="15"/>
      <c r="BR2857" s="15"/>
      <c r="BS2857" s="15"/>
    </row>
    <row r="2858" spans="1:71" x14ac:dyDescent="0.55000000000000004">
      <c r="A2858" s="13" t="s">
        <v>143</v>
      </c>
      <c r="B2858" s="32">
        <v>41554</v>
      </c>
      <c r="C2858" s="4" t="s">
        <v>834</v>
      </c>
      <c r="V2858"/>
      <c r="BE2858" s="15"/>
      <c r="BF2858" s="15"/>
      <c r="BG2858" s="15"/>
      <c r="BH2858" s="15"/>
      <c r="BI2858" s="15"/>
      <c r="BJ2858" s="15"/>
      <c r="BK2858" s="15"/>
      <c r="BL2858" s="15"/>
      <c r="BM2858" s="15"/>
      <c r="BN2858" s="15"/>
      <c r="BO2858" s="15"/>
      <c r="BP2858" s="15"/>
      <c r="BQ2858" s="15">
        <v>2375.8584999999998</v>
      </c>
      <c r="BR2858" s="15"/>
      <c r="BS2858" s="15"/>
    </row>
    <row r="2859" spans="1:71" x14ac:dyDescent="0.55000000000000004">
      <c r="A2859" s="13" t="s">
        <v>143</v>
      </c>
      <c r="B2859" s="32">
        <v>41567</v>
      </c>
      <c r="C2859" s="4" t="s">
        <v>834</v>
      </c>
      <c r="V2859"/>
      <c r="BE2859" s="15"/>
      <c r="BF2859" s="15"/>
      <c r="BG2859" s="15"/>
      <c r="BH2859" s="15"/>
      <c r="BI2859" s="15"/>
      <c r="BJ2859" s="15"/>
      <c r="BK2859" s="15"/>
      <c r="BL2859" s="15"/>
      <c r="BM2859" s="15"/>
      <c r="BN2859" s="15"/>
      <c r="BO2859" s="15"/>
      <c r="BP2859" s="15"/>
      <c r="BQ2859" s="15"/>
      <c r="BR2859" s="15">
        <v>2432.9544999999994</v>
      </c>
      <c r="BS2859" s="15"/>
    </row>
    <row r="2860" spans="1:71" x14ac:dyDescent="0.55000000000000004">
      <c r="A2860" s="13" t="s">
        <v>143</v>
      </c>
      <c r="B2860" s="32">
        <v>41577</v>
      </c>
      <c r="C2860" s="4" t="s">
        <v>834</v>
      </c>
      <c r="V2860"/>
      <c r="BE2860" s="15"/>
      <c r="BF2860" s="15"/>
      <c r="BG2860" s="15"/>
      <c r="BH2860" s="15"/>
      <c r="BI2860" s="15"/>
      <c r="BJ2860" s="15"/>
      <c r="BK2860" s="15"/>
      <c r="BL2860" s="15"/>
      <c r="BM2860" s="15"/>
      <c r="BN2860" s="15"/>
      <c r="BO2860" s="15"/>
      <c r="BP2860" s="15"/>
      <c r="BQ2860" s="15"/>
      <c r="BR2860" s="15"/>
      <c r="BS2860" s="15">
        <v>2149.25875</v>
      </c>
    </row>
    <row r="2861" spans="1:71" x14ac:dyDescent="0.55000000000000004">
      <c r="A2861" s="13" t="s">
        <v>144</v>
      </c>
      <c r="B2861" s="32">
        <v>41369</v>
      </c>
      <c r="C2861" s="4" t="s">
        <v>834</v>
      </c>
      <c r="V2861"/>
      <c r="BE2861" s="15">
        <v>226.61499999999995</v>
      </c>
      <c r="BF2861" s="15"/>
      <c r="BG2861" s="15"/>
      <c r="BH2861" s="15"/>
      <c r="BI2861" s="15"/>
      <c r="BJ2861" s="15"/>
      <c r="BK2861" s="15"/>
      <c r="BL2861" s="15"/>
      <c r="BM2861" s="15"/>
      <c r="BN2861" s="15"/>
      <c r="BO2861" s="15"/>
      <c r="BP2861" s="15"/>
      <c r="BQ2861" s="15"/>
      <c r="BR2861" s="15"/>
      <c r="BS2861" s="15"/>
    </row>
    <row r="2862" spans="1:71" x14ac:dyDescent="0.55000000000000004">
      <c r="A2862" s="13" t="s">
        <v>144</v>
      </c>
      <c r="B2862" s="32">
        <v>41380</v>
      </c>
      <c r="C2862" s="4" t="s">
        <v>834</v>
      </c>
      <c r="V2862"/>
      <c r="BE2862" s="15"/>
      <c r="BF2862" s="15">
        <v>413.06149999999997</v>
      </c>
      <c r="BG2862" s="15"/>
      <c r="BH2862" s="15"/>
      <c r="BI2862" s="15"/>
      <c r="BJ2862" s="15"/>
      <c r="BK2862" s="15"/>
      <c r="BL2862" s="15"/>
      <c r="BM2862" s="15"/>
      <c r="BN2862" s="15"/>
      <c r="BO2862" s="15"/>
      <c r="BP2862" s="15"/>
      <c r="BQ2862" s="15"/>
      <c r="BR2862" s="15"/>
      <c r="BS2862" s="15"/>
    </row>
    <row r="2863" spans="1:71" x14ac:dyDescent="0.55000000000000004">
      <c r="A2863" s="13" t="s">
        <v>144</v>
      </c>
      <c r="B2863" s="32">
        <v>41390</v>
      </c>
      <c r="C2863" s="4" t="s">
        <v>834</v>
      </c>
      <c r="V2863"/>
      <c r="BE2863" s="15"/>
      <c r="BF2863" s="15"/>
      <c r="BG2863" s="15">
        <v>490.745</v>
      </c>
      <c r="BH2863" s="15"/>
      <c r="BI2863" s="15"/>
      <c r="BJ2863" s="15"/>
      <c r="BK2863" s="15"/>
      <c r="BL2863" s="15"/>
      <c r="BM2863" s="15"/>
      <c r="BN2863" s="15"/>
      <c r="BO2863" s="15"/>
      <c r="BP2863" s="15"/>
      <c r="BQ2863" s="15"/>
      <c r="BR2863" s="15"/>
      <c r="BS2863" s="15"/>
    </row>
    <row r="2864" spans="1:71" x14ac:dyDescent="0.55000000000000004">
      <c r="A2864" s="13" t="s">
        <v>144</v>
      </c>
      <c r="B2864" s="32">
        <v>41399</v>
      </c>
      <c r="C2864" s="4" t="s">
        <v>834</v>
      </c>
      <c r="V2864"/>
      <c r="BE2864" s="15"/>
      <c r="BF2864" s="15"/>
      <c r="BG2864" s="15"/>
      <c r="BH2864" s="15">
        <v>621.46800000000007</v>
      </c>
      <c r="BI2864" s="15"/>
      <c r="BJ2864" s="15"/>
      <c r="BK2864" s="15"/>
      <c r="BL2864" s="15"/>
      <c r="BM2864" s="15"/>
      <c r="BN2864" s="15"/>
      <c r="BO2864" s="15"/>
      <c r="BP2864" s="15"/>
      <c r="BQ2864" s="15"/>
      <c r="BR2864" s="15"/>
      <c r="BS2864" s="15"/>
    </row>
    <row r="2865" spans="1:71" x14ac:dyDescent="0.55000000000000004">
      <c r="A2865" s="13" t="s">
        <v>144</v>
      </c>
      <c r="B2865" s="32">
        <v>41413</v>
      </c>
      <c r="C2865" s="4" t="s">
        <v>834</v>
      </c>
      <c r="V2865"/>
      <c r="BE2865" s="15"/>
      <c r="BF2865" s="15"/>
      <c r="BG2865" s="15"/>
      <c r="BH2865" s="15"/>
      <c r="BI2865" s="15">
        <v>762.01199999999994</v>
      </c>
      <c r="BJ2865" s="15"/>
      <c r="BK2865" s="15"/>
      <c r="BL2865" s="15"/>
      <c r="BM2865" s="15"/>
      <c r="BN2865" s="15"/>
      <c r="BO2865" s="15"/>
      <c r="BP2865" s="15"/>
      <c r="BQ2865" s="15"/>
      <c r="BR2865" s="15"/>
      <c r="BS2865" s="15"/>
    </row>
    <row r="2866" spans="1:71" x14ac:dyDescent="0.55000000000000004">
      <c r="A2866" s="13" t="s">
        <v>144</v>
      </c>
      <c r="B2866" s="32">
        <v>41426</v>
      </c>
      <c r="C2866" s="4" t="s">
        <v>834</v>
      </c>
      <c r="V2866"/>
      <c r="BE2866" s="15"/>
      <c r="BF2866" s="15"/>
      <c r="BG2866" s="15"/>
      <c r="BH2866" s="15"/>
      <c r="BI2866" s="15"/>
      <c r="BJ2866" s="15">
        <v>807.51799999999992</v>
      </c>
      <c r="BK2866" s="15"/>
      <c r="BL2866" s="15"/>
      <c r="BM2866" s="15"/>
      <c r="BN2866" s="15"/>
      <c r="BO2866" s="15"/>
      <c r="BP2866" s="15"/>
      <c r="BQ2866" s="15"/>
      <c r="BR2866" s="15"/>
      <c r="BS2866" s="15"/>
    </row>
    <row r="2867" spans="1:71" x14ac:dyDescent="0.55000000000000004">
      <c r="A2867" s="13" t="s">
        <v>144</v>
      </c>
      <c r="B2867" s="32">
        <v>41448</v>
      </c>
      <c r="C2867" s="4" t="s">
        <v>834</v>
      </c>
      <c r="V2867"/>
      <c r="BE2867" s="15"/>
      <c r="BF2867" s="15"/>
      <c r="BG2867" s="15"/>
      <c r="BH2867" s="15"/>
      <c r="BI2867" s="15"/>
      <c r="BJ2867" s="15"/>
      <c r="BK2867" s="15">
        <v>906.1244999999999</v>
      </c>
      <c r="BL2867" s="15"/>
      <c r="BM2867" s="15"/>
      <c r="BN2867" s="15"/>
      <c r="BO2867" s="15"/>
      <c r="BP2867" s="15"/>
      <c r="BQ2867" s="15"/>
      <c r="BR2867" s="15"/>
      <c r="BS2867" s="15"/>
    </row>
    <row r="2868" spans="1:71" x14ac:dyDescent="0.55000000000000004">
      <c r="A2868" s="13" t="s">
        <v>144</v>
      </c>
      <c r="B2868" s="32">
        <v>41471</v>
      </c>
      <c r="C2868" s="4" t="s">
        <v>834</v>
      </c>
      <c r="V2868"/>
      <c r="BE2868" s="15"/>
      <c r="BF2868" s="15"/>
      <c r="BG2868" s="15"/>
      <c r="BH2868" s="15"/>
      <c r="BI2868" s="15"/>
      <c r="BJ2868" s="15"/>
      <c r="BK2868" s="15"/>
      <c r="BL2868" s="15">
        <v>1029.1309999999999</v>
      </c>
      <c r="BM2868" s="15"/>
      <c r="BN2868" s="15"/>
      <c r="BO2868" s="15"/>
      <c r="BP2868" s="15"/>
      <c r="BQ2868" s="15"/>
      <c r="BR2868" s="15"/>
      <c r="BS2868" s="15"/>
    </row>
    <row r="2869" spans="1:71" x14ac:dyDescent="0.55000000000000004">
      <c r="A2869" s="13" t="s">
        <v>144</v>
      </c>
      <c r="B2869" s="32">
        <v>41490</v>
      </c>
      <c r="C2869" s="4" t="s">
        <v>834</v>
      </c>
      <c r="V2869"/>
      <c r="BE2869" s="15"/>
      <c r="BF2869" s="15"/>
      <c r="BG2869" s="15"/>
      <c r="BH2869" s="15"/>
      <c r="BI2869" s="15"/>
      <c r="BJ2869" s="15"/>
      <c r="BK2869" s="15"/>
      <c r="BL2869" s="15"/>
      <c r="BM2869" s="15">
        <v>1306.5894999999998</v>
      </c>
      <c r="BN2869" s="15"/>
      <c r="BO2869" s="15"/>
      <c r="BP2869" s="15"/>
      <c r="BQ2869" s="15"/>
      <c r="BR2869" s="15"/>
      <c r="BS2869" s="15"/>
    </row>
    <row r="2870" spans="1:71" x14ac:dyDescent="0.55000000000000004">
      <c r="A2870" s="13" t="s">
        <v>144</v>
      </c>
      <c r="B2870" s="32">
        <v>41507</v>
      </c>
      <c r="C2870" s="4" t="s">
        <v>834</v>
      </c>
      <c r="V2870"/>
      <c r="BE2870" s="15"/>
      <c r="BF2870" s="15"/>
      <c r="BG2870" s="15"/>
      <c r="BH2870" s="15"/>
      <c r="BI2870" s="15"/>
      <c r="BJ2870" s="15"/>
      <c r="BK2870" s="15"/>
      <c r="BL2870" s="15"/>
      <c r="BM2870" s="15"/>
      <c r="BN2870" s="15">
        <v>2021.5399999999997</v>
      </c>
      <c r="BO2870" s="15"/>
      <c r="BP2870" s="15"/>
      <c r="BQ2870" s="15"/>
      <c r="BR2870" s="15"/>
      <c r="BS2870" s="15"/>
    </row>
    <row r="2871" spans="1:71" x14ac:dyDescent="0.55000000000000004">
      <c r="A2871" s="13" t="s">
        <v>144</v>
      </c>
      <c r="B2871" s="32">
        <v>41525</v>
      </c>
      <c r="C2871" s="4" t="s">
        <v>834</v>
      </c>
      <c r="V2871"/>
      <c r="BE2871" s="15"/>
      <c r="BF2871" s="15"/>
      <c r="BG2871" s="15"/>
      <c r="BH2871" s="15"/>
      <c r="BI2871" s="15"/>
      <c r="BJ2871" s="15"/>
      <c r="BK2871" s="15"/>
      <c r="BL2871" s="15"/>
      <c r="BM2871" s="15"/>
      <c r="BN2871" s="15"/>
      <c r="BO2871" s="15">
        <v>2356.4605000000001</v>
      </c>
      <c r="BP2871" s="15"/>
      <c r="BQ2871" s="15"/>
      <c r="BR2871" s="15"/>
      <c r="BS2871" s="15"/>
    </row>
    <row r="2872" spans="1:71" x14ac:dyDescent="0.55000000000000004">
      <c r="A2872" s="13" t="s">
        <v>144</v>
      </c>
      <c r="B2872" s="32">
        <v>41540</v>
      </c>
      <c r="C2872" s="4" t="s">
        <v>834</v>
      </c>
      <c r="V2872"/>
      <c r="BE2872" s="15"/>
      <c r="BF2872" s="15"/>
      <c r="BG2872" s="15"/>
      <c r="BH2872" s="15"/>
      <c r="BI2872" s="15"/>
      <c r="BJ2872" s="15"/>
      <c r="BK2872" s="15"/>
      <c r="BL2872" s="15"/>
      <c r="BM2872" s="15"/>
      <c r="BN2872" s="15"/>
      <c r="BO2872" s="15"/>
      <c r="BP2872" s="15">
        <v>2301.1945000000005</v>
      </c>
      <c r="BQ2872" s="15"/>
      <c r="BR2872" s="15"/>
      <c r="BS2872" s="15"/>
    </row>
    <row r="2873" spans="1:71" x14ac:dyDescent="0.55000000000000004">
      <c r="A2873" s="13" t="s">
        <v>144</v>
      </c>
      <c r="B2873" s="32">
        <v>41554</v>
      </c>
      <c r="C2873" s="4" t="s">
        <v>834</v>
      </c>
      <c r="V2873"/>
      <c r="BE2873" s="15"/>
      <c r="BF2873" s="15"/>
      <c r="BG2873" s="15"/>
      <c r="BH2873" s="15"/>
      <c r="BI2873" s="15"/>
      <c r="BJ2873" s="15"/>
      <c r="BK2873" s="15"/>
      <c r="BL2873" s="15"/>
      <c r="BM2873" s="15"/>
      <c r="BN2873" s="15"/>
      <c r="BO2873" s="15"/>
      <c r="BP2873" s="15"/>
      <c r="BQ2873" s="15">
        <v>2478.4910000000004</v>
      </c>
      <c r="BR2873" s="15"/>
      <c r="BS2873" s="15"/>
    </row>
    <row r="2874" spans="1:71" x14ac:dyDescent="0.55000000000000004">
      <c r="A2874" s="13" t="s">
        <v>144</v>
      </c>
      <c r="B2874" s="32">
        <v>41567</v>
      </c>
      <c r="C2874" s="4" t="s">
        <v>834</v>
      </c>
      <c r="V2874"/>
      <c r="BE2874" s="15"/>
      <c r="BF2874" s="15"/>
      <c r="BG2874" s="15"/>
      <c r="BH2874" s="15"/>
      <c r="BI2874" s="15"/>
      <c r="BJ2874" s="15"/>
      <c r="BK2874" s="15"/>
      <c r="BL2874" s="15"/>
      <c r="BM2874" s="15"/>
      <c r="BN2874" s="15"/>
      <c r="BO2874" s="15"/>
      <c r="BP2874" s="15"/>
      <c r="BQ2874" s="15"/>
      <c r="BR2874" s="15">
        <v>2406.0839999999998</v>
      </c>
      <c r="BS2874" s="15"/>
    </row>
    <row r="2875" spans="1:71" x14ac:dyDescent="0.55000000000000004">
      <c r="A2875" s="13" t="s">
        <v>144</v>
      </c>
      <c r="B2875" s="32">
        <v>41577</v>
      </c>
      <c r="C2875" s="4" t="s">
        <v>834</v>
      </c>
      <c r="V2875"/>
      <c r="BE2875" s="15"/>
      <c r="BF2875" s="15"/>
      <c r="BG2875" s="15"/>
      <c r="BH2875" s="15"/>
      <c r="BI2875" s="15"/>
      <c r="BJ2875" s="15"/>
      <c r="BK2875" s="15"/>
      <c r="BL2875" s="15"/>
      <c r="BM2875" s="15"/>
      <c r="BN2875" s="15"/>
      <c r="BO2875" s="15"/>
      <c r="BP2875" s="15"/>
      <c r="BQ2875" s="15"/>
      <c r="BR2875" s="15"/>
      <c r="BS2875" s="15">
        <v>2193.1025</v>
      </c>
    </row>
    <row r="2876" spans="1:71" x14ac:dyDescent="0.55000000000000004">
      <c r="A2876" s="10" t="s">
        <v>738</v>
      </c>
      <c r="B2876" s="31">
        <v>42027</v>
      </c>
      <c r="C2876" s="11" t="s">
        <v>834</v>
      </c>
      <c r="V2876"/>
      <c r="AP2876" t="s">
        <v>930</v>
      </c>
      <c r="AQ2876">
        <v>254</v>
      </c>
      <c r="AR2876">
        <v>273</v>
      </c>
    </row>
    <row r="2877" spans="1:71" x14ac:dyDescent="0.55000000000000004">
      <c r="A2877" s="10" t="s">
        <v>741</v>
      </c>
      <c r="B2877" s="31">
        <v>42027</v>
      </c>
      <c r="C2877" s="11" t="s">
        <v>834</v>
      </c>
      <c r="V2877"/>
      <c r="AP2877" t="s">
        <v>930</v>
      </c>
      <c r="AQ2877">
        <v>237</v>
      </c>
      <c r="AR2877">
        <v>256</v>
      </c>
    </row>
    <row r="2878" spans="1:71" x14ac:dyDescent="0.55000000000000004">
      <c r="A2878" s="10" t="s">
        <v>743</v>
      </c>
      <c r="B2878" s="31">
        <v>42027</v>
      </c>
      <c r="C2878" s="11" t="s">
        <v>834</v>
      </c>
      <c r="V2878"/>
      <c r="AP2878" t="s">
        <v>930</v>
      </c>
      <c r="AQ2878">
        <v>222</v>
      </c>
      <c r="AR2878">
        <v>241</v>
      </c>
    </row>
    <row r="2879" spans="1:71" x14ac:dyDescent="0.55000000000000004">
      <c r="A2879" s="10" t="s">
        <v>745</v>
      </c>
      <c r="B2879" s="31">
        <v>42027</v>
      </c>
      <c r="C2879" s="11" t="s">
        <v>834</v>
      </c>
      <c r="V2879"/>
      <c r="AP2879" t="s">
        <v>930</v>
      </c>
      <c r="AQ2879">
        <v>195</v>
      </c>
      <c r="AR2879">
        <v>214</v>
      </c>
    </row>
    <row r="2880" spans="1:71" x14ac:dyDescent="0.55000000000000004">
      <c r="A2880" s="10" t="s">
        <v>830</v>
      </c>
      <c r="B2880" s="31">
        <v>42027</v>
      </c>
      <c r="C2880" s="11" t="s">
        <v>834</v>
      </c>
      <c r="V2880"/>
      <c r="AP2880" t="s">
        <v>930</v>
      </c>
      <c r="AQ2880">
        <v>254</v>
      </c>
      <c r="AR2880">
        <v>273</v>
      </c>
    </row>
    <row r="2881" spans="1:55" x14ac:dyDescent="0.55000000000000004">
      <c r="A2881" s="10" t="s">
        <v>831</v>
      </c>
      <c r="B2881" s="31">
        <v>42027</v>
      </c>
      <c r="C2881" s="11" t="s">
        <v>834</v>
      </c>
      <c r="V2881"/>
      <c r="AP2881" t="s">
        <v>930</v>
      </c>
      <c r="AQ2881">
        <v>237</v>
      </c>
      <c r="AR2881">
        <v>256</v>
      </c>
    </row>
    <row r="2882" spans="1:55" x14ac:dyDescent="0.55000000000000004">
      <c r="A2882" s="10" t="s">
        <v>832</v>
      </c>
      <c r="B2882" s="31">
        <v>42027</v>
      </c>
      <c r="C2882" s="11" t="s">
        <v>834</v>
      </c>
      <c r="V2882"/>
      <c r="AP2882" t="s">
        <v>930</v>
      </c>
      <c r="AQ2882">
        <v>222</v>
      </c>
      <c r="AR2882">
        <v>241</v>
      </c>
    </row>
    <row r="2883" spans="1:55" x14ac:dyDescent="0.55000000000000004">
      <c r="A2883" s="10" t="s">
        <v>833</v>
      </c>
      <c r="B2883" s="31">
        <v>42027</v>
      </c>
      <c r="C2883" s="11" t="s">
        <v>834</v>
      </c>
      <c r="V2883"/>
      <c r="AP2883" t="s">
        <v>930</v>
      </c>
      <c r="AQ2883">
        <v>195</v>
      </c>
      <c r="AR2883">
        <v>214</v>
      </c>
    </row>
    <row r="2884" spans="1:55" x14ac:dyDescent="0.55000000000000004">
      <c r="A2884" s="3" t="s">
        <v>738</v>
      </c>
      <c r="B2884" s="32">
        <v>41709</v>
      </c>
      <c r="C2884" t="s">
        <v>834</v>
      </c>
      <c r="V2884"/>
      <c r="AB2884">
        <v>2.65</v>
      </c>
      <c r="AH2884">
        <v>1.1000000000000001</v>
      </c>
      <c r="AT2884">
        <v>12</v>
      </c>
    </row>
    <row r="2885" spans="1:55" x14ac:dyDescent="0.55000000000000004">
      <c r="A2885" s="3" t="s">
        <v>738</v>
      </c>
      <c r="B2885" s="32">
        <v>41710</v>
      </c>
      <c r="C2885" t="s">
        <v>834</v>
      </c>
      <c r="V2885"/>
    </row>
    <row r="2886" spans="1:55" x14ac:dyDescent="0.55000000000000004">
      <c r="A2886" s="3" t="s">
        <v>738</v>
      </c>
      <c r="B2886" s="32">
        <v>41722</v>
      </c>
      <c r="C2886" t="s">
        <v>834</v>
      </c>
      <c r="V2886"/>
      <c r="AB2886">
        <v>5</v>
      </c>
      <c r="AC2886">
        <v>4.0647829000000003E-2</v>
      </c>
      <c r="AH2886">
        <v>3.9</v>
      </c>
      <c r="AT2886">
        <v>21.75</v>
      </c>
    </row>
    <row r="2887" spans="1:55" x14ac:dyDescent="0.55000000000000004">
      <c r="A2887" s="3" t="s">
        <v>738</v>
      </c>
      <c r="B2887" s="32">
        <v>41731</v>
      </c>
      <c r="C2887" t="s">
        <v>834</v>
      </c>
      <c r="V2887"/>
      <c r="AB2887">
        <v>6.95</v>
      </c>
      <c r="AC2887">
        <v>0.27410668700000002</v>
      </c>
      <c r="AH2887">
        <v>5</v>
      </c>
      <c r="AT2887">
        <v>25.5</v>
      </c>
    </row>
    <row r="2888" spans="1:55" x14ac:dyDescent="0.55000000000000004">
      <c r="A2888" s="3" t="s">
        <v>738</v>
      </c>
      <c r="B2888" s="32">
        <v>41738</v>
      </c>
      <c r="C2888" t="s">
        <v>834</v>
      </c>
      <c r="V2888"/>
      <c r="AB2888">
        <v>7.95</v>
      </c>
      <c r="AC2888">
        <v>0.43350789000000001</v>
      </c>
      <c r="AH2888">
        <v>6.15</v>
      </c>
      <c r="AT2888">
        <v>28</v>
      </c>
    </row>
    <row r="2889" spans="1:55" x14ac:dyDescent="0.55000000000000004">
      <c r="A2889" s="3" t="s">
        <v>738</v>
      </c>
      <c r="B2889" s="32">
        <v>41745</v>
      </c>
      <c r="C2889" t="s">
        <v>834</v>
      </c>
      <c r="V2889"/>
      <c r="AB2889">
        <v>8.4</v>
      </c>
      <c r="AH2889">
        <v>6.95</v>
      </c>
      <c r="AT2889">
        <v>29</v>
      </c>
    </row>
    <row r="2890" spans="1:55" x14ac:dyDescent="0.55000000000000004">
      <c r="A2890" s="3" t="s">
        <v>738</v>
      </c>
      <c r="B2890" s="32">
        <v>41760</v>
      </c>
      <c r="C2890" t="s">
        <v>834</v>
      </c>
      <c r="V2890"/>
      <c r="AB2890">
        <v>9.8666666670000005</v>
      </c>
      <c r="AH2890">
        <v>8.3333333330000006</v>
      </c>
      <c r="AT2890">
        <v>29</v>
      </c>
    </row>
    <row r="2891" spans="1:55" x14ac:dyDescent="0.55000000000000004">
      <c r="A2891" s="3" t="s">
        <v>738</v>
      </c>
      <c r="B2891" s="32">
        <v>41768</v>
      </c>
      <c r="C2891" t="s">
        <v>834</v>
      </c>
      <c r="V2891"/>
      <c r="AB2891">
        <v>10.26315789</v>
      </c>
      <c r="AC2891">
        <v>0.87729711899999996</v>
      </c>
      <c r="AH2891">
        <v>9</v>
      </c>
      <c r="AT2891">
        <v>29</v>
      </c>
    </row>
    <row r="2892" spans="1:55" x14ac:dyDescent="0.55000000000000004">
      <c r="A2892" s="3" t="s">
        <v>738</v>
      </c>
      <c r="B2892" s="32">
        <v>41788</v>
      </c>
      <c r="C2892" t="s">
        <v>834</v>
      </c>
      <c r="V2892"/>
      <c r="AB2892">
        <v>11.57894737</v>
      </c>
      <c r="AG2892">
        <v>7.1052631579999996</v>
      </c>
      <c r="AH2892">
        <v>10.42105263</v>
      </c>
      <c r="AT2892">
        <v>30.75</v>
      </c>
    </row>
    <row r="2893" spans="1:55" x14ac:dyDescent="0.55000000000000004">
      <c r="A2893" s="3" t="s">
        <v>738</v>
      </c>
      <c r="B2893" s="32">
        <v>41806</v>
      </c>
      <c r="C2893" t="s">
        <v>834</v>
      </c>
      <c r="V2893"/>
      <c r="AB2893">
        <v>12.10526316</v>
      </c>
      <c r="AG2893">
        <v>8.9473684210000002</v>
      </c>
      <c r="AH2893">
        <v>11.05263158</v>
      </c>
      <c r="AT2893">
        <v>31</v>
      </c>
    </row>
    <row r="2894" spans="1:55" x14ac:dyDescent="0.55000000000000004">
      <c r="A2894" s="3" t="s">
        <v>738</v>
      </c>
      <c r="B2894" s="32">
        <v>41808</v>
      </c>
      <c r="C2894" t="s">
        <v>834</v>
      </c>
      <c r="V2894"/>
    </row>
    <row r="2895" spans="1:55" x14ac:dyDescent="0.55000000000000004">
      <c r="A2895" s="3" t="s">
        <v>738</v>
      </c>
      <c r="B2895" s="32">
        <v>41835</v>
      </c>
      <c r="C2895" t="s">
        <v>834</v>
      </c>
      <c r="V2895"/>
      <c r="AB2895">
        <v>13.15789474</v>
      </c>
      <c r="AC2895">
        <v>0.97499866999999996</v>
      </c>
      <c r="AG2895">
        <v>9.7368421049999991</v>
      </c>
      <c r="AH2895">
        <v>11.78947368</v>
      </c>
      <c r="AT2895">
        <v>31.5</v>
      </c>
    </row>
    <row r="2896" spans="1:55" x14ac:dyDescent="0.55000000000000004">
      <c r="A2896" s="3" t="s">
        <v>738</v>
      </c>
      <c r="B2896" s="32">
        <v>41844</v>
      </c>
      <c r="C2896" t="s">
        <v>834</v>
      </c>
      <c r="R2896">
        <v>422.78787879999999</v>
      </c>
      <c r="V2896"/>
      <c r="AF2896">
        <v>107.1242079</v>
      </c>
      <c r="AI2896">
        <v>2.546131827</v>
      </c>
      <c r="AL2896">
        <v>177.45851669999999</v>
      </c>
      <c r="BB2896">
        <v>138.20515420000001</v>
      </c>
      <c r="BC2896">
        <v>632.34522530000004</v>
      </c>
    </row>
    <row r="2897" spans="1:55" x14ac:dyDescent="0.55000000000000004">
      <c r="A2897" s="3" t="s">
        <v>738</v>
      </c>
      <c r="B2897" s="32">
        <v>41855</v>
      </c>
      <c r="C2897" t="s">
        <v>834</v>
      </c>
      <c r="V2897"/>
      <c r="AB2897">
        <v>14.05263158</v>
      </c>
      <c r="AC2897">
        <v>0.97093468900000002</v>
      </c>
      <c r="AG2897">
        <v>10.73684211</v>
      </c>
      <c r="AH2897">
        <v>12.84210526</v>
      </c>
      <c r="AT2897">
        <v>32</v>
      </c>
    </row>
    <row r="2898" spans="1:55" x14ac:dyDescent="0.55000000000000004">
      <c r="A2898" s="3" t="s">
        <v>738</v>
      </c>
      <c r="B2898" s="32">
        <v>41870</v>
      </c>
      <c r="C2898" t="s">
        <v>834</v>
      </c>
      <c r="V2898"/>
    </row>
    <row r="2899" spans="1:55" x14ac:dyDescent="0.55000000000000004">
      <c r="A2899" s="3" t="s">
        <v>738</v>
      </c>
      <c r="B2899" s="32">
        <v>41883</v>
      </c>
      <c r="C2899" t="s">
        <v>834</v>
      </c>
      <c r="V2899"/>
      <c r="AB2899">
        <v>15.10526316</v>
      </c>
      <c r="AC2899">
        <v>0.84814499499999996</v>
      </c>
      <c r="AG2899">
        <v>11.57894737</v>
      </c>
      <c r="AH2899">
        <v>13.94736842</v>
      </c>
      <c r="AT2899">
        <v>32</v>
      </c>
    </row>
    <row r="2900" spans="1:55" x14ac:dyDescent="0.55000000000000004">
      <c r="A2900" s="3" t="s">
        <v>738</v>
      </c>
      <c r="B2900" s="32">
        <v>41891</v>
      </c>
      <c r="C2900" t="s">
        <v>834</v>
      </c>
      <c r="V2900"/>
    </row>
    <row r="2901" spans="1:55" x14ac:dyDescent="0.55000000000000004">
      <c r="A2901" s="3" t="s">
        <v>738</v>
      </c>
      <c r="B2901" s="32">
        <v>41908</v>
      </c>
      <c r="C2901" t="s">
        <v>834</v>
      </c>
      <c r="V2901"/>
      <c r="AB2901">
        <v>16.631578950000002</v>
      </c>
      <c r="AC2901">
        <v>0.76399977200000002</v>
      </c>
      <c r="AG2901">
        <v>12.78947368</v>
      </c>
      <c r="AH2901">
        <v>15.52631579</v>
      </c>
      <c r="AT2901">
        <v>33</v>
      </c>
    </row>
    <row r="2902" spans="1:55" x14ac:dyDescent="0.55000000000000004">
      <c r="A2902" s="3" t="s">
        <v>738</v>
      </c>
      <c r="B2902" s="32">
        <v>41912</v>
      </c>
      <c r="C2902" t="s">
        <v>834</v>
      </c>
      <c r="V2902"/>
    </row>
    <row r="2903" spans="1:55" x14ac:dyDescent="0.55000000000000004">
      <c r="A2903" s="3" t="s">
        <v>738</v>
      </c>
      <c r="B2903" s="32">
        <v>41925</v>
      </c>
      <c r="C2903" t="s">
        <v>834</v>
      </c>
      <c r="V2903"/>
      <c r="AB2903">
        <v>17.578947370000002</v>
      </c>
      <c r="AC2903">
        <v>0.72571161299999998</v>
      </c>
      <c r="AG2903">
        <v>13.21052632</v>
      </c>
      <c r="AH2903">
        <v>16.10526316</v>
      </c>
      <c r="AT2903">
        <v>34.5</v>
      </c>
    </row>
    <row r="2904" spans="1:55" x14ac:dyDescent="0.55000000000000004">
      <c r="A2904" s="3" t="s">
        <v>738</v>
      </c>
      <c r="B2904" s="32">
        <v>41947</v>
      </c>
      <c r="C2904" t="s">
        <v>834</v>
      </c>
      <c r="V2904"/>
      <c r="AB2904">
        <v>18</v>
      </c>
      <c r="AG2904">
        <v>13.26315789</v>
      </c>
      <c r="AH2904">
        <v>18</v>
      </c>
      <c r="AT2904">
        <v>46</v>
      </c>
    </row>
    <row r="2905" spans="1:55" x14ac:dyDescent="0.55000000000000004">
      <c r="A2905" s="3" t="s">
        <v>738</v>
      </c>
      <c r="B2905" s="32">
        <v>41964</v>
      </c>
      <c r="C2905" t="s">
        <v>834</v>
      </c>
      <c r="R2905">
        <v>1762.8771369999999</v>
      </c>
      <c r="S2905">
        <v>231.7944277</v>
      </c>
      <c r="V2905"/>
      <c r="AF2905">
        <v>132.79449320000001</v>
      </c>
      <c r="AI2905">
        <v>2.8576690839999999</v>
      </c>
      <c r="AL2905">
        <v>255.8731272</v>
      </c>
      <c r="AX2905">
        <v>231.7944277</v>
      </c>
      <c r="BB2905">
        <v>1142.4150890000001</v>
      </c>
      <c r="BC2905">
        <v>441.47734439999999</v>
      </c>
    </row>
    <row r="2906" spans="1:55" x14ac:dyDescent="0.55000000000000004">
      <c r="A2906" s="3" t="s">
        <v>738</v>
      </c>
      <c r="B2906" s="32">
        <v>41969</v>
      </c>
      <c r="C2906" t="s">
        <v>834</v>
      </c>
      <c r="V2906"/>
      <c r="AB2906">
        <v>18</v>
      </c>
      <c r="AC2906">
        <v>0.76489160499999997</v>
      </c>
      <c r="AG2906">
        <v>13.57894737</v>
      </c>
      <c r="AH2906">
        <v>18</v>
      </c>
      <c r="AT2906">
        <v>70.424999999999997</v>
      </c>
    </row>
    <row r="2907" spans="1:55" x14ac:dyDescent="0.55000000000000004">
      <c r="A2907" s="3" t="s">
        <v>738</v>
      </c>
      <c r="B2907" s="32">
        <v>41971</v>
      </c>
      <c r="C2907" t="s">
        <v>834</v>
      </c>
      <c r="V2907"/>
    </row>
    <row r="2908" spans="1:55" x14ac:dyDescent="0.55000000000000004">
      <c r="A2908" s="3" t="s">
        <v>738</v>
      </c>
      <c r="B2908" s="32">
        <v>41984</v>
      </c>
      <c r="C2908" t="s">
        <v>834</v>
      </c>
      <c r="V2908"/>
      <c r="AB2908">
        <v>18</v>
      </c>
      <c r="AG2908">
        <v>13.73684211</v>
      </c>
      <c r="AH2908">
        <v>18</v>
      </c>
      <c r="AT2908">
        <v>81</v>
      </c>
    </row>
    <row r="2909" spans="1:55" x14ac:dyDescent="0.55000000000000004">
      <c r="A2909" s="3" t="s">
        <v>738</v>
      </c>
      <c r="B2909" s="32">
        <v>41996</v>
      </c>
      <c r="C2909" t="s">
        <v>834</v>
      </c>
      <c r="V2909"/>
      <c r="AB2909">
        <v>18</v>
      </c>
      <c r="AG2909">
        <v>14</v>
      </c>
      <c r="AH2909">
        <v>18</v>
      </c>
      <c r="AT2909">
        <v>82</v>
      </c>
    </row>
    <row r="2910" spans="1:55" x14ac:dyDescent="0.55000000000000004">
      <c r="A2910" s="3" t="s">
        <v>738</v>
      </c>
      <c r="B2910" s="32">
        <v>42016</v>
      </c>
      <c r="C2910" t="s">
        <v>834</v>
      </c>
      <c r="V2910"/>
      <c r="AB2910">
        <v>18</v>
      </c>
      <c r="AG2910">
        <v>18</v>
      </c>
      <c r="AH2910">
        <v>18</v>
      </c>
      <c r="AT2910">
        <v>87</v>
      </c>
    </row>
    <row r="2911" spans="1:55" x14ac:dyDescent="0.55000000000000004">
      <c r="A2911" s="3" t="s">
        <v>738</v>
      </c>
      <c r="B2911" s="32">
        <v>42024</v>
      </c>
      <c r="C2911" t="s">
        <v>834</v>
      </c>
      <c r="V2911"/>
      <c r="AB2911">
        <v>18</v>
      </c>
      <c r="AG2911">
        <v>18</v>
      </c>
      <c r="AH2911">
        <v>18</v>
      </c>
      <c r="AT2911">
        <v>92</v>
      </c>
    </row>
    <row r="2912" spans="1:55" x14ac:dyDescent="0.55000000000000004">
      <c r="A2912" s="3" t="s">
        <v>738</v>
      </c>
      <c r="B2912" s="32">
        <v>42027</v>
      </c>
      <c r="C2912" t="s">
        <v>834</v>
      </c>
      <c r="R2912">
        <v>2958.3922980000002</v>
      </c>
      <c r="S2912">
        <v>1583.3104679999999</v>
      </c>
      <c r="V2912"/>
      <c r="W2912">
        <v>4.4856469000000003E-2</v>
      </c>
      <c r="Y2912">
        <v>27974.36535</v>
      </c>
      <c r="AA2912">
        <v>1081.9903839999999</v>
      </c>
      <c r="AP2912" t="s">
        <v>930</v>
      </c>
      <c r="AX2912">
        <v>501.32008389999999</v>
      </c>
      <c r="BB2912">
        <v>1038.995404</v>
      </c>
      <c r="BC2912">
        <v>587.61266279999995</v>
      </c>
    </row>
    <row r="2913" spans="1:55" x14ac:dyDescent="0.55000000000000004">
      <c r="A2913" s="3" t="s">
        <v>741</v>
      </c>
      <c r="B2913" s="32">
        <v>41722</v>
      </c>
      <c r="C2913" t="s">
        <v>834</v>
      </c>
      <c r="V2913"/>
      <c r="AB2913">
        <v>2</v>
      </c>
      <c r="AH2913">
        <v>1</v>
      </c>
      <c r="AT2913">
        <v>12</v>
      </c>
    </row>
    <row r="2914" spans="1:55" x14ac:dyDescent="0.55000000000000004">
      <c r="A2914" s="3" t="s">
        <v>741</v>
      </c>
      <c r="B2914" s="32">
        <v>41731</v>
      </c>
      <c r="C2914" t="s">
        <v>834</v>
      </c>
      <c r="V2914"/>
      <c r="AB2914">
        <v>3.9</v>
      </c>
      <c r="AC2914">
        <v>0.1093551</v>
      </c>
      <c r="AH2914">
        <v>2</v>
      </c>
      <c r="AT2914">
        <v>13</v>
      </c>
    </row>
    <row r="2915" spans="1:55" x14ac:dyDescent="0.55000000000000004">
      <c r="A2915" s="3" t="s">
        <v>741</v>
      </c>
      <c r="B2915" s="32">
        <v>41738</v>
      </c>
      <c r="C2915" t="s">
        <v>834</v>
      </c>
      <c r="V2915"/>
      <c r="AB2915">
        <v>5</v>
      </c>
      <c r="AC2915">
        <v>0.19215576400000001</v>
      </c>
      <c r="AH2915">
        <v>3.55</v>
      </c>
      <c r="AT2915">
        <v>22</v>
      </c>
    </row>
    <row r="2916" spans="1:55" x14ac:dyDescent="0.55000000000000004">
      <c r="A2916" s="3" t="s">
        <v>741</v>
      </c>
      <c r="B2916" s="32">
        <v>41745</v>
      </c>
      <c r="C2916" t="s">
        <v>834</v>
      </c>
      <c r="V2916"/>
      <c r="AB2916">
        <v>6</v>
      </c>
      <c r="AH2916">
        <v>4.2</v>
      </c>
      <c r="AT2916">
        <v>23.5</v>
      </c>
    </row>
    <row r="2917" spans="1:55" x14ac:dyDescent="0.55000000000000004">
      <c r="A2917" s="3" t="s">
        <v>741</v>
      </c>
      <c r="B2917" s="32">
        <v>41760</v>
      </c>
      <c r="C2917" t="s">
        <v>834</v>
      </c>
      <c r="V2917"/>
      <c r="AB2917">
        <v>7.2</v>
      </c>
      <c r="AH2917">
        <v>6</v>
      </c>
      <c r="AT2917">
        <v>27.666666670000001</v>
      </c>
    </row>
    <row r="2918" spans="1:55" x14ac:dyDescent="0.55000000000000004">
      <c r="A2918" s="3" t="s">
        <v>741</v>
      </c>
      <c r="B2918" s="32">
        <v>41768</v>
      </c>
      <c r="C2918" t="s">
        <v>834</v>
      </c>
      <c r="V2918"/>
      <c r="AB2918">
        <v>8.1111111109999996</v>
      </c>
      <c r="AC2918">
        <v>0.63679950299999999</v>
      </c>
      <c r="AH2918">
        <v>6.8333333329999997</v>
      </c>
      <c r="AT2918">
        <v>28.75</v>
      </c>
    </row>
    <row r="2919" spans="1:55" x14ac:dyDescent="0.55000000000000004">
      <c r="A2919" s="3" t="s">
        <v>741</v>
      </c>
      <c r="B2919" s="32">
        <v>41788</v>
      </c>
      <c r="C2919" t="s">
        <v>834</v>
      </c>
      <c r="V2919"/>
      <c r="AB2919">
        <v>9.3333333330000006</v>
      </c>
      <c r="AG2919">
        <v>4.8333333329999997</v>
      </c>
      <c r="AH2919">
        <v>8.1666666669999994</v>
      </c>
      <c r="AT2919">
        <v>29</v>
      </c>
    </row>
    <row r="2920" spans="1:55" x14ac:dyDescent="0.55000000000000004">
      <c r="A2920" s="3" t="s">
        <v>741</v>
      </c>
      <c r="B2920" s="32">
        <v>41806</v>
      </c>
      <c r="C2920" t="s">
        <v>834</v>
      </c>
      <c r="V2920"/>
      <c r="AB2920">
        <v>10.11111111</v>
      </c>
      <c r="AG2920">
        <v>6.3888888890000004</v>
      </c>
      <c r="AH2920">
        <v>9</v>
      </c>
      <c r="AT2920">
        <v>29</v>
      </c>
    </row>
    <row r="2921" spans="1:55" x14ac:dyDescent="0.55000000000000004">
      <c r="A2921" s="3" t="s">
        <v>741</v>
      </c>
      <c r="B2921" s="32">
        <v>41808</v>
      </c>
      <c r="C2921" t="s">
        <v>834</v>
      </c>
      <c r="V2921"/>
    </row>
    <row r="2922" spans="1:55" x14ac:dyDescent="0.55000000000000004">
      <c r="A2922" s="3" t="s">
        <v>741</v>
      </c>
      <c r="B2922" s="32">
        <v>41835</v>
      </c>
      <c r="C2922" t="s">
        <v>834</v>
      </c>
      <c r="V2922"/>
      <c r="AB2922">
        <v>11.05555556</v>
      </c>
      <c r="AC2922">
        <v>0.97640765500000004</v>
      </c>
      <c r="AG2922">
        <v>7.0555555559999998</v>
      </c>
      <c r="AH2922">
        <v>9.6111111109999996</v>
      </c>
      <c r="AT2922">
        <v>30.25</v>
      </c>
    </row>
    <row r="2923" spans="1:55" x14ac:dyDescent="0.55000000000000004">
      <c r="A2923" s="3" t="s">
        <v>741</v>
      </c>
      <c r="B2923" s="32">
        <v>41855</v>
      </c>
      <c r="C2923" t="s">
        <v>834</v>
      </c>
      <c r="V2923"/>
      <c r="AB2923">
        <v>11.83333333</v>
      </c>
      <c r="AC2923">
        <v>0.97633006200000005</v>
      </c>
      <c r="AG2923">
        <v>8.2777777780000008</v>
      </c>
      <c r="AH2923">
        <v>10.55555556</v>
      </c>
      <c r="AT2923">
        <v>31</v>
      </c>
    </row>
    <row r="2924" spans="1:55" x14ac:dyDescent="0.55000000000000004">
      <c r="A2924" s="3" t="s">
        <v>741</v>
      </c>
      <c r="B2924" s="32">
        <v>41870</v>
      </c>
      <c r="C2924" t="s">
        <v>834</v>
      </c>
      <c r="R2924">
        <v>455.030303</v>
      </c>
      <c r="V2924"/>
      <c r="AF2924">
        <v>105.5145849</v>
      </c>
      <c r="AI2924">
        <v>2.8927207479999999</v>
      </c>
      <c r="AL2924">
        <v>214.5085699</v>
      </c>
      <c r="BB2924">
        <v>135.00714830000001</v>
      </c>
      <c r="BC2924">
        <v>774.9303774</v>
      </c>
    </row>
    <row r="2925" spans="1:55" x14ac:dyDescent="0.55000000000000004">
      <c r="A2925" s="3" t="s">
        <v>741</v>
      </c>
      <c r="B2925" s="32">
        <v>41883</v>
      </c>
      <c r="C2925" t="s">
        <v>834</v>
      </c>
      <c r="V2925"/>
      <c r="AB2925">
        <v>12.88888889</v>
      </c>
      <c r="AC2925">
        <v>0.88372051299999999</v>
      </c>
      <c r="AG2925">
        <v>9.3333333330000006</v>
      </c>
      <c r="AH2925">
        <v>11.88888889</v>
      </c>
      <c r="AT2925">
        <v>32</v>
      </c>
    </row>
    <row r="2926" spans="1:55" x14ac:dyDescent="0.55000000000000004">
      <c r="A2926" s="3" t="s">
        <v>741</v>
      </c>
      <c r="B2926" s="32">
        <v>41891</v>
      </c>
      <c r="C2926" t="s">
        <v>834</v>
      </c>
      <c r="V2926"/>
    </row>
    <row r="2927" spans="1:55" x14ac:dyDescent="0.55000000000000004">
      <c r="A2927" s="3" t="s">
        <v>741</v>
      </c>
      <c r="B2927" s="32">
        <v>41908</v>
      </c>
      <c r="C2927" t="s">
        <v>834</v>
      </c>
      <c r="V2927"/>
      <c r="AB2927">
        <v>14.38888889</v>
      </c>
      <c r="AC2927">
        <v>0.81115320999999996</v>
      </c>
      <c r="AG2927">
        <v>10.5</v>
      </c>
      <c r="AH2927">
        <v>13.222222220000001</v>
      </c>
      <c r="AT2927">
        <v>32.75</v>
      </c>
    </row>
    <row r="2928" spans="1:55" x14ac:dyDescent="0.55000000000000004">
      <c r="A2928" s="3" t="s">
        <v>741</v>
      </c>
      <c r="B2928" s="32">
        <v>41912</v>
      </c>
      <c r="C2928" t="s">
        <v>834</v>
      </c>
      <c r="V2928"/>
    </row>
    <row r="2929" spans="1:55" x14ac:dyDescent="0.55000000000000004">
      <c r="A2929" s="3" t="s">
        <v>741</v>
      </c>
      <c r="B2929" s="32">
        <v>41925</v>
      </c>
      <c r="C2929" t="s">
        <v>834</v>
      </c>
      <c r="V2929"/>
      <c r="AB2929">
        <v>15.277777779999999</v>
      </c>
      <c r="AC2929">
        <v>0.78717226100000004</v>
      </c>
      <c r="AG2929">
        <v>11.16666667</v>
      </c>
      <c r="AH2929">
        <v>14.222222220000001</v>
      </c>
      <c r="AT2929">
        <v>34</v>
      </c>
    </row>
    <row r="2930" spans="1:55" x14ac:dyDescent="0.55000000000000004">
      <c r="A2930" s="3" t="s">
        <v>741</v>
      </c>
      <c r="B2930" s="32">
        <v>41947</v>
      </c>
      <c r="C2930" t="s">
        <v>834</v>
      </c>
      <c r="V2930"/>
      <c r="AB2930">
        <v>16.11111111</v>
      </c>
      <c r="AG2930">
        <v>11.222222220000001</v>
      </c>
      <c r="AH2930">
        <v>16.11111111</v>
      </c>
      <c r="AT2930">
        <v>45</v>
      </c>
    </row>
    <row r="2931" spans="1:55" x14ac:dyDescent="0.55000000000000004">
      <c r="A2931" s="3" t="s">
        <v>741</v>
      </c>
      <c r="B2931" s="32">
        <v>41964</v>
      </c>
      <c r="C2931" t="s">
        <v>834</v>
      </c>
      <c r="R2931">
        <v>2157.2190649999998</v>
      </c>
      <c r="S2931">
        <v>277.93797990000002</v>
      </c>
      <c r="V2931"/>
      <c r="AF2931">
        <v>159.1933559</v>
      </c>
      <c r="AI2931">
        <v>3.9782721539999999</v>
      </c>
      <c r="AL2931">
        <v>332.79814529999999</v>
      </c>
      <c r="AX2931">
        <v>277.93797990000002</v>
      </c>
      <c r="BB2931">
        <v>1387.2895840000001</v>
      </c>
      <c r="BC2931">
        <v>574.84431040000004</v>
      </c>
    </row>
    <row r="2932" spans="1:55" x14ac:dyDescent="0.55000000000000004">
      <c r="A2932" s="3" t="s">
        <v>741</v>
      </c>
      <c r="B2932" s="32">
        <v>41969</v>
      </c>
      <c r="C2932" t="s">
        <v>834</v>
      </c>
      <c r="V2932"/>
      <c r="AB2932">
        <v>16.11111111</v>
      </c>
      <c r="AC2932">
        <v>0.88322361299999996</v>
      </c>
      <c r="AG2932">
        <v>11.44444444</v>
      </c>
      <c r="AH2932">
        <v>16.11111111</v>
      </c>
      <c r="AT2932">
        <v>70.275000000000006</v>
      </c>
    </row>
    <row r="2933" spans="1:55" x14ac:dyDescent="0.55000000000000004">
      <c r="A2933" s="3" t="s">
        <v>741</v>
      </c>
      <c r="B2933" s="32">
        <v>41971</v>
      </c>
      <c r="C2933" t="s">
        <v>834</v>
      </c>
      <c r="V2933"/>
    </row>
    <row r="2934" spans="1:55" x14ac:dyDescent="0.55000000000000004">
      <c r="A2934" s="3" t="s">
        <v>741</v>
      </c>
      <c r="B2934" s="32">
        <v>41984</v>
      </c>
      <c r="C2934" t="s">
        <v>834</v>
      </c>
      <c r="V2934"/>
      <c r="AB2934">
        <v>16.11111111</v>
      </c>
      <c r="AC2934">
        <v>0.92902727900000004</v>
      </c>
      <c r="AG2934">
        <v>11.33333333</v>
      </c>
      <c r="AH2934">
        <v>16.11111111</v>
      </c>
      <c r="AT2934">
        <v>81</v>
      </c>
    </row>
    <row r="2935" spans="1:55" x14ac:dyDescent="0.55000000000000004">
      <c r="A2935" s="3" t="s">
        <v>741</v>
      </c>
      <c r="B2935" s="32">
        <v>41996</v>
      </c>
      <c r="C2935" t="s">
        <v>834</v>
      </c>
      <c r="V2935"/>
      <c r="AB2935">
        <v>16.11111111</v>
      </c>
      <c r="AG2935">
        <v>11.722222220000001</v>
      </c>
      <c r="AH2935">
        <v>16.11111111</v>
      </c>
      <c r="AT2935">
        <v>82</v>
      </c>
    </row>
    <row r="2936" spans="1:55" x14ac:dyDescent="0.55000000000000004">
      <c r="A2936" s="3" t="s">
        <v>741</v>
      </c>
      <c r="B2936" s="32">
        <v>42016</v>
      </c>
      <c r="C2936" t="s">
        <v>834</v>
      </c>
      <c r="V2936"/>
      <c r="AB2936">
        <v>16.11111111</v>
      </c>
      <c r="AG2936">
        <v>16.11111111</v>
      </c>
      <c r="AH2936">
        <v>16.11111111</v>
      </c>
      <c r="AT2936">
        <v>87</v>
      </c>
    </row>
    <row r="2937" spans="1:55" x14ac:dyDescent="0.55000000000000004">
      <c r="A2937" s="3" t="s">
        <v>741</v>
      </c>
      <c r="B2937" s="32">
        <v>42024</v>
      </c>
      <c r="C2937" t="s">
        <v>834</v>
      </c>
      <c r="V2937"/>
      <c r="AB2937">
        <v>16.11111111</v>
      </c>
      <c r="AG2937">
        <v>16.11111111</v>
      </c>
      <c r="AH2937">
        <v>16.11111111</v>
      </c>
      <c r="AT2937">
        <v>92</v>
      </c>
    </row>
    <row r="2938" spans="1:55" x14ac:dyDescent="0.55000000000000004">
      <c r="A2938" s="3" t="s">
        <v>741</v>
      </c>
      <c r="B2938" s="32">
        <v>42027</v>
      </c>
      <c r="C2938" t="s">
        <v>834</v>
      </c>
      <c r="R2938">
        <v>2898.609997</v>
      </c>
      <c r="S2938">
        <v>1593.069759</v>
      </c>
      <c r="V2938"/>
      <c r="W2938">
        <v>4.5170409000000002E-2</v>
      </c>
      <c r="Y2938">
        <v>28133.838899999999</v>
      </c>
      <c r="AA2938">
        <v>1098.4619170000001</v>
      </c>
      <c r="AP2938" t="s">
        <v>930</v>
      </c>
      <c r="AX2938">
        <v>494.60784159999997</v>
      </c>
      <c r="BB2938">
        <v>1012.875679</v>
      </c>
      <c r="BC2938">
        <v>527.16780600000004</v>
      </c>
    </row>
    <row r="2939" spans="1:55" x14ac:dyDescent="0.55000000000000004">
      <c r="A2939" s="3" t="s">
        <v>743</v>
      </c>
      <c r="B2939" s="32">
        <v>41738</v>
      </c>
      <c r="C2939" t="s">
        <v>834</v>
      </c>
      <c r="V2939"/>
      <c r="AB2939">
        <v>1.45</v>
      </c>
      <c r="AH2939">
        <v>0</v>
      </c>
      <c r="AT2939">
        <v>11</v>
      </c>
    </row>
    <row r="2940" spans="1:55" x14ac:dyDescent="0.55000000000000004">
      <c r="A2940" s="3" t="s">
        <v>743</v>
      </c>
      <c r="B2940" s="32">
        <v>41745</v>
      </c>
      <c r="C2940" t="s">
        <v>834</v>
      </c>
      <c r="V2940"/>
      <c r="AB2940">
        <v>2.4</v>
      </c>
      <c r="AH2940">
        <v>1</v>
      </c>
      <c r="AT2940">
        <v>12</v>
      </c>
    </row>
    <row r="2941" spans="1:55" x14ac:dyDescent="0.55000000000000004">
      <c r="A2941" s="3" t="s">
        <v>743</v>
      </c>
      <c r="B2941" s="32">
        <v>41760</v>
      </c>
      <c r="C2941" t="s">
        <v>834</v>
      </c>
      <c r="V2941"/>
      <c r="AB2941">
        <v>4.266666667</v>
      </c>
      <c r="AH2941">
        <v>3</v>
      </c>
      <c r="AT2941">
        <v>21</v>
      </c>
    </row>
    <row r="2942" spans="1:55" x14ac:dyDescent="0.55000000000000004">
      <c r="A2942" s="3" t="s">
        <v>743</v>
      </c>
      <c r="B2942" s="32">
        <v>41768</v>
      </c>
      <c r="C2942" t="s">
        <v>834</v>
      </c>
      <c r="V2942"/>
      <c r="AB2942">
        <v>5.4</v>
      </c>
      <c r="AC2942">
        <v>0.179157661</v>
      </c>
      <c r="AH2942">
        <v>3.95</v>
      </c>
      <c r="AT2942">
        <v>22.25</v>
      </c>
    </row>
    <row r="2943" spans="1:55" x14ac:dyDescent="0.55000000000000004">
      <c r="A2943" s="3" t="s">
        <v>743</v>
      </c>
      <c r="B2943" s="32">
        <v>41788</v>
      </c>
      <c r="C2943" t="s">
        <v>834</v>
      </c>
      <c r="V2943"/>
      <c r="AB2943">
        <v>7.05</v>
      </c>
      <c r="AG2943">
        <v>1.8421052630000001</v>
      </c>
      <c r="AH2943">
        <v>5.95</v>
      </c>
      <c r="AT2943">
        <v>25.75</v>
      </c>
    </row>
    <row r="2944" spans="1:55" x14ac:dyDescent="0.55000000000000004">
      <c r="A2944" s="3" t="s">
        <v>743</v>
      </c>
      <c r="B2944" s="32">
        <v>41806</v>
      </c>
      <c r="C2944" t="s">
        <v>834</v>
      </c>
      <c r="V2944"/>
      <c r="AB2944">
        <v>8</v>
      </c>
      <c r="AG2944">
        <v>3.388888889</v>
      </c>
      <c r="AH2944">
        <v>6.8888888890000004</v>
      </c>
      <c r="AT2944">
        <v>28.75</v>
      </c>
    </row>
    <row r="2945" spans="1:55" x14ac:dyDescent="0.55000000000000004">
      <c r="A2945" s="3" t="s">
        <v>743</v>
      </c>
      <c r="B2945" s="32">
        <v>41808</v>
      </c>
      <c r="C2945" t="s">
        <v>834</v>
      </c>
      <c r="V2945"/>
    </row>
    <row r="2946" spans="1:55" x14ac:dyDescent="0.55000000000000004">
      <c r="A2946" s="3" t="s">
        <v>743</v>
      </c>
      <c r="B2946" s="32">
        <v>41835</v>
      </c>
      <c r="C2946" t="s">
        <v>834</v>
      </c>
      <c r="V2946"/>
      <c r="AB2946">
        <v>9.6111111109999996</v>
      </c>
      <c r="AC2946">
        <v>0.83139143299999996</v>
      </c>
      <c r="AG2946">
        <v>4.6666666670000003</v>
      </c>
      <c r="AH2946">
        <v>8.3333333330000006</v>
      </c>
      <c r="AT2946">
        <v>29</v>
      </c>
    </row>
    <row r="2947" spans="1:55" x14ac:dyDescent="0.55000000000000004">
      <c r="A2947" s="3" t="s">
        <v>743</v>
      </c>
      <c r="B2947" s="32">
        <v>41855</v>
      </c>
      <c r="C2947" t="s">
        <v>834</v>
      </c>
      <c r="V2947"/>
      <c r="AB2947">
        <v>10.222222220000001</v>
      </c>
      <c r="AC2947">
        <v>0.90109370499999997</v>
      </c>
      <c r="AG2947">
        <v>6.4444444440000002</v>
      </c>
      <c r="AH2947">
        <v>9</v>
      </c>
      <c r="AT2947">
        <v>30.25</v>
      </c>
    </row>
    <row r="2948" spans="1:55" x14ac:dyDescent="0.55000000000000004">
      <c r="A2948" s="3" t="s">
        <v>743</v>
      </c>
      <c r="B2948" s="32">
        <v>41870</v>
      </c>
      <c r="C2948" t="s">
        <v>834</v>
      </c>
      <c r="V2948"/>
    </row>
    <row r="2949" spans="1:55" x14ac:dyDescent="0.55000000000000004">
      <c r="A2949" s="3" t="s">
        <v>743</v>
      </c>
      <c r="B2949" s="32">
        <v>41883</v>
      </c>
      <c r="C2949" t="s">
        <v>834</v>
      </c>
      <c r="V2949"/>
      <c r="AB2949">
        <v>11.5</v>
      </c>
      <c r="AC2949">
        <v>0.86709876699999999</v>
      </c>
      <c r="AG2949">
        <v>7.7777777779999999</v>
      </c>
      <c r="AH2949">
        <v>10.222222220000001</v>
      </c>
      <c r="AT2949">
        <v>31.5</v>
      </c>
    </row>
    <row r="2950" spans="1:55" x14ac:dyDescent="0.55000000000000004">
      <c r="A2950" s="3" t="s">
        <v>743</v>
      </c>
      <c r="B2950" s="32">
        <v>41891</v>
      </c>
      <c r="C2950" t="s">
        <v>834</v>
      </c>
      <c r="R2950">
        <v>533.89393940000002</v>
      </c>
      <c r="V2950"/>
      <c r="AF2950">
        <v>30.781198400000001</v>
      </c>
      <c r="AI2950">
        <v>3.478634558</v>
      </c>
      <c r="AL2950">
        <v>254.12335730000001</v>
      </c>
      <c r="BB2950">
        <v>248.98938369999999</v>
      </c>
      <c r="BC2950">
        <v>856.66482010000004</v>
      </c>
    </row>
    <row r="2951" spans="1:55" x14ac:dyDescent="0.55000000000000004">
      <c r="A2951" s="3" t="s">
        <v>743</v>
      </c>
      <c r="B2951" s="32">
        <v>41908</v>
      </c>
      <c r="C2951" t="s">
        <v>834</v>
      </c>
      <c r="V2951"/>
      <c r="AB2951">
        <v>13.11111111</v>
      </c>
      <c r="AC2951">
        <v>0.82530617299999998</v>
      </c>
      <c r="AG2951">
        <v>8.9444444440000002</v>
      </c>
      <c r="AH2951">
        <v>12</v>
      </c>
      <c r="AT2951">
        <v>32.5</v>
      </c>
    </row>
    <row r="2952" spans="1:55" x14ac:dyDescent="0.55000000000000004">
      <c r="A2952" s="3" t="s">
        <v>743</v>
      </c>
      <c r="B2952" s="32">
        <v>41912</v>
      </c>
      <c r="C2952" t="s">
        <v>834</v>
      </c>
      <c r="V2952"/>
    </row>
    <row r="2953" spans="1:55" x14ac:dyDescent="0.55000000000000004">
      <c r="A2953" s="3" t="s">
        <v>743</v>
      </c>
      <c r="B2953" s="32">
        <v>41925</v>
      </c>
      <c r="C2953" t="s">
        <v>834</v>
      </c>
      <c r="V2953"/>
      <c r="AB2953">
        <v>13.94444444</v>
      </c>
      <c r="AC2953">
        <v>0.77046363600000001</v>
      </c>
      <c r="AG2953">
        <v>9.5555555559999998</v>
      </c>
      <c r="AH2953">
        <v>12.777777779999999</v>
      </c>
      <c r="AT2953">
        <v>33.25</v>
      </c>
    </row>
    <row r="2954" spans="1:55" x14ac:dyDescent="0.55000000000000004">
      <c r="A2954" s="3" t="s">
        <v>743</v>
      </c>
      <c r="B2954" s="32">
        <v>41947</v>
      </c>
      <c r="C2954" t="s">
        <v>834</v>
      </c>
      <c r="V2954"/>
      <c r="AB2954">
        <v>14.88888889</v>
      </c>
      <c r="AG2954">
        <v>9.7222222219999992</v>
      </c>
      <c r="AH2954">
        <v>14.88888889</v>
      </c>
      <c r="AT2954">
        <v>43.5</v>
      </c>
    </row>
    <row r="2955" spans="1:55" x14ac:dyDescent="0.55000000000000004">
      <c r="A2955" s="3" t="s">
        <v>743</v>
      </c>
      <c r="B2955" s="32">
        <v>41964</v>
      </c>
      <c r="C2955" t="s">
        <v>834</v>
      </c>
      <c r="V2955"/>
    </row>
    <row r="2956" spans="1:55" x14ac:dyDescent="0.55000000000000004">
      <c r="A2956" s="3" t="s">
        <v>743</v>
      </c>
      <c r="B2956" s="32">
        <v>41969</v>
      </c>
      <c r="C2956" t="s">
        <v>834</v>
      </c>
      <c r="V2956"/>
      <c r="AB2956">
        <v>14.88888889</v>
      </c>
      <c r="AC2956">
        <v>0.81604729399999998</v>
      </c>
      <c r="AG2956">
        <v>9.8333333330000006</v>
      </c>
      <c r="AH2956">
        <v>14.88888889</v>
      </c>
      <c r="AT2956">
        <v>70.2</v>
      </c>
    </row>
    <row r="2957" spans="1:55" x14ac:dyDescent="0.55000000000000004">
      <c r="A2957" s="3" t="s">
        <v>743</v>
      </c>
      <c r="B2957" s="32">
        <v>41971</v>
      </c>
      <c r="C2957" t="s">
        <v>834</v>
      </c>
      <c r="R2957">
        <v>2262.7332620000002</v>
      </c>
      <c r="S2957">
        <v>373.3202627</v>
      </c>
      <c r="V2957"/>
      <c r="AF2957">
        <v>54.58997926</v>
      </c>
      <c r="AI2957">
        <v>5.9542286930000001</v>
      </c>
      <c r="AL2957">
        <v>363.57909749999999</v>
      </c>
      <c r="AX2957">
        <v>373.3202627</v>
      </c>
      <c r="BB2957">
        <v>1471.2439220000001</v>
      </c>
      <c r="BC2957">
        <v>542.41089529999999</v>
      </c>
    </row>
    <row r="2958" spans="1:55" x14ac:dyDescent="0.55000000000000004">
      <c r="A2958" s="3" t="s">
        <v>743</v>
      </c>
      <c r="B2958" s="32">
        <v>41984</v>
      </c>
      <c r="C2958" t="s">
        <v>834</v>
      </c>
      <c r="V2958"/>
      <c r="AB2958">
        <v>14.88888889</v>
      </c>
      <c r="AC2958">
        <v>0.92548758600000003</v>
      </c>
      <c r="AG2958">
        <v>9.8888888890000004</v>
      </c>
      <c r="AH2958">
        <v>14.88888889</v>
      </c>
      <c r="AT2958">
        <v>78</v>
      </c>
    </row>
    <row r="2959" spans="1:55" x14ac:dyDescent="0.55000000000000004">
      <c r="A2959" s="3" t="s">
        <v>743</v>
      </c>
      <c r="B2959" s="32">
        <v>41996</v>
      </c>
      <c r="C2959" t="s">
        <v>834</v>
      </c>
      <c r="V2959"/>
      <c r="AB2959">
        <v>14.88888889</v>
      </c>
      <c r="AG2959">
        <v>10.55555556</v>
      </c>
      <c r="AH2959">
        <v>14.88888889</v>
      </c>
      <c r="AT2959">
        <v>82</v>
      </c>
    </row>
    <row r="2960" spans="1:55" x14ac:dyDescent="0.55000000000000004">
      <c r="A2960" s="3" t="s">
        <v>743</v>
      </c>
      <c r="B2960" s="32">
        <v>42016</v>
      </c>
      <c r="C2960" t="s">
        <v>834</v>
      </c>
      <c r="V2960"/>
      <c r="AB2960">
        <v>14.88888889</v>
      </c>
      <c r="AG2960">
        <v>14.83333333</v>
      </c>
      <c r="AH2960">
        <v>14.88888889</v>
      </c>
      <c r="AT2960">
        <v>86.5</v>
      </c>
    </row>
    <row r="2961" spans="1:55" x14ac:dyDescent="0.55000000000000004">
      <c r="A2961" s="3" t="s">
        <v>743</v>
      </c>
      <c r="B2961" s="32">
        <v>42024</v>
      </c>
      <c r="C2961" t="s">
        <v>834</v>
      </c>
      <c r="V2961"/>
      <c r="AB2961">
        <v>14.88888889</v>
      </c>
      <c r="AG2961">
        <v>14.88888889</v>
      </c>
      <c r="AH2961">
        <v>14.88888889</v>
      </c>
      <c r="AT2961">
        <v>92</v>
      </c>
    </row>
    <row r="2962" spans="1:55" x14ac:dyDescent="0.55000000000000004">
      <c r="A2962" s="3" t="s">
        <v>743</v>
      </c>
      <c r="B2962" s="32">
        <v>42027</v>
      </c>
      <c r="C2962" t="s">
        <v>834</v>
      </c>
      <c r="R2962">
        <v>2757.9209190000001</v>
      </c>
      <c r="S2962">
        <v>1629.94101</v>
      </c>
      <c r="V2962"/>
      <c r="W2962">
        <v>4.4229914000000002E-2</v>
      </c>
      <c r="Y2962">
        <v>29382.1351</v>
      </c>
      <c r="AA2962">
        <v>1116.782862</v>
      </c>
      <c r="AP2962" t="s">
        <v>930</v>
      </c>
      <c r="AX2962">
        <v>513.15814820000003</v>
      </c>
      <c r="BB2962">
        <v>868.96950440000001</v>
      </c>
      <c r="BC2962">
        <v>442.09364310000001</v>
      </c>
    </row>
    <row r="2963" spans="1:55" x14ac:dyDescent="0.55000000000000004">
      <c r="A2963" s="3" t="s">
        <v>745</v>
      </c>
      <c r="B2963" s="32">
        <v>41760</v>
      </c>
      <c r="C2963" t="s">
        <v>834</v>
      </c>
      <c r="V2963"/>
    </row>
    <row r="2964" spans="1:55" x14ac:dyDescent="0.55000000000000004">
      <c r="A2964" s="3" t="s">
        <v>745</v>
      </c>
      <c r="B2964" s="32">
        <v>41768</v>
      </c>
      <c r="C2964" t="s">
        <v>834</v>
      </c>
      <c r="V2964"/>
    </row>
    <row r="2965" spans="1:55" x14ac:dyDescent="0.55000000000000004">
      <c r="A2965" s="3" t="s">
        <v>745</v>
      </c>
      <c r="B2965" s="32">
        <v>41788</v>
      </c>
      <c r="C2965" t="s">
        <v>834</v>
      </c>
      <c r="V2965"/>
      <c r="AB2965">
        <v>2.95</v>
      </c>
      <c r="AG2965">
        <v>0</v>
      </c>
      <c r="AH2965">
        <v>1.7</v>
      </c>
      <c r="AT2965">
        <v>12</v>
      </c>
    </row>
    <row r="2966" spans="1:55" x14ac:dyDescent="0.55000000000000004">
      <c r="A2966" s="3" t="s">
        <v>745</v>
      </c>
      <c r="B2966" s="32">
        <v>41806</v>
      </c>
      <c r="C2966" t="s">
        <v>834</v>
      </c>
      <c r="V2966"/>
      <c r="AB2966">
        <v>4</v>
      </c>
      <c r="AG2966">
        <v>0</v>
      </c>
      <c r="AH2966">
        <v>3</v>
      </c>
      <c r="AT2966">
        <v>13.25</v>
      </c>
    </row>
    <row r="2967" spans="1:55" x14ac:dyDescent="0.55000000000000004">
      <c r="A2967" s="3" t="s">
        <v>745</v>
      </c>
      <c r="B2967" s="32">
        <v>41808</v>
      </c>
      <c r="C2967" t="s">
        <v>834</v>
      </c>
      <c r="V2967"/>
    </row>
    <row r="2968" spans="1:55" x14ac:dyDescent="0.55000000000000004">
      <c r="A2968" s="3" t="s">
        <v>745</v>
      </c>
      <c r="B2968" s="32">
        <v>41835</v>
      </c>
      <c r="C2968" t="s">
        <v>834</v>
      </c>
      <c r="V2968"/>
      <c r="AB2968">
        <v>5.75</v>
      </c>
      <c r="AC2968">
        <v>0.149771401</v>
      </c>
      <c r="AG2968">
        <v>0.15</v>
      </c>
      <c r="AH2968">
        <v>4.5999999999999996</v>
      </c>
      <c r="AT2968">
        <v>22.75</v>
      </c>
    </row>
    <row r="2969" spans="1:55" x14ac:dyDescent="0.55000000000000004">
      <c r="A2969" s="3" t="s">
        <v>745</v>
      </c>
      <c r="B2969" s="32">
        <v>41855</v>
      </c>
      <c r="C2969" t="s">
        <v>834</v>
      </c>
      <c r="V2969"/>
      <c r="AB2969">
        <v>6.8</v>
      </c>
      <c r="AC2969">
        <v>0.15424748099999999</v>
      </c>
      <c r="AG2969">
        <v>1.1499999999999999</v>
      </c>
      <c r="AH2969">
        <v>5.65</v>
      </c>
      <c r="AT2969">
        <v>26</v>
      </c>
    </row>
    <row r="2970" spans="1:55" x14ac:dyDescent="0.55000000000000004">
      <c r="A2970" s="3" t="s">
        <v>745</v>
      </c>
      <c r="B2970" s="32">
        <v>41870</v>
      </c>
      <c r="C2970" t="s">
        <v>834</v>
      </c>
      <c r="V2970"/>
    </row>
    <row r="2971" spans="1:55" x14ac:dyDescent="0.55000000000000004">
      <c r="A2971" s="3" t="s">
        <v>745</v>
      </c>
      <c r="B2971" s="32">
        <v>41883</v>
      </c>
      <c r="C2971" t="s">
        <v>834</v>
      </c>
      <c r="V2971"/>
      <c r="AB2971">
        <v>8.65</v>
      </c>
      <c r="AC2971">
        <v>0.37908186900000002</v>
      </c>
      <c r="AG2971">
        <v>3.8</v>
      </c>
      <c r="AH2971">
        <v>7.3</v>
      </c>
      <c r="AT2971">
        <v>29</v>
      </c>
    </row>
    <row r="2972" spans="1:55" x14ac:dyDescent="0.55000000000000004">
      <c r="A2972" s="3" t="s">
        <v>745</v>
      </c>
      <c r="B2972" s="32">
        <v>41891</v>
      </c>
      <c r="C2972" t="s">
        <v>834</v>
      </c>
      <c r="V2972"/>
    </row>
    <row r="2973" spans="1:55" x14ac:dyDescent="0.55000000000000004">
      <c r="A2973" s="3" t="s">
        <v>745</v>
      </c>
      <c r="B2973" s="32">
        <v>41908</v>
      </c>
      <c r="C2973" t="s">
        <v>834</v>
      </c>
      <c r="V2973"/>
      <c r="AB2973">
        <v>10.45</v>
      </c>
      <c r="AC2973">
        <v>0.72510432199999997</v>
      </c>
      <c r="AG2973">
        <v>6.3</v>
      </c>
      <c r="AH2973">
        <v>9.35</v>
      </c>
      <c r="AT2973">
        <v>31.25</v>
      </c>
    </row>
    <row r="2974" spans="1:55" x14ac:dyDescent="0.55000000000000004">
      <c r="A2974" s="3" t="s">
        <v>745</v>
      </c>
      <c r="B2974" s="32">
        <v>41912</v>
      </c>
      <c r="C2974" t="s">
        <v>834</v>
      </c>
      <c r="R2974">
        <v>223.34848479999999</v>
      </c>
      <c r="V2974"/>
      <c r="AF2974">
        <v>5.5197401240000001</v>
      </c>
      <c r="AI2974">
        <v>1.5226395740000001</v>
      </c>
      <c r="AL2974">
        <v>125.43670419999999</v>
      </c>
      <c r="BB2974">
        <v>92.392040539999996</v>
      </c>
      <c r="BC2974">
        <v>433.35260410000001</v>
      </c>
    </row>
    <row r="2975" spans="1:55" x14ac:dyDescent="0.55000000000000004">
      <c r="A2975" s="3" t="s">
        <v>745</v>
      </c>
      <c r="B2975" s="32">
        <v>41925</v>
      </c>
      <c r="C2975" t="s">
        <v>834</v>
      </c>
      <c r="V2975"/>
      <c r="AB2975">
        <v>11.6</v>
      </c>
      <c r="AC2975">
        <v>0.74396355400000003</v>
      </c>
      <c r="AG2975">
        <v>7.3</v>
      </c>
      <c r="AH2975">
        <v>10.3</v>
      </c>
      <c r="AT2975">
        <v>32.5</v>
      </c>
    </row>
    <row r="2976" spans="1:55" x14ac:dyDescent="0.55000000000000004">
      <c r="A2976" s="3" t="s">
        <v>745</v>
      </c>
      <c r="B2976" s="32">
        <v>41947</v>
      </c>
      <c r="C2976" t="s">
        <v>834</v>
      </c>
      <c r="V2976"/>
      <c r="AB2976">
        <v>13.25</v>
      </c>
      <c r="AG2976">
        <v>7.65</v>
      </c>
      <c r="AH2976">
        <v>12.35</v>
      </c>
      <c r="AT2976">
        <v>38</v>
      </c>
    </row>
    <row r="2977" spans="1:55" x14ac:dyDescent="0.55000000000000004">
      <c r="A2977" s="3" t="s">
        <v>745</v>
      </c>
      <c r="B2977" s="32">
        <v>41964</v>
      </c>
      <c r="C2977" t="s">
        <v>834</v>
      </c>
      <c r="V2977"/>
    </row>
    <row r="2978" spans="1:55" x14ac:dyDescent="0.55000000000000004">
      <c r="A2978" s="3" t="s">
        <v>745</v>
      </c>
      <c r="B2978" s="32">
        <v>41969</v>
      </c>
      <c r="C2978" t="s">
        <v>834</v>
      </c>
      <c r="V2978"/>
      <c r="AB2978">
        <v>13.25</v>
      </c>
      <c r="AC2978">
        <v>0.87184583299999996</v>
      </c>
      <c r="AG2978">
        <v>8.0500000000000007</v>
      </c>
      <c r="AH2978">
        <v>13.25</v>
      </c>
      <c r="AT2978">
        <v>60</v>
      </c>
    </row>
    <row r="2979" spans="1:55" x14ac:dyDescent="0.55000000000000004">
      <c r="A2979" s="3" t="s">
        <v>745</v>
      </c>
      <c r="B2979" s="32">
        <v>41971</v>
      </c>
      <c r="C2979" t="s">
        <v>834</v>
      </c>
      <c r="R2979">
        <v>1515.460943</v>
      </c>
      <c r="S2979">
        <v>276.1933894</v>
      </c>
      <c r="V2979"/>
      <c r="AF2979">
        <v>17.231021500000001</v>
      </c>
      <c r="AI2979">
        <v>4.3509784189999996</v>
      </c>
      <c r="AL2979">
        <v>290.57571510000002</v>
      </c>
      <c r="AX2979">
        <v>276.1933894</v>
      </c>
      <c r="BB2979">
        <v>931.46081700000002</v>
      </c>
      <c r="BC2979">
        <v>474.52483030000002</v>
      </c>
    </row>
    <row r="2980" spans="1:55" x14ac:dyDescent="0.55000000000000004">
      <c r="A2980" s="3" t="s">
        <v>745</v>
      </c>
      <c r="B2980" s="32">
        <v>41984</v>
      </c>
      <c r="C2980" t="s">
        <v>834</v>
      </c>
      <c r="V2980"/>
      <c r="AB2980">
        <v>13.25</v>
      </c>
      <c r="AC2980">
        <v>0.90613898100000001</v>
      </c>
      <c r="AG2980">
        <v>8.1999999999999993</v>
      </c>
      <c r="AH2980">
        <v>13.25</v>
      </c>
      <c r="AT2980">
        <v>70.650000000000006</v>
      </c>
    </row>
    <row r="2981" spans="1:55" x14ac:dyDescent="0.55000000000000004">
      <c r="A2981" s="3" t="s">
        <v>745</v>
      </c>
      <c r="B2981" s="32">
        <v>41996</v>
      </c>
      <c r="C2981" t="s">
        <v>834</v>
      </c>
      <c r="V2981"/>
      <c r="AB2981">
        <v>13.25</v>
      </c>
      <c r="AG2981">
        <v>8.6999999999999993</v>
      </c>
      <c r="AH2981">
        <v>13.25</v>
      </c>
      <c r="AT2981">
        <v>81</v>
      </c>
    </row>
    <row r="2982" spans="1:55" x14ac:dyDescent="0.55000000000000004">
      <c r="A2982" s="3" t="s">
        <v>745</v>
      </c>
      <c r="B2982" s="32">
        <v>42016</v>
      </c>
      <c r="C2982" t="s">
        <v>834</v>
      </c>
      <c r="V2982"/>
      <c r="AB2982">
        <v>13.25</v>
      </c>
      <c r="AC2982">
        <v>0.85085169800000005</v>
      </c>
      <c r="AG2982">
        <v>11</v>
      </c>
      <c r="AH2982">
        <v>13.25</v>
      </c>
      <c r="AT2982">
        <v>85</v>
      </c>
    </row>
    <row r="2983" spans="1:55" x14ac:dyDescent="0.55000000000000004">
      <c r="A2983" s="3" t="s">
        <v>745</v>
      </c>
      <c r="B2983" s="32">
        <v>42024</v>
      </c>
      <c r="C2983" t="s">
        <v>834</v>
      </c>
      <c r="V2983"/>
      <c r="AB2983">
        <v>13.25</v>
      </c>
      <c r="AG2983">
        <v>13.1</v>
      </c>
      <c r="AH2983">
        <v>13.25</v>
      </c>
      <c r="AT2983">
        <v>89</v>
      </c>
    </row>
    <row r="2984" spans="1:55" x14ac:dyDescent="0.55000000000000004">
      <c r="A2984" s="3" t="s">
        <v>745</v>
      </c>
      <c r="B2984" s="32">
        <v>42037</v>
      </c>
      <c r="C2984" t="s">
        <v>834</v>
      </c>
      <c r="R2984">
        <v>2628.4971780000001</v>
      </c>
      <c r="S2984">
        <v>1560.1037220000001</v>
      </c>
      <c r="V2984"/>
      <c r="W2984">
        <v>3.9926238000000003E-2</v>
      </c>
      <c r="Y2984">
        <v>30860.866900000001</v>
      </c>
      <c r="AA2984">
        <v>1065.721693</v>
      </c>
      <c r="AP2984" t="s">
        <v>930</v>
      </c>
      <c r="AX2984">
        <v>494.38202849999999</v>
      </c>
      <c r="BB2984">
        <v>875.18262470000002</v>
      </c>
      <c r="BC2984">
        <v>538.61329790000002</v>
      </c>
    </row>
    <row r="2985" spans="1:55" x14ac:dyDescent="0.55000000000000004">
      <c r="A2985" s="3" t="s">
        <v>830</v>
      </c>
      <c r="B2985" s="32">
        <v>41710</v>
      </c>
      <c r="C2985" t="s">
        <v>834</v>
      </c>
      <c r="V2985"/>
    </row>
    <row r="2986" spans="1:55" x14ac:dyDescent="0.55000000000000004">
      <c r="A2986" s="3" t="s">
        <v>830</v>
      </c>
      <c r="B2986" s="32">
        <v>41722</v>
      </c>
      <c r="C2986" t="s">
        <v>834</v>
      </c>
      <c r="V2986"/>
    </row>
    <row r="2987" spans="1:55" x14ac:dyDescent="0.55000000000000004">
      <c r="A2987" s="3" t="s">
        <v>830</v>
      </c>
      <c r="B2987" s="32">
        <v>41731</v>
      </c>
      <c r="C2987" t="s">
        <v>834</v>
      </c>
      <c r="V2987"/>
    </row>
    <row r="2988" spans="1:55" x14ac:dyDescent="0.55000000000000004">
      <c r="A2988" s="3" t="s">
        <v>830</v>
      </c>
      <c r="B2988" s="32">
        <v>41738</v>
      </c>
      <c r="C2988" t="s">
        <v>834</v>
      </c>
      <c r="V2988"/>
    </row>
    <row r="2989" spans="1:55" x14ac:dyDescent="0.55000000000000004">
      <c r="A2989" s="3" t="s">
        <v>830</v>
      </c>
      <c r="B2989" s="32">
        <v>41760</v>
      </c>
      <c r="C2989" t="s">
        <v>834</v>
      </c>
      <c r="V2989"/>
    </row>
    <row r="2990" spans="1:55" x14ac:dyDescent="0.55000000000000004">
      <c r="A2990" s="3" t="s">
        <v>830</v>
      </c>
      <c r="B2990" s="32">
        <v>41768</v>
      </c>
      <c r="C2990" t="s">
        <v>834</v>
      </c>
      <c r="V2990"/>
    </row>
    <row r="2991" spans="1:55" x14ac:dyDescent="0.55000000000000004">
      <c r="A2991" s="3" t="s">
        <v>830</v>
      </c>
      <c r="B2991" s="32">
        <v>41808</v>
      </c>
      <c r="C2991" t="s">
        <v>834</v>
      </c>
      <c r="V2991"/>
    </row>
    <row r="2992" spans="1:55" x14ac:dyDescent="0.55000000000000004">
      <c r="A2992" s="3" t="s">
        <v>830</v>
      </c>
      <c r="B2992" s="32">
        <v>41835</v>
      </c>
      <c r="C2992" t="s">
        <v>834</v>
      </c>
      <c r="V2992"/>
    </row>
    <row r="2993" spans="1:55" x14ac:dyDescent="0.55000000000000004">
      <c r="A2993" s="3" t="s">
        <v>830</v>
      </c>
      <c r="B2993" s="32">
        <v>41844</v>
      </c>
      <c r="C2993" t="s">
        <v>834</v>
      </c>
      <c r="R2993">
        <v>431.90909090000002</v>
      </c>
      <c r="V2993"/>
      <c r="AF2993">
        <v>113.9157282</v>
      </c>
      <c r="AI2993">
        <v>2.5491203790000001</v>
      </c>
      <c r="AL2993">
        <v>180.86138769999999</v>
      </c>
      <c r="BB2993">
        <v>137.13197510000001</v>
      </c>
      <c r="BC2993">
        <v>730.77034839999999</v>
      </c>
    </row>
    <row r="2994" spans="1:55" x14ac:dyDescent="0.55000000000000004">
      <c r="A2994" s="3" t="s">
        <v>830</v>
      </c>
      <c r="B2994" s="32">
        <v>41855</v>
      </c>
      <c r="C2994" t="s">
        <v>834</v>
      </c>
      <c r="V2994"/>
    </row>
    <row r="2995" spans="1:55" x14ac:dyDescent="0.55000000000000004">
      <c r="A2995" s="3" t="s">
        <v>830</v>
      </c>
      <c r="B2995" s="32">
        <v>41870</v>
      </c>
      <c r="C2995" t="s">
        <v>834</v>
      </c>
      <c r="V2995"/>
    </row>
    <row r="2996" spans="1:55" x14ac:dyDescent="0.55000000000000004">
      <c r="A2996" s="3" t="s">
        <v>830</v>
      </c>
      <c r="B2996" s="32">
        <v>41883</v>
      </c>
      <c r="C2996" t="s">
        <v>834</v>
      </c>
      <c r="V2996"/>
    </row>
    <row r="2997" spans="1:55" x14ac:dyDescent="0.55000000000000004">
      <c r="A2997" s="3" t="s">
        <v>830</v>
      </c>
      <c r="B2997" s="32">
        <v>41891</v>
      </c>
      <c r="C2997" t="s">
        <v>834</v>
      </c>
      <c r="V2997"/>
    </row>
    <row r="2998" spans="1:55" x14ac:dyDescent="0.55000000000000004">
      <c r="A2998" s="3" t="s">
        <v>830</v>
      </c>
      <c r="B2998" s="32">
        <v>41908</v>
      </c>
      <c r="C2998" t="s">
        <v>834</v>
      </c>
      <c r="V2998"/>
    </row>
    <row r="2999" spans="1:55" x14ac:dyDescent="0.55000000000000004">
      <c r="A2999" s="3" t="s">
        <v>830</v>
      </c>
      <c r="B2999" s="32">
        <v>41912</v>
      </c>
      <c r="C2999" t="s">
        <v>834</v>
      </c>
      <c r="V2999"/>
    </row>
    <row r="3000" spans="1:55" x14ac:dyDescent="0.55000000000000004">
      <c r="A3000" s="3" t="s">
        <v>830</v>
      </c>
      <c r="B3000" s="32">
        <v>41925</v>
      </c>
      <c r="C3000" t="s">
        <v>834</v>
      </c>
      <c r="V3000"/>
    </row>
    <row r="3001" spans="1:55" x14ac:dyDescent="0.55000000000000004">
      <c r="A3001" s="3" t="s">
        <v>830</v>
      </c>
      <c r="B3001" s="32">
        <v>41947</v>
      </c>
      <c r="C3001" t="s">
        <v>834</v>
      </c>
      <c r="V3001"/>
    </row>
    <row r="3002" spans="1:55" x14ac:dyDescent="0.55000000000000004">
      <c r="A3002" s="3" t="s">
        <v>830</v>
      </c>
      <c r="B3002" s="32">
        <v>41964</v>
      </c>
      <c r="C3002" t="s">
        <v>834</v>
      </c>
      <c r="R3002">
        <v>2292.9362630000001</v>
      </c>
      <c r="S3002">
        <v>297.86845540000002</v>
      </c>
      <c r="V3002"/>
      <c r="AF3002">
        <v>185.7692638</v>
      </c>
      <c r="AI3002">
        <v>3.707589547</v>
      </c>
      <c r="AL3002">
        <v>320.24313910000001</v>
      </c>
      <c r="AX3002">
        <v>297.86845540000002</v>
      </c>
      <c r="BB3002">
        <v>1489.055404</v>
      </c>
      <c r="BC3002">
        <v>626.48062259999995</v>
      </c>
    </row>
    <row r="3003" spans="1:55" x14ac:dyDescent="0.55000000000000004">
      <c r="A3003" s="3" t="s">
        <v>830</v>
      </c>
      <c r="B3003" s="32">
        <v>41969</v>
      </c>
      <c r="C3003" t="s">
        <v>834</v>
      </c>
      <c r="V3003"/>
    </row>
    <row r="3004" spans="1:55" x14ac:dyDescent="0.55000000000000004">
      <c r="A3004" s="3" t="s">
        <v>830</v>
      </c>
      <c r="B3004" s="32">
        <v>41971</v>
      </c>
      <c r="C3004" t="s">
        <v>834</v>
      </c>
      <c r="V3004"/>
    </row>
    <row r="3005" spans="1:55" x14ac:dyDescent="0.55000000000000004">
      <c r="A3005" s="3" t="s">
        <v>830</v>
      </c>
      <c r="B3005" s="32">
        <v>42027</v>
      </c>
      <c r="C3005" t="s">
        <v>834</v>
      </c>
      <c r="R3005">
        <v>2786.3468549999998</v>
      </c>
      <c r="S3005">
        <v>1485.7608889999999</v>
      </c>
      <c r="V3005"/>
      <c r="W3005">
        <v>4.2527718999999999E-2</v>
      </c>
      <c r="Y3005">
        <v>27514.27721</v>
      </c>
      <c r="AA3005">
        <v>1007.7455650000001</v>
      </c>
      <c r="AP3005" t="s">
        <v>930</v>
      </c>
      <c r="AX3005">
        <v>478.01532429999997</v>
      </c>
      <c r="BB3005">
        <v>1010.424489</v>
      </c>
      <c r="BC3005">
        <v>552.942275</v>
      </c>
    </row>
    <row r="3006" spans="1:55" x14ac:dyDescent="0.55000000000000004">
      <c r="A3006" s="3" t="s">
        <v>831</v>
      </c>
      <c r="B3006" s="32">
        <v>41722</v>
      </c>
      <c r="C3006" t="s">
        <v>834</v>
      </c>
      <c r="V3006"/>
    </row>
    <row r="3007" spans="1:55" x14ac:dyDescent="0.55000000000000004">
      <c r="A3007" s="3" t="s">
        <v>831</v>
      </c>
      <c r="B3007" s="32">
        <v>41731</v>
      </c>
      <c r="C3007" t="s">
        <v>834</v>
      </c>
      <c r="V3007"/>
    </row>
    <row r="3008" spans="1:55" x14ac:dyDescent="0.55000000000000004">
      <c r="A3008" s="3" t="s">
        <v>831</v>
      </c>
      <c r="B3008" s="32">
        <v>41738</v>
      </c>
      <c r="C3008" t="s">
        <v>834</v>
      </c>
      <c r="V3008"/>
    </row>
    <row r="3009" spans="1:55" x14ac:dyDescent="0.55000000000000004">
      <c r="A3009" s="3" t="s">
        <v>831</v>
      </c>
      <c r="B3009" s="32">
        <v>41760</v>
      </c>
      <c r="C3009" t="s">
        <v>834</v>
      </c>
      <c r="V3009"/>
    </row>
    <row r="3010" spans="1:55" x14ac:dyDescent="0.55000000000000004">
      <c r="A3010" s="3" t="s">
        <v>831</v>
      </c>
      <c r="B3010" s="32">
        <v>41768</v>
      </c>
      <c r="C3010" t="s">
        <v>834</v>
      </c>
      <c r="V3010"/>
    </row>
    <row r="3011" spans="1:55" x14ac:dyDescent="0.55000000000000004">
      <c r="A3011" s="3" t="s">
        <v>831</v>
      </c>
      <c r="B3011" s="32">
        <v>41808</v>
      </c>
      <c r="C3011" t="s">
        <v>834</v>
      </c>
      <c r="V3011"/>
    </row>
    <row r="3012" spans="1:55" x14ac:dyDescent="0.55000000000000004">
      <c r="A3012" s="3" t="s">
        <v>831</v>
      </c>
      <c r="B3012" s="32">
        <v>41835</v>
      </c>
      <c r="C3012" t="s">
        <v>834</v>
      </c>
      <c r="V3012"/>
    </row>
    <row r="3013" spans="1:55" x14ac:dyDescent="0.55000000000000004">
      <c r="A3013" s="3" t="s">
        <v>831</v>
      </c>
      <c r="B3013" s="32">
        <v>41855</v>
      </c>
      <c r="C3013" t="s">
        <v>834</v>
      </c>
      <c r="V3013"/>
    </row>
    <row r="3014" spans="1:55" x14ac:dyDescent="0.55000000000000004">
      <c r="A3014" s="3" t="s">
        <v>831</v>
      </c>
      <c r="B3014" s="32">
        <v>41870</v>
      </c>
      <c r="C3014" t="s">
        <v>834</v>
      </c>
      <c r="R3014">
        <v>620.19696969999995</v>
      </c>
      <c r="V3014"/>
      <c r="AF3014">
        <v>169.64609730000001</v>
      </c>
      <c r="AI3014">
        <v>3.754281529</v>
      </c>
      <c r="AL3014">
        <v>268.22730890000003</v>
      </c>
      <c r="BB3014">
        <v>182.32356340000001</v>
      </c>
      <c r="BC3014">
        <v>912.03694180000002</v>
      </c>
    </row>
    <row r="3015" spans="1:55" x14ac:dyDescent="0.55000000000000004">
      <c r="A3015" s="3" t="s">
        <v>831</v>
      </c>
      <c r="B3015" s="32">
        <v>41883</v>
      </c>
      <c r="C3015" t="s">
        <v>834</v>
      </c>
      <c r="V3015"/>
    </row>
    <row r="3016" spans="1:55" x14ac:dyDescent="0.55000000000000004">
      <c r="A3016" s="3" t="s">
        <v>831</v>
      </c>
      <c r="B3016" s="32">
        <v>41891</v>
      </c>
      <c r="C3016" t="s">
        <v>834</v>
      </c>
      <c r="V3016"/>
    </row>
    <row r="3017" spans="1:55" x14ac:dyDescent="0.55000000000000004">
      <c r="A3017" s="3" t="s">
        <v>831</v>
      </c>
      <c r="B3017" s="32">
        <v>41908</v>
      </c>
      <c r="C3017" t="s">
        <v>834</v>
      </c>
      <c r="V3017"/>
    </row>
    <row r="3018" spans="1:55" x14ac:dyDescent="0.55000000000000004">
      <c r="A3018" s="3" t="s">
        <v>831</v>
      </c>
      <c r="B3018" s="32">
        <v>41912</v>
      </c>
      <c r="C3018" t="s">
        <v>834</v>
      </c>
      <c r="V3018"/>
    </row>
    <row r="3019" spans="1:55" x14ac:dyDescent="0.55000000000000004">
      <c r="A3019" s="3" t="s">
        <v>831</v>
      </c>
      <c r="B3019" s="32">
        <v>41925</v>
      </c>
      <c r="C3019" t="s">
        <v>834</v>
      </c>
      <c r="V3019"/>
    </row>
    <row r="3020" spans="1:55" x14ac:dyDescent="0.55000000000000004">
      <c r="A3020" s="3" t="s">
        <v>831</v>
      </c>
      <c r="B3020" s="32">
        <v>41947</v>
      </c>
      <c r="C3020" t="s">
        <v>834</v>
      </c>
      <c r="V3020"/>
    </row>
    <row r="3021" spans="1:55" x14ac:dyDescent="0.55000000000000004">
      <c r="A3021" s="3" t="s">
        <v>831</v>
      </c>
      <c r="B3021" s="32">
        <v>41964</v>
      </c>
      <c r="C3021" t="s">
        <v>834</v>
      </c>
      <c r="R3021">
        <v>2033.3276800000001</v>
      </c>
      <c r="S3021">
        <v>264.76214720000002</v>
      </c>
      <c r="V3021"/>
      <c r="AF3021">
        <v>164.75999350000001</v>
      </c>
      <c r="AI3021">
        <v>4.0881878069999997</v>
      </c>
      <c r="AL3021">
        <v>308.52267540000003</v>
      </c>
      <c r="AX3021">
        <v>264.76214720000002</v>
      </c>
      <c r="BB3021">
        <v>1295.282864</v>
      </c>
      <c r="BC3021">
        <v>624.83225170000003</v>
      </c>
    </row>
    <row r="3022" spans="1:55" x14ac:dyDescent="0.55000000000000004">
      <c r="A3022" s="3" t="s">
        <v>831</v>
      </c>
      <c r="B3022" s="32">
        <v>41969</v>
      </c>
      <c r="C3022" t="s">
        <v>834</v>
      </c>
      <c r="V3022"/>
    </row>
    <row r="3023" spans="1:55" x14ac:dyDescent="0.55000000000000004">
      <c r="A3023" s="3" t="s">
        <v>831</v>
      </c>
      <c r="B3023" s="32">
        <v>41971</v>
      </c>
      <c r="C3023" t="s">
        <v>834</v>
      </c>
      <c r="V3023"/>
    </row>
    <row r="3024" spans="1:55" x14ac:dyDescent="0.55000000000000004">
      <c r="A3024" s="3" t="s">
        <v>831</v>
      </c>
      <c r="B3024" s="32">
        <v>41984</v>
      </c>
      <c r="C3024" t="s">
        <v>834</v>
      </c>
      <c r="V3024"/>
    </row>
    <row r="3025" spans="1:55" x14ac:dyDescent="0.55000000000000004">
      <c r="A3025" s="3" t="s">
        <v>831</v>
      </c>
      <c r="B3025" s="32">
        <v>41996</v>
      </c>
      <c r="C3025" t="s">
        <v>834</v>
      </c>
      <c r="V3025"/>
    </row>
    <row r="3026" spans="1:55" x14ac:dyDescent="0.55000000000000004">
      <c r="A3026" s="3" t="s">
        <v>831</v>
      </c>
      <c r="B3026" s="32">
        <v>42016</v>
      </c>
      <c r="C3026" t="s">
        <v>834</v>
      </c>
      <c r="V3026"/>
    </row>
    <row r="3027" spans="1:55" x14ac:dyDescent="0.55000000000000004">
      <c r="A3027" s="3" t="s">
        <v>831</v>
      </c>
      <c r="B3027" s="32">
        <v>42024</v>
      </c>
      <c r="C3027" t="s">
        <v>834</v>
      </c>
      <c r="V3027"/>
    </row>
    <row r="3028" spans="1:55" x14ac:dyDescent="0.55000000000000004">
      <c r="A3028" s="3" t="s">
        <v>831</v>
      </c>
      <c r="B3028" s="32">
        <v>42027</v>
      </c>
      <c r="C3028" t="s">
        <v>834</v>
      </c>
      <c r="R3028">
        <v>2994.721438</v>
      </c>
      <c r="S3028">
        <v>1629.0739269999999</v>
      </c>
      <c r="V3028"/>
      <c r="W3028">
        <v>4.3608223000000002E-2</v>
      </c>
      <c r="Y3028">
        <v>30144.183130000001</v>
      </c>
      <c r="AA3028">
        <v>1131.11392</v>
      </c>
      <c r="AP3028" t="s">
        <v>930</v>
      </c>
      <c r="AX3028">
        <v>497.96000739999999</v>
      </c>
      <c r="BB3028">
        <v>1058.102574</v>
      </c>
      <c r="BC3028">
        <v>669.47989910000001</v>
      </c>
    </row>
    <row r="3029" spans="1:55" x14ac:dyDescent="0.55000000000000004">
      <c r="A3029" s="3" t="s">
        <v>832</v>
      </c>
      <c r="B3029" s="32">
        <v>41738</v>
      </c>
      <c r="C3029" t="s">
        <v>834</v>
      </c>
      <c r="V3029"/>
    </row>
    <row r="3030" spans="1:55" x14ac:dyDescent="0.55000000000000004">
      <c r="A3030" s="3" t="s">
        <v>832</v>
      </c>
      <c r="B3030" s="32">
        <v>41760</v>
      </c>
      <c r="C3030" t="s">
        <v>834</v>
      </c>
      <c r="V3030"/>
    </row>
    <row r="3031" spans="1:55" x14ac:dyDescent="0.55000000000000004">
      <c r="A3031" s="3" t="s">
        <v>832</v>
      </c>
      <c r="B3031" s="32">
        <v>41768</v>
      </c>
      <c r="C3031" t="s">
        <v>834</v>
      </c>
      <c r="V3031"/>
    </row>
    <row r="3032" spans="1:55" x14ac:dyDescent="0.55000000000000004">
      <c r="A3032" s="3" t="s">
        <v>832</v>
      </c>
      <c r="B3032" s="32">
        <v>41808</v>
      </c>
      <c r="C3032" t="s">
        <v>834</v>
      </c>
      <c r="V3032"/>
    </row>
    <row r="3033" spans="1:55" x14ac:dyDescent="0.55000000000000004">
      <c r="A3033" s="3" t="s">
        <v>832</v>
      </c>
      <c r="B3033" s="32">
        <v>41835</v>
      </c>
      <c r="C3033" t="s">
        <v>834</v>
      </c>
      <c r="V3033"/>
    </row>
    <row r="3034" spans="1:55" x14ac:dyDescent="0.55000000000000004">
      <c r="A3034" s="3" t="s">
        <v>832</v>
      </c>
      <c r="B3034" s="32">
        <v>41855</v>
      </c>
      <c r="C3034" t="s">
        <v>834</v>
      </c>
      <c r="V3034"/>
    </row>
    <row r="3035" spans="1:55" x14ac:dyDescent="0.55000000000000004">
      <c r="A3035" s="3" t="s">
        <v>832</v>
      </c>
      <c r="B3035" s="32">
        <v>41870</v>
      </c>
      <c r="C3035" t="s">
        <v>834</v>
      </c>
      <c r="V3035"/>
    </row>
    <row r="3036" spans="1:55" x14ac:dyDescent="0.55000000000000004">
      <c r="A3036" s="3" t="s">
        <v>832</v>
      </c>
      <c r="B3036" s="32">
        <v>41883</v>
      </c>
      <c r="C3036" t="s">
        <v>834</v>
      </c>
      <c r="V3036"/>
    </row>
    <row r="3037" spans="1:55" x14ac:dyDescent="0.55000000000000004">
      <c r="A3037" s="3" t="s">
        <v>832</v>
      </c>
      <c r="B3037" s="32">
        <v>41891</v>
      </c>
      <c r="C3037" t="s">
        <v>834</v>
      </c>
      <c r="R3037">
        <v>524.59090909999998</v>
      </c>
      <c r="V3037"/>
      <c r="AF3037">
        <v>47.391741830000001</v>
      </c>
      <c r="AI3037">
        <v>3.4797372929999999</v>
      </c>
      <c r="AL3037">
        <v>236.4878655</v>
      </c>
      <c r="BB3037">
        <v>240.7113018</v>
      </c>
      <c r="BC3037">
        <v>788.86951309999995</v>
      </c>
    </row>
    <row r="3038" spans="1:55" x14ac:dyDescent="0.55000000000000004">
      <c r="A3038" s="3" t="s">
        <v>832</v>
      </c>
      <c r="B3038" s="32">
        <v>41908</v>
      </c>
      <c r="C3038" t="s">
        <v>834</v>
      </c>
      <c r="V3038"/>
    </row>
    <row r="3039" spans="1:55" x14ac:dyDescent="0.55000000000000004">
      <c r="A3039" s="3" t="s">
        <v>832</v>
      </c>
      <c r="B3039" s="32">
        <v>41912</v>
      </c>
      <c r="C3039" t="s">
        <v>834</v>
      </c>
      <c r="V3039"/>
    </row>
    <row r="3040" spans="1:55" x14ac:dyDescent="0.55000000000000004">
      <c r="A3040" s="3" t="s">
        <v>832</v>
      </c>
      <c r="B3040" s="32">
        <v>41925</v>
      </c>
      <c r="C3040" t="s">
        <v>834</v>
      </c>
      <c r="V3040"/>
    </row>
    <row r="3041" spans="1:55" x14ac:dyDescent="0.55000000000000004">
      <c r="A3041" s="3" t="s">
        <v>832</v>
      </c>
      <c r="B3041" s="32">
        <v>41947</v>
      </c>
      <c r="C3041" t="s">
        <v>834</v>
      </c>
      <c r="V3041"/>
    </row>
    <row r="3042" spans="1:55" x14ac:dyDescent="0.55000000000000004">
      <c r="A3042" s="3" t="s">
        <v>832</v>
      </c>
      <c r="B3042" s="32">
        <v>41964</v>
      </c>
      <c r="C3042" t="s">
        <v>834</v>
      </c>
      <c r="V3042"/>
    </row>
    <row r="3043" spans="1:55" x14ac:dyDescent="0.55000000000000004">
      <c r="A3043" s="3" t="s">
        <v>832</v>
      </c>
      <c r="B3043" s="32">
        <v>41969</v>
      </c>
      <c r="C3043" t="s">
        <v>834</v>
      </c>
      <c r="V3043"/>
    </row>
    <row r="3044" spans="1:55" x14ac:dyDescent="0.55000000000000004">
      <c r="A3044" s="3" t="s">
        <v>832</v>
      </c>
      <c r="B3044" s="32">
        <v>41971</v>
      </c>
      <c r="C3044" t="s">
        <v>834</v>
      </c>
      <c r="R3044">
        <v>2303.7981220000001</v>
      </c>
      <c r="S3044">
        <v>370.47291439999998</v>
      </c>
      <c r="V3044"/>
      <c r="AF3044">
        <v>68.941493530000002</v>
      </c>
      <c r="AI3044">
        <v>6.1404336400000004</v>
      </c>
      <c r="AL3044">
        <v>372.2562246</v>
      </c>
      <c r="AX3044">
        <v>370.47291439999998</v>
      </c>
      <c r="BB3044">
        <v>1492.127489</v>
      </c>
      <c r="BC3044">
        <v>611.77198150000004</v>
      </c>
    </row>
    <row r="3045" spans="1:55" x14ac:dyDescent="0.55000000000000004">
      <c r="A3045" s="3" t="s">
        <v>832</v>
      </c>
      <c r="B3045" s="32">
        <v>41984</v>
      </c>
      <c r="C3045" t="s">
        <v>834</v>
      </c>
      <c r="V3045"/>
    </row>
    <row r="3046" spans="1:55" x14ac:dyDescent="0.55000000000000004">
      <c r="A3046" s="3" t="s">
        <v>832</v>
      </c>
      <c r="B3046" s="32">
        <v>41996</v>
      </c>
      <c r="C3046" t="s">
        <v>834</v>
      </c>
      <c r="V3046"/>
    </row>
    <row r="3047" spans="1:55" x14ac:dyDescent="0.55000000000000004">
      <c r="A3047" s="3" t="s">
        <v>832</v>
      </c>
      <c r="B3047" s="32">
        <v>42016</v>
      </c>
      <c r="C3047" t="s">
        <v>834</v>
      </c>
      <c r="V3047"/>
    </row>
    <row r="3048" spans="1:55" x14ac:dyDescent="0.55000000000000004">
      <c r="A3048" s="3" t="s">
        <v>832</v>
      </c>
      <c r="B3048" s="32">
        <v>42024</v>
      </c>
      <c r="C3048" t="s">
        <v>834</v>
      </c>
      <c r="V3048"/>
    </row>
    <row r="3049" spans="1:55" x14ac:dyDescent="0.55000000000000004">
      <c r="A3049" s="3" t="s">
        <v>832</v>
      </c>
      <c r="B3049" s="32">
        <v>42027</v>
      </c>
      <c r="C3049" t="s">
        <v>834</v>
      </c>
      <c r="R3049">
        <v>3062.7635770000002</v>
      </c>
      <c r="S3049">
        <v>1786.749838</v>
      </c>
      <c r="V3049"/>
      <c r="W3049">
        <v>4.3175164000000002E-2</v>
      </c>
      <c r="Y3049">
        <v>32969.378940000002</v>
      </c>
      <c r="AA3049">
        <v>1222.382527</v>
      </c>
      <c r="AP3049" t="s">
        <v>930</v>
      </c>
      <c r="AX3049">
        <v>564.36731110000005</v>
      </c>
      <c r="BB3049">
        <v>950.82681749999995</v>
      </c>
      <c r="BC3049">
        <v>568.27934579999999</v>
      </c>
    </row>
    <row r="3050" spans="1:55" x14ac:dyDescent="0.55000000000000004">
      <c r="A3050" s="3" t="s">
        <v>833</v>
      </c>
      <c r="B3050" s="32">
        <v>41760</v>
      </c>
      <c r="C3050" t="s">
        <v>834</v>
      </c>
      <c r="V3050"/>
    </row>
    <row r="3051" spans="1:55" x14ac:dyDescent="0.55000000000000004">
      <c r="A3051" s="3" t="s">
        <v>833</v>
      </c>
      <c r="B3051" s="32">
        <v>41768</v>
      </c>
      <c r="C3051" t="s">
        <v>834</v>
      </c>
      <c r="V3051"/>
    </row>
    <row r="3052" spans="1:55" x14ac:dyDescent="0.55000000000000004">
      <c r="A3052" s="3" t="s">
        <v>833</v>
      </c>
      <c r="B3052" s="32">
        <v>41808</v>
      </c>
      <c r="C3052" t="s">
        <v>834</v>
      </c>
      <c r="V3052"/>
    </row>
    <row r="3053" spans="1:55" x14ac:dyDescent="0.55000000000000004">
      <c r="A3053" s="3" t="s">
        <v>833</v>
      </c>
      <c r="B3053" s="32">
        <v>41835</v>
      </c>
      <c r="C3053" t="s">
        <v>834</v>
      </c>
      <c r="V3053"/>
    </row>
    <row r="3054" spans="1:55" x14ac:dyDescent="0.55000000000000004">
      <c r="A3054" s="3" t="s">
        <v>833</v>
      </c>
      <c r="B3054" s="32">
        <v>41855</v>
      </c>
      <c r="C3054" t="s">
        <v>834</v>
      </c>
      <c r="V3054"/>
    </row>
    <row r="3055" spans="1:55" x14ac:dyDescent="0.55000000000000004">
      <c r="A3055" s="3" t="s">
        <v>833</v>
      </c>
      <c r="B3055" s="32">
        <v>41870</v>
      </c>
      <c r="C3055" t="s">
        <v>834</v>
      </c>
      <c r="V3055"/>
    </row>
    <row r="3056" spans="1:55" x14ac:dyDescent="0.55000000000000004">
      <c r="A3056" s="3" t="s">
        <v>833</v>
      </c>
      <c r="B3056" s="32">
        <v>41883</v>
      </c>
      <c r="C3056" t="s">
        <v>834</v>
      </c>
      <c r="V3056"/>
    </row>
    <row r="3057" spans="1:55" x14ac:dyDescent="0.55000000000000004">
      <c r="A3057" s="3" t="s">
        <v>833</v>
      </c>
      <c r="B3057" s="32">
        <v>41891</v>
      </c>
      <c r="C3057" t="s">
        <v>834</v>
      </c>
      <c r="V3057"/>
    </row>
    <row r="3058" spans="1:55" x14ac:dyDescent="0.55000000000000004">
      <c r="A3058" s="3" t="s">
        <v>833</v>
      </c>
      <c r="B3058" s="32">
        <v>41908</v>
      </c>
      <c r="C3058" t="s">
        <v>834</v>
      </c>
      <c r="V3058"/>
    </row>
    <row r="3059" spans="1:55" x14ac:dyDescent="0.55000000000000004">
      <c r="A3059" s="3" t="s">
        <v>833</v>
      </c>
      <c r="B3059" s="32">
        <v>41912</v>
      </c>
      <c r="C3059" t="s">
        <v>834</v>
      </c>
      <c r="R3059">
        <v>370.54545450000001</v>
      </c>
      <c r="V3059"/>
      <c r="AF3059">
        <v>17.306808060000002</v>
      </c>
      <c r="AI3059">
        <v>2.5702559780000001</v>
      </c>
      <c r="AL3059">
        <v>191.97231379999999</v>
      </c>
      <c r="BB3059">
        <v>161.26633269999999</v>
      </c>
      <c r="BC3059">
        <v>693.1336215</v>
      </c>
    </row>
    <row r="3060" spans="1:55" x14ac:dyDescent="0.55000000000000004">
      <c r="A3060" s="3" t="s">
        <v>833</v>
      </c>
      <c r="B3060" s="32">
        <v>41925</v>
      </c>
      <c r="C3060" t="s">
        <v>834</v>
      </c>
      <c r="V3060"/>
    </row>
    <row r="3061" spans="1:55" x14ac:dyDescent="0.55000000000000004">
      <c r="A3061" s="3" t="s">
        <v>833</v>
      </c>
      <c r="B3061" s="32">
        <v>41947</v>
      </c>
      <c r="C3061" t="s">
        <v>834</v>
      </c>
      <c r="V3061"/>
    </row>
    <row r="3062" spans="1:55" x14ac:dyDescent="0.55000000000000004">
      <c r="A3062" s="3" t="s">
        <v>833</v>
      </c>
      <c r="B3062" s="32">
        <v>41964</v>
      </c>
      <c r="C3062" t="s">
        <v>834</v>
      </c>
      <c r="V3062"/>
    </row>
    <row r="3063" spans="1:55" x14ac:dyDescent="0.55000000000000004">
      <c r="A3063" s="3" t="s">
        <v>833</v>
      </c>
      <c r="B3063" s="32">
        <v>41969</v>
      </c>
      <c r="C3063" t="s">
        <v>834</v>
      </c>
      <c r="V3063"/>
    </row>
    <row r="3064" spans="1:55" x14ac:dyDescent="0.55000000000000004">
      <c r="A3064" s="3" t="s">
        <v>833</v>
      </c>
      <c r="B3064" s="32">
        <v>41971</v>
      </c>
      <c r="C3064" t="s">
        <v>834</v>
      </c>
      <c r="R3064">
        <v>2010.761399</v>
      </c>
      <c r="S3064">
        <v>337.41358639999999</v>
      </c>
      <c r="V3064"/>
      <c r="AF3064">
        <v>36.797830089999998</v>
      </c>
      <c r="AI3064">
        <v>6.5711751270000001</v>
      </c>
      <c r="AL3064">
        <v>401.50049569999999</v>
      </c>
      <c r="AX3064">
        <v>337.41358639999999</v>
      </c>
      <c r="BB3064">
        <v>1235.049487</v>
      </c>
      <c r="BC3064">
        <v>684.00755400000003</v>
      </c>
    </row>
    <row r="3065" spans="1:55" x14ac:dyDescent="0.55000000000000004">
      <c r="A3065" s="3" t="s">
        <v>833</v>
      </c>
      <c r="B3065" s="32">
        <v>41984</v>
      </c>
      <c r="C3065" t="s">
        <v>834</v>
      </c>
      <c r="V3065"/>
    </row>
    <row r="3066" spans="1:55" x14ac:dyDescent="0.55000000000000004">
      <c r="A3066" s="3" t="s">
        <v>833</v>
      </c>
      <c r="B3066" s="32">
        <v>41996</v>
      </c>
      <c r="C3066" t="s">
        <v>834</v>
      </c>
      <c r="V3066"/>
    </row>
    <row r="3067" spans="1:55" x14ac:dyDescent="0.55000000000000004">
      <c r="A3067" s="3" t="s">
        <v>833</v>
      </c>
      <c r="B3067" s="32">
        <v>42016</v>
      </c>
      <c r="C3067" t="s">
        <v>834</v>
      </c>
      <c r="V3067"/>
    </row>
    <row r="3068" spans="1:55" x14ac:dyDescent="0.55000000000000004">
      <c r="A3068" s="3" t="s">
        <v>833</v>
      </c>
      <c r="B3068" s="32">
        <v>42024</v>
      </c>
      <c r="C3068" t="s">
        <v>834</v>
      </c>
      <c r="V3068"/>
    </row>
    <row r="3069" spans="1:55" x14ac:dyDescent="0.55000000000000004">
      <c r="A3069" s="3" t="s">
        <v>833</v>
      </c>
      <c r="B3069" s="32">
        <v>42037</v>
      </c>
      <c r="C3069" t="s">
        <v>834</v>
      </c>
      <c r="R3069">
        <v>2980.6783009999999</v>
      </c>
      <c r="S3069">
        <v>1803.0228119999999</v>
      </c>
      <c r="V3069"/>
      <c r="W3069">
        <v>4.2146733999999998E-2</v>
      </c>
      <c r="Y3069">
        <v>33742.836029999999</v>
      </c>
      <c r="AA3069">
        <v>1224.137923</v>
      </c>
      <c r="AP3069" t="s">
        <v>930</v>
      </c>
      <c r="AX3069">
        <v>578.88488910000001</v>
      </c>
      <c r="BB3069">
        <v>952.78596889999994</v>
      </c>
      <c r="BC3069">
        <v>588.06631770000001</v>
      </c>
    </row>
    <row r="3070" spans="1:55" x14ac:dyDescent="0.55000000000000004">
      <c r="A3070" s="3" t="s">
        <v>890</v>
      </c>
      <c r="B3070" s="32">
        <v>41710</v>
      </c>
      <c r="C3070" t="s">
        <v>834</v>
      </c>
      <c r="V3070"/>
    </row>
    <row r="3071" spans="1:55" x14ac:dyDescent="0.55000000000000004">
      <c r="A3071" s="3" t="s">
        <v>890</v>
      </c>
      <c r="B3071" s="32">
        <v>41722</v>
      </c>
      <c r="C3071" t="s">
        <v>834</v>
      </c>
      <c r="V3071"/>
    </row>
    <row r="3072" spans="1:55" x14ac:dyDescent="0.55000000000000004">
      <c r="A3072" s="3" t="s">
        <v>890</v>
      </c>
      <c r="B3072" s="32">
        <v>41731</v>
      </c>
      <c r="C3072" t="s">
        <v>834</v>
      </c>
      <c r="V3072"/>
    </row>
    <row r="3073" spans="1:55" x14ac:dyDescent="0.55000000000000004">
      <c r="A3073" s="3" t="s">
        <v>890</v>
      </c>
      <c r="B3073" s="32">
        <v>41738</v>
      </c>
      <c r="C3073" t="s">
        <v>834</v>
      </c>
      <c r="V3073"/>
    </row>
    <row r="3074" spans="1:55" x14ac:dyDescent="0.55000000000000004">
      <c r="A3074" s="3" t="s">
        <v>890</v>
      </c>
      <c r="B3074" s="32">
        <v>41760</v>
      </c>
      <c r="C3074" t="s">
        <v>834</v>
      </c>
      <c r="V3074"/>
    </row>
    <row r="3075" spans="1:55" x14ac:dyDescent="0.55000000000000004">
      <c r="A3075" s="3" t="s">
        <v>890</v>
      </c>
      <c r="B3075" s="32">
        <v>41768</v>
      </c>
      <c r="C3075" t="s">
        <v>834</v>
      </c>
      <c r="V3075"/>
    </row>
    <row r="3076" spans="1:55" x14ac:dyDescent="0.55000000000000004">
      <c r="A3076" s="3" t="s">
        <v>890</v>
      </c>
      <c r="B3076" s="32">
        <v>41808</v>
      </c>
      <c r="C3076" t="s">
        <v>834</v>
      </c>
      <c r="V3076"/>
    </row>
    <row r="3077" spans="1:55" x14ac:dyDescent="0.55000000000000004">
      <c r="A3077" s="3" t="s">
        <v>890</v>
      </c>
      <c r="B3077" s="32">
        <v>41835</v>
      </c>
      <c r="C3077" t="s">
        <v>834</v>
      </c>
      <c r="V3077"/>
    </row>
    <row r="3078" spans="1:55" x14ac:dyDescent="0.55000000000000004">
      <c r="A3078" s="3" t="s">
        <v>890</v>
      </c>
      <c r="B3078" s="32">
        <v>41844</v>
      </c>
      <c r="C3078" t="s">
        <v>834</v>
      </c>
      <c r="R3078">
        <v>517.40909090000002</v>
      </c>
      <c r="V3078"/>
      <c r="AF3078">
        <v>144.54862309999999</v>
      </c>
      <c r="AI3078">
        <v>2.9688354129999999</v>
      </c>
      <c r="AL3078">
        <v>207.96126820000001</v>
      </c>
      <c r="BB3078">
        <v>164.8991997</v>
      </c>
      <c r="BC3078">
        <v>869.31008399999996</v>
      </c>
    </row>
    <row r="3079" spans="1:55" x14ac:dyDescent="0.55000000000000004">
      <c r="A3079" s="3" t="s">
        <v>890</v>
      </c>
      <c r="B3079" s="32">
        <v>41855</v>
      </c>
      <c r="C3079" t="s">
        <v>834</v>
      </c>
      <c r="V3079"/>
    </row>
    <row r="3080" spans="1:55" x14ac:dyDescent="0.55000000000000004">
      <c r="A3080" s="3" t="s">
        <v>890</v>
      </c>
      <c r="B3080" s="32">
        <v>41870</v>
      </c>
      <c r="C3080" t="s">
        <v>834</v>
      </c>
      <c r="V3080"/>
    </row>
    <row r="3081" spans="1:55" x14ac:dyDescent="0.55000000000000004">
      <c r="A3081" s="3" t="s">
        <v>890</v>
      </c>
      <c r="B3081" s="32">
        <v>41883</v>
      </c>
      <c r="C3081" t="s">
        <v>834</v>
      </c>
      <c r="V3081"/>
    </row>
    <row r="3082" spans="1:55" x14ac:dyDescent="0.55000000000000004">
      <c r="A3082" s="3" t="s">
        <v>890</v>
      </c>
      <c r="B3082" s="32">
        <v>41891</v>
      </c>
      <c r="C3082" t="s">
        <v>834</v>
      </c>
      <c r="V3082"/>
    </row>
    <row r="3083" spans="1:55" x14ac:dyDescent="0.55000000000000004">
      <c r="A3083" s="3" t="s">
        <v>890</v>
      </c>
      <c r="B3083" s="32">
        <v>41908</v>
      </c>
      <c r="C3083" t="s">
        <v>834</v>
      </c>
      <c r="V3083"/>
    </row>
    <row r="3084" spans="1:55" x14ac:dyDescent="0.55000000000000004">
      <c r="A3084" s="3" t="s">
        <v>890</v>
      </c>
      <c r="B3084" s="32">
        <v>41912</v>
      </c>
      <c r="C3084" t="s">
        <v>834</v>
      </c>
      <c r="V3084"/>
    </row>
    <row r="3085" spans="1:55" x14ac:dyDescent="0.55000000000000004">
      <c r="A3085" s="3" t="s">
        <v>890</v>
      </c>
      <c r="B3085" s="32">
        <v>41925</v>
      </c>
      <c r="C3085" t="s">
        <v>834</v>
      </c>
      <c r="V3085"/>
    </row>
    <row r="3086" spans="1:55" x14ac:dyDescent="0.55000000000000004">
      <c r="A3086" s="3" t="s">
        <v>890</v>
      </c>
      <c r="B3086" s="32">
        <v>41947</v>
      </c>
      <c r="C3086" t="s">
        <v>834</v>
      </c>
      <c r="V3086"/>
    </row>
    <row r="3087" spans="1:55" x14ac:dyDescent="0.55000000000000004">
      <c r="A3087" s="3" t="s">
        <v>890</v>
      </c>
      <c r="B3087" s="32">
        <v>41964</v>
      </c>
      <c r="C3087" t="s">
        <v>834</v>
      </c>
      <c r="R3087">
        <v>2273.8829249999999</v>
      </c>
      <c r="S3087">
        <v>291.5797139</v>
      </c>
      <c r="V3087"/>
      <c r="AF3087">
        <v>208.1229946</v>
      </c>
      <c r="AI3087">
        <v>3.6870015550000002</v>
      </c>
      <c r="AL3087">
        <v>317.60925859999998</v>
      </c>
      <c r="AX3087">
        <v>291.5797139</v>
      </c>
      <c r="BB3087">
        <v>1456.5709569999999</v>
      </c>
      <c r="BC3087">
        <v>569.47956799999997</v>
      </c>
    </row>
    <row r="3088" spans="1:55" x14ac:dyDescent="0.55000000000000004">
      <c r="A3088" s="3" t="s">
        <v>890</v>
      </c>
      <c r="B3088" s="32">
        <v>41969</v>
      </c>
      <c r="C3088" t="s">
        <v>834</v>
      </c>
      <c r="V3088"/>
    </row>
    <row r="3089" spans="1:55" x14ac:dyDescent="0.55000000000000004">
      <c r="A3089" s="3" t="s">
        <v>890</v>
      </c>
      <c r="B3089" s="32">
        <v>41971</v>
      </c>
      <c r="C3089" t="s">
        <v>834</v>
      </c>
      <c r="V3089"/>
    </row>
    <row r="3090" spans="1:55" x14ac:dyDescent="0.55000000000000004">
      <c r="A3090" s="3" t="s">
        <v>890</v>
      </c>
      <c r="B3090" s="32">
        <v>42027</v>
      </c>
      <c r="C3090" t="s">
        <v>834</v>
      </c>
      <c r="R3090">
        <v>2761.0489029999999</v>
      </c>
      <c r="S3090">
        <v>1465.01965</v>
      </c>
      <c r="V3090"/>
      <c r="W3090">
        <v>4.1913187999999997E-2</v>
      </c>
      <c r="Y3090">
        <v>27490.45635</v>
      </c>
      <c r="AA3090">
        <v>994.75277440000002</v>
      </c>
      <c r="AP3090" t="s">
        <v>930</v>
      </c>
      <c r="AX3090">
        <v>470.26687600000002</v>
      </c>
      <c r="BB3090">
        <v>994.05373489999999</v>
      </c>
      <c r="BC3090">
        <v>562.39712999999995</v>
      </c>
    </row>
    <row r="3091" spans="1:55" x14ac:dyDescent="0.55000000000000004">
      <c r="A3091" s="3" t="s">
        <v>891</v>
      </c>
      <c r="B3091" s="32">
        <v>41722</v>
      </c>
      <c r="C3091" t="s">
        <v>834</v>
      </c>
      <c r="V3091"/>
    </row>
    <row r="3092" spans="1:55" x14ac:dyDescent="0.55000000000000004">
      <c r="A3092" s="3" t="s">
        <v>891</v>
      </c>
      <c r="B3092" s="32">
        <v>41731</v>
      </c>
      <c r="C3092" t="s">
        <v>834</v>
      </c>
      <c r="V3092"/>
    </row>
    <row r="3093" spans="1:55" x14ac:dyDescent="0.55000000000000004">
      <c r="A3093" s="3" t="s">
        <v>891</v>
      </c>
      <c r="B3093" s="32">
        <v>41738</v>
      </c>
      <c r="C3093" t="s">
        <v>834</v>
      </c>
      <c r="V3093"/>
    </row>
    <row r="3094" spans="1:55" x14ac:dyDescent="0.55000000000000004">
      <c r="A3094" s="3" t="s">
        <v>891</v>
      </c>
      <c r="B3094" s="32">
        <v>41760</v>
      </c>
      <c r="C3094" t="s">
        <v>834</v>
      </c>
      <c r="V3094"/>
    </row>
    <row r="3095" spans="1:55" x14ac:dyDescent="0.55000000000000004">
      <c r="A3095" s="3" t="s">
        <v>891</v>
      </c>
      <c r="B3095" s="32">
        <v>41768</v>
      </c>
      <c r="C3095" t="s">
        <v>834</v>
      </c>
      <c r="V3095"/>
    </row>
    <row r="3096" spans="1:55" x14ac:dyDescent="0.55000000000000004">
      <c r="A3096" s="3" t="s">
        <v>891</v>
      </c>
      <c r="B3096" s="32">
        <v>41808</v>
      </c>
      <c r="C3096" t="s">
        <v>834</v>
      </c>
      <c r="V3096"/>
    </row>
    <row r="3097" spans="1:55" x14ac:dyDescent="0.55000000000000004">
      <c r="A3097" s="3" t="s">
        <v>891</v>
      </c>
      <c r="B3097" s="32">
        <v>41835</v>
      </c>
      <c r="C3097" t="s">
        <v>834</v>
      </c>
      <c r="V3097"/>
    </row>
    <row r="3098" spans="1:55" x14ac:dyDescent="0.55000000000000004">
      <c r="A3098" s="3" t="s">
        <v>891</v>
      </c>
      <c r="B3098" s="32">
        <v>41855</v>
      </c>
      <c r="C3098" t="s">
        <v>834</v>
      </c>
      <c r="V3098"/>
    </row>
    <row r="3099" spans="1:55" x14ac:dyDescent="0.55000000000000004">
      <c r="A3099" s="3" t="s">
        <v>891</v>
      </c>
      <c r="B3099" s="32">
        <v>41870</v>
      </c>
      <c r="C3099" t="s">
        <v>834</v>
      </c>
      <c r="R3099">
        <v>564.77272730000004</v>
      </c>
      <c r="V3099"/>
      <c r="AF3099">
        <v>194.68574849999999</v>
      </c>
      <c r="AI3099">
        <v>3.023632358</v>
      </c>
      <c r="AL3099">
        <v>217.0022783</v>
      </c>
      <c r="BB3099">
        <v>153.0847004</v>
      </c>
      <c r="BC3099">
        <v>845.33537139999999</v>
      </c>
    </row>
    <row r="3100" spans="1:55" x14ac:dyDescent="0.55000000000000004">
      <c r="A3100" s="3" t="s">
        <v>891</v>
      </c>
      <c r="B3100" s="32">
        <v>41883</v>
      </c>
      <c r="C3100" t="s">
        <v>834</v>
      </c>
      <c r="V3100"/>
    </row>
    <row r="3101" spans="1:55" x14ac:dyDescent="0.55000000000000004">
      <c r="A3101" s="3" t="s">
        <v>891</v>
      </c>
      <c r="B3101" s="32">
        <v>41891</v>
      </c>
      <c r="C3101" t="s">
        <v>834</v>
      </c>
      <c r="V3101"/>
    </row>
    <row r="3102" spans="1:55" x14ac:dyDescent="0.55000000000000004">
      <c r="A3102" s="3" t="s">
        <v>891</v>
      </c>
      <c r="B3102" s="32">
        <v>41908</v>
      </c>
      <c r="C3102" t="s">
        <v>834</v>
      </c>
      <c r="V3102"/>
    </row>
    <row r="3103" spans="1:55" x14ac:dyDescent="0.55000000000000004">
      <c r="A3103" s="3" t="s">
        <v>891</v>
      </c>
      <c r="B3103" s="32">
        <v>41912</v>
      </c>
      <c r="C3103" t="s">
        <v>834</v>
      </c>
      <c r="V3103"/>
    </row>
    <row r="3104" spans="1:55" x14ac:dyDescent="0.55000000000000004">
      <c r="A3104" s="3" t="s">
        <v>891</v>
      </c>
      <c r="B3104" s="32">
        <v>41925</v>
      </c>
      <c r="C3104" t="s">
        <v>834</v>
      </c>
      <c r="V3104"/>
    </row>
    <row r="3105" spans="1:55" x14ac:dyDescent="0.55000000000000004">
      <c r="A3105" s="3" t="s">
        <v>891</v>
      </c>
      <c r="B3105" s="32">
        <v>41947</v>
      </c>
      <c r="C3105" t="s">
        <v>834</v>
      </c>
      <c r="V3105"/>
    </row>
    <row r="3106" spans="1:55" x14ac:dyDescent="0.55000000000000004">
      <c r="A3106" s="3" t="s">
        <v>891</v>
      </c>
      <c r="B3106" s="32">
        <v>41964</v>
      </c>
      <c r="C3106" t="s">
        <v>834</v>
      </c>
      <c r="R3106">
        <v>2371.0571319999999</v>
      </c>
      <c r="S3106">
        <v>312.68116780000003</v>
      </c>
      <c r="V3106"/>
      <c r="AF3106">
        <v>197.9097434</v>
      </c>
      <c r="AI3106">
        <v>4.4780406529999999</v>
      </c>
      <c r="AL3106">
        <v>360.3273044</v>
      </c>
      <c r="AX3106">
        <v>312.68116780000003</v>
      </c>
      <c r="BB3106">
        <v>1500.1389160000001</v>
      </c>
      <c r="BC3106">
        <v>647.22354180000002</v>
      </c>
    </row>
    <row r="3107" spans="1:55" x14ac:dyDescent="0.55000000000000004">
      <c r="A3107" s="3" t="s">
        <v>891</v>
      </c>
      <c r="B3107" s="32">
        <v>41969</v>
      </c>
      <c r="C3107" t="s">
        <v>834</v>
      </c>
      <c r="V3107"/>
    </row>
    <row r="3108" spans="1:55" x14ac:dyDescent="0.55000000000000004">
      <c r="A3108" s="3" t="s">
        <v>891</v>
      </c>
      <c r="B3108" s="32">
        <v>41971</v>
      </c>
      <c r="C3108" t="s">
        <v>834</v>
      </c>
      <c r="V3108"/>
    </row>
    <row r="3109" spans="1:55" x14ac:dyDescent="0.55000000000000004">
      <c r="A3109" s="3" t="s">
        <v>891</v>
      </c>
      <c r="B3109" s="32">
        <v>41984</v>
      </c>
      <c r="C3109" t="s">
        <v>834</v>
      </c>
      <c r="V3109"/>
    </row>
    <row r="3110" spans="1:55" x14ac:dyDescent="0.55000000000000004">
      <c r="A3110" s="3" t="s">
        <v>891</v>
      </c>
      <c r="B3110" s="32">
        <v>41996</v>
      </c>
      <c r="C3110" t="s">
        <v>834</v>
      </c>
      <c r="V3110"/>
    </row>
    <row r="3111" spans="1:55" x14ac:dyDescent="0.55000000000000004">
      <c r="A3111" s="3" t="s">
        <v>891</v>
      </c>
      <c r="B3111" s="32">
        <v>42016</v>
      </c>
      <c r="C3111" t="s">
        <v>834</v>
      </c>
      <c r="V3111"/>
    </row>
    <row r="3112" spans="1:55" x14ac:dyDescent="0.55000000000000004">
      <c r="A3112" s="3" t="s">
        <v>891</v>
      </c>
      <c r="B3112" s="32">
        <v>42024</v>
      </c>
      <c r="C3112" t="s">
        <v>834</v>
      </c>
      <c r="V3112"/>
    </row>
    <row r="3113" spans="1:55" x14ac:dyDescent="0.55000000000000004">
      <c r="A3113" s="3" t="s">
        <v>891</v>
      </c>
      <c r="B3113" s="32">
        <v>42027</v>
      </c>
      <c r="C3113" t="s">
        <v>834</v>
      </c>
      <c r="R3113">
        <v>2691.5891590000001</v>
      </c>
      <c r="S3113">
        <v>1456.348133</v>
      </c>
      <c r="V3113"/>
      <c r="W3113">
        <v>4.3874744E-2</v>
      </c>
      <c r="Y3113">
        <v>26957.677930000002</v>
      </c>
      <c r="AA3113">
        <v>1019.044354</v>
      </c>
      <c r="AP3113" t="s">
        <v>930</v>
      </c>
      <c r="AX3113">
        <v>437.3037789</v>
      </c>
      <c r="BB3113">
        <v>940.21599170000002</v>
      </c>
      <c r="BC3113">
        <v>595.42218270000001</v>
      </c>
    </row>
    <row r="3114" spans="1:55" x14ac:dyDescent="0.55000000000000004">
      <c r="A3114" s="3" t="s">
        <v>892</v>
      </c>
      <c r="B3114" s="32">
        <v>41738</v>
      </c>
      <c r="C3114" t="s">
        <v>834</v>
      </c>
      <c r="V3114"/>
    </row>
    <row r="3115" spans="1:55" x14ac:dyDescent="0.55000000000000004">
      <c r="A3115" s="3" t="s">
        <v>892</v>
      </c>
      <c r="B3115" s="32">
        <v>41760</v>
      </c>
      <c r="C3115" t="s">
        <v>834</v>
      </c>
      <c r="V3115"/>
    </row>
    <row r="3116" spans="1:55" x14ac:dyDescent="0.55000000000000004">
      <c r="A3116" s="3" t="s">
        <v>892</v>
      </c>
      <c r="B3116" s="32">
        <v>41768</v>
      </c>
      <c r="C3116" t="s">
        <v>834</v>
      </c>
      <c r="V3116"/>
    </row>
    <row r="3117" spans="1:55" x14ac:dyDescent="0.55000000000000004">
      <c r="A3117" s="3" t="s">
        <v>892</v>
      </c>
      <c r="B3117" s="32">
        <v>41808</v>
      </c>
      <c r="C3117" t="s">
        <v>834</v>
      </c>
      <c r="V3117"/>
    </row>
    <row r="3118" spans="1:55" x14ac:dyDescent="0.55000000000000004">
      <c r="A3118" s="3" t="s">
        <v>892</v>
      </c>
      <c r="B3118" s="32">
        <v>41835</v>
      </c>
      <c r="C3118" t="s">
        <v>834</v>
      </c>
      <c r="V3118"/>
    </row>
    <row r="3119" spans="1:55" x14ac:dyDescent="0.55000000000000004">
      <c r="A3119" s="3" t="s">
        <v>892</v>
      </c>
      <c r="B3119" s="32">
        <v>41855</v>
      </c>
      <c r="C3119" t="s">
        <v>834</v>
      </c>
      <c r="V3119"/>
    </row>
    <row r="3120" spans="1:55" x14ac:dyDescent="0.55000000000000004">
      <c r="A3120" s="3" t="s">
        <v>892</v>
      </c>
      <c r="B3120" s="32">
        <v>41870</v>
      </c>
      <c r="C3120" t="s">
        <v>834</v>
      </c>
      <c r="V3120"/>
    </row>
    <row r="3121" spans="1:55" x14ac:dyDescent="0.55000000000000004">
      <c r="A3121" s="3" t="s">
        <v>892</v>
      </c>
      <c r="B3121" s="32">
        <v>41883</v>
      </c>
      <c r="C3121" t="s">
        <v>834</v>
      </c>
      <c r="V3121"/>
    </row>
    <row r="3122" spans="1:55" x14ac:dyDescent="0.55000000000000004">
      <c r="A3122" s="3" t="s">
        <v>892</v>
      </c>
      <c r="B3122" s="32">
        <v>41891</v>
      </c>
      <c r="C3122" t="s">
        <v>834</v>
      </c>
      <c r="R3122">
        <v>640.86363640000002</v>
      </c>
      <c r="V3122"/>
      <c r="AF3122">
        <v>60.748123890000002</v>
      </c>
      <c r="AI3122">
        <v>4.5732674749999997</v>
      </c>
      <c r="AL3122">
        <v>285.34190710000001</v>
      </c>
      <c r="BB3122">
        <v>294.77360540000001</v>
      </c>
      <c r="BC3122">
        <v>930.55183039999997</v>
      </c>
    </row>
    <row r="3123" spans="1:55" x14ac:dyDescent="0.55000000000000004">
      <c r="A3123" s="3" t="s">
        <v>892</v>
      </c>
      <c r="B3123" s="32">
        <v>41908</v>
      </c>
      <c r="C3123" t="s">
        <v>834</v>
      </c>
      <c r="V3123"/>
    </row>
    <row r="3124" spans="1:55" x14ac:dyDescent="0.55000000000000004">
      <c r="A3124" s="3" t="s">
        <v>892</v>
      </c>
      <c r="B3124" s="32">
        <v>41912</v>
      </c>
      <c r="C3124" t="s">
        <v>834</v>
      </c>
      <c r="V3124"/>
    </row>
    <row r="3125" spans="1:55" x14ac:dyDescent="0.55000000000000004">
      <c r="A3125" s="3" t="s">
        <v>892</v>
      </c>
      <c r="B3125" s="32">
        <v>41925</v>
      </c>
      <c r="C3125" t="s">
        <v>834</v>
      </c>
      <c r="V3125"/>
    </row>
    <row r="3126" spans="1:55" x14ac:dyDescent="0.55000000000000004">
      <c r="A3126" s="3" t="s">
        <v>892</v>
      </c>
      <c r="B3126" s="32">
        <v>41947</v>
      </c>
      <c r="C3126" t="s">
        <v>834</v>
      </c>
      <c r="V3126"/>
    </row>
    <row r="3127" spans="1:55" x14ac:dyDescent="0.55000000000000004">
      <c r="A3127" s="3" t="s">
        <v>892</v>
      </c>
      <c r="B3127" s="32">
        <v>41964</v>
      </c>
      <c r="C3127" t="s">
        <v>834</v>
      </c>
      <c r="V3127"/>
    </row>
    <row r="3128" spans="1:55" x14ac:dyDescent="0.55000000000000004">
      <c r="A3128" s="3" t="s">
        <v>892</v>
      </c>
      <c r="B3128" s="32">
        <v>41969</v>
      </c>
      <c r="C3128" t="s">
        <v>834</v>
      </c>
      <c r="V3128"/>
    </row>
    <row r="3129" spans="1:55" x14ac:dyDescent="0.55000000000000004">
      <c r="A3129" s="3" t="s">
        <v>892</v>
      </c>
      <c r="B3129" s="32">
        <v>41971</v>
      </c>
      <c r="C3129" t="s">
        <v>834</v>
      </c>
      <c r="R3129">
        <v>2298.4065169999999</v>
      </c>
      <c r="S3129">
        <v>393.63013519999998</v>
      </c>
      <c r="V3129"/>
      <c r="AF3129">
        <v>57.272572410000002</v>
      </c>
      <c r="AI3129">
        <v>6.2916969780000001</v>
      </c>
      <c r="AL3129">
        <v>387.08198950000002</v>
      </c>
      <c r="AX3129">
        <v>393.63013519999998</v>
      </c>
      <c r="BB3129">
        <v>1460.4218189999999</v>
      </c>
      <c r="BC3129">
        <v>645.55024360000004</v>
      </c>
    </row>
    <row r="3130" spans="1:55" x14ac:dyDescent="0.55000000000000004">
      <c r="A3130" s="3" t="s">
        <v>892</v>
      </c>
      <c r="B3130" s="32">
        <v>41984</v>
      </c>
      <c r="C3130" t="s">
        <v>834</v>
      </c>
      <c r="V3130"/>
    </row>
    <row r="3131" spans="1:55" x14ac:dyDescent="0.55000000000000004">
      <c r="A3131" s="3" t="s">
        <v>892</v>
      </c>
      <c r="B3131" s="32">
        <v>41996</v>
      </c>
      <c r="C3131" t="s">
        <v>834</v>
      </c>
      <c r="V3131"/>
    </row>
    <row r="3132" spans="1:55" x14ac:dyDescent="0.55000000000000004">
      <c r="A3132" s="3" t="s">
        <v>892</v>
      </c>
      <c r="B3132" s="32">
        <v>42016</v>
      </c>
      <c r="C3132" t="s">
        <v>834</v>
      </c>
      <c r="V3132"/>
    </row>
    <row r="3133" spans="1:55" x14ac:dyDescent="0.55000000000000004">
      <c r="A3133" s="3" t="s">
        <v>892</v>
      </c>
      <c r="B3133" s="32">
        <v>42024</v>
      </c>
      <c r="C3133" t="s">
        <v>834</v>
      </c>
      <c r="V3133"/>
    </row>
    <row r="3134" spans="1:55" x14ac:dyDescent="0.55000000000000004">
      <c r="A3134" s="3" t="s">
        <v>892</v>
      </c>
      <c r="B3134" s="32">
        <v>42027</v>
      </c>
      <c r="C3134" t="s">
        <v>834</v>
      </c>
      <c r="R3134">
        <v>3015.5377859999999</v>
      </c>
      <c r="S3134">
        <v>1751.946418</v>
      </c>
      <c r="V3134"/>
      <c r="W3134">
        <v>4.2867982999999998E-2</v>
      </c>
      <c r="Y3134">
        <v>32998.349139999998</v>
      </c>
      <c r="AA3134">
        <v>1215.2531879999999</v>
      </c>
      <c r="AP3134" t="s">
        <v>930</v>
      </c>
      <c r="AX3134">
        <v>536.69323020000002</v>
      </c>
      <c r="BB3134">
        <v>935.41681940000001</v>
      </c>
      <c r="BC3134">
        <v>646.7065116</v>
      </c>
    </row>
    <row r="3135" spans="1:55" x14ac:dyDescent="0.55000000000000004">
      <c r="A3135" s="3" t="s">
        <v>893</v>
      </c>
      <c r="B3135" s="32">
        <v>41760</v>
      </c>
      <c r="C3135" t="s">
        <v>834</v>
      </c>
      <c r="V3135"/>
    </row>
    <row r="3136" spans="1:55" x14ac:dyDescent="0.55000000000000004">
      <c r="A3136" s="3" t="s">
        <v>893</v>
      </c>
      <c r="B3136" s="32">
        <v>41768</v>
      </c>
      <c r="C3136" t="s">
        <v>834</v>
      </c>
      <c r="V3136"/>
    </row>
    <row r="3137" spans="1:55" x14ac:dyDescent="0.55000000000000004">
      <c r="A3137" s="3" t="s">
        <v>893</v>
      </c>
      <c r="B3137" s="32">
        <v>41808</v>
      </c>
      <c r="C3137" t="s">
        <v>834</v>
      </c>
      <c r="V3137"/>
    </row>
    <row r="3138" spans="1:55" x14ac:dyDescent="0.55000000000000004">
      <c r="A3138" s="3" t="s">
        <v>893</v>
      </c>
      <c r="B3138" s="32">
        <v>41835</v>
      </c>
      <c r="C3138" t="s">
        <v>834</v>
      </c>
      <c r="V3138"/>
    </row>
    <row r="3139" spans="1:55" x14ac:dyDescent="0.55000000000000004">
      <c r="A3139" s="3" t="s">
        <v>893</v>
      </c>
      <c r="B3139" s="32">
        <v>41855</v>
      </c>
      <c r="C3139" t="s">
        <v>834</v>
      </c>
      <c r="V3139"/>
    </row>
    <row r="3140" spans="1:55" x14ac:dyDescent="0.55000000000000004">
      <c r="A3140" s="3" t="s">
        <v>893</v>
      </c>
      <c r="B3140" s="32">
        <v>41870</v>
      </c>
      <c r="C3140" t="s">
        <v>834</v>
      </c>
      <c r="V3140"/>
    </row>
    <row r="3141" spans="1:55" x14ac:dyDescent="0.55000000000000004">
      <c r="A3141" s="3" t="s">
        <v>893</v>
      </c>
      <c r="B3141" s="32">
        <v>41883</v>
      </c>
      <c r="C3141" t="s">
        <v>834</v>
      </c>
      <c r="V3141"/>
    </row>
    <row r="3142" spans="1:55" x14ac:dyDescent="0.55000000000000004">
      <c r="A3142" s="3" t="s">
        <v>893</v>
      </c>
      <c r="B3142" s="32">
        <v>41891</v>
      </c>
      <c r="C3142" t="s">
        <v>834</v>
      </c>
      <c r="V3142"/>
    </row>
    <row r="3143" spans="1:55" x14ac:dyDescent="0.55000000000000004">
      <c r="A3143" s="3" t="s">
        <v>893</v>
      </c>
      <c r="B3143" s="32">
        <v>41908</v>
      </c>
      <c r="C3143" t="s">
        <v>834</v>
      </c>
      <c r="V3143"/>
    </row>
    <row r="3144" spans="1:55" x14ac:dyDescent="0.55000000000000004">
      <c r="A3144" s="3" t="s">
        <v>893</v>
      </c>
      <c r="B3144" s="32">
        <v>41912</v>
      </c>
      <c r="C3144" t="s">
        <v>834</v>
      </c>
      <c r="R3144">
        <v>429.69696970000001</v>
      </c>
      <c r="V3144"/>
      <c r="AF3144">
        <v>34.920665409999998</v>
      </c>
      <c r="AI3144">
        <v>2.8740609500000001</v>
      </c>
      <c r="AL3144">
        <v>212.5628548</v>
      </c>
      <c r="BB3144">
        <v>182.2134495</v>
      </c>
      <c r="BC3144">
        <v>840.61667720000003</v>
      </c>
    </row>
    <row r="3145" spans="1:55" x14ac:dyDescent="0.55000000000000004">
      <c r="A3145" s="3" t="s">
        <v>893</v>
      </c>
      <c r="B3145" s="32">
        <v>41925</v>
      </c>
      <c r="C3145" t="s">
        <v>834</v>
      </c>
      <c r="V3145"/>
    </row>
    <row r="3146" spans="1:55" x14ac:dyDescent="0.55000000000000004">
      <c r="A3146" s="3" t="s">
        <v>893</v>
      </c>
      <c r="B3146" s="32">
        <v>41947</v>
      </c>
      <c r="C3146" t="s">
        <v>834</v>
      </c>
      <c r="V3146"/>
    </row>
    <row r="3147" spans="1:55" x14ac:dyDescent="0.55000000000000004">
      <c r="A3147" s="3" t="s">
        <v>893</v>
      </c>
      <c r="B3147" s="32">
        <v>41964</v>
      </c>
      <c r="C3147" t="s">
        <v>834</v>
      </c>
      <c r="V3147"/>
    </row>
    <row r="3148" spans="1:55" x14ac:dyDescent="0.55000000000000004">
      <c r="A3148" s="3" t="s">
        <v>893</v>
      </c>
      <c r="B3148" s="32">
        <v>41969</v>
      </c>
      <c r="C3148" t="s">
        <v>834</v>
      </c>
      <c r="V3148"/>
    </row>
    <row r="3149" spans="1:55" x14ac:dyDescent="0.55000000000000004">
      <c r="A3149" s="3" t="s">
        <v>893</v>
      </c>
      <c r="B3149" s="32">
        <v>41971</v>
      </c>
      <c r="C3149" t="s">
        <v>834</v>
      </c>
      <c r="R3149">
        <v>1998.7773970000001</v>
      </c>
      <c r="S3149">
        <v>343.52555790000002</v>
      </c>
      <c r="V3149"/>
      <c r="AF3149">
        <v>51.553299920000001</v>
      </c>
      <c r="AI3149">
        <v>6.4288101329999998</v>
      </c>
      <c r="AL3149">
        <v>388.89287860000002</v>
      </c>
      <c r="AX3149">
        <v>343.52555790000002</v>
      </c>
      <c r="BB3149">
        <v>1214.8056610000001</v>
      </c>
      <c r="BC3149">
        <v>664.14297750000003</v>
      </c>
    </row>
    <row r="3150" spans="1:55" x14ac:dyDescent="0.55000000000000004">
      <c r="A3150" s="3" t="s">
        <v>893</v>
      </c>
      <c r="B3150" s="32">
        <v>41984</v>
      </c>
      <c r="C3150" t="s">
        <v>834</v>
      </c>
      <c r="V3150"/>
    </row>
    <row r="3151" spans="1:55" x14ac:dyDescent="0.55000000000000004">
      <c r="A3151" s="3" t="s">
        <v>893</v>
      </c>
      <c r="B3151" s="32">
        <v>41996</v>
      </c>
      <c r="C3151" t="s">
        <v>834</v>
      </c>
      <c r="V3151"/>
    </row>
    <row r="3152" spans="1:55" x14ac:dyDescent="0.55000000000000004">
      <c r="A3152" s="3" t="s">
        <v>893</v>
      </c>
      <c r="B3152" s="32">
        <v>42016</v>
      </c>
      <c r="C3152" t="s">
        <v>834</v>
      </c>
      <c r="V3152"/>
    </row>
    <row r="3153" spans="1:55" x14ac:dyDescent="0.55000000000000004">
      <c r="A3153" s="3" t="s">
        <v>893</v>
      </c>
      <c r="B3153" s="32">
        <v>42024</v>
      </c>
      <c r="C3153" t="s">
        <v>834</v>
      </c>
      <c r="V3153"/>
    </row>
    <row r="3154" spans="1:55" x14ac:dyDescent="0.55000000000000004">
      <c r="A3154" s="3" t="s">
        <v>893</v>
      </c>
      <c r="B3154" s="32">
        <v>42037</v>
      </c>
      <c r="C3154" t="s">
        <v>834</v>
      </c>
      <c r="R3154">
        <v>3067.1805169999998</v>
      </c>
      <c r="S3154">
        <v>1839.1172180000001</v>
      </c>
      <c r="V3154"/>
      <c r="W3154">
        <v>4.1937158000000002E-2</v>
      </c>
      <c r="Y3154">
        <v>34981.613590000001</v>
      </c>
      <c r="AA3154">
        <v>1262.758572</v>
      </c>
      <c r="AP3154" t="s">
        <v>930</v>
      </c>
      <c r="AX3154">
        <v>576.3586464</v>
      </c>
      <c r="BB3154">
        <v>966.0769841</v>
      </c>
      <c r="BC3154">
        <v>632.93122770000002</v>
      </c>
    </row>
    <row r="3155" spans="1:55" x14ac:dyDescent="0.55000000000000004">
      <c r="A3155" s="3" t="s">
        <v>739</v>
      </c>
      <c r="B3155" s="32">
        <v>41709</v>
      </c>
      <c r="C3155" t="s">
        <v>834</v>
      </c>
      <c r="V3155"/>
      <c r="AB3155">
        <v>2.9</v>
      </c>
      <c r="AH3155">
        <v>1.3</v>
      </c>
      <c r="AT3155">
        <v>12</v>
      </c>
    </row>
    <row r="3156" spans="1:55" x14ac:dyDescent="0.55000000000000004">
      <c r="A3156" s="3" t="s">
        <v>739</v>
      </c>
      <c r="B3156" s="32">
        <v>41710</v>
      </c>
      <c r="C3156" t="s">
        <v>834</v>
      </c>
      <c r="V3156"/>
    </row>
    <row r="3157" spans="1:55" x14ac:dyDescent="0.55000000000000004">
      <c r="A3157" s="3" t="s">
        <v>739</v>
      </c>
      <c r="B3157" s="32">
        <v>41722</v>
      </c>
      <c r="C3157" t="s">
        <v>834</v>
      </c>
      <c r="V3157"/>
      <c r="AB3157">
        <v>5</v>
      </c>
      <c r="AC3157">
        <v>0.26328512599999998</v>
      </c>
      <c r="AH3157">
        <v>4</v>
      </c>
      <c r="AT3157">
        <v>22</v>
      </c>
    </row>
    <row r="3158" spans="1:55" x14ac:dyDescent="0.55000000000000004">
      <c r="A3158" s="3" t="s">
        <v>739</v>
      </c>
      <c r="B3158" s="32">
        <v>41731</v>
      </c>
      <c r="C3158" t="s">
        <v>834</v>
      </c>
      <c r="V3158"/>
      <c r="AB3158">
        <v>6.9</v>
      </c>
      <c r="AC3158">
        <v>0.68744451200000001</v>
      </c>
      <c r="AH3158">
        <v>4.95</v>
      </c>
      <c r="AT3158">
        <v>24.25</v>
      </c>
    </row>
    <row r="3159" spans="1:55" x14ac:dyDescent="0.55000000000000004">
      <c r="A3159" s="3" t="s">
        <v>739</v>
      </c>
      <c r="B3159" s="32">
        <v>41738</v>
      </c>
      <c r="C3159" t="s">
        <v>834</v>
      </c>
      <c r="V3159"/>
      <c r="AB3159">
        <v>7.45</v>
      </c>
      <c r="AH3159">
        <v>6</v>
      </c>
      <c r="AT3159">
        <v>25.75</v>
      </c>
    </row>
    <row r="3160" spans="1:55" x14ac:dyDescent="0.55000000000000004">
      <c r="A3160" s="3" t="s">
        <v>739</v>
      </c>
      <c r="B3160" s="32">
        <v>41745</v>
      </c>
      <c r="C3160" t="s">
        <v>834</v>
      </c>
      <c r="V3160"/>
      <c r="AB3160">
        <v>8.0500000000000007</v>
      </c>
      <c r="AH3160">
        <v>6.9</v>
      </c>
      <c r="AT3160">
        <v>28.25</v>
      </c>
    </row>
    <row r="3161" spans="1:55" x14ac:dyDescent="0.55000000000000004">
      <c r="A3161" s="3" t="s">
        <v>739</v>
      </c>
      <c r="B3161" s="32">
        <v>41760</v>
      </c>
      <c r="C3161" t="s">
        <v>834</v>
      </c>
      <c r="V3161"/>
      <c r="AB3161">
        <v>8.8666666670000005</v>
      </c>
      <c r="AH3161">
        <v>7.8666666669999996</v>
      </c>
      <c r="AT3161">
        <v>26</v>
      </c>
    </row>
    <row r="3162" spans="1:55" x14ac:dyDescent="0.55000000000000004">
      <c r="A3162" s="3" t="s">
        <v>739</v>
      </c>
      <c r="B3162" s="32">
        <v>41768</v>
      </c>
      <c r="C3162" t="s">
        <v>834</v>
      </c>
      <c r="V3162"/>
      <c r="AB3162">
        <v>9.6666666669999994</v>
      </c>
      <c r="AH3162">
        <v>8.5</v>
      </c>
      <c r="AT3162">
        <v>24.75</v>
      </c>
    </row>
    <row r="3163" spans="1:55" x14ac:dyDescent="0.55000000000000004">
      <c r="A3163" s="3" t="s">
        <v>739</v>
      </c>
      <c r="B3163" s="32">
        <v>41788</v>
      </c>
      <c r="C3163" t="s">
        <v>834</v>
      </c>
      <c r="V3163"/>
      <c r="AB3163">
        <v>10.6875</v>
      </c>
      <c r="AG3163">
        <v>7.1875</v>
      </c>
      <c r="AH3163">
        <v>9.6875</v>
      </c>
      <c r="AT3163">
        <v>30.5</v>
      </c>
    </row>
    <row r="3164" spans="1:55" x14ac:dyDescent="0.55000000000000004">
      <c r="A3164" s="3" t="s">
        <v>739</v>
      </c>
      <c r="B3164" s="32">
        <v>41806</v>
      </c>
      <c r="C3164" t="s">
        <v>834</v>
      </c>
      <c r="V3164"/>
      <c r="AB3164">
        <v>11.3125</v>
      </c>
      <c r="AG3164">
        <v>8.875</v>
      </c>
      <c r="AH3164">
        <v>10.3125</v>
      </c>
      <c r="AT3164">
        <v>31</v>
      </c>
    </row>
    <row r="3165" spans="1:55" x14ac:dyDescent="0.55000000000000004">
      <c r="A3165" s="3" t="s">
        <v>739</v>
      </c>
      <c r="B3165" s="32">
        <v>41808</v>
      </c>
      <c r="C3165" t="s">
        <v>834</v>
      </c>
      <c r="V3165"/>
    </row>
    <row r="3166" spans="1:55" x14ac:dyDescent="0.55000000000000004">
      <c r="A3166" s="3" t="s">
        <v>739</v>
      </c>
      <c r="B3166" s="32">
        <v>41835</v>
      </c>
      <c r="C3166" t="s">
        <v>834</v>
      </c>
      <c r="V3166"/>
      <c r="AB3166">
        <v>12.33333333</v>
      </c>
      <c r="AG3166">
        <v>9.3333333330000006</v>
      </c>
      <c r="AH3166">
        <v>11.06666667</v>
      </c>
      <c r="AT3166">
        <v>31.75</v>
      </c>
    </row>
    <row r="3167" spans="1:55" x14ac:dyDescent="0.55000000000000004">
      <c r="A3167" s="3" t="s">
        <v>739</v>
      </c>
      <c r="B3167" s="32">
        <v>41844</v>
      </c>
      <c r="C3167" t="s">
        <v>834</v>
      </c>
      <c r="R3167">
        <v>527.86363640000002</v>
      </c>
      <c r="V3167"/>
      <c r="AF3167">
        <v>178.91721250000001</v>
      </c>
      <c r="AI3167">
        <v>2.6340206610000001</v>
      </c>
      <c r="AL3167">
        <v>183.0189968</v>
      </c>
      <c r="BB3167">
        <v>165.92742699999999</v>
      </c>
      <c r="BC3167">
        <v>850.29103220000002</v>
      </c>
    </row>
    <row r="3168" spans="1:55" x14ac:dyDescent="0.55000000000000004">
      <c r="A3168" s="3" t="s">
        <v>739</v>
      </c>
      <c r="B3168" s="32">
        <v>41855</v>
      </c>
      <c r="C3168" t="s">
        <v>834</v>
      </c>
      <c r="V3168"/>
      <c r="AB3168">
        <v>13.266666669999999</v>
      </c>
      <c r="AG3168">
        <v>10.06666667</v>
      </c>
      <c r="AH3168">
        <v>12.06666667</v>
      </c>
      <c r="AT3168">
        <v>32</v>
      </c>
    </row>
    <row r="3169" spans="1:55" x14ac:dyDescent="0.55000000000000004">
      <c r="A3169" s="3" t="s">
        <v>739</v>
      </c>
      <c r="B3169" s="32">
        <v>41870</v>
      </c>
      <c r="C3169" t="s">
        <v>834</v>
      </c>
      <c r="V3169"/>
    </row>
    <row r="3170" spans="1:55" x14ac:dyDescent="0.55000000000000004">
      <c r="A3170" s="3" t="s">
        <v>739</v>
      </c>
      <c r="B3170" s="32">
        <v>41883</v>
      </c>
      <c r="C3170" t="s">
        <v>834</v>
      </c>
      <c r="V3170"/>
      <c r="AB3170">
        <v>14.33333333</v>
      </c>
      <c r="AG3170">
        <v>10.66666667</v>
      </c>
      <c r="AH3170">
        <v>13.266666669999999</v>
      </c>
      <c r="AT3170">
        <v>32</v>
      </c>
    </row>
    <row r="3171" spans="1:55" x14ac:dyDescent="0.55000000000000004">
      <c r="A3171" s="3" t="s">
        <v>739</v>
      </c>
      <c r="B3171" s="32">
        <v>41891</v>
      </c>
      <c r="C3171" t="s">
        <v>834</v>
      </c>
      <c r="V3171"/>
    </row>
    <row r="3172" spans="1:55" x14ac:dyDescent="0.55000000000000004">
      <c r="A3172" s="3" t="s">
        <v>739</v>
      </c>
      <c r="B3172" s="32">
        <v>41908</v>
      </c>
      <c r="C3172" t="s">
        <v>834</v>
      </c>
      <c r="V3172"/>
      <c r="AB3172">
        <v>15.866666670000001</v>
      </c>
      <c r="AG3172">
        <v>11.866666670000001</v>
      </c>
      <c r="AH3172">
        <v>14.46666667</v>
      </c>
      <c r="AT3172">
        <v>33</v>
      </c>
    </row>
    <row r="3173" spans="1:55" x14ac:dyDescent="0.55000000000000004">
      <c r="A3173" s="3" t="s">
        <v>739</v>
      </c>
      <c r="B3173" s="32">
        <v>41912</v>
      </c>
      <c r="C3173" t="s">
        <v>834</v>
      </c>
      <c r="V3173"/>
    </row>
    <row r="3174" spans="1:55" x14ac:dyDescent="0.55000000000000004">
      <c r="A3174" s="3" t="s">
        <v>739</v>
      </c>
      <c r="B3174" s="32">
        <v>41925</v>
      </c>
      <c r="C3174" t="s">
        <v>834</v>
      </c>
      <c r="V3174"/>
      <c r="AB3174">
        <v>16.666666670000001</v>
      </c>
      <c r="AG3174">
        <v>12.33333333</v>
      </c>
      <c r="AH3174">
        <v>15.33333333</v>
      </c>
      <c r="AT3174">
        <v>33.75</v>
      </c>
    </row>
    <row r="3175" spans="1:55" x14ac:dyDescent="0.55000000000000004">
      <c r="A3175" s="3" t="s">
        <v>739</v>
      </c>
      <c r="B3175" s="32">
        <v>41947</v>
      </c>
      <c r="C3175" t="s">
        <v>834</v>
      </c>
      <c r="V3175"/>
      <c r="AB3175">
        <v>17.333333329999999</v>
      </c>
      <c r="AG3175">
        <v>12.46666667</v>
      </c>
      <c r="AH3175">
        <v>17.266666669999999</v>
      </c>
      <c r="AT3175">
        <v>46.5</v>
      </c>
    </row>
    <row r="3176" spans="1:55" x14ac:dyDescent="0.55000000000000004">
      <c r="A3176" s="3" t="s">
        <v>739</v>
      </c>
      <c r="B3176" s="32">
        <v>41964</v>
      </c>
      <c r="C3176" t="s">
        <v>834</v>
      </c>
      <c r="R3176">
        <v>2261.866325</v>
      </c>
      <c r="S3176">
        <v>290.26863029999998</v>
      </c>
      <c r="V3176"/>
      <c r="AF3176">
        <v>201.25032780000001</v>
      </c>
      <c r="AI3176">
        <v>3.5885695759999998</v>
      </c>
      <c r="AL3176">
        <v>316.21153399999997</v>
      </c>
      <c r="AX3176">
        <v>290.26863029999998</v>
      </c>
      <c r="BB3176">
        <v>1454.135833</v>
      </c>
      <c r="BC3176">
        <v>622.14804930000003</v>
      </c>
    </row>
    <row r="3177" spans="1:55" x14ac:dyDescent="0.55000000000000004">
      <c r="A3177" s="3" t="s">
        <v>739</v>
      </c>
      <c r="B3177" s="32">
        <v>41969</v>
      </c>
      <c r="C3177" t="s">
        <v>834</v>
      </c>
      <c r="V3177"/>
      <c r="AB3177">
        <v>17.333333329999999</v>
      </c>
      <c r="AG3177">
        <v>12.6</v>
      </c>
      <c r="AH3177">
        <v>17.333333329999999</v>
      </c>
      <c r="AT3177">
        <v>70.424999999999997</v>
      </c>
    </row>
    <row r="3178" spans="1:55" x14ac:dyDescent="0.55000000000000004">
      <c r="A3178" s="3" t="s">
        <v>739</v>
      </c>
      <c r="B3178" s="32">
        <v>41971</v>
      </c>
      <c r="C3178" t="s">
        <v>834</v>
      </c>
      <c r="V3178"/>
    </row>
    <row r="3179" spans="1:55" x14ac:dyDescent="0.55000000000000004">
      <c r="A3179" s="3" t="s">
        <v>739</v>
      </c>
      <c r="B3179" s="32">
        <v>41984</v>
      </c>
      <c r="C3179" t="s">
        <v>834</v>
      </c>
      <c r="V3179"/>
      <c r="AB3179">
        <v>17.333333329999999</v>
      </c>
      <c r="AG3179">
        <v>12.733333330000001</v>
      </c>
      <c r="AH3179">
        <v>17.333333329999999</v>
      </c>
      <c r="AT3179">
        <v>81</v>
      </c>
    </row>
    <row r="3180" spans="1:55" x14ac:dyDescent="0.55000000000000004">
      <c r="A3180" s="3" t="s">
        <v>739</v>
      </c>
      <c r="B3180" s="32">
        <v>41996</v>
      </c>
      <c r="C3180" t="s">
        <v>834</v>
      </c>
      <c r="V3180"/>
      <c r="AB3180">
        <v>17.333333329999999</v>
      </c>
      <c r="AG3180">
        <v>13.133333329999999</v>
      </c>
      <c r="AH3180">
        <v>17.333333329999999</v>
      </c>
      <c r="AT3180">
        <v>82</v>
      </c>
    </row>
    <row r="3181" spans="1:55" x14ac:dyDescent="0.55000000000000004">
      <c r="A3181" s="3" t="s">
        <v>739</v>
      </c>
      <c r="B3181" s="32">
        <v>42016</v>
      </c>
      <c r="C3181" t="s">
        <v>834</v>
      </c>
      <c r="V3181"/>
      <c r="AB3181">
        <v>17.333333329999999</v>
      </c>
      <c r="AG3181">
        <v>17.333333329999999</v>
      </c>
      <c r="AH3181">
        <v>17.333333329999999</v>
      </c>
      <c r="AT3181">
        <v>87</v>
      </c>
    </row>
    <row r="3182" spans="1:55" x14ac:dyDescent="0.55000000000000004">
      <c r="A3182" s="3" t="s">
        <v>739</v>
      </c>
      <c r="B3182" s="32">
        <v>42024</v>
      </c>
      <c r="C3182" t="s">
        <v>834</v>
      </c>
      <c r="V3182"/>
      <c r="AB3182">
        <v>17.333333329999999</v>
      </c>
      <c r="AG3182">
        <v>17.333333329999999</v>
      </c>
      <c r="AH3182">
        <v>17.333333329999999</v>
      </c>
      <c r="AT3182">
        <v>92</v>
      </c>
    </row>
    <row r="3183" spans="1:55" x14ac:dyDescent="0.55000000000000004">
      <c r="A3183" s="3" t="s">
        <v>739</v>
      </c>
      <c r="B3183" s="32">
        <v>42027</v>
      </c>
      <c r="C3183" t="s">
        <v>834</v>
      </c>
      <c r="R3183">
        <v>3021.214172</v>
      </c>
      <c r="S3183">
        <v>1581.1031869999999</v>
      </c>
      <c r="V3183"/>
      <c r="W3183">
        <v>4.1457581E-2</v>
      </c>
      <c r="Y3183">
        <v>29651.433410000001</v>
      </c>
      <c r="AA3183">
        <v>1060.152012</v>
      </c>
      <c r="AP3183" t="s">
        <v>930</v>
      </c>
      <c r="AX3183">
        <v>520.95117560000006</v>
      </c>
      <c r="BB3183">
        <v>1114.6496910000001</v>
      </c>
      <c r="BC3183">
        <v>640.80285830000003</v>
      </c>
    </row>
    <row r="3184" spans="1:55" x14ac:dyDescent="0.55000000000000004">
      <c r="A3184" s="3" t="s">
        <v>740</v>
      </c>
      <c r="B3184" s="32">
        <v>41722</v>
      </c>
      <c r="C3184" t="s">
        <v>834</v>
      </c>
      <c r="V3184"/>
      <c r="AB3184">
        <v>2</v>
      </c>
      <c r="AH3184">
        <v>1</v>
      </c>
      <c r="AT3184">
        <v>12</v>
      </c>
    </row>
    <row r="3185" spans="1:55" x14ac:dyDescent="0.55000000000000004">
      <c r="A3185" s="3" t="s">
        <v>740</v>
      </c>
      <c r="B3185" s="32">
        <v>41731</v>
      </c>
      <c r="C3185" t="s">
        <v>834</v>
      </c>
      <c r="V3185"/>
      <c r="AB3185">
        <v>3.9</v>
      </c>
      <c r="AC3185">
        <v>0.19532469099999999</v>
      </c>
      <c r="AH3185">
        <v>1.95</v>
      </c>
      <c r="AT3185">
        <v>15</v>
      </c>
    </row>
    <row r="3186" spans="1:55" x14ac:dyDescent="0.55000000000000004">
      <c r="A3186" s="3" t="s">
        <v>740</v>
      </c>
      <c r="B3186" s="32">
        <v>41738</v>
      </c>
      <c r="C3186" t="s">
        <v>834</v>
      </c>
      <c r="V3186"/>
      <c r="AB3186">
        <v>5</v>
      </c>
      <c r="AH3186">
        <v>3.35</v>
      </c>
      <c r="AT3186">
        <v>22</v>
      </c>
    </row>
    <row r="3187" spans="1:55" x14ac:dyDescent="0.55000000000000004">
      <c r="A3187" s="3" t="s">
        <v>740</v>
      </c>
      <c r="B3187" s="32">
        <v>41745</v>
      </c>
      <c r="C3187" t="s">
        <v>834</v>
      </c>
      <c r="V3187"/>
      <c r="AB3187">
        <v>5.9</v>
      </c>
      <c r="AH3187">
        <v>4</v>
      </c>
      <c r="AT3187">
        <v>23.25</v>
      </c>
    </row>
    <row r="3188" spans="1:55" x14ac:dyDescent="0.55000000000000004">
      <c r="A3188" s="3" t="s">
        <v>740</v>
      </c>
      <c r="B3188" s="32">
        <v>41760</v>
      </c>
      <c r="C3188" t="s">
        <v>834</v>
      </c>
      <c r="V3188"/>
      <c r="AB3188">
        <v>7</v>
      </c>
      <c r="AH3188">
        <v>5.9333333330000002</v>
      </c>
      <c r="AT3188">
        <v>25.333333329999999</v>
      </c>
    </row>
    <row r="3189" spans="1:55" x14ac:dyDescent="0.55000000000000004">
      <c r="A3189" s="3" t="s">
        <v>740</v>
      </c>
      <c r="B3189" s="32">
        <v>41768</v>
      </c>
      <c r="C3189" t="s">
        <v>834</v>
      </c>
      <c r="V3189"/>
      <c r="AB3189">
        <v>7.5789473679999997</v>
      </c>
      <c r="AH3189">
        <v>6.2105263160000002</v>
      </c>
      <c r="AT3189">
        <v>23.75</v>
      </c>
    </row>
    <row r="3190" spans="1:55" x14ac:dyDescent="0.55000000000000004">
      <c r="A3190" s="3" t="s">
        <v>740</v>
      </c>
      <c r="B3190" s="32">
        <v>41788</v>
      </c>
      <c r="C3190" t="s">
        <v>834</v>
      </c>
      <c r="V3190"/>
      <c r="AB3190">
        <v>8.8421052630000005</v>
      </c>
      <c r="AG3190">
        <v>4.8947368420000004</v>
      </c>
      <c r="AH3190">
        <v>7.736842105</v>
      </c>
      <c r="AT3190">
        <v>24.5</v>
      </c>
    </row>
    <row r="3191" spans="1:55" x14ac:dyDescent="0.55000000000000004">
      <c r="A3191" s="3" t="s">
        <v>740</v>
      </c>
      <c r="B3191" s="32">
        <v>41806</v>
      </c>
      <c r="C3191" t="s">
        <v>834</v>
      </c>
      <c r="V3191"/>
      <c r="AB3191">
        <v>9.1578947369999995</v>
      </c>
      <c r="AG3191">
        <v>6.1052631579999996</v>
      </c>
      <c r="AH3191">
        <v>8.1052631579999996</v>
      </c>
      <c r="AT3191">
        <v>30</v>
      </c>
    </row>
    <row r="3192" spans="1:55" x14ac:dyDescent="0.55000000000000004">
      <c r="A3192" s="3" t="s">
        <v>740</v>
      </c>
      <c r="B3192" s="32">
        <v>41808</v>
      </c>
      <c r="C3192" t="s">
        <v>834</v>
      </c>
      <c r="V3192"/>
    </row>
    <row r="3193" spans="1:55" x14ac:dyDescent="0.55000000000000004">
      <c r="A3193" s="3" t="s">
        <v>740</v>
      </c>
      <c r="B3193" s="32">
        <v>41835</v>
      </c>
      <c r="C3193" t="s">
        <v>834</v>
      </c>
      <c r="V3193"/>
      <c r="AB3193">
        <v>10</v>
      </c>
      <c r="AG3193">
        <v>7</v>
      </c>
      <c r="AH3193">
        <v>9</v>
      </c>
      <c r="AT3193">
        <v>31</v>
      </c>
    </row>
    <row r="3194" spans="1:55" x14ac:dyDescent="0.55000000000000004">
      <c r="A3194" s="3" t="s">
        <v>740</v>
      </c>
      <c r="B3194" s="32">
        <v>41855</v>
      </c>
      <c r="C3194" t="s">
        <v>834</v>
      </c>
      <c r="V3194"/>
      <c r="AB3194">
        <v>11</v>
      </c>
      <c r="AG3194">
        <v>7.8947368420000004</v>
      </c>
      <c r="AH3194">
        <v>9.8947368420000004</v>
      </c>
      <c r="AT3194">
        <v>31</v>
      </c>
    </row>
    <row r="3195" spans="1:55" x14ac:dyDescent="0.55000000000000004">
      <c r="A3195" s="3" t="s">
        <v>740</v>
      </c>
      <c r="B3195" s="32">
        <v>41870</v>
      </c>
      <c r="C3195" t="s">
        <v>834</v>
      </c>
      <c r="R3195">
        <v>589.90909090000002</v>
      </c>
      <c r="V3195"/>
      <c r="AF3195">
        <v>195.26411630000001</v>
      </c>
      <c r="AI3195">
        <v>3.5578963880000001</v>
      </c>
      <c r="AL3195">
        <v>238.96730350000001</v>
      </c>
      <c r="BB3195">
        <v>155.6776711</v>
      </c>
      <c r="BC3195">
        <v>952.60174380000001</v>
      </c>
    </row>
    <row r="3196" spans="1:55" x14ac:dyDescent="0.55000000000000004">
      <c r="A3196" s="3" t="s">
        <v>740</v>
      </c>
      <c r="B3196" s="32">
        <v>41883</v>
      </c>
      <c r="C3196" t="s">
        <v>834</v>
      </c>
      <c r="V3196"/>
      <c r="AB3196">
        <v>12</v>
      </c>
      <c r="AG3196">
        <v>8.9473684210000002</v>
      </c>
      <c r="AH3196">
        <v>11</v>
      </c>
      <c r="AT3196">
        <v>32</v>
      </c>
    </row>
    <row r="3197" spans="1:55" x14ac:dyDescent="0.55000000000000004">
      <c r="A3197" s="3" t="s">
        <v>740</v>
      </c>
      <c r="B3197" s="32">
        <v>41891</v>
      </c>
      <c r="C3197" t="s">
        <v>834</v>
      </c>
      <c r="V3197"/>
    </row>
    <row r="3198" spans="1:55" x14ac:dyDescent="0.55000000000000004">
      <c r="A3198" s="3" t="s">
        <v>740</v>
      </c>
      <c r="B3198" s="32">
        <v>41908</v>
      </c>
      <c r="C3198" t="s">
        <v>834</v>
      </c>
      <c r="V3198"/>
      <c r="AB3198">
        <v>13.73684211</v>
      </c>
      <c r="AG3198">
        <v>10</v>
      </c>
      <c r="AH3198">
        <v>12.31578947</v>
      </c>
      <c r="AT3198">
        <v>33</v>
      </c>
    </row>
    <row r="3199" spans="1:55" x14ac:dyDescent="0.55000000000000004">
      <c r="A3199" s="3" t="s">
        <v>740</v>
      </c>
      <c r="B3199" s="32">
        <v>41912</v>
      </c>
      <c r="C3199" t="s">
        <v>834</v>
      </c>
      <c r="V3199"/>
    </row>
    <row r="3200" spans="1:55" x14ac:dyDescent="0.55000000000000004">
      <c r="A3200" s="3" t="s">
        <v>740</v>
      </c>
      <c r="B3200" s="32">
        <v>41925</v>
      </c>
      <c r="C3200" t="s">
        <v>834</v>
      </c>
      <c r="V3200"/>
      <c r="AB3200">
        <v>14.57894737</v>
      </c>
      <c r="AG3200">
        <v>10.31578947</v>
      </c>
      <c r="AH3200">
        <v>13.15789474</v>
      </c>
      <c r="AT3200">
        <v>33.25</v>
      </c>
    </row>
    <row r="3201" spans="1:55" x14ac:dyDescent="0.55000000000000004">
      <c r="A3201" s="3" t="s">
        <v>740</v>
      </c>
      <c r="B3201" s="32">
        <v>41947</v>
      </c>
      <c r="C3201" t="s">
        <v>834</v>
      </c>
      <c r="V3201"/>
      <c r="AB3201">
        <v>15.277777779999999</v>
      </c>
      <c r="AG3201">
        <v>10.61111111</v>
      </c>
      <c r="AH3201">
        <v>15.222222220000001</v>
      </c>
      <c r="AT3201">
        <v>45</v>
      </c>
    </row>
    <row r="3202" spans="1:55" x14ac:dyDescent="0.55000000000000004">
      <c r="A3202" s="3" t="s">
        <v>740</v>
      </c>
      <c r="B3202" s="32">
        <v>41964</v>
      </c>
      <c r="C3202" t="s">
        <v>834</v>
      </c>
      <c r="R3202">
        <v>2391.968531</v>
      </c>
      <c r="S3202">
        <v>305.99704250000002</v>
      </c>
      <c r="V3202"/>
      <c r="AF3202">
        <v>204.79173040000001</v>
      </c>
      <c r="AI3202">
        <v>4.4381877269999999</v>
      </c>
      <c r="AL3202">
        <v>353.14785929999999</v>
      </c>
      <c r="AX3202">
        <v>305.99704250000002</v>
      </c>
      <c r="BB3202">
        <v>1528.0318990000001</v>
      </c>
      <c r="BC3202">
        <v>727.65341909999995</v>
      </c>
    </row>
    <row r="3203" spans="1:55" x14ac:dyDescent="0.55000000000000004">
      <c r="A3203" s="3" t="s">
        <v>740</v>
      </c>
      <c r="B3203" s="32">
        <v>41969</v>
      </c>
      <c r="C3203" t="s">
        <v>834</v>
      </c>
      <c r="V3203"/>
      <c r="AB3203">
        <v>15.277777779999999</v>
      </c>
      <c r="AG3203">
        <v>10.777777779999999</v>
      </c>
      <c r="AH3203">
        <v>15.277777779999999</v>
      </c>
      <c r="AT3203">
        <v>70.275000000000006</v>
      </c>
    </row>
    <row r="3204" spans="1:55" x14ac:dyDescent="0.55000000000000004">
      <c r="A3204" s="3" t="s">
        <v>740</v>
      </c>
      <c r="B3204" s="32">
        <v>41971</v>
      </c>
      <c r="C3204" t="s">
        <v>834</v>
      </c>
      <c r="V3204"/>
    </row>
    <row r="3205" spans="1:55" x14ac:dyDescent="0.55000000000000004">
      <c r="A3205" s="3" t="s">
        <v>740</v>
      </c>
      <c r="B3205" s="32">
        <v>41984</v>
      </c>
      <c r="C3205" t="s">
        <v>834</v>
      </c>
      <c r="V3205"/>
      <c r="AB3205">
        <v>15.277777779999999</v>
      </c>
      <c r="AG3205">
        <v>10.94444444</v>
      </c>
      <c r="AH3205">
        <v>15.277777779999999</v>
      </c>
      <c r="AT3205">
        <v>81</v>
      </c>
    </row>
    <row r="3206" spans="1:55" x14ac:dyDescent="0.55000000000000004">
      <c r="A3206" s="3" t="s">
        <v>740</v>
      </c>
      <c r="B3206" s="32">
        <v>41996</v>
      </c>
      <c r="C3206" t="s">
        <v>834</v>
      </c>
      <c r="V3206"/>
      <c r="AB3206">
        <v>15.277777779999999</v>
      </c>
      <c r="AG3206">
        <v>11.44444444</v>
      </c>
      <c r="AH3206">
        <v>15.277777779999999</v>
      </c>
      <c r="AT3206">
        <v>82</v>
      </c>
    </row>
    <row r="3207" spans="1:55" x14ac:dyDescent="0.55000000000000004">
      <c r="A3207" s="3" t="s">
        <v>740</v>
      </c>
      <c r="B3207" s="32">
        <v>42016</v>
      </c>
      <c r="C3207" t="s">
        <v>834</v>
      </c>
      <c r="V3207"/>
      <c r="AB3207">
        <v>15.277777779999999</v>
      </c>
      <c r="AG3207">
        <v>14.55555556</v>
      </c>
      <c r="AH3207">
        <v>15.277777779999999</v>
      </c>
      <c r="AT3207">
        <v>87</v>
      </c>
    </row>
    <row r="3208" spans="1:55" x14ac:dyDescent="0.55000000000000004">
      <c r="A3208" s="3" t="s">
        <v>740</v>
      </c>
      <c r="B3208" s="32">
        <v>42024</v>
      </c>
      <c r="C3208" t="s">
        <v>834</v>
      </c>
      <c r="V3208"/>
      <c r="AB3208">
        <v>15.277777779999999</v>
      </c>
      <c r="AG3208">
        <v>15.277777779999999</v>
      </c>
      <c r="AH3208">
        <v>15.277777779999999</v>
      </c>
      <c r="AT3208">
        <v>92</v>
      </c>
    </row>
    <row r="3209" spans="1:55" x14ac:dyDescent="0.55000000000000004">
      <c r="A3209" s="3" t="s">
        <v>740</v>
      </c>
      <c r="B3209" s="32">
        <v>42027</v>
      </c>
      <c r="C3209" t="s">
        <v>834</v>
      </c>
      <c r="R3209">
        <v>2837.868849</v>
      </c>
      <c r="S3209">
        <v>1519.5364750000001</v>
      </c>
      <c r="V3209"/>
      <c r="W3209">
        <v>4.2706175999999998E-2</v>
      </c>
      <c r="Y3209">
        <v>28532.837490000002</v>
      </c>
      <c r="AA3209">
        <v>1049.7761069999999</v>
      </c>
      <c r="AP3209" t="s">
        <v>930</v>
      </c>
      <c r="AX3209">
        <v>469.7603676</v>
      </c>
      <c r="BB3209">
        <v>1029.795922</v>
      </c>
      <c r="BC3209">
        <v>585.79287450000004</v>
      </c>
    </row>
    <row r="3210" spans="1:55" x14ac:dyDescent="0.55000000000000004">
      <c r="A3210" s="3" t="s">
        <v>742</v>
      </c>
      <c r="B3210" s="32">
        <v>41738</v>
      </c>
      <c r="C3210" t="s">
        <v>834</v>
      </c>
      <c r="V3210"/>
      <c r="AB3210">
        <v>1.65</v>
      </c>
      <c r="AH3210">
        <v>0</v>
      </c>
      <c r="AT3210">
        <v>11</v>
      </c>
    </row>
    <row r="3211" spans="1:55" x14ac:dyDescent="0.55000000000000004">
      <c r="A3211" s="3" t="s">
        <v>742</v>
      </c>
      <c r="B3211" s="32">
        <v>41745</v>
      </c>
      <c r="C3211" t="s">
        <v>834</v>
      </c>
      <c r="V3211"/>
      <c r="AB3211">
        <v>2.65</v>
      </c>
      <c r="AH3211">
        <v>1</v>
      </c>
      <c r="AT3211">
        <v>12</v>
      </c>
    </row>
    <row r="3212" spans="1:55" x14ac:dyDescent="0.55000000000000004">
      <c r="A3212" s="3" t="s">
        <v>742</v>
      </c>
      <c r="B3212" s="32">
        <v>41760</v>
      </c>
      <c r="C3212" t="s">
        <v>834</v>
      </c>
      <c r="V3212"/>
      <c r="AB3212">
        <v>4.1333333330000004</v>
      </c>
      <c r="AH3212">
        <v>3.1333333329999999</v>
      </c>
      <c r="AT3212">
        <v>21</v>
      </c>
    </row>
    <row r="3213" spans="1:55" x14ac:dyDescent="0.55000000000000004">
      <c r="A3213" s="3" t="s">
        <v>742</v>
      </c>
      <c r="B3213" s="32">
        <v>41768</v>
      </c>
      <c r="C3213" t="s">
        <v>834</v>
      </c>
      <c r="V3213"/>
      <c r="AB3213">
        <v>5.15</v>
      </c>
      <c r="AH3213">
        <v>4.05</v>
      </c>
      <c r="AT3213">
        <v>22.25</v>
      </c>
    </row>
    <row r="3214" spans="1:55" x14ac:dyDescent="0.55000000000000004">
      <c r="A3214" s="3" t="s">
        <v>742</v>
      </c>
      <c r="B3214" s="32">
        <v>41788</v>
      </c>
      <c r="C3214" t="s">
        <v>834</v>
      </c>
      <c r="V3214"/>
      <c r="AB3214">
        <v>7.05</v>
      </c>
      <c r="AG3214">
        <v>1.95</v>
      </c>
      <c r="AH3214">
        <v>5.8</v>
      </c>
      <c r="AT3214">
        <v>25.25</v>
      </c>
    </row>
    <row r="3215" spans="1:55" x14ac:dyDescent="0.55000000000000004">
      <c r="A3215" s="3" t="s">
        <v>742</v>
      </c>
      <c r="B3215" s="32">
        <v>41806</v>
      </c>
      <c r="C3215" t="s">
        <v>834</v>
      </c>
      <c r="V3215"/>
      <c r="AB3215">
        <v>8</v>
      </c>
      <c r="AG3215">
        <v>3.9</v>
      </c>
      <c r="AH3215">
        <v>6.7</v>
      </c>
      <c r="AT3215">
        <v>26.75</v>
      </c>
    </row>
    <row r="3216" spans="1:55" x14ac:dyDescent="0.55000000000000004">
      <c r="A3216" s="3" t="s">
        <v>742</v>
      </c>
      <c r="B3216" s="32">
        <v>41808</v>
      </c>
      <c r="C3216" t="s">
        <v>834</v>
      </c>
      <c r="V3216"/>
    </row>
    <row r="3217" spans="1:55" x14ac:dyDescent="0.55000000000000004">
      <c r="A3217" s="3" t="s">
        <v>742</v>
      </c>
      <c r="B3217" s="32">
        <v>41835</v>
      </c>
      <c r="C3217" t="s">
        <v>834</v>
      </c>
      <c r="V3217"/>
      <c r="AB3217">
        <v>9</v>
      </c>
      <c r="AG3217">
        <v>4.9000000000000004</v>
      </c>
      <c r="AH3217">
        <v>8</v>
      </c>
      <c r="AT3217">
        <v>26</v>
      </c>
    </row>
    <row r="3218" spans="1:55" x14ac:dyDescent="0.55000000000000004">
      <c r="A3218" s="3" t="s">
        <v>742</v>
      </c>
      <c r="B3218" s="32">
        <v>41855</v>
      </c>
      <c r="C3218" t="s">
        <v>834</v>
      </c>
      <c r="V3218"/>
      <c r="AB3218">
        <v>9.9499999999999993</v>
      </c>
      <c r="AG3218">
        <v>5.9</v>
      </c>
      <c r="AH3218">
        <v>8.85</v>
      </c>
      <c r="AT3218">
        <v>30.5</v>
      </c>
    </row>
    <row r="3219" spans="1:55" x14ac:dyDescent="0.55000000000000004">
      <c r="A3219" s="3" t="s">
        <v>742</v>
      </c>
      <c r="B3219" s="32">
        <v>41870</v>
      </c>
      <c r="C3219" t="s">
        <v>834</v>
      </c>
      <c r="V3219"/>
    </row>
    <row r="3220" spans="1:55" x14ac:dyDescent="0.55000000000000004">
      <c r="A3220" s="3" t="s">
        <v>742</v>
      </c>
      <c r="B3220" s="32">
        <v>41883</v>
      </c>
      <c r="C3220" t="s">
        <v>834</v>
      </c>
      <c r="V3220"/>
      <c r="AB3220">
        <v>11</v>
      </c>
      <c r="AG3220">
        <v>7.3</v>
      </c>
      <c r="AH3220">
        <v>9.9499999999999993</v>
      </c>
      <c r="AT3220">
        <v>31.5</v>
      </c>
    </row>
    <row r="3221" spans="1:55" x14ac:dyDescent="0.55000000000000004">
      <c r="A3221" s="3" t="s">
        <v>742</v>
      </c>
      <c r="B3221" s="32">
        <v>41891</v>
      </c>
      <c r="C3221" t="s">
        <v>834</v>
      </c>
      <c r="R3221">
        <v>691.40909090000002</v>
      </c>
      <c r="V3221"/>
      <c r="AF3221">
        <v>82.62829241</v>
      </c>
      <c r="AI3221">
        <v>4.671109564</v>
      </c>
      <c r="AL3221">
        <v>303.67652399999997</v>
      </c>
      <c r="BB3221">
        <v>305.10427449999997</v>
      </c>
      <c r="BC3221">
        <v>1048.568041</v>
      </c>
    </row>
    <row r="3222" spans="1:55" x14ac:dyDescent="0.55000000000000004">
      <c r="A3222" s="3" t="s">
        <v>742</v>
      </c>
      <c r="B3222" s="32">
        <v>41908</v>
      </c>
      <c r="C3222" t="s">
        <v>834</v>
      </c>
      <c r="V3222"/>
      <c r="AB3222">
        <v>12.3</v>
      </c>
      <c r="AG3222">
        <v>8.85</v>
      </c>
      <c r="AH3222">
        <v>11.25</v>
      </c>
      <c r="AT3222">
        <v>32.75</v>
      </c>
    </row>
    <row r="3223" spans="1:55" x14ac:dyDescent="0.55000000000000004">
      <c r="A3223" s="3" t="s">
        <v>742</v>
      </c>
      <c r="B3223" s="32">
        <v>41912</v>
      </c>
      <c r="C3223" t="s">
        <v>834</v>
      </c>
      <c r="V3223"/>
    </row>
    <row r="3224" spans="1:55" x14ac:dyDescent="0.55000000000000004">
      <c r="A3224" s="3" t="s">
        <v>742</v>
      </c>
      <c r="B3224" s="32">
        <v>41925</v>
      </c>
      <c r="C3224" t="s">
        <v>834</v>
      </c>
      <c r="V3224"/>
      <c r="AB3224">
        <v>13.5</v>
      </c>
      <c r="AG3224">
        <v>9.25</v>
      </c>
      <c r="AH3224">
        <v>12.45</v>
      </c>
      <c r="AT3224">
        <v>33.25</v>
      </c>
    </row>
    <row r="3225" spans="1:55" x14ac:dyDescent="0.55000000000000004">
      <c r="A3225" s="3" t="s">
        <v>742</v>
      </c>
      <c r="B3225" s="32">
        <v>41947</v>
      </c>
      <c r="C3225" t="s">
        <v>834</v>
      </c>
      <c r="V3225"/>
      <c r="AB3225">
        <v>14.45</v>
      </c>
      <c r="AG3225">
        <v>9.35</v>
      </c>
      <c r="AH3225">
        <v>14.45</v>
      </c>
      <c r="AT3225">
        <v>43.5</v>
      </c>
    </row>
    <row r="3226" spans="1:55" x14ac:dyDescent="0.55000000000000004">
      <c r="A3226" s="3" t="s">
        <v>742</v>
      </c>
      <c r="B3226" s="32">
        <v>41964</v>
      </c>
      <c r="C3226" t="s">
        <v>834</v>
      </c>
      <c r="V3226"/>
    </row>
    <row r="3227" spans="1:55" x14ac:dyDescent="0.55000000000000004">
      <c r="A3227" s="3" t="s">
        <v>742</v>
      </c>
      <c r="B3227" s="32">
        <v>41969</v>
      </c>
      <c r="C3227" t="s">
        <v>834</v>
      </c>
      <c r="V3227"/>
      <c r="AB3227">
        <v>14.45</v>
      </c>
      <c r="AG3227">
        <v>9.4499999999999993</v>
      </c>
      <c r="AH3227">
        <v>14.45</v>
      </c>
      <c r="AT3227">
        <v>70.2</v>
      </c>
    </row>
    <row r="3228" spans="1:55" x14ac:dyDescent="0.55000000000000004">
      <c r="A3228" s="3" t="s">
        <v>742</v>
      </c>
      <c r="B3228" s="32">
        <v>41971</v>
      </c>
      <c r="C3228" t="s">
        <v>834</v>
      </c>
      <c r="R3228">
        <v>2294.9421189999998</v>
      </c>
      <c r="S3228">
        <v>406.99484089999999</v>
      </c>
      <c r="V3228"/>
      <c r="AF3228">
        <v>92.588550940000005</v>
      </c>
      <c r="AI3228">
        <v>5.8905807369999996</v>
      </c>
      <c r="AL3228">
        <v>354.8419801</v>
      </c>
      <c r="AX3228">
        <v>406.99484089999999</v>
      </c>
      <c r="BB3228">
        <v>1440.5167469999999</v>
      </c>
      <c r="BC3228">
        <v>671.73371050000003</v>
      </c>
    </row>
    <row r="3229" spans="1:55" x14ac:dyDescent="0.55000000000000004">
      <c r="A3229" s="3" t="s">
        <v>742</v>
      </c>
      <c r="B3229" s="32">
        <v>41984</v>
      </c>
      <c r="C3229" t="s">
        <v>834</v>
      </c>
      <c r="V3229"/>
      <c r="AB3229">
        <v>14.45</v>
      </c>
      <c r="AG3229">
        <v>9.6</v>
      </c>
      <c r="AH3229">
        <v>14.45</v>
      </c>
      <c r="AT3229">
        <v>78</v>
      </c>
    </row>
    <row r="3230" spans="1:55" x14ac:dyDescent="0.55000000000000004">
      <c r="A3230" s="3" t="s">
        <v>742</v>
      </c>
      <c r="B3230" s="32">
        <v>41996</v>
      </c>
      <c r="C3230" t="s">
        <v>834</v>
      </c>
      <c r="V3230"/>
      <c r="AB3230">
        <v>14.45</v>
      </c>
      <c r="AG3230">
        <v>9.8000000000000007</v>
      </c>
      <c r="AH3230">
        <v>14.45</v>
      </c>
      <c r="AT3230">
        <v>82</v>
      </c>
    </row>
    <row r="3231" spans="1:55" x14ac:dyDescent="0.55000000000000004">
      <c r="A3231" s="3" t="s">
        <v>742</v>
      </c>
      <c r="B3231" s="32">
        <v>42016</v>
      </c>
      <c r="C3231" t="s">
        <v>834</v>
      </c>
      <c r="V3231"/>
      <c r="AB3231">
        <v>14.45</v>
      </c>
      <c r="AG3231">
        <v>13.6</v>
      </c>
      <c r="AH3231">
        <v>14.45</v>
      </c>
      <c r="AT3231">
        <v>86</v>
      </c>
    </row>
    <row r="3232" spans="1:55" x14ac:dyDescent="0.55000000000000004">
      <c r="A3232" s="3" t="s">
        <v>742</v>
      </c>
      <c r="B3232" s="32">
        <v>42024</v>
      </c>
      <c r="C3232" t="s">
        <v>834</v>
      </c>
      <c r="V3232"/>
      <c r="AB3232">
        <v>14.45</v>
      </c>
      <c r="AG3232">
        <v>14.45</v>
      </c>
      <c r="AH3232">
        <v>14.45</v>
      </c>
      <c r="AT3232">
        <v>92</v>
      </c>
    </row>
    <row r="3233" spans="1:55" x14ac:dyDescent="0.55000000000000004">
      <c r="A3233" s="3" t="s">
        <v>742</v>
      </c>
      <c r="B3233" s="32">
        <v>42027</v>
      </c>
      <c r="C3233" t="s">
        <v>834</v>
      </c>
      <c r="R3233">
        <v>3036.0845989999998</v>
      </c>
      <c r="S3233">
        <v>1739.8328289999999</v>
      </c>
      <c r="V3233"/>
      <c r="W3233">
        <v>4.3087091000000001E-2</v>
      </c>
      <c r="Y3233">
        <v>32316.074489999999</v>
      </c>
      <c r="AA3233">
        <v>1195.976447</v>
      </c>
      <c r="AP3233" t="s">
        <v>930</v>
      </c>
      <c r="AX3233">
        <v>543.8563815</v>
      </c>
      <c r="BB3233">
        <v>957.96260740000002</v>
      </c>
      <c r="BC3233">
        <v>658.89292409999996</v>
      </c>
    </row>
    <row r="3234" spans="1:55" x14ac:dyDescent="0.55000000000000004">
      <c r="A3234" s="3" t="s">
        <v>744</v>
      </c>
      <c r="B3234" s="32">
        <v>41760</v>
      </c>
      <c r="C3234" t="s">
        <v>834</v>
      </c>
      <c r="V3234"/>
    </row>
    <row r="3235" spans="1:55" x14ac:dyDescent="0.55000000000000004">
      <c r="A3235" s="3" t="s">
        <v>744</v>
      </c>
      <c r="B3235" s="32">
        <v>41768</v>
      </c>
      <c r="C3235" t="s">
        <v>834</v>
      </c>
      <c r="V3235"/>
    </row>
    <row r="3236" spans="1:55" x14ac:dyDescent="0.55000000000000004">
      <c r="A3236" s="3" t="s">
        <v>744</v>
      </c>
      <c r="B3236" s="32">
        <v>41788</v>
      </c>
      <c r="C3236" t="s">
        <v>834</v>
      </c>
      <c r="V3236"/>
      <c r="AB3236">
        <v>2.95</v>
      </c>
      <c r="AG3236">
        <v>0</v>
      </c>
      <c r="AH3236">
        <v>1.6</v>
      </c>
      <c r="AT3236">
        <v>12</v>
      </c>
    </row>
    <row r="3237" spans="1:55" x14ac:dyDescent="0.55000000000000004">
      <c r="A3237" s="3" t="s">
        <v>744</v>
      </c>
      <c r="B3237" s="32">
        <v>41806</v>
      </c>
      <c r="C3237" t="s">
        <v>834</v>
      </c>
      <c r="V3237"/>
      <c r="AB3237">
        <v>4.05</v>
      </c>
      <c r="AG3237">
        <v>0</v>
      </c>
      <c r="AH3237">
        <v>2.95</v>
      </c>
      <c r="AT3237">
        <v>13.5</v>
      </c>
    </row>
    <row r="3238" spans="1:55" x14ac:dyDescent="0.55000000000000004">
      <c r="A3238" s="3" t="s">
        <v>744</v>
      </c>
      <c r="B3238" s="32">
        <v>41808</v>
      </c>
      <c r="C3238" t="s">
        <v>834</v>
      </c>
      <c r="V3238"/>
    </row>
    <row r="3239" spans="1:55" x14ac:dyDescent="0.55000000000000004">
      <c r="A3239" s="3" t="s">
        <v>744</v>
      </c>
      <c r="B3239" s="32">
        <v>41835</v>
      </c>
      <c r="C3239" t="s">
        <v>834</v>
      </c>
      <c r="V3239"/>
      <c r="AB3239">
        <v>6.05</v>
      </c>
      <c r="AG3239">
        <v>0.15</v>
      </c>
      <c r="AH3239">
        <v>4.8499999999999996</v>
      </c>
      <c r="AT3239">
        <v>23.5</v>
      </c>
    </row>
    <row r="3240" spans="1:55" x14ac:dyDescent="0.55000000000000004">
      <c r="A3240" s="3" t="s">
        <v>744</v>
      </c>
      <c r="B3240" s="32">
        <v>41855</v>
      </c>
      <c r="C3240" t="s">
        <v>834</v>
      </c>
      <c r="V3240"/>
      <c r="AB3240">
        <v>7</v>
      </c>
      <c r="AG3240">
        <v>1.3</v>
      </c>
      <c r="AH3240">
        <v>5.85</v>
      </c>
      <c r="AT3240">
        <v>25</v>
      </c>
    </row>
    <row r="3241" spans="1:55" x14ac:dyDescent="0.55000000000000004">
      <c r="A3241" s="3" t="s">
        <v>744</v>
      </c>
      <c r="B3241" s="32">
        <v>41870</v>
      </c>
      <c r="C3241" t="s">
        <v>834</v>
      </c>
      <c r="V3241"/>
    </row>
    <row r="3242" spans="1:55" x14ac:dyDescent="0.55000000000000004">
      <c r="A3242" s="3" t="s">
        <v>744</v>
      </c>
      <c r="B3242" s="32">
        <v>41883</v>
      </c>
      <c r="C3242" t="s">
        <v>834</v>
      </c>
      <c r="V3242"/>
      <c r="AB3242">
        <v>8.6</v>
      </c>
      <c r="AG3242">
        <v>4.05</v>
      </c>
      <c r="AH3242">
        <v>7.1</v>
      </c>
      <c r="AT3242">
        <v>27</v>
      </c>
    </row>
    <row r="3243" spans="1:55" x14ac:dyDescent="0.55000000000000004">
      <c r="A3243" s="3" t="s">
        <v>744</v>
      </c>
      <c r="B3243" s="32">
        <v>41891</v>
      </c>
      <c r="C3243" t="s">
        <v>834</v>
      </c>
      <c r="V3243"/>
    </row>
    <row r="3244" spans="1:55" x14ac:dyDescent="0.55000000000000004">
      <c r="A3244" s="3" t="s">
        <v>744</v>
      </c>
      <c r="B3244" s="32">
        <v>41908</v>
      </c>
      <c r="C3244" t="s">
        <v>834</v>
      </c>
      <c r="V3244"/>
      <c r="AB3244">
        <v>10.15</v>
      </c>
      <c r="AG3244">
        <v>6.4</v>
      </c>
      <c r="AH3244">
        <v>8.9499999999999993</v>
      </c>
      <c r="AT3244">
        <v>31.75</v>
      </c>
    </row>
    <row r="3245" spans="1:55" x14ac:dyDescent="0.55000000000000004">
      <c r="A3245" s="3" t="s">
        <v>744</v>
      </c>
      <c r="B3245" s="32">
        <v>41912</v>
      </c>
      <c r="C3245" t="s">
        <v>834</v>
      </c>
      <c r="R3245">
        <v>410.40909090000002</v>
      </c>
      <c r="V3245"/>
      <c r="AF3245">
        <v>31.770634940000001</v>
      </c>
      <c r="AI3245">
        <v>2.7601937250000002</v>
      </c>
      <c r="AL3245">
        <v>194.04776140000001</v>
      </c>
      <c r="BB3245">
        <v>184.59069460000001</v>
      </c>
      <c r="BC3245">
        <v>690.03934449999997</v>
      </c>
    </row>
    <row r="3246" spans="1:55" x14ac:dyDescent="0.55000000000000004">
      <c r="A3246" s="3" t="s">
        <v>744</v>
      </c>
      <c r="B3246" s="32">
        <v>41925</v>
      </c>
      <c r="C3246" t="s">
        <v>834</v>
      </c>
      <c r="V3246"/>
      <c r="AB3246">
        <v>11.55</v>
      </c>
      <c r="AG3246">
        <v>7.2</v>
      </c>
      <c r="AH3246">
        <v>10</v>
      </c>
      <c r="AT3246">
        <v>32.25</v>
      </c>
    </row>
    <row r="3247" spans="1:55" x14ac:dyDescent="0.55000000000000004">
      <c r="A3247" s="3" t="s">
        <v>744</v>
      </c>
      <c r="B3247" s="32">
        <v>41947</v>
      </c>
      <c r="C3247" t="s">
        <v>834</v>
      </c>
      <c r="V3247"/>
      <c r="AB3247">
        <v>12.95</v>
      </c>
      <c r="AG3247">
        <v>7.85</v>
      </c>
      <c r="AH3247">
        <v>12.05</v>
      </c>
      <c r="AT3247">
        <v>38</v>
      </c>
    </row>
    <row r="3248" spans="1:55" x14ac:dyDescent="0.55000000000000004">
      <c r="A3248" s="3" t="s">
        <v>744</v>
      </c>
      <c r="B3248" s="32">
        <v>41964</v>
      </c>
      <c r="C3248" t="s">
        <v>834</v>
      </c>
      <c r="V3248"/>
    </row>
    <row r="3249" spans="1:74" x14ac:dyDescent="0.55000000000000004">
      <c r="A3249" s="3" t="s">
        <v>744</v>
      </c>
      <c r="B3249" s="32">
        <v>41969</v>
      </c>
      <c r="C3249" t="s">
        <v>834</v>
      </c>
      <c r="V3249"/>
      <c r="AB3249">
        <v>12.95</v>
      </c>
      <c r="AG3249">
        <v>7.95</v>
      </c>
      <c r="AH3249">
        <v>12.95</v>
      </c>
      <c r="AT3249">
        <v>60</v>
      </c>
    </row>
    <row r="3250" spans="1:74" x14ac:dyDescent="0.55000000000000004">
      <c r="A3250" s="3" t="s">
        <v>744</v>
      </c>
      <c r="B3250" s="32">
        <v>41971</v>
      </c>
      <c r="C3250" t="s">
        <v>834</v>
      </c>
      <c r="R3250">
        <v>1944.5915399999999</v>
      </c>
      <c r="S3250">
        <v>333.77765190000002</v>
      </c>
      <c r="V3250"/>
      <c r="AF3250">
        <v>57.181739149999999</v>
      </c>
      <c r="AI3250">
        <v>6.4718159630000001</v>
      </c>
      <c r="AL3250">
        <v>380.27514200000002</v>
      </c>
      <c r="AX3250">
        <v>333.77765190000002</v>
      </c>
      <c r="BB3250">
        <v>1173.3570070000001</v>
      </c>
      <c r="BC3250">
        <v>709.80376779999995</v>
      </c>
    </row>
    <row r="3251" spans="1:74" x14ac:dyDescent="0.55000000000000004">
      <c r="A3251" s="3" t="s">
        <v>744</v>
      </c>
      <c r="B3251" s="32">
        <v>41984</v>
      </c>
      <c r="C3251" t="s">
        <v>834</v>
      </c>
      <c r="V3251"/>
      <c r="AB3251">
        <v>12.95</v>
      </c>
      <c r="AG3251">
        <v>8.15</v>
      </c>
      <c r="AH3251">
        <v>12.95</v>
      </c>
      <c r="AT3251">
        <v>70.724999999999994</v>
      </c>
    </row>
    <row r="3252" spans="1:74" x14ac:dyDescent="0.55000000000000004">
      <c r="A3252" s="3" t="s">
        <v>744</v>
      </c>
      <c r="B3252" s="32">
        <v>41996</v>
      </c>
      <c r="C3252" t="s">
        <v>834</v>
      </c>
      <c r="V3252"/>
      <c r="AB3252">
        <v>12.95</v>
      </c>
      <c r="AG3252">
        <v>8.4499999999999993</v>
      </c>
      <c r="AH3252">
        <v>12.95</v>
      </c>
      <c r="AT3252">
        <v>81</v>
      </c>
    </row>
    <row r="3253" spans="1:74" x14ac:dyDescent="0.55000000000000004">
      <c r="A3253" s="3" t="s">
        <v>744</v>
      </c>
      <c r="B3253" s="32">
        <v>42016</v>
      </c>
      <c r="C3253" t="s">
        <v>834</v>
      </c>
      <c r="V3253"/>
      <c r="AB3253">
        <v>12.95</v>
      </c>
      <c r="AG3253">
        <v>10.4</v>
      </c>
      <c r="AH3253">
        <v>12.95</v>
      </c>
      <c r="AT3253">
        <v>85</v>
      </c>
    </row>
    <row r="3254" spans="1:74" x14ac:dyDescent="0.55000000000000004">
      <c r="A3254" s="3" t="s">
        <v>744</v>
      </c>
      <c r="B3254" s="32">
        <v>42024</v>
      </c>
      <c r="C3254" t="s">
        <v>834</v>
      </c>
      <c r="V3254"/>
      <c r="AB3254">
        <v>12.95</v>
      </c>
      <c r="AG3254">
        <v>12.5</v>
      </c>
      <c r="AH3254">
        <v>12.95</v>
      </c>
      <c r="AT3254">
        <v>89</v>
      </c>
    </row>
    <row r="3255" spans="1:74" x14ac:dyDescent="0.55000000000000004">
      <c r="A3255" s="3" t="s">
        <v>744</v>
      </c>
      <c r="B3255" s="32">
        <v>42037</v>
      </c>
      <c r="C3255" t="s">
        <v>834</v>
      </c>
      <c r="R3255">
        <v>2832.8489810000001</v>
      </c>
      <c r="S3255">
        <v>1698.0688250000001</v>
      </c>
      <c r="V3255"/>
      <c r="W3255">
        <v>4.1032933000000001E-2</v>
      </c>
      <c r="Y3255">
        <v>33122.61621</v>
      </c>
      <c r="AA3255">
        <v>1164.576397</v>
      </c>
      <c r="AP3255" t="s">
        <v>930</v>
      </c>
      <c r="AX3255">
        <v>533.49242779999997</v>
      </c>
      <c r="BB3255">
        <v>883.82920530000001</v>
      </c>
      <c r="BC3255">
        <v>597.76562030000002</v>
      </c>
    </row>
    <row r="3256" spans="1:74" x14ac:dyDescent="0.55000000000000004">
      <c r="A3256" s="3" t="s">
        <v>738</v>
      </c>
      <c r="C3256" t="s">
        <v>834</v>
      </c>
      <c r="V3256"/>
      <c r="AP3256" t="s">
        <v>930</v>
      </c>
      <c r="BE3256">
        <v>192.14999999999998</v>
      </c>
      <c r="BF3256">
        <v>356.91100000000006</v>
      </c>
      <c r="BG3256">
        <v>486.9020000000001</v>
      </c>
      <c r="BH3256">
        <v>696.82333333333327</v>
      </c>
      <c r="BI3256">
        <v>909.50999999999988</v>
      </c>
      <c r="BJ3256">
        <v>1225.124</v>
      </c>
      <c r="BK3256">
        <v>1486.923157894737</v>
      </c>
      <c r="BL3256">
        <v>1915.3036842105262</v>
      </c>
      <c r="BM3256">
        <v>2068.6063157894737</v>
      </c>
      <c r="BN3256">
        <v>2224.6378947368421</v>
      </c>
      <c r="BO3256">
        <v>2283.4868421052638</v>
      </c>
      <c r="BP3256">
        <v>2214.1715789473687</v>
      </c>
      <c r="BQ3256">
        <v>1896.7468421052629</v>
      </c>
      <c r="BR3256">
        <v>1715.7694736842104</v>
      </c>
      <c r="BS3256">
        <v>1819.6621052631574</v>
      </c>
      <c r="BT3256">
        <v>1890.0368421052628</v>
      </c>
      <c r="BU3256">
        <v>1766.6242105263154</v>
      </c>
      <c r="BV3256">
        <v>1549.2373333333335</v>
      </c>
    </row>
    <row r="3257" spans="1:74" x14ac:dyDescent="0.55000000000000004">
      <c r="A3257" s="3" t="s">
        <v>741</v>
      </c>
      <c r="C3257" t="s">
        <v>834</v>
      </c>
      <c r="V3257"/>
      <c r="AP3257" t="s">
        <v>930</v>
      </c>
      <c r="BE3257">
        <v>245.76899999999995</v>
      </c>
      <c r="BF3257">
        <v>458.20150000000001</v>
      </c>
      <c r="BG3257">
        <v>687.43949999999984</v>
      </c>
      <c r="BH3257">
        <v>872.94049999999982</v>
      </c>
      <c r="BI3257">
        <v>1152.5949999999998</v>
      </c>
      <c r="BJ3257">
        <v>1489.4505555555554</v>
      </c>
      <c r="BK3257">
        <v>1495.7538888888889</v>
      </c>
      <c r="BL3257">
        <v>1520.7977777777778</v>
      </c>
      <c r="BM3257">
        <v>1603.1138888888891</v>
      </c>
      <c r="BN3257">
        <v>1600.4366666666665</v>
      </c>
      <c r="BO3257">
        <v>1484.096111111111</v>
      </c>
      <c r="BP3257">
        <v>1662.3177777777773</v>
      </c>
      <c r="BQ3257">
        <v>1904.6233333333325</v>
      </c>
      <c r="BR3257">
        <v>1930.5144444444441</v>
      </c>
      <c r="BS3257">
        <v>1774.7949999999996</v>
      </c>
      <c r="BT3257">
        <v>1517.141764705882</v>
      </c>
      <c r="BU3257">
        <v>1260.4633333333331</v>
      </c>
    </row>
    <row r="3258" spans="1:74" x14ac:dyDescent="0.55000000000000004">
      <c r="A3258" s="3" t="s">
        <v>743</v>
      </c>
      <c r="C3258" t="s">
        <v>834</v>
      </c>
      <c r="V3258"/>
      <c r="AP3258" t="s">
        <v>930</v>
      </c>
      <c r="BE3258">
        <v>238.571</v>
      </c>
      <c r="BF3258">
        <v>471.94736842105254</v>
      </c>
      <c r="BG3258">
        <v>624.15842105263164</v>
      </c>
      <c r="BH3258">
        <v>675.88</v>
      </c>
      <c r="BI3258">
        <v>774.5474999999999</v>
      </c>
      <c r="BJ3258">
        <v>850.75736842105255</v>
      </c>
      <c r="BK3258">
        <v>947.36388888888871</v>
      </c>
      <c r="BL3258">
        <v>1032.2216666666666</v>
      </c>
      <c r="BM3258">
        <v>1253.7194444444444</v>
      </c>
      <c r="BN3258">
        <v>1760.5955555555554</v>
      </c>
      <c r="BO3258">
        <v>2228.1944444444443</v>
      </c>
      <c r="BP3258">
        <v>2382.3888888888887</v>
      </c>
      <c r="BQ3258">
        <v>2202.0661111111112</v>
      </c>
      <c r="BR3258">
        <v>1973.7905555555558</v>
      </c>
      <c r="BS3258">
        <v>1693.1566666666668</v>
      </c>
      <c r="BT3258">
        <v>1665.3</v>
      </c>
    </row>
    <row r="3259" spans="1:74" x14ac:dyDescent="0.55000000000000004">
      <c r="A3259" s="3" t="s">
        <v>745</v>
      </c>
      <c r="C3259" t="s">
        <v>834</v>
      </c>
      <c r="V3259"/>
      <c r="AP3259" t="s">
        <v>930</v>
      </c>
      <c r="BE3259">
        <v>133.53454545454545</v>
      </c>
      <c r="BF3259">
        <v>231.02947368421044</v>
      </c>
      <c r="BG3259">
        <v>312.68599999999998</v>
      </c>
      <c r="BH3259">
        <v>351.3599999999999</v>
      </c>
      <c r="BI3259">
        <v>425.16999999999996</v>
      </c>
      <c r="BJ3259">
        <v>586.24049999999988</v>
      </c>
      <c r="BK3259">
        <v>902.76187500000003</v>
      </c>
      <c r="BL3259">
        <v>1327.001176470588</v>
      </c>
      <c r="BM3259">
        <v>1922.076111111111</v>
      </c>
      <c r="BN3259">
        <v>2315.9259999999995</v>
      </c>
      <c r="BO3259">
        <v>2395.0735</v>
      </c>
      <c r="BP3259">
        <v>2426.4579999999996</v>
      </c>
      <c r="BQ3259">
        <v>2130.7299999999996</v>
      </c>
      <c r="BR3259">
        <v>1549.4</v>
      </c>
    </row>
    <row r="3260" spans="1:74" x14ac:dyDescent="0.55000000000000004">
      <c r="A3260" s="2" t="s">
        <v>275</v>
      </c>
      <c r="B3260" s="32">
        <v>33753</v>
      </c>
      <c r="V3260"/>
      <c r="AT3260">
        <v>10</v>
      </c>
    </row>
    <row r="3261" spans="1:74" x14ac:dyDescent="0.55000000000000004">
      <c r="A3261" s="2" t="s">
        <v>277</v>
      </c>
      <c r="B3261" s="32">
        <v>33834</v>
      </c>
      <c r="V3261"/>
      <c r="AT3261">
        <v>10</v>
      </c>
    </row>
    <row r="3262" spans="1:74" x14ac:dyDescent="0.55000000000000004">
      <c r="A3262" s="2" t="s">
        <v>275</v>
      </c>
      <c r="B3262" s="32">
        <v>33934</v>
      </c>
      <c r="V3262"/>
      <c r="AT3262">
        <v>65</v>
      </c>
    </row>
    <row r="3263" spans="1:74" x14ac:dyDescent="0.55000000000000004">
      <c r="A3263" s="2" t="s">
        <v>277</v>
      </c>
      <c r="B3263" s="32">
        <v>33950</v>
      </c>
      <c r="V3263"/>
      <c r="AT3263">
        <v>65</v>
      </c>
    </row>
    <row r="3264" spans="1:74" x14ac:dyDescent="0.55000000000000004">
      <c r="A3264" s="13" t="s">
        <v>920</v>
      </c>
      <c r="B3264" s="32">
        <v>33925</v>
      </c>
      <c r="E3264">
        <f>F3264*200+G3264*200+H3264*200+I3264*200+J3264*200+K3264*400</f>
        <v>329.34666666666669</v>
      </c>
      <c r="F3264" s="25">
        <v>0.125</v>
      </c>
      <c r="G3264" s="25">
        <v>0.18909999999999999</v>
      </c>
      <c r="H3264" s="25">
        <v>0.25033333333333335</v>
      </c>
      <c r="I3264" s="25">
        <v>0.30483333333333335</v>
      </c>
      <c r="J3264" s="25">
        <v>0.30593333333333333</v>
      </c>
      <c r="K3264" s="25">
        <v>0.23576666666666668</v>
      </c>
      <c r="V3264"/>
    </row>
    <row r="3265" spans="1:11" customFormat="1" x14ac:dyDescent="0.55000000000000004">
      <c r="A3265" s="13" t="s">
        <v>921</v>
      </c>
      <c r="B3265" s="32">
        <v>33925</v>
      </c>
      <c r="E3265">
        <f t="shared" ref="E3265:E3287" si="2">F3265*200+G3265*200+H3265*200+I3265*200+J3265*200+K3265*400</f>
        <v>333</v>
      </c>
      <c r="F3265" s="25">
        <v>0.14433333333333334</v>
      </c>
      <c r="G3265" s="25">
        <v>0.18226666666666666</v>
      </c>
      <c r="H3265" s="25">
        <v>0.24066666666666667</v>
      </c>
      <c r="I3265" s="25">
        <v>0.29089999999999999</v>
      </c>
      <c r="J3265" s="25">
        <v>0.27229999999999999</v>
      </c>
      <c r="K3265" s="25">
        <v>0.26726666666666665</v>
      </c>
    </row>
    <row r="3266" spans="1:11" customFormat="1" x14ac:dyDescent="0.55000000000000004">
      <c r="A3266" s="13" t="s">
        <v>922</v>
      </c>
      <c r="B3266" s="32">
        <v>33925</v>
      </c>
      <c r="E3266">
        <f t="shared" si="2"/>
        <v>312.7967605633803</v>
      </c>
      <c r="F3266" s="25">
        <v>0.13433333333333333</v>
      </c>
      <c r="G3266" s="25">
        <v>0.18809718309859158</v>
      </c>
      <c r="H3266" s="25">
        <v>0.21242394366197181</v>
      </c>
      <c r="I3266" s="25">
        <v>0.25487417840375587</v>
      </c>
      <c r="J3266" s="25">
        <v>0.25362558685446013</v>
      </c>
      <c r="K3266" s="25">
        <v>0.26031478873239439</v>
      </c>
    </row>
    <row r="3267" spans="1:11" customFormat="1" x14ac:dyDescent="0.55000000000000004">
      <c r="A3267" s="13" t="s">
        <v>923</v>
      </c>
      <c r="B3267" s="32">
        <v>33925</v>
      </c>
      <c r="E3267">
        <f t="shared" si="2"/>
        <v>342.20666666666671</v>
      </c>
      <c r="F3267" s="25">
        <v>0.13133333333333333</v>
      </c>
      <c r="G3267" s="25">
        <v>0.17780000000000001</v>
      </c>
      <c r="H3267" s="25">
        <v>0.22913333333333333</v>
      </c>
      <c r="I3267" s="25">
        <v>0.28050000000000003</v>
      </c>
      <c r="J3267" s="25">
        <v>0.28806666666666664</v>
      </c>
      <c r="K3267" s="25">
        <v>0.30210000000000004</v>
      </c>
    </row>
    <row r="3268" spans="1:11" customFormat="1" x14ac:dyDescent="0.55000000000000004">
      <c r="A3268" s="13" t="s">
        <v>920</v>
      </c>
      <c r="B3268" s="32">
        <v>33932</v>
      </c>
      <c r="E3268">
        <f t="shared" si="2"/>
        <v>328.01061032863851</v>
      </c>
      <c r="F3268" s="25">
        <v>0.16500000000000001</v>
      </c>
      <c r="G3268" s="25">
        <v>0.19658215962441317</v>
      </c>
      <c r="H3268" s="25">
        <v>0.24452558685446013</v>
      </c>
      <c r="I3268" s="25">
        <v>0.29990633802816907</v>
      </c>
      <c r="J3268" s="25">
        <v>0.29927605633802817</v>
      </c>
      <c r="K3268" s="25">
        <v>0.21738145539906104</v>
      </c>
    </row>
    <row r="3269" spans="1:11" customFormat="1" x14ac:dyDescent="0.55000000000000004">
      <c r="A3269" s="13" t="s">
        <v>921</v>
      </c>
      <c r="B3269" s="32">
        <v>33932</v>
      </c>
      <c r="E3269">
        <f t="shared" si="2"/>
        <v>332.81342723004695</v>
      </c>
      <c r="F3269" s="25">
        <v>0.18733333333333335</v>
      </c>
      <c r="G3269" s="25">
        <v>0.19032136150234746</v>
      </c>
      <c r="H3269" s="25">
        <v>0.23477723004694837</v>
      </c>
      <c r="I3269" s="25">
        <v>0.28024154929577466</v>
      </c>
      <c r="J3269" s="25">
        <v>0.25990446009389673</v>
      </c>
      <c r="K3269" s="25">
        <v>0.25574460093896717</v>
      </c>
    </row>
    <row r="3270" spans="1:11" customFormat="1" x14ac:dyDescent="0.55000000000000004">
      <c r="A3270" s="13" t="s">
        <v>922</v>
      </c>
      <c r="B3270" s="32">
        <v>33932</v>
      </c>
      <c r="E3270">
        <f t="shared" si="2"/>
        <v>318.36873239436625</v>
      </c>
      <c r="F3270" s="25">
        <v>0.16166666666666668</v>
      </c>
      <c r="G3270" s="25">
        <v>0.20733896713615024</v>
      </c>
      <c r="H3270" s="25">
        <v>0.2183478873239437</v>
      </c>
      <c r="I3270" s="25">
        <v>0.25637488262910801</v>
      </c>
      <c r="J3270" s="25">
        <v>0.26654342723004698</v>
      </c>
      <c r="K3270" s="25">
        <v>0.24078591549295777</v>
      </c>
    </row>
    <row r="3271" spans="1:11" customFormat="1" x14ac:dyDescent="0.55000000000000004">
      <c r="A3271" s="13" t="s">
        <v>923</v>
      </c>
      <c r="B3271" s="32">
        <v>33932</v>
      </c>
      <c r="E3271">
        <f t="shared" si="2"/>
        <v>343.1950704225352</v>
      </c>
      <c r="F3271" s="25">
        <v>0.16566666666666666</v>
      </c>
      <c r="G3271" s="25">
        <v>0.18784225352112677</v>
      </c>
      <c r="H3271" s="25">
        <v>0.22166737089201882</v>
      </c>
      <c r="I3271" s="25">
        <v>0.27015704225352116</v>
      </c>
      <c r="J3271" s="25">
        <v>0.27435892018779345</v>
      </c>
      <c r="K3271" s="25">
        <v>0.29814154929577463</v>
      </c>
    </row>
    <row r="3272" spans="1:11" customFormat="1" x14ac:dyDescent="0.55000000000000004">
      <c r="A3272" s="13" t="s">
        <v>920</v>
      </c>
      <c r="B3272" s="32">
        <v>33939</v>
      </c>
      <c r="E3272">
        <f t="shared" si="2"/>
        <v>375.62</v>
      </c>
      <c r="F3272" s="25">
        <v>0.28800000000000003</v>
      </c>
      <c r="G3272" s="25">
        <v>0.2790333333333333</v>
      </c>
      <c r="H3272" s="25">
        <v>0.27279999999999999</v>
      </c>
      <c r="I3272" s="25">
        <v>0.30649999999999999</v>
      </c>
      <c r="J3272" s="25">
        <v>0.2999</v>
      </c>
      <c r="K3272" s="25">
        <v>0.21593333333333334</v>
      </c>
    </row>
    <row r="3273" spans="1:11" customFormat="1" x14ac:dyDescent="0.55000000000000004">
      <c r="A3273" s="13" t="s">
        <v>921</v>
      </c>
      <c r="B3273" s="32">
        <v>33939</v>
      </c>
      <c r="E3273">
        <f t="shared" si="2"/>
        <v>376.38</v>
      </c>
      <c r="F3273" s="25">
        <v>0.29799999999999999</v>
      </c>
      <c r="G3273" s="25">
        <v>0.2666</v>
      </c>
      <c r="H3273" s="25">
        <v>0.26863333333333334</v>
      </c>
      <c r="I3273" s="25">
        <v>0.2888</v>
      </c>
      <c r="J3273" s="25">
        <v>0.25280000000000002</v>
      </c>
      <c r="K3273" s="25">
        <v>0.25353333333333333</v>
      </c>
    </row>
    <row r="3274" spans="1:11" customFormat="1" x14ac:dyDescent="0.55000000000000004">
      <c r="A3274" s="13" t="s">
        <v>922</v>
      </c>
      <c r="B3274" s="32">
        <v>33939</v>
      </c>
      <c r="E3274">
        <f t="shared" si="2"/>
        <v>301.13333333333333</v>
      </c>
      <c r="F3274" s="25">
        <v>0.14433333333333334</v>
      </c>
      <c r="G3274" s="25">
        <v>0.1711</v>
      </c>
      <c r="H3274" s="25">
        <v>0.20053333333333334</v>
      </c>
      <c r="I3274" s="25">
        <v>0.24156666666666665</v>
      </c>
      <c r="J3274" s="25">
        <v>0.24633333333333332</v>
      </c>
      <c r="K3274" s="25">
        <v>0.25090000000000001</v>
      </c>
    </row>
    <row r="3275" spans="1:11" customFormat="1" x14ac:dyDescent="0.55000000000000004">
      <c r="A3275" s="13" t="s">
        <v>923</v>
      </c>
      <c r="B3275" s="32">
        <v>33939</v>
      </c>
      <c r="E3275">
        <f t="shared" si="2"/>
        <v>328.71333333333337</v>
      </c>
      <c r="F3275" s="25">
        <v>0.14866666666666667</v>
      </c>
      <c r="G3275" s="25">
        <v>0.17333333333333331</v>
      </c>
      <c r="H3275" s="25">
        <v>0.2104</v>
      </c>
      <c r="I3275" s="25">
        <v>0.25730000000000003</v>
      </c>
      <c r="J3275" s="25">
        <v>0.26793333333333336</v>
      </c>
      <c r="K3275" s="25">
        <v>0.29296666666666665</v>
      </c>
    </row>
    <row r="3276" spans="1:11" customFormat="1" x14ac:dyDescent="0.55000000000000004">
      <c r="A3276" s="13" t="s">
        <v>920</v>
      </c>
      <c r="B3276" s="32">
        <v>33946</v>
      </c>
      <c r="E3276">
        <f t="shared" si="2"/>
        <v>370.87487789120041</v>
      </c>
      <c r="F3276" s="25">
        <v>0.27600000000000002</v>
      </c>
      <c r="G3276" s="25">
        <v>0.26991246069690311</v>
      </c>
      <c r="H3276" s="25">
        <v>0.27484917948055304</v>
      </c>
      <c r="I3276" s="25">
        <v>0.31045781970108111</v>
      </c>
      <c r="J3276" s="25">
        <v>0.30157756816126113</v>
      </c>
      <c r="K3276" s="25">
        <v>0.21078868070810181</v>
      </c>
    </row>
    <row r="3277" spans="1:11" customFormat="1" x14ac:dyDescent="0.55000000000000004">
      <c r="A3277" s="13" t="s">
        <v>921</v>
      </c>
      <c r="B3277" s="32">
        <v>33946</v>
      </c>
      <c r="E3277">
        <f t="shared" si="2"/>
        <v>367.747631476935</v>
      </c>
      <c r="F3277" s="25">
        <v>0.29766666666666663</v>
      </c>
      <c r="G3277" s="25">
        <v>0.26149959081707375</v>
      </c>
      <c r="H3277" s="25">
        <v>0.26275567902829822</v>
      </c>
      <c r="I3277" s="25">
        <v>0.28752690700779598</v>
      </c>
      <c r="J3277" s="25">
        <v>0.25016558556230345</v>
      </c>
      <c r="K3277" s="25">
        <v>0.23956186415126848</v>
      </c>
    </row>
    <row r="3278" spans="1:11" customFormat="1" x14ac:dyDescent="0.55000000000000004">
      <c r="A3278" s="13" t="s">
        <v>922</v>
      </c>
      <c r="B3278" s="32">
        <v>33946</v>
      </c>
      <c r="E3278">
        <f t="shared" si="2"/>
        <v>294.41687211956753</v>
      </c>
      <c r="F3278" s="25">
        <v>0.14866666666666664</v>
      </c>
      <c r="G3278" s="25">
        <v>0.17424527716759272</v>
      </c>
      <c r="H3278" s="25">
        <v>0.19627063789464613</v>
      </c>
      <c r="I3278" s="25">
        <v>0.23208375759142008</v>
      </c>
      <c r="J3278" s="25">
        <v>0.24105164319248826</v>
      </c>
      <c r="K3278" s="25">
        <v>0.23988318904251194</v>
      </c>
    </row>
    <row r="3279" spans="1:11" customFormat="1" x14ac:dyDescent="0.55000000000000004">
      <c r="A3279" s="13" t="s">
        <v>923</v>
      </c>
      <c r="B3279" s="32">
        <v>33946</v>
      </c>
      <c r="E3279">
        <f t="shared" si="2"/>
        <v>319.73415686781237</v>
      </c>
      <c r="F3279" s="25">
        <v>0.15066666666666667</v>
      </c>
      <c r="G3279" s="25">
        <v>0.17526767454882197</v>
      </c>
      <c r="H3279" s="25">
        <v>0.20731252961192229</v>
      </c>
      <c r="I3279" s="25">
        <v>0.24581309385364172</v>
      </c>
      <c r="J3279" s="25">
        <v>0.25191826678726797</v>
      </c>
      <c r="K3279" s="25">
        <v>0.28384627643537064</v>
      </c>
    </row>
    <row r="3280" spans="1:11" customFormat="1" x14ac:dyDescent="0.55000000000000004">
      <c r="A3280" s="13" t="s">
        <v>920</v>
      </c>
      <c r="B3280" s="32">
        <v>33953</v>
      </c>
      <c r="E3280">
        <f t="shared" si="2"/>
        <v>340.28000000000003</v>
      </c>
      <c r="F3280" s="25">
        <v>0.16699999999999998</v>
      </c>
      <c r="G3280" s="25">
        <v>0.2462333333333333</v>
      </c>
      <c r="H3280" s="25">
        <v>0.27006666666666668</v>
      </c>
      <c r="I3280" s="25">
        <v>0.30579999999999996</v>
      </c>
      <c r="J3280" s="25">
        <v>0.29736666666666667</v>
      </c>
      <c r="K3280" s="25">
        <v>0.20746666666666666</v>
      </c>
    </row>
    <row r="3281" spans="1:28" x14ac:dyDescent="0.55000000000000004">
      <c r="A3281" s="13" t="s">
        <v>921</v>
      </c>
      <c r="B3281" s="32">
        <v>33953</v>
      </c>
      <c r="E3281">
        <f t="shared" si="2"/>
        <v>329.02666666666664</v>
      </c>
      <c r="F3281" s="25">
        <v>0.17433333333333334</v>
      </c>
      <c r="G3281" s="25">
        <v>0.22703333333333334</v>
      </c>
      <c r="H3281" s="25">
        <v>0.25513333333333338</v>
      </c>
      <c r="I3281" s="25">
        <v>0.28239999999999998</v>
      </c>
      <c r="J3281" s="25">
        <v>0.24376666666666666</v>
      </c>
      <c r="K3281" s="25">
        <v>0.23123333333333335</v>
      </c>
      <c r="V3281"/>
    </row>
    <row r="3282" spans="1:28" x14ac:dyDescent="0.55000000000000004">
      <c r="A3282" s="13" t="s">
        <v>922</v>
      </c>
      <c r="B3282" s="32">
        <v>33953</v>
      </c>
      <c r="E3282">
        <f t="shared" si="2"/>
        <v>266.36</v>
      </c>
      <c r="F3282" s="25">
        <v>0.11066666666666666</v>
      </c>
      <c r="G3282" s="25">
        <v>0.14990000000000001</v>
      </c>
      <c r="H3282" s="25">
        <v>0.16830000000000001</v>
      </c>
      <c r="I3282" s="25">
        <v>0.20963333333333334</v>
      </c>
      <c r="J3282" s="25">
        <v>0.23043333333333332</v>
      </c>
      <c r="K3282" s="25">
        <v>0.2314333333333333</v>
      </c>
      <c r="V3282"/>
    </row>
    <row r="3283" spans="1:28" x14ac:dyDescent="0.55000000000000004">
      <c r="A3283" s="13" t="s">
        <v>923</v>
      </c>
      <c r="B3283" s="32">
        <v>33953</v>
      </c>
      <c r="E3283">
        <f t="shared" si="2"/>
        <v>294.40666666666669</v>
      </c>
      <c r="F3283" s="25">
        <v>0.10099999999999999</v>
      </c>
      <c r="G3283" s="25">
        <v>0.1583</v>
      </c>
      <c r="H3283" s="25">
        <v>0.18846666666666667</v>
      </c>
      <c r="I3283" s="25">
        <v>0.2311</v>
      </c>
      <c r="J3283" s="25">
        <v>0.23923333333333333</v>
      </c>
      <c r="K3283" s="25">
        <v>0.27696666666666669</v>
      </c>
      <c r="V3283"/>
    </row>
    <row r="3284" spans="1:28" x14ac:dyDescent="0.55000000000000004">
      <c r="A3284" s="13" t="s">
        <v>920</v>
      </c>
      <c r="B3284" s="32">
        <v>33976</v>
      </c>
      <c r="E3284">
        <f t="shared" si="2"/>
        <v>366.70666666666659</v>
      </c>
      <c r="F3284" s="25">
        <v>0.28866666666666668</v>
      </c>
      <c r="G3284" s="25">
        <v>0.25823333333333331</v>
      </c>
      <c r="H3284" s="25">
        <v>0.27293333333333331</v>
      </c>
      <c r="I3284" s="25">
        <v>0.30959999999999999</v>
      </c>
      <c r="J3284" s="25">
        <v>0.29236666666666666</v>
      </c>
      <c r="K3284" s="25">
        <v>0.20586666666666667</v>
      </c>
      <c r="V3284"/>
    </row>
    <row r="3285" spans="1:28" x14ac:dyDescent="0.55000000000000004">
      <c r="A3285" s="13" t="s">
        <v>921</v>
      </c>
      <c r="B3285" s="32">
        <v>33976</v>
      </c>
      <c r="E3285">
        <f t="shared" si="2"/>
        <v>324.80666666666667</v>
      </c>
      <c r="F3285" s="25">
        <v>0.25900000000000001</v>
      </c>
      <c r="G3285" s="25">
        <v>0.20836666666666667</v>
      </c>
      <c r="H3285" s="25">
        <v>0.23923333333333333</v>
      </c>
      <c r="I3285" s="25">
        <v>0.26433333333333331</v>
      </c>
      <c r="J3285" s="25">
        <v>0.22829999999999998</v>
      </c>
      <c r="K3285" s="25">
        <v>0.21239999999999998</v>
      </c>
      <c r="V3285"/>
    </row>
    <row r="3286" spans="1:28" x14ac:dyDescent="0.55000000000000004">
      <c r="A3286" s="13" t="s">
        <v>922</v>
      </c>
      <c r="B3286" s="32">
        <v>33976</v>
      </c>
      <c r="E3286">
        <f t="shared" si="2"/>
        <v>233.36666666666667</v>
      </c>
      <c r="F3286" s="25">
        <v>0.14599999999999999</v>
      </c>
      <c r="G3286" s="25">
        <v>0.13116666666666668</v>
      </c>
      <c r="H3286" s="25">
        <v>0.13223333333333331</v>
      </c>
      <c r="I3286" s="25">
        <v>0.16516666666666666</v>
      </c>
      <c r="J3286" s="25">
        <v>0.20246666666666666</v>
      </c>
      <c r="K3286" s="25">
        <v>0.19489999999999999</v>
      </c>
      <c r="V3286"/>
    </row>
    <row r="3287" spans="1:28" x14ac:dyDescent="0.55000000000000004">
      <c r="A3287" s="13" t="s">
        <v>923</v>
      </c>
      <c r="B3287" s="32">
        <v>33976</v>
      </c>
      <c r="E3287">
        <f t="shared" si="2"/>
        <v>277.10000000000002</v>
      </c>
      <c r="F3287" s="25">
        <v>0.14766666666666667</v>
      </c>
      <c r="G3287" s="25">
        <v>0.15003333333333335</v>
      </c>
      <c r="H3287" s="25">
        <v>0.16833333333333333</v>
      </c>
      <c r="I3287" s="25">
        <v>0.19920000000000002</v>
      </c>
      <c r="J3287" s="25">
        <v>0.214</v>
      </c>
      <c r="K3287" s="25">
        <v>0.25313333333333332</v>
      </c>
      <c r="V3287"/>
    </row>
    <row r="3288" spans="1:28" x14ac:dyDescent="0.55000000000000004">
      <c r="A3288" t="s">
        <v>923</v>
      </c>
      <c r="B3288" s="32">
        <v>33813</v>
      </c>
      <c r="V3288"/>
      <c r="AB3288">
        <v>3.05</v>
      </c>
    </row>
    <row r="3289" spans="1:28" x14ac:dyDescent="0.55000000000000004">
      <c r="A3289" t="s">
        <v>922</v>
      </c>
      <c r="B3289" s="32">
        <v>33813</v>
      </c>
      <c r="V3289"/>
      <c r="AB3289">
        <v>2.87</v>
      </c>
    </row>
    <row r="3290" spans="1:28" x14ac:dyDescent="0.55000000000000004">
      <c r="A3290" t="s">
        <v>923</v>
      </c>
      <c r="B3290" s="32">
        <v>33813</v>
      </c>
      <c r="V3290"/>
      <c r="AB3290">
        <v>3.21</v>
      </c>
    </row>
    <row r="3291" spans="1:28" x14ac:dyDescent="0.55000000000000004">
      <c r="A3291" t="s">
        <v>922</v>
      </c>
      <c r="B3291" s="32">
        <v>33813</v>
      </c>
      <c r="V3291"/>
      <c r="AB3291">
        <v>3.0199999999999996</v>
      </c>
    </row>
    <row r="3292" spans="1:28" x14ac:dyDescent="0.55000000000000004">
      <c r="A3292" t="s">
        <v>923</v>
      </c>
      <c r="B3292" s="32">
        <v>33813</v>
      </c>
      <c r="V3292"/>
      <c r="AB3292">
        <v>3.18</v>
      </c>
    </row>
    <row r="3293" spans="1:28" x14ac:dyDescent="0.55000000000000004">
      <c r="A3293" t="s">
        <v>922</v>
      </c>
      <c r="B3293" s="32">
        <v>33813</v>
      </c>
      <c r="V3293"/>
      <c r="AB3293">
        <v>3.18</v>
      </c>
    </row>
    <row r="3294" spans="1:28" x14ac:dyDescent="0.55000000000000004">
      <c r="A3294" t="s">
        <v>923</v>
      </c>
      <c r="B3294" s="32">
        <v>33841</v>
      </c>
      <c r="V3294"/>
      <c r="AB3294">
        <v>4.7</v>
      </c>
    </row>
    <row r="3295" spans="1:28" x14ac:dyDescent="0.55000000000000004">
      <c r="A3295" t="s">
        <v>922</v>
      </c>
      <c r="B3295" s="32">
        <v>33841</v>
      </c>
      <c r="V3295"/>
      <c r="AB3295">
        <v>5.55</v>
      </c>
    </row>
    <row r="3296" spans="1:28" x14ac:dyDescent="0.55000000000000004">
      <c r="A3296" t="s">
        <v>923</v>
      </c>
      <c r="B3296" s="32">
        <v>33841</v>
      </c>
      <c r="V3296"/>
      <c r="AB3296">
        <v>4.5999999999999996</v>
      </c>
    </row>
    <row r="3297" spans="1:28" x14ac:dyDescent="0.55000000000000004">
      <c r="A3297" t="s">
        <v>922</v>
      </c>
      <c r="B3297" s="32">
        <v>33841</v>
      </c>
      <c r="V3297"/>
      <c r="AB3297">
        <v>5.1100000000000003</v>
      </c>
    </row>
    <row r="3298" spans="1:28" x14ac:dyDescent="0.55000000000000004">
      <c r="A3298" t="s">
        <v>923</v>
      </c>
      <c r="B3298" s="32">
        <v>33841</v>
      </c>
      <c r="V3298"/>
      <c r="AB3298">
        <v>5.1100000000000003</v>
      </c>
    </row>
    <row r="3299" spans="1:28" x14ac:dyDescent="0.55000000000000004">
      <c r="A3299" t="s">
        <v>922</v>
      </c>
      <c r="B3299" s="32">
        <v>33841</v>
      </c>
      <c r="V3299"/>
      <c r="AB3299">
        <v>5.53</v>
      </c>
    </row>
    <row r="3300" spans="1:28" x14ac:dyDescent="0.55000000000000004">
      <c r="A3300" t="s">
        <v>923</v>
      </c>
      <c r="B3300" s="32">
        <v>33861</v>
      </c>
      <c r="V3300"/>
      <c r="AB3300">
        <v>5.84</v>
      </c>
    </row>
    <row r="3301" spans="1:28" x14ac:dyDescent="0.55000000000000004">
      <c r="A3301" t="s">
        <v>922</v>
      </c>
      <c r="B3301" s="32">
        <v>33861</v>
      </c>
      <c r="V3301"/>
      <c r="AB3301">
        <v>5.7999999999999989</v>
      </c>
    </row>
    <row r="3302" spans="1:28" x14ac:dyDescent="0.55000000000000004">
      <c r="A3302" t="s">
        <v>923</v>
      </c>
      <c r="B3302" s="32">
        <v>33861</v>
      </c>
      <c r="V3302"/>
      <c r="AB3302">
        <v>5.42</v>
      </c>
    </row>
    <row r="3303" spans="1:28" x14ac:dyDescent="0.55000000000000004">
      <c r="A3303" t="s">
        <v>922</v>
      </c>
      <c r="B3303" s="32">
        <v>33861</v>
      </c>
      <c r="V3303"/>
      <c r="AB3303">
        <v>5.09</v>
      </c>
    </row>
    <row r="3304" spans="1:28" x14ac:dyDescent="0.55000000000000004">
      <c r="A3304" t="s">
        <v>923</v>
      </c>
      <c r="B3304" s="32">
        <v>33861</v>
      </c>
      <c r="V3304"/>
      <c r="AB3304">
        <v>5.89</v>
      </c>
    </row>
    <row r="3305" spans="1:28" x14ac:dyDescent="0.55000000000000004">
      <c r="A3305" t="s">
        <v>922</v>
      </c>
      <c r="B3305" s="32">
        <v>33861</v>
      </c>
      <c r="V3305"/>
      <c r="AB3305">
        <v>4.74</v>
      </c>
    </row>
    <row r="3306" spans="1:28" x14ac:dyDescent="0.55000000000000004">
      <c r="A3306" t="s">
        <v>923</v>
      </c>
      <c r="B3306" s="32">
        <v>33870</v>
      </c>
      <c r="V3306"/>
      <c r="AB3306">
        <v>6.3699999999999992</v>
      </c>
    </row>
    <row r="3307" spans="1:28" x14ac:dyDescent="0.55000000000000004">
      <c r="A3307" t="s">
        <v>922</v>
      </c>
      <c r="B3307" s="32">
        <v>33870</v>
      </c>
      <c r="V3307"/>
      <c r="AB3307">
        <v>6.1399999999999988</v>
      </c>
    </row>
    <row r="3308" spans="1:28" x14ac:dyDescent="0.55000000000000004">
      <c r="A3308" t="s">
        <v>923</v>
      </c>
      <c r="B3308" s="32">
        <v>33870</v>
      </c>
      <c r="V3308"/>
      <c r="AB3308">
        <v>6.26</v>
      </c>
    </row>
    <row r="3309" spans="1:28" x14ac:dyDescent="0.55000000000000004">
      <c r="A3309" t="s">
        <v>922</v>
      </c>
      <c r="B3309" s="32">
        <v>33870</v>
      </c>
      <c r="V3309"/>
      <c r="AB3309">
        <v>6.37</v>
      </c>
    </row>
    <row r="3310" spans="1:28" x14ac:dyDescent="0.55000000000000004">
      <c r="A3310" t="s">
        <v>923</v>
      </c>
      <c r="B3310" s="32">
        <v>33870</v>
      </c>
      <c r="V3310"/>
      <c r="AB3310">
        <v>6.44</v>
      </c>
    </row>
    <row r="3311" spans="1:28" x14ac:dyDescent="0.55000000000000004">
      <c r="A3311" t="s">
        <v>922</v>
      </c>
      <c r="B3311" s="32">
        <v>33870</v>
      </c>
      <c r="V3311"/>
      <c r="AB3311">
        <v>6.6</v>
      </c>
    </row>
    <row r="3312" spans="1:28" x14ac:dyDescent="0.55000000000000004">
      <c r="A3312" t="s">
        <v>923</v>
      </c>
      <c r="B3312" s="32">
        <v>33878</v>
      </c>
      <c r="V3312"/>
      <c r="AB3312">
        <v>6.7600000000000007</v>
      </c>
    </row>
    <row r="3313" spans="1:28" x14ac:dyDescent="0.55000000000000004">
      <c r="A3313" t="s">
        <v>921</v>
      </c>
      <c r="B3313" s="32">
        <v>33878</v>
      </c>
      <c r="V3313"/>
      <c r="AB3313">
        <v>2.7700000000000005</v>
      </c>
    </row>
    <row r="3314" spans="1:28" x14ac:dyDescent="0.55000000000000004">
      <c r="A3314" t="s">
        <v>920</v>
      </c>
      <c r="B3314" s="32">
        <v>33878</v>
      </c>
      <c r="V3314"/>
      <c r="AB3314">
        <v>3.07</v>
      </c>
    </row>
    <row r="3315" spans="1:28" x14ac:dyDescent="0.55000000000000004">
      <c r="A3315" t="s">
        <v>922</v>
      </c>
      <c r="B3315" s="32">
        <v>33878</v>
      </c>
      <c r="V3315"/>
      <c r="AB3315">
        <v>7</v>
      </c>
    </row>
    <row r="3316" spans="1:28" x14ac:dyDescent="0.55000000000000004">
      <c r="A3316" t="s">
        <v>921</v>
      </c>
      <c r="B3316" s="32">
        <v>33878</v>
      </c>
      <c r="V3316"/>
      <c r="AB3316">
        <v>2.94</v>
      </c>
    </row>
    <row r="3317" spans="1:28" x14ac:dyDescent="0.55000000000000004">
      <c r="A3317" t="s">
        <v>923</v>
      </c>
      <c r="B3317" s="32">
        <v>33878</v>
      </c>
      <c r="V3317"/>
      <c r="AB3317">
        <v>7.0299999999999985</v>
      </c>
    </row>
    <row r="3318" spans="1:28" x14ac:dyDescent="0.55000000000000004">
      <c r="A3318" t="s">
        <v>922</v>
      </c>
      <c r="B3318" s="32">
        <v>33878</v>
      </c>
      <c r="V3318"/>
      <c r="AB3318">
        <v>6.910000000000001</v>
      </c>
    </row>
    <row r="3319" spans="1:28" x14ac:dyDescent="0.55000000000000004">
      <c r="A3319" t="s">
        <v>920</v>
      </c>
      <c r="B3319" s="32">
        <v>33878</v>
      </c>
      <c r="V3319"/>
      <c r="AB3319">
        <v>3.1000000000000005</v>
      </c>
    </row>
    <row r="3320" spans="1:28" x14ac:dyDescent="0.55000000000000004">
      <c r="A3320" t="s">
        <v>923</v>
      </c>
      <c r="B3320" s="32">
        <v>33878</v>
      </c>
      <c r="V3320"/>
      <c r="AB3320">
        <v>7.0510000000000002</v>
      </c>
    </row>
    <row r="3321" spans="1:28" x14ac:dyDescent="0.55000000000000004">
      <c r="A3321" t="s">
        <v>921</v>
      </c>
      <c r="B3321" s="32">
        <v>33878</v>
      </c>
      <c r="V3321"/>
      <c r="AB3321">
        <v>2.9400000000000004</v>
      </c>
    </row>
    <row r="3322" spans="1:28" x14ac:dyDescent="0.55000000000000004">
      <c r="A3322" t="s">
        <v>920</v>
      </c>
      <c r="B3322" s="32">
        <v>33878</v>
      </c>
      <c r="V3322"/>
      <c r="AB3322">
        <v>3.17</v>
      </c>
    </row>
    <row r="3323" spans="1:28" x14ac:dyDescent="0.55000000000000004">
      <c r="A3323" t="s">
        <v>922</v>
      </c>
      <c r="B3323" s="32">
        <v>33878</v>
      </c>
      <c r="V3323"/>
      <c r="AB3323">
        <v>7.4499999999999984</v>
      </c>
    </row>
    <row r="3324" spans="1:28" x14ac:dyDescent="0.55000000000000004">
      <c r="A3324" t="s">
        <v>923</v>
      </c>
      <c r="B3324" s="32">
        <v>33883</v>
      </c>
      <c r="V3324"/>
      <c r="AB3324">
        <v>7.2899999999999991</v>
      </c>
    </row>
    <row r="3325" spans="1:28" x14ac:dyDescent="0.55000000000000004">
      <c r="A3325" t="s">
        <v>921</v>
      </c>
      <c r="B3325" s="32">
        <v>33883</v>
      </c>
      <c r="V3325"/>
      <c r="AB3325">
        <v>3.14</v>
      </c>
    </row>
    <row r="3326" spans="1:28" x14ac:dyDescent="0.55000000000000004">
      <c r="A3326" t="s">
        <v>920</v>
      </c>
      <c r="B3326" s="32">
        <v>33883</v>
      </c>
      <c r="V3326"/>
      <c r="AB3326">
        <v>4.32</v>
      </c>
    </row>
    <row r="3327" spans="1:28" x14ac:dyDescent="0.55000000000000004">
      <c r="A3327" t="s">
        <v>922</v>
      </c>
      <c r="B3327" s="32">
        <v>33883</v>
      </c>
      <c r="V3327"/>
      <c r="AB3327">
        <v>7.7600000000000007</v>
      </c>
    </row>
    <row r="3328" spans="1:28" x14ac:dyDescent="0.55000000000000004">
      <c r="A3328" t="s">
        <v>921</v>
      </c>
      <c r="B3328" s="32">
        <v>33883</v>
      </c>
      <c r="V3328"/>
      <c r="AB3328">
        <v>4.1399999999999997</v>
      </c>
    </row>
    <row r="3329" spans="1:28" x14ac:dyDescent="0.55000000000000004">
      <c r="A3329" t="s">
        <v>923</v>
      </c>
      <c r="B3329" s="32">
        <v>33883</v>
      </c>
      <c r="V3329"/>
      <c r="AB3329">
        <v>7.26</v>
      </c>
    </row>
    <row r="3330" spans="1:28" x14ac:dyDescent="0.55000000000000004">
      <c r="A3330" t="s">
        <v>922</v>
      </c>
      <c r="B3330" s="32">
        <v>33883</v>
      </c>
      <c r="V3330"/>
      <c r="AB3330">
        <v>7.2299999999999995</v>
      </c>
    </row>
    <row r="3331" spans="1:28" x14ac:dyDescent="0.55000000000000004">
      <c r="A3331" t="s">
        <v>920</v>
      </c>
      <c r="B3331" s="32">
        <v>33883</v>
      </c>
      <c r="V3331"/>
      <c r="AB3331">
        <v>4.1300000000000008</v>
      </c>
    </row>
    <row r="3332" spans="1:28" x14ac:dyDescent="0.55000000000000004">
      <c r="A3332" t="s">
        <v>923</v>
      </c>
      <c r="B3332" s="32">
        <v>33883</v>
      </c>
      <c r="V3332"/>
      <c r="AB3332">
        <v>7.4</v>
      </c>
    </row>
    <row r="3333" spans="1:28" x14ac:dyDescent="0.55000000000000004">
      <c r="A3333" t="s">
        <v>921</v>
      </c>
      <c r="B3333" s="32">
        <v>33883</v>
      </c>
      <c r="V3333"/>
      <c r="AB3333">
        <v>3.5699999999999994</v>
      </c>
    </row>
    <row r="3334" spans="1:28" x14ac:dyDescent="0.55000000000000004">
      <c r="A3334" t="s">
        <v>920</v>
      </c>
      <c r="B3334" s="32">
        <v>33883</v>
      </c>
      <c r="V3334"/>
      <c r="AB3334">
        <v>4.660000000000001</v>
      </c>
    </row>
    <row r="3335" spans="1:28" x14ac:dyDescent="0.55000000000000004">
      <c r="A3335" t="s">
        <v>922</v>
      </c>
      <c r="B3335" s="32">
        <v>33883</v>
      </c>
      <c r="V3335"/>
      <c r="AB3335">
        <v>7.9209999999999994</v>
      </c>
    </row>
    <row r="3336" spans="1:28" x14ac:dyDescent="0.55000000000000004">
      <c r="A3336" t="s">
        <v>923</v>
      </c>
      <c r="B3336" s="32">
        <v>33891</v>
      </c>
      <c r="V3336"/>
      <c r="AB3336">
        <v>8.2399999999999984</v>
      </c>
    </row>
    <row r="3337" spans="1:28" x14ac:dyDescent="0.55000000000000004">
      <c r="A3337" t="s">
        <v>921</v>
      </c>
      <c r="B3337" s="32">
        <v>33891</v>
      </c>
      <c r="V3337"/>
      <c r="AB3337">
        <v>4.37</v>
      </c>
    </row>
    <row r="3338" spans="1:28" x14ac:dyDescent="0.55000000000000004">
      <c r="A3338" t="s">
        <v>920</v>
      </c>
      <c r="B3338" s="32">
        <v>33891</v>
      </c>
      <c r="V3338"/>
      <c r="AB3338">
        <v>4.5</v>
      </c>
    </row>
    <row r="3339" spans="1:28" x14ac:dyDescent="0.55000000000000004">
      <c r="A3339" t="s">
        <v>922</v>
      </c>
      <c r="B3339" s="32">
        <v>33891</v>
      </c>
      <c r="V3339"/>
      <c r="AB3339">
        <v>8.3520000000000003</v>
      </c>
    </row>
    <row r="3340" spans="1:28" x14ac:dyDescent="0.55000000000000004">
      <c r="A3340" t="s">
        <v>921</v>
      </c>
      <c r="B3340" s="32">
        <v>33891</v>
      </c>
      <c r="V3340"/>
      <c r="AB3340">
        <v>4.1800000000000006</v>
      </c>
    </row>
    <row r="3341" spans="1:28" x14ac:dyDescent="0.55000000000000004">
      <c r="A3341" t="s">
        <v>923</v>
      </c>
      <c r="B3341" s="32">
        <v>33891</v>
      </c>
      <c r="V3341"/>
      <c r="AB3341">
        <v>8.4000000000000021</v>
      </c>
    </row>
    <row r="3342" spans="1:28" x14ac:dyDescent="0.55000000000000004">
      <c r="A3342" t="s">
        <v>922</v>
      </c>
      <c r="B3342" s="32">
        <v>33891</v>
      </c>
      <c r="V3342"/>
      <c r="AB3342">
        <v>8.2809999999999988</v>
      </c>
    </row>
    <row r="3343" spans="1:28" x14ac:dyDescent="0.55000000000000004">
      <c r="A3343" t="s">
        <v>920</v>
      </c>
      <c r="B3343" s="32">
        <v>33891</v>
      </c>
      <c r="V3343"/>
      <c r="AB3343">
        <v>4.63</v>
      </c>
    </row>
    <row r="3344" spans="1:28" x14ac:dyDescent="0.55000000000000004">
      <c r="A3344" t="s">
        <v>923</v>
      </c>
      <c r="B3344" s="32">
        <v>33891</v>
      </c>
      <c r="V3344"/>
      <c r="AB3344">
        <v>8.5410000000000004</v>
      </c>
    </row>
    <row r="3345" spans="1:28" x14ac:dyDescent="0.55000000000000004">
      <c r="A3345" t="s">
        <v>921</v>
      </c>
      <c r="B3345" s="32">
        <v>33891</v>
      </c>
      <c r="V3345"/>
      <c r="AB3345">
        <v>4.55</v>
      </c>
    </row>
    <row r="3346" spans="1:28" x14ac:dyDescent="0.55000000000000004">
      <c r="A3346" t="s">
        <v>920</v>
      </c>
      <c r="B3346" s="32">
        <v>33891</v>
      </c>
      <c r="V3346"/>
      <c r="AB3346">
        <v>4.8000000000000007</v>
      </c>
    </row>
    <row r="3347" spans="1:28" x14ac:dyDescent="0.55000000000000004">
      <c r="A3347" t="s">
        <v>922</v>
      </c>
      <c r="B3347" s="32">
        <v>33891</v>
      </c>
      <c r="V3347"/>
      <c r="AB3347">
        <v>8.6900000000000013</v>
      </c>
    </row>
    <row r="3348" spans="1:28" x14ac:dyDescent="0.55000000000000004">
      <c r="A3348" t="s">
        <v>923</v>
      </c>
      <c r="B3348" s="32">
        <v>33904</v>
      </c>
      <c r="V3348"/>
      <c r="AB3348">
        <v>9.331999999999999</v>
      </c>
    </row>
    <row r="3349" spans="1:28" x14ac:dyDescent="0.55000000000000004">
      <c r="A3349" t="s">
        <v>921</v>
      </c>
      <c r="B3349" s="32">
        <v>33904</v>
      </c>
      <c r="V3349"/>
      <c r="AB3349">
        <v>7.6239999999999997</v>
      </c>
    </row>
    <row r="3350" spans="1:28" x14ac:dyDescent="0.55000000000000004">
      <c r="A3350" t="s">
        <v>920</v>
      </c>
      <c r="B3350" s="32">
        <v>33904</v>
      </c>
      <c r="V3350"/>
      <c r="AB3350">
        <v>7.8599999999999994</v>
      </c>
    </row>
    <row r="3351" spans="1:28" x14ac:dyDescent="0.55000000000000004">
      <c r="A3351" t="s">
        <v>922</v>
      </c>
      <c r="B3351" s="32">
        <v>33904</v>
      </c>
      <c r="V3351"/>
      <c r="AB3351">
        <v>9.3309999999999995</v>
      </c>
    </row>
    <row r="3352" spans="1:28" x14ac:dyDescent="0.55000000000000004">
      <c r="A3352" t="s">
        <v>921</v>
      </c>
      <c r="B3352" s="32">
        <v>33904</v>
      </c>
      <c r="V3352"/>
      <c r="AB3352">
        <v>7.4599999999999991</v>
      </c>
    </row>
    <row r="3353" spans="1:28" x14ac:dyDescent="0.55000000000000004">
      <c r="A3353" t="s">
        <v>923</v>
      </c>
      <c r="B3353" s="32">
        <v>33904</v>
      </c>
      <c r="V3353"/>
      <c r="AB3353">
        <v>9.4000000000000021</v>
      </c>
    </row>
    <row r="3354" spans="1:28" x14ac:dyDescent="0.55000000000000004">
      <c r="A3354" t="s">
        <v>922</v>
      </c>
      <c r="B3354" s="32">
        <v>33904</v>
      </c>
      <c r="V3354"/>
      <c r="AB3354">
        <v>9.23</v>
      </c>
    </row>
    <row r="3355" spans="1:28" x14ac:dyDescent="0.55000000000000004">
      <c r="A3355" t="s">
        <v>920</v>
      </c>
      <c r="B3355" s="32">
        <v>33904</v>
      </c>
      <c r="V3355"/>
      <c r="AB3355">
        <v>7.93</v>
      </c>
    </row>
    <row r="3356" spans="1:28" x14ac:dyDescent="0.55000000000000004">
      <c r="A3356" t="s">
        <v>923</v>
      </c>
      <c r="B3356" s="32">
        <v>33904</v>
      </c>
      <c r="V3356"/>
      <c r="AB3356">
        <v>9.4</v>
      </c>
    </row>
    <row r="3357" spans="1:28" x14ac:dyDescent="0.55000000000000004">
      <c r="A3357" t="s">
        <v>921</v>
      </c>
      <c r="B3357" s="32">
        <v>33904</v>
      </c>
      <c r="V3357"/>
      <c r="AB3357">
        <v>7.7509999999999994</v>
      </c>
    </row>
    <row r="3358" spans="1:28" x14ac:dyDescent="0.55000000000000004">
      <c r="A3358" t="s">
        <v>920</v>
      </c>
      <c r="B3358" s="32">
        <v>33904</v>
      </c>
      <c r="V3358"/>
      <c r="AB3358">
        <v>7.8899999999999988</v>
      </c>
    </row>
    <row r="3359" spans="1:28" x14ac:dyDescent="0.55000000000000004">
      <c r="A3359" t="s">
        <v>922</v>
      </c>
      <c r="B3359" s="32">
        <v>33904</v>
      </c>
      <c r="V3359"/>
      <c r="AB3359">
        <v>9.5100000000000016</v>
      </c>
    </row>
    <row r="3360" spans="1:28" x14ac:dyDescent="0.55000000000000004">
      <c r="A3360" t="s">
        <v>923</v>
      </c>
      <c r="B3360" s="32">
        <v>33912</v>
      </c>
      <c r="V3360"/>
      <c r="AB3360">
        <v>10.32</v>
      </c>
    </row>
    <row r="3361" spans="1:28" x14ac:dyDescent="0.55000000000000004">
      <c r="A3361" t="s">
        <v>921</v>
      </c>
      <c r="B3361" s="32">
        <v>33912</v>
      </c>
      <c r="V3361"/>
      <c r="AB3361">
        <v>8.5599999999999987</v>
      </c>
    </row>
    <row r="3362" spans="1:28" x14ac:dyDescent="0.55000000000000004">
      <c r="A3362" t="s">
        <v>920</v>
      </c>
      <c r="B3362" s="32">
        <v>33912</v>
      </c>
      <c r="V3362"/>
      <c r="AB3362">
        <v>8.91</v>
      </c>
    </row>
    <row r="3363" spans="1:28" x14ac:dyDescent="0.55000000000000004">
      <c r="A3363" t="s">
        <v>922</v>
      </c>
      <c r="B3363" s="32">
        <v>33912</v>
      </c>
      <c r="V3363"/>
      <c r="AB3363">
        <v>10.329999999999998</v>
      </c>
    </row>
    <row r="3364" spans="1:28" x14ac:dyDescent="0.55000000000000004">
      <c r="A3364" t="s">
        <v>921</v>
      </c>
      <c r="B3364" s="32">
        <v>33912</v>
      </c>
      <c r="V3364"/>
      <c r="AB3364">
        <v>8.6999999999999993</v>
      </c>
    </row>
    <row r="3365" spans="1:28" x14ac:dyDescent="0.55000000000000004">
      <c r="A3365" t="s">
        <v>923</v>
      </c>
      <c r="B3365" s="32">
        <v>33912</v>
      </c>
      <c r="V3365"/>
      <c r="AB3365">
        <v>10.590000000000002</v>
      </c>
    </row>
    <row r="3366" spans="1:28" x14ac:dyDescent="0.55000000000000004">
      <c r="A3366" t="s">
        <v>922</v>
      </c>
      <c r="B3366" s="32">
        <v>33912</v>
      </c>
      <c r="V3366"/>
      <c r="AB3366">
        <v>10.311000000000002</v>
      </c>
    </row>
    <row r="3367" spans="1:28" x14ac:dyDescent="0.55000000000000004">
      <c r="A3367" t="s">
        <v>920</v>
      </c>
      <c r="B3367" s="32">
        <v>33912</v>
      </c>
      <c r="V3367"/>
      <c r="AB3367">
        <v>8.7099999999999973</v>
      </c>
    </row>
    <row r="3368" spans="1:28" x14ac:dyDescent="0.55000000000000004">
      <c r="A3368" t="s">
        <v>923</v>
      </c>
      <c r="B3368" s="32">
        <v>33912</v>
      </c>
      <c r="V3368"/>
      <c r="AB3368">
        <v>10.5</v>
      </c>
    </row>
    <row r="3369" spans="1:28" x14ac:dyDescent="0.55000000000000004">
      <c r="A3369" t="s">
        <v>921</v>
      </c>
      <c r="B3369" s="32">
        <v>33912</v>
      </c>
      <c r="V3369"/>
      <c r="AB3369">
        <v>9.11</v>
      </c>
    </row>
    <row r="3370" spans="1:28" x14ac:dyDescent="0.55000000000000004">
      <c r="A3370" t="s">
        <v>920</v>
      </c>
      <c r="B3370" s="32">
        <v>33912</v>
      </c>
      <c r="V3370"/>
      <c r="AB3370">
        <v>8.7899999999999991</v>
      </c>
    </row>
    <row r="3371" spans="1:28" x14ac:dyDescent="0.55000000000000004">
      <c r="A3371" t="s">
        <v>922</v>
      </c>
      <c r="B3371" s="32">
        <v>33912</v>
      </c>
      <c r="V3371"/>
      <c r="AB3371">
        <v>10.818000000000001</v>
      </c>
    </row>
    <row r="3372" spans="1:28" x14ac:dyDescent="0.55000000000000004">
      <c r="A3372" t="s">
        <v>923</v>
      </c>
      <c r="B3372" s="32">
        <v>33919</v>
      </c>
      <c r="V3372"/>
      <c r="AB3372">
        <v>10.75</v>
      </c>
    </row>
    <row r="3373" spans="1:28" x14ac:dyDescent="0.55000000000000004">
      <c r="A3373" t="s">
        <v>921</v>
      </c>
      <c r="B3373" s="32">
        <v>33919</v>
      </c>
      <c r="V3373"/>
      <c r="AB3373">
        <v>9.34</v>
      </c>
    </row>
    <row r="3374" spans="1:28" x14ac:dyDescent="0.55000000000000004">
      <c r="A3374" t="s">
        <v>920</v>
      </c>
      <c r="B3374" s="32">
        <v>33919</v>
      </c>
      <c r="V3374"/>
      <c r="AB3374">
        <v>9.6999999999999993</v>
      </c>
    </row>
    <row r="3375" spans="1:28" x14ac:dyDescent="0.55000000000000004">
      <c r="A3375" t="s">
        <v>922</v>
      </c>
      <c r="B3375" s="32">
        <v>33919</v>
      </c>
      <c r="V3375"/>
      <c r="AB3375">
        <v>10.8</v>
      </c>
    </row>
    <row r="3376" spans="1:28" x14ac:dyDescent="0.55000000000000004">
      <c r="A3376" t="s">
        <v>921</v>
      </c>
      <c r="B3376" s="32">
        <v>33919</v>
      </c>
      <c r="V3376"/>
      <c r="AB3376">
        <v>9.4300000000000015</v>
      </c>
    </row>
    <row r="3377" spans="1:28" x14ac:dyDescent="0.55000000000000004">
      <c r="A3377" t="s">
        <v>923</v>
      </c>
      <c r="B3377" s="32">
        <v>33919</v>
      </c>
      <c r="V3377"/>
      <c r="AB3377">
        <v>10.5</v>
      </c>
    </row>
    <row r="3378" spans="1:28" x14ac:dyDescent="0.55000000000000004">
      <c r="A3378" t="s">
        <v>922</v>
      </c>
      <c r="B3378" s="32">
        <v>33919</v>
      </c>
      <c r="V3378"/>
      <c r="AB3378">
        <v>10.3</v>
      </c>
    </row>
    <row r="3379" spans="1:28" x14ac:dyDescent="0.55000000000000004">
      <c r="A3379" t="s">
        <v>920</v>
      </c>
      <c r="B3379" s="32">
        <v>33919</v>
      </c>
      <c r="V3379"/>
      <c r="AB3379">
        <v>9.82</v>
      </c>
    </row>
    <row r="3380" spans="1:28" x14ac:dyDescent="0.55000000000000004">
      <c r="A3380" t="s">
        <v>923</v>
      </c>
      <c r="B3380" s="32">
        <v>33919</v>
      </c>
      <c r="V3380"/>
      <c r="AB3380">
        <v>10.129999999999999</v>
      </c>
    </row>
    <row r="3381" spans="1:28" x14ac:dyDescent="0.55000000000000004">
      <c r="A3381" t="s">
        <v>921</v>
      </c>
      <c r="B3381" s="32">
        <v>33919</v>
      </c>
      <c r="V3381"/>
      <c r="AB3381">
        <v>9.77</v>
      </c>
    </row>
    <row r="3382" spans="1:28" x14ac:dyDescent="0.55000000000000004">
      <c r="A3382" t="s">
        <v>920</v>
      </c>
      <c r="B3382" s="32">
        <v>33919</v>
      </c>
      <c r="V3382"/>
      <c r="AB3382">
        <v>9.7900000000000027</v>
      </c>
    </row>
    <row r="3383" spans="1:28" x14ac:dyDescent="0.55000000000000004">
      <c r="A3383" t="s">
        <v>922</v>
      </c>
      <c r="B3383" s="32">
        <v>33919</v>
      </c>
      <c r="V3383"/>
      <c r="AB3383">
        <v>11.2</v>
      </c>
    </row>
    <row r="3384" spans="1:28" x14ac:dyDescent="0.55000000000000004">
      <c r="A3384" t="s">
        <v>923</v>
      </c>
      <c r="B3384" s="32">
        <v>33925</v>
      </c>
      <c r="V3384"/>
      <c r="AB3384">
        <v>11</v>
      </c>
    </row>
    <row r="3385" spans="1:28" x14ac:dyDescent="0.55000000000000004">
      <c r="A3385" t="s">
        <v>921</v>
      </c>
      <c r="B3385" s="32">
        <v>33925</v>
      </c>
      <c r="V3385"/>
      <c r="AB3385">
        <v>10.23</v>
      </c>
    </row>
    <row r="3386" spans="1:28" x14ac:dyDescent="0.55000000000000004">
      <c r="A3386" t="s">
        <v>920</v>
      </c>
      <c r="B3386" s="32">
        <v>33925</v>
      </c>
      <c r="V3386"/>
      <c r="AB3386">
        <v>10.610000000000001</v>
      </c>
    </row>
    <row r="3387" spans="1:28" x14ac:dyDescent="0.55000000000000004">
      <c r="A3387" t="s">
        <v>922</v>
      </c>
      <c r="B3387" s="32">
        <v>33925</v>
      </c>
      <c r="V3387"/>
      <c r="AB3387">
        <v>10.7</v>
      </c>
    </row>
    <row r="3388" spans="1:28" x14ac:dyDescent="0.55000000000000004">
      <c r="A3388" t="s">
        <v>921</v>
      </c>
      <c r="B3388" s="32">
        <v>33925</v>
      </c>
      <c r="V3388"/>
      <c r="AB3388">
        <v>10.42</v>
      </c>
    </row>
    <row r="3389" spans="1:28" x14ac:dyDescent="0.55000000000000004">
      <c r="A3389" t="s">
        <v>923</v>
      </c>
      <c r="B3389" s="32">
        <v>33925</v>
      </c>
      <c r="V3389"/>
      <c r="AB3389">
        <v>11</v>
      </c>
    </row>
    <row r="3390" spans="1:28" x14ac:dyDescent="0.55000000000000004">
      <c r="A3390" t="s">
        <v>922</v>
      </c>
      <c r="B3390" s="32">
        <v>33925</v>
      </c>
      <c r="V3390"/>
      <c r="AB3390">
        <v>10.8</v>
      </c>
    </row>
    <row r="3391" spans="1:28" x14ac:dyDescent="0.55000000000000004">
      <c r="A3391" t="s">
        <v>920</v>
      </c>
      <c r="B3391" s="32">
        <v>33925</v>
      </c>
      <c r="V3391"/>
      <c r="AB3391">
        <v>10.5</v>
      </c>
    </row>
    <row r="3392" spans="1:28" x14ac:dyDescent="0.55000000000000004">
      <c r="A3392" t="s">
        <v>923</v>
      </c>
      <c r="B3392" s="32">
        <v>33925</v>
      </c>
      <c r="V3392"/>
      <c r="AB3392">
        <v>10.97</v>
      </c>
    </row>
    <row r="3393" spans="1:55" x14ac:dyDescent="0.55000000000000004">
      <c r="A3393" t="s">
        <v>921</v>
      </c>
      <c r="B3393" s="32">
        <v>33925</v>
      </c>
      <c r="V3393"/>
      <c r="AB3393">
        <v>10.7</v>
      </c>
    </row>
    <row r="3394" spans="1:55" x14ac:dyDescent="0.55000000000000004">
      <c r="A3394" t="s">
        <v>920</v>
      </c>
      <c r="B3394" s="32">
        <v>33925</v>
      </c>
      <c r="V3394"/>
      <c r="AB3394">
        <v>10.44</v>
      </c>
    </row>
    <row r="3395" spans="1:55" x14ac:dyDescent="0.55000000000000004">
      <c r="A3395" t="s">
        <v>922</v>
      </c>
      <c r="B3395" s="32">
        <v>33925</v>
      </c>
      <c r="V3395"/>
      <c r="AB3395">
        <v>11.1</v>
      </c>
    </row>
    <row r="3396" spans="1:55" x14ac:dyDescent="0.55000000000000004">
      <c r="A3396" t="s">
        <v>921</v>
      </c>
      <c r="B3396" s="32">
        <v>33932</v>
      </c>
      <c r="V3396"/>
      <c r="AB3396">
        <v>9.8000000000000007</v>
      </c>
    </row>
    <row r="3397" spans="1:55" x14ac:dyDescent="0.55000000000000004">
      <c r="A3397" t="s">
        <v>920</v>
      </c>
      <c r="B3397" s="32">
        <v>33932</v>
      </c>
      <c r="V3397"/>
      <c r="AB3397">
        <v>10.3</v>
      </c>
    </row>
    <row r="3398" spans="1:55" x14ac:dyDescent="0.55000000000000004">
      <c r="A3398" t="s">
        <v>921</v>
      </c>
      <c r="B3398" s="32">
        <v>33932</v>
      </c>
      <c r="V3398"/>
      <c r="AB3398">
        <v>10.4</v>
      </c>
    </row>
    <row r="3399" spans="1:55" x14ac:dyDescent="0.55000000000000004">
      <c r="A3399" t="s">
        <v>920</v>
      </c>
      <c r="B3399" s="32">
        <v>33932</v>
      </c>
      <c r="V3399"/>
      <c r="AB3399">
        <v>11</v>
      </c>
    </row>
    <row r="3400" spans="1:55" x14ac:dyDescent="0.55000000000000004">
      <c r="A3400" t="s">
        <v>921</v>
      </c>
      <c r="B3400" s="32">
        <v>33932</v>
      </c>
      <c r="V3400"/>
      <c r="AB3400">
        <v>10.6</v>
      </c>
    </row>
    <row r="3401" spans="1:55" x14ac:dyDescent="0.55000000000000004">
      <c r="A3401" t="s">
        <v>920</v>
      </c>
      <c r="B3401" s="32">
        <v>33932</v>
      </c>
      <c r="V3401"/>
      <c r="AB3401">
        <v>10.4</v>
      </c>
    </row>
    <row r="3402" spans="1:55" x14ac:dyDescent="0.55000000000000004">
      <c r="A3402" s="3" t="s">
        <v>932</v>
      </c>
      <c r="B3402" s="32">
        <v>33450</v>
      </c>
      <c r="C3402" t="s">
        <v>933</v>
      </c>
      <c r="Q3402">
        <v>5.8</v>
      </c>
      <c r="R3402">
        <v>218</v>
      </c>
      <c r="V3402"/>
      <c r="BC3402">
        <v>549</v>
      </c>
    </row>
    <row r="3403" spans="1:55" x14ac:dyDescent="0.55000000000000004">
      <c r="A3403" s="3" t="s">
        <v>932</v>
      </c>
      <c r="B3403" s="32">
        <v>33533</v>
      </c>
      <c r="C3403" t="s">
        <v>933</v>
      </c>
      <c r="Q3403">
        <v>8.35</v>
      </c>
      <c r="R3403">
        <v>984</v>
      </c>
      <c r="V3403"/>
      <c r="AM3403">
        <v>10</v>
      </c>
      <c r="AN3403">
        <v>196</v>
      </c>
      <c r="AP3403" t="s">
        <v>940</v>
      </c>
      <c r="AW3403">
        <v>22.6</v>
      </c>
      <c r="AX3403">
        <v>172</v>
      </c>
      <c r="BA3403">
        <v>181.5</v>
      </c>
      <c r="BB3403">
        <v>617</v>
      </c>
      <c r="BC3403">
        <v>377</v>
      </c>
    </row>
    <row r="3404" spans="1:55" x14ac:dyDescent="0.55000000000000004">
      <c r="A3404" s="3" t="s">
        <v>932</v>
      </c>
      <c r="B3404" s="32">
        <v>33573</v>
      </c>
      <c r="C3404" t="s">
        <v>933</v>
      </c>
      <c r="Q3404">
        <v>7.63</v>
      </c>
      <c r="R3404">
        <v>1086</v>
      </c>
      <c r="V3404">
        <f>X3404/AA3404</f>
        <v>1.5504812834224599E-2</v>
      </c>
      <c r="W3404">
        <f>AA3404/Y3404</f>
        <v>2.8549618320610686E-2</v>
      </c>
      <c r="X3404">
        <f>Q3404*0.76</f>
        <v>5.7988</v>
      </c>
      <c r="Y3404">
        <v>13100</v>
      </c>
      <c r="Z3404">
        <v>8.8000000000000007</v>
      </c>
      <c r="AA3404">
        <v>374</v>
      </c>
      <c r="AN3404">
        <v>118</v>
      </c>
      <c r="AP3404" t="s">
        <v>930</v>
      </c>
      <c r="AX3404">
        <v>164</v>
      </c>
      <c r="BB3404">
        <v>423</v>
      </c>
      <c r="BC3404">
        <v>372</v>
      </c>
    </row>
    <row r="3405" spans="1:55" x14ac:dyDescent="0.55000000000000004">
      <c r="A3405" s="3" t="s">
        <v>934</v>
      </c>
      <c r="B3405" s="32">
        <v>33450</v>
      </c>
      <c r="C3405" t="s">
        <v>933</v>
      </c>
      <c r="Q3405">
        <v>7.74</v>
      </c>
      <c r="R3405">
        <v>286</v>
      </c>
      <c r="V3405"/>
      <c r="BC3405">
        <v>607</v>
      </c>
    </row>
    <row r="3406" spans="1:55" x14ac:dyDescent="0.55000000000000004">
      <c r="A3406" s="3" t="s">
        <v>934</v>
      </c>
      <c r="B3406" s="32">
        <v>33533</v>
      </c>
      <c r="C3406" t="s">
        <v>933</v>
      </c>
      <c r="V3406"/>
    </row>
    <row r="3407" spans="1:55" x14ac:dyDescent="0.55000000000000004">
      <c r="A3407" s="3" t="s">
        <v>934</v>
      </c>
      <c r="B3407" s="32">
        <v>33573</v>
      </c>
      <c r="C3407" t="s">
        <v>933</v>
      </c>
      <c r="Q3407">
        <v>10.01</v>
      </c>
      <c r="R3407">
        <v>1158</v>
      </c>
      <c r="V3407">
        <f>X3407/AA3407</f>
        <v>2.0512295081967214E-2</v>
      </c>
      <c r="W3407">
        <f t="shared" ref="W3407:W3434" si="3">AA3407/Y3407</f>
        <v>2.4367509986684421E-2</v>
      </c>
      <c r="X3407">
        <f>Q3407*0.75</f>
        <v>7.5075000000000003</v>
      </c>
      <c r="Y3407">
        <v>15020</v>
      </c>
      <c r="Z3407">
        <v>11.7</v>
      </c>
      <c r="AA3407">
        <v>366</v>
      </c>
      <c r="AP3407" t="s">
        <v>930</v>
      </c>
      <c r="BC3407">
        <v>380</v>
      </c>
    </row>
    <row r="3408" spans="1:55" x14ac:dyDescent="0.55000000000000004">
      <c r="A3408" s="3" t="s">
        <v>935</v>
      </c>
      <c r="B3408" s="32">
        <v>33450</v>
      </c>
      <c r="C3408" t="s">
        <v>933</v>
      </c>
      <c r="Q3408">
        <v>8.9600000000000009</v>
      </c>
      <c r="R3408">
        <v>291</v>
      </c>
      <c r="V3408"/>
      <c r="BC3408">
        <v>618</v>
      </c>
    </row>
    <row r="3409" spans="1:55" x14ac:dyDescent="0.55000000000000004">
      <c r="A3409" s="3" t="s">
        <v>935</v>
      </c>
      <c r="B3409" s="32">
        <v>33533</v>
      </c>
      <c r="C3409" t="s">
        <v>933</v>
      </c>
      <c r="Q3409">
        <v>12.45</v>
      </c>
      <c r="R3409">
        <v>1075</v>
      </c>
      <c r="V3409"/>
      <c r="AM3409">
        <v>11.6</v>
      </c>
      <c r="AN3409">
        <v>258</v>
      </c>
      <c r="AW3409">
        <v>28.5</v>
      </c>
      <c r="AX3409">
        <v>204</v>
      </c>
      <c r="BA3409">
        <v>126.4</v>
      </c>
      <c r="BB3409">
        <v>614</v>
      </c>
      <c r="BC3409">
        <v>421</v>
      </c>
    </row>
    <row r="3410" spans="1:55" x14ac:dyDescent="0.55000000000000004">
      <c r="A3410" s="3" t="s">
        <v>935</v>
      </c>
      <c r="B3410" s="32">
        <v>33573</v>
      </c>
      <c r="C3410" t="s">
        <v>933</v>
      </c>
      <c r="Q3410">
        <v>11.57</v>
      </c>
      <c r="R3410">
        <v>1148</v>
      </c>
      <c r="V3410">
        <f>X3410/AA3410</f>
        <v>2.3140000000000001E-2</v>
      </c>
      <c r="W3410">
        <f t="shared" si="3"/>
        <v>2.2087067861715749E-2</v>
      </c>
      <c r="X3410">
        <f>Q3410*0.69</f>
        <v>7.9832999999999998</v>
      </c>
      <c r="Y3410">
        <v>15620</v>
      </c>
      <c r="Z3410">
        <v>13.1</v>
      </c>
      <c r="AA3410">
        <v>345</v>
      </c>
      <c r="AN3410">
        <v>140</v>
      </c>
      <c r="AP3410" t="s">
        <v>930</v>
      </c>
      <c r="AX3410">
        <v>188</v>
      </c>
      <c r="BB3410">
        <v>465</v>
      </c>
      <c r="BC3410">
        <v>382</v>
      </c>
    </row>
    <row r="3411" spans="1:55" x14ac:dyDescent="0.55000000000000004">
      <c r="A3411" s="3" t="s">
        <v>936</v>
      </c>
      <c r="B3411" s="32">
        <v>33450</v>
      </c>
      <c r="C3411" t="s">
        <v>933</v>
      </c>
      <c r="Q3411">
        <v>10.46</v>
      </c>
      <c r="R3411">
        <v>316</v>
      </c>
      <c r="V3411"/>
      <c r="BC3411">
        <v>691</v>
      </c>
    </row>
    <row r="3412" spans="1:55" x14ac:dyDescent="0.55000000000000004">
      <c r="A3412" s="3" t="s">
        <v>936</v>
      </c>
      <c r="B3412" s="32">
        <v>33533</v>
      </c>
      <c r="C3412" t="s">
        <v>933</v>
      </c>
      <c r="Q3412">
        <v>14.14</v>
      </c>
      <c r="R3412">
        <v>1092</v>
      </c>
      <c r="V3412"/>
      <c r="AM3412">
        <v>11.9</v>
      </c>
      <c r="AN3412">
        <v>275</v>
      </c>
      <c r="AW3412">
        <v>29.3</v>
      </c>
      <c r="AX3412">
        <v>212</v>
      </c>
      <c r="BA3412">
        <v>110.1</v>
      </c>
      <c r="BB3412">
        <v>604</v>
      </c>
      <c r="BC3412">
        <v>416</v>
      </c>
    </row>
    <row r="3413" spans="1:55" x14ac:dyDescent="0.55000000000000004">
      <c r="A3413" s="3" t="s">
        <v>936</v>
      </c>
      <c r="B3413" s="32">
        <v>33573</v>
      </c>
      <c r="C3413" t="s">
        <v>933</v>
      </c>
      <c r="Q3413">
        <v>13.62</v>
      </c>
      <c r="R3413">
        <v>1163</v>
      </c>
      <c r="V3413">
        <f>X3413/AA3413</f>
        <v>2.6990853658536585E-2</v>
      </c>
      <c r="W3413">
        <f t="shared" si="3"/>
        <v>2.081218274111675E-2</v>
      </c>
      <c r="X3413">
        <f>Q3413*0.65</f>
        <v>8.8529999999999998</v>
      </c>
      <c r="Y3413">
        <v>15760</v>
      </c>
      <c r="Z3413">
        <v>15.5</v>
      </c>
      <c r="AA3413">
        <v>328</v>
      </c>
      <c r="AN3413">
        <v>162</v>
      </c>
      <c r="AP3413" t="s">
        <v>930</v>
      </c>
      <c r="AX3413">
        <v>190</v>
      </c>
      <c r="BB3413">
        <v>474</v>
      </c>
      <c r="BC3413">
        <v>376</v>
      </c>
    </row>
    <row r="3414" spans="1:55" x14ac:dyDescent="0.55000000000000004">
      <c r="A3414" s="3" t="s">
        <v>937</v>
      </c>
      <c r="B3414" s="32">
        <v>33450</v>
      </c>
      <c r="C3414" t="s">
        <v>933</v>
      </c>
      <c r="V3414"/>
    </row>
    <row r="3415" spans="1:55" x14ac:dyDescent="0.55000000000000004">
      <c r="A3415" s="3" t="s">
        <v>937</v>
      </c>
      <c r="B3415" s="32">
        <v>33533</v>
      </c>
      <c r="C3415" t="s">
        <v>933</v>
      </c>
      <c r="V3415"/>
    </row>
    <row r="3416" spans="1:55" x14ac:dyDescent="0.55000000000000004">
      <c r="A3416" s="3" t="s">
        <v>937</v>
      </c>
      <c r="B3416" s="32">
        <v>33573</v>
      </c>
      <c r="C3416" t="s">
        <v>933</v>
      </c>
      <c r="Q3416">
        <v>13.68</v>
      </c>
      <c r="R3416">
        <v>1132</v>
      </c>
      <c r="V3416">
        <f>X3416/AA3416</f>
        <v>2.9970318021201415E-2</v>
      </c>
      <c r="W3416">
        <f t="shared" si="3"/>
        <v>1.7490729295426454E-2</v>
      </c>
      <c r="X3416">
        <f>Q3416*0.62</f>
        <v>8.4816000000000003</v>
      </c>
      <c r="Y3416">
        <v>16180</v>
      </c>
      <c r="Z3416">
        <v>17</v>
      </c>
      <c r="AA3416">
        <v>283</v>
      </c>
      <c r="AP3416" t="s">
        <v>930</v>
      </c>
      <c r="BC3416">
        <v>389</v>
      </c>
    </row>
    <row r="3417" spans="1:55" x14ac:dyDescent="0.55000000000000004">
      <c r="A3417" s="3" t="s">
        <v>938</v>
      </c>
      <c r="B3417" s="32">
        <v>33450</v>
      </c>
      <c r="C3417" t="s">
        <v>933</v>
      </c>
      <c r="V3417"/>
    </row>
    <row r="3418" spans="1:55" x14ac:dyDescent="0.55000000000000004">
      <c r="A3418" s="3" t="s">
        <v>938</v>
      </c>
      <c r="B3418" s="32">
        <v>33533</v>
      </c>
      <c r="C3418" t="s">
        <v>933</v>
      </c>
      <c r="Q3418">
        <v>16.420000000000002</v>
      </c>
      <c r="R3418">
        <v>1097</v>
      </c>
      <c r="V3418"/>
      <c r="AM3418">
        <v>11.6</v>
      </c>
      <c r="AN3418">
        <v>311</v>
      </c>
      <c r="AW3418">
        <v>28.8</v>
      </c>
      <c r="AX3418">
        <v>205</v>
      </c>
      <c r="BA3418">
        <v>82.4</v>
      </c>
      <c r="BB3418">
        <v>581</v>
      </c>
      <c r="BC3418">
        <v>420</v>
      </c>
    </row>
    <row r="3419" spans="1:55" x14ac:dyDescent="0.55000000000000004">
      <c r="A3419" s="3" t="s">
        <v>938</v>
      </c>
      <c r="B3419" s="32">
        <v>33573</v>
      </c>
      <c r="C3419" t="s">
        <v>933</v>
      </c>
      <c r="Q3419">
        <v>15.5</v>
      </c>
      <c r="R3419">
        <v>1106</v>
      </c>
      <c r="V3419">
        <f>X3419/AA3419</f>
        <v>3.110915492957746E-2</v>
      </c>
      <c r="W3419">
        <f t="shared" si="3"/>
        <v>1.7596034696406443E-2</v>
      </c>
      <c r="X3419">
        <f>Q3419*0.57</f>
        <v>8.8349999999999991</v>
      </c>
      <c r="Y3419">
        <v>16140</v>
      </c>
      <c r="Z3419">
        <v>17.8</v>
      </c>
      <c r="AA3419">
        <v>284</v>
      </c>
      <c r="AN3419">
        <v>159</v>
      </c>
      <c r="AP3419" t="s">
        <v>930</v>
      </c>
      <c r="AX3419">
        <v>186</v>
      </c>
      <c r="BB3419">
        <v>468</v>
      </c>
      <c r="BC3419">
        <v>379</v>
      </c>
    </row>
    <row r="3420" spans="1:55" x14ac:dyDescent="0.55000000000000004">
      <c r="A3420" s="3" t="s">
        <v>941</v>
      </c>
      <c r="B3420" s="32">
        <v>33487</v>
      </c>
      <c r="C3420" t="s">
        <v>848</v>
      </c>
      <c r="Q3420">
        <v>5.67</v>
      </c>
      <c r="R3420">
        <v>167</v>
      </c>
      <c r="V3420"/>
      <c r="BC3420">
        <v>1056</v>
      </c>
    </row>
    <row r="3421" spans="1:55" x14ac:dyDescent="0.55000000000000004">
      <c r="A3421" s="3" t="s">
        <v>941</v>
      </c>
      <c r="B3421" s="32">
        <v>33547</v>
      </c>
      <c r="Q3421">
        <v>10.28</v>
      </c>
      <c r="R3421">
        <v>986</v>
      </c>
      <c r="V3421"/>
      <c r="AM3421">
        <v>13.2</v>
      </c>
      <c r="AN3421">
        <v>159</v>
      </c>
      <c r="AW3421">
        <v>26.4</v>
      </c>
      <c r="AX3421">
        <v>196</v>
      </c>
      <c r="BA3421">
        <v>204.7</v>
      </c>
      <c r="BB3421">
        <v>632</v>
      </c>
      <c r="BC3421">
        <v>515</v>
      </c>
    </row>
    <row r="3422" spans="1:55" x14ac:dyDescent="0.55000000000000004">
      <c r="A3422" s="3" t="s">
        <v>941</v>
      </c>
      <c r="B3422" s="32">
        <v>33592</v>
      </c>
      <c r="C3422" t="s">
        <v>848</v>
      </c>
      <c r="Q3422">
        <v>13.01</v>
      </c>
      <c r="R3422">
        <v>1366</v>
      </c>
      <c r="V3422">
        <f>X3422/AA3422</f>
        <v>1.8432619439868202E-2</v>
      </c>
      <c r="W3422">
        <f t="shared" si="3"/>
        <v>3.9960500329163921E-2</v>
      </c>
      <c r="X3422">
        <f>Q3422*0.86</f>
        <v>11.188599999999999</v>
      </c>
      <c r="Y3422">
        <v>15190</v>
      </c>
      <c r="Z3422">
        <v>10.4</v>
      </c>
      <c r="AA3422">
        <v>607</v>
      </c>
      <c r="AP3422" t="s">
        <v>930</v>
      </c>
      <c r="BC3422">
        <v>500</v>
      </c>
    </row>
    <row r="3423" spans="1:55" x14ac:dyDescent="0.55000000000000004">
      <c r="A3423" s="3" t="s">
        <v>943</v>
      </c>
      <c r="B3423" s="32">
        <v>33547</v>
      </c>
      <c r="Q3423">
        <v>13.66</v>
      </c>
      <c r="R3423">
        <v>1086</v>
      </c>
      <c r="V3423"/>
      <c r="AM3423">
        <v>12.8</v>
      </c>
      <c r="AN3423">
        <v>206</v>
      </c>
      <c r="AW3423">
        <v>26.6</v>
      </c>
      <c r="AX3423">
        <v>214</v>
      </c>
      <c r="BA3423">
        <v>182.4</v>
      </c>
      <c r="BB3423">
        <v>667</v>
      </c>
      <c r="BC3423">
        <v>603</v>
      </c>
    </row>
    <row r="3424" spans="1:55" x14ac:dyDescent="0.55000000000000004">
      <c r="A3424" s="3" t="s">
        <v>943</v>
      </c>
      <c r="B3424" s="32">
        <v>33592</v>
      </c>
      <c r="C3424" t="s">
        <v>848</v>
      </c>
      <c r="Q3424">
        <v>16.22</v>
      </c>
      <c r="R3424">
        <v>1578</v>
      </c>
      <c r="V3424">
        <f>X3424/AA3424</f>
        <v>1.9293499308437066E-2</v>
      </c>
      <c r="W3424">
        <f t="shared" si="3"/>
        <v>3.9038876889848813E-2</v>
      </c>
      <c r="X3424">
        <f>Q3424*0.86</f>
        <v>13.949199999999999</v>
      </c>
      <c r="Y3424">
        <v>18520</v>
      </c>
      <c r="Z3424">
        <v>10.9</v>
      </c>
      <c r="AA3424">
        <v>723</v>
      </c>
      <c r="AP3424" t="s">
        <v>930</v>
      </c>
      <c r="BC3424">
        <v>557</v>
      </c>
    </row>
    <row r="3425" spans="1:55" x14ac:dyDescent="0.55000000000000004">
      <c r="A3425" s="3" t="s">
        <v>944</v>
      </c>
      <c r="B3425" s="32">
        <v>33547</v>
      </c>
      <c r="Q3425">
        <v>15.85</v>
      </c>
      <c r="R3425">
        <v>1167</v>
      </c>
      <c r="V3425"/>
      <c r="AM3425">
        <v>13.2</v>
      </c>
      <c r="AN3425">
        <v>228</v>
      </c>
      <c r="AW3425">
        <v>28.4</v>
      </c>
      <c r="AX3425">
        <v>233</v>
      </c>
      <c r="BA3425">
        <v>185</v>
      </c>
      <c r="BB3425">
        <v>706</v>
      </c>
      <c r="BC3425">
        <v>627</v>
      </c>
    </row>
    <row r="3426" spans="1:55" x14ac:dyDescent="0.55000000000000004">
      <c r="A3426" s="3" t="s">
        <v>944</v>
      </c>
      <c r="B3426" s="32">
        <v>33592</v>
      </c>
      <c r="C3426" t="s">
        <v>848</v>
      </c>
      <c r="Q3426">
        <v>16.97</v>
      </c>
      <c r="R3426">
        <v>1615</v>
      </c>
      <c r="V3426">
        <f>X3426/AA3426</f>
        <v>1.9553909465020572E-2</v>
      </c>
      <c r="W3426">
        <f t="shared" si="3"/>
        <v>3.7346311475409837E-2</v>
      </c>
      <c r="X3426">
        <f>Q3426*0.84</f>
        <v>14.254799999999998</v>
      </c>
      <c r="Y3426">
        <v>19520</v>
      </c>
      <c r="Z3426">
        <v>11.2</v>
      </c>
      <c r="AA3426">
        <v>729</v>
      </c>
      <c r="AP3426" t="s">
        <v>930</v>
      </c>
      <c r="BC3426">
        <v>606</v>
      </c>
    </row>
    <row r="3427" spans="1:55" x14ac:dyDescent="0.55000000000000004">
      <c r="A3427" s="3" t="s">
        <v>945</v>
      </c>
      <c r="B3427" s="32">
        <v>33547</v>
      </c>
      <c r="Q3427">
        <v>17.02</v>
      </c>
      <c r="R3427">
        <v>1132</v>
      </c>
      <c r="V3427"/>
      <c r="AM3427">
        <v>11.7</v>
      </c>
      <c r="AN3427">
        <v>232</v>
      </c>
      <c r="AW3427">
        <v>28.2</v>
      </c>
      <c r="AX3427">
        <v>239</v>
      </c>
      <c r="BA3427">
        <v>170</v>
      </c>
      <c r="BB3427">
        <v>662</v>
      </c>
      <c r="BC3427">
        <v>606</v>
      </c>
    </row>
    <row r="3428" spans="1:55" x14ac:dyDescent="0.55000000000000004">
      <c r="A3428" s="3" t="s">
        <v>945</v>
      </c>
      <c r="B3428" s="32">
        <v>33592</v>
      </c>
      <c r="C3428" t="s">
        <v>848</v>
      </c>
      <c r="Q3428">
        <v>19.239999999999998</v>
      </c>
      <c r="R3428">
        <v>1619</v>
      </c>
      <c r="V3428">
        <f>X3428/AA3428</f>
        <v>2.1126274509803918E-2</v>
      </c>
      <c r="W3428">
        <f t="shared" si="3"/>
        <v>3.6761172513214799E-2</v>
      </c>
      <c r="X3428">
        <f>Q3428*0.84</f>
        <v>16.161599999999996</v>
      </c>
      <c r="Y3428">
        <v>20810</v>
      </c>
      <c r="Z3428">
        <v>12.1</v>
      </c>
      <c r="AA3428">
        <v>765</v>
      </c>
      <c r="AP3428" t="s">
        <v>930</v>
      </c>
      <c r="BC3428">
        <v>570</v>
      </c>
    </row>
    <row r="3429" spans="1:55" x14ac:dyDescent="0.55000000000000004">
      <c r="A3429" s="3" t="s">
        <v>946</v>
      </c>
      <c r="B3429" s="32">
        <v>33547</v>
      </c>
      <c r="Q3429">
        <v>18.98</v>
      </c>
      <c r="R3429">
        <v>1163</v>
      </c>
      <c r="V3429"/>
      <c r="AM3429">
        <v>11.6</v>
      </c>
      <c r="AN3429">
        <v>262</v>
      </c>
      <c r="AW3429">
        <v>29.6</v>
      </c>
      <c r="AX3429">
        <v>236</v>
      </c>
      <c r="BA3429">
        <v>163</v>
      </c>
      <c r="BB3429">
        <v>665</v>
      </c>
      <c r="BC3429">
        <v>633</v>
      </c>
    </row>
    <row r="3430" spans="1:55" x14ac:dyDescent="0.55000000000000004">
      <c r="A3430" s="3" t="s">
        <v>946</v>
      </c>
      <c r="B3430" s="32">
        <v>33592</v>
      </c>
      <c r="C3430" t="s">
        <v>848</v>
      </c>
      <c r="Q3430">
        <v>19.850000000000001</v>
      </c>
      <c r="R3430">
        <v>1683</v>
      </c>
      <c r="V3430">
        <f>X3430/AA3430</f>
        <v>2.1095390524967991E-2</v>
      </c>
      <c r="W3430">
        <f t="shared" si="3"/>
        <v>3.733269598470363E-2</v>
      </c>
      <c r="X3430">
        <f>Q3430*0.83</f>
        <v>16.4755</v>
      </c>
      <c r="Y3430">
        <v>20920</v>
      </c>
      <c r="Z3430">
        <v>12</v>
      </c>
      <c r="AA3430">
        <v>781</v>
      </c>
      <c r="AP3430" t="s">
        <v>930</v>
      </c>
      <c r="BC3430">
        <v>604</v>
      </c>
    </row>
    <row r="3431" spans="1:55" x14ac:dyDescent="0.55000000000000004">
      <c r="A3431" s="3" t="s">
        <v>947</v>
      </c>
      <c r="B3431" s="32">
        <v>33547</v>
      </c>
      <c r="Q3431">
        <v>20.149999999999999</v>
      </c>
      <c r="R3431">
        <v>1194</v>
      </c>
      <c r="V3431"/>
      <c r="AM3431">
        <v>10.3</v>
      </c>
      <c r="AN3431">
        <v>262</v>
      </c>
      <c r="AW3431">
        <v>27.6</v>
      </c>
      <c r="AX3431">
        <v>250</v>
      </c>
      <c r="BA3431">
        <v>143.19999999999999</v>
      </c>
      <c r="BB3431">
        <v>681</v>
      </c>
      <c r="BC3431">
        <v>646</v>
      </c>
    </row>
    <row r="3432" spans="1:55" x14ac:dyDescent="0.55000000000000004">
      <c r="A3432" s="3" t="s">
        <v>947</v>
      </c>
      <c r="B3432" s="32">
        <v>33592</v>
      </c>
      <c r="C3432" t="s">
        <v>848</v>
      </c>
      <c r="Q3432">
        <v>21.08</v>
      </c>
      <c r="R3432">
        <v>1670</v>
      </c>
      <c r="V3432">
        <f>X3432/AA3432</f>
        <v>2.2246589446589447E-2</v>
      </c>
      <c r="W3432">
        <f t="shared" si="3"/>
        <v>3.6223776223776226E-2</v>
      </c>
      <c r="X3432">
        <f>Q3432*0.82</f>
        <v>17.285599999999999</v>
      </c>
      <c r="Y3432">
        <v>21450</v>
      </c>
      <c r="Z3432">
        <v>12.8</v>
      </c>
      <c r="AA3432">
        <v>777</v>
      </c>
      <c r="AP3432" t="s">
        <v>930</v>
      </c>
      <c r="BC3432">
        <v>620</v>
      </c>
    </row>
    <row r="3433" spans="1:55" x14ac:dyDescent="0.55000000000000004">
      <c r="A3433" s="3" t="s">
        <v>942</v>
      </c>
      <c r="B3433" s="32">
        <v>33547</v>
      </c>
      <c r="Q3433">
        <v>21.59</v>
      </c>
      <c r="R3433">
        <v>1188</v>
      </c>
      <c r="V3433"/>
      <c r="AM3433">
        <v>11.2</v>
      </c>
      <c r="AN3433">
        <v>280</v>
      </c>
      <c r="AW3433">
        <v>27.7</v>
      </c>
      <c r="AX3433">
        <v>244</v>
      </c>
      <c r="BA3433">
        <v>133.19999999999999</v>
      </c>
      <c r="BB3433">
        <v>664</v>
      </c>
      <c r="BC3433">
        <v>644</v>
      </c>
    </row>
    <row r="3434" spans="1:55" x14ac:dyDescent="0.55000000000000004">
      <c r="A3434" s="3" t="s">
        <v>942</v>
      </c>
      <c r="B3434" s="32">
        <v>33592</v>
      </c>
      <c r="C3434" t="s">
        <v>848</v>
      </c>
      <c r="Q3434">
        <v>21.43</v>
      </c>
      <c r="R3434">
        <v>1676</v>
      </c>
      <c r="V3434">
        <f>X3434/AA3434</f>
        <v>2.2557894736842107E-2</v>
      </c>
      <c r="W3434">
        <f t="shared" si="3"/>
        <v>3.713355048859935E-2</v>
      </c>
      <c r="X3434">
        <f>Q3434*0.84</f>
        <v>18.001200000000001</v>
      </c>
      <c r="Y3434">
        <v>21490</v>
      </c>
      <c r="Z3434">
        <v>12.8</v>
      </c>
      <c r="AA3434">
        <v>798</v>
      </c>
      <c r="AP3434" t="s">
        <v>930</v>
      </c>
      <c r="BC3434">
        <v>615</v>
      </c>
    </row>
    <row r="3435" spans="1:55" x14ac:dyDescent="0.55000000000000004">
      <c r="A3435" t="s">
        <v>951</v>
      </c>
      <c r="B3435" s="32">
        <v>40451</v>
      </c>
      <c r="E3435">
        <v>221.89999999999998</v>
      </c>
      <c r="F3435">
        <v>0.28049999999999997</v>
      </c>
      <c r="G3435">
        <v>0.26974999999999999</v>
      </c>
      <c r="H3435">
        <v>0.10899999999999999</v>
      </c>
      <c r="I3435">
        <v>8.5250000000000006E-2</v>
      </c>
      <c r="J3435">
        <v>7.9750000000000001E-2</v>
      </c>
      <c r="K3435">
        <v>7.9000000000000001E-2</v>
      </c>
      <c r="L3435">
        <v>9.6500000000000002E-2</v>
      </c>
      <c r="M3435">
        <v>0.10975</v>
      </c>
      <c r="V3435"/>
      <c r="AC3435">
        <v>5.6793743799802371E-2</v>
      </c>
    </row>
    <row r="3436" spans="1:55" x14ac:dyDescent="0.55000000000000004">
      <c r="A3436" t="s">
        <v>952</v>
      </c>
      <c r="B3436" s="32">
        <v>40451</v>
      </c>
      <c r="V3436"/>
      <c r="AC3436">
        <v>0</v>
      </c>
    </row>
    <row r="3437" spans="1:55" x14ac:dyDescent="0.55000000000000004">
      <c r="A3437" t="s">
        <v>953</v>
      </c>
      <c r="B3437" s="32">
        <v>40451</v>
      </c>
      <c r="E3437">
        <v>266.39999999999998</v>
      </c>
      <c r="F3437">
        <v>0.28625</v>
      </c>
      <c r="G3437">
        <v>0.35</v>
      </c>
      <c r="H3437">
        <v>0.15175</v>
      </c>
      <c r="I3437">
        <v>0.10575</v>
      </c>
      <c r="J3437">
        <v>0.11875000000000002</v>
      </c>
      <c r="K3437">
        <v>0.11825000000000001</v>
      </c>
      <c r="L3437">
        <v>0.10300000000000001</v>
      </c>
      <c r="M3437">
        <v>9.824999999999999E-2</v>
      </c>
      <c r="V3437"/>
      <c r="AC3437">
        <v>5.0785481583436515E-2</v>
      </c>
    </row>
    <row r="3438" spans="1:55" x14ac:dyDescent="0.55000000000000004">
      <c r="A3438" t="s">
        <v>954</v>
      </c>
      <c r="B3438" s="32">
        <v>40451</v>
      </c>
      <c r="V3438"/>
      <c r="AC3438">
        <v>0</v>
      </c>
    </row>
    <row r="3439" spans="1:55" x14ac:dyDescent="0.55000000000000004">
      <c r="A3439" t="s">
        <v>955</v>
      </c>
      <c r="B3439" s="32">
        <v>40451</v>
      </c>
      <c r="E3439">
        <v>249.1</v>
      </c>
      <c r="F3439">
        <v>0.24374999999999999</v>
      </c>
      <c r="G3439">
        <v>0.3125</v>
      </c>
      <c r="H3439">
        <v>0.13824999999999998</v>
      </c>
      <c r="I3439">
        <v>9.8750000000000004E-2</v>
      </c>
      <c r="J3439">
        <v>0.12399999999999999</v>
      </c>
      <c r="K3439">
        <v>0.10825000000000001</v>
      </c>
      <c r="L3439">
        <v>0.10275000000000001</v>
      </c>
      <c r="M3439">
        <v>0.11724999999999999</v>
      </c>
      <c r="V3439"/>
      <c r="AC3439">
        <v>6.3565073404114325E-2</v>
      </c>
    </row>
    <row r="3440" spans="1:55" x14ac:dyDescent="0.55000000000000004">
      <c r="A3440" t="s">
        <v>956</v>
      </c>
      <c r="B3440" s="32">
        <v>40451</v>
      </c>
      <c r="V3440"/>
      <c r="AC3440">
        <v>0</v>
      </c>
    </row>
    <row r="3441" spans="1:29" x14ac:dyDescent="0.55000000000000004">
      <c r="A3441" t="s">
        <v>957</v>
      </c>
      <c r="B3441" s="32">
        <v>40451</v>
      </c>
      <c r="E3441">
        <v>236.95</v>
      </c>
      <c r="F3441">
        <v>0.27300000000000002</v>
      </c>
      <c r="G3441">
        <v>0.26225000000000004</v>
      </c>
      <c r="H3441">
        <v>0.1285</v>
      </c>
      <c r="I3441">
        <v>9.5250000000000001E-2</v>
      </c>
      <c r="J3441">
        <v>9.4750000000000001E-2</v>
      </c>
      <c r="K3441">
        <v>0.10725000000000001</v>
      </c>
      <c r="L3441">
        <v>0.10800000000000001</v>
      </c>
      <c r="M3441">
        <v>0.11575000000000001</v>
      </c>
      <c r="V3441"/>
      <c r="AC3441">
        <v>6.873867373320644E-2</v>
      </c>
    </row>
    <row r="3442" spans="1:29" x14ac:dyDescent="0.55000000000000004">
      <c r="A3442" t="s">
        <v>958</v>
      </c>
      <c r="B3442" s="32">
        <v>40451</v>
      </c>
      <c r="V3442"/>
      <c r="AC3442">
        <v>0</v>
      </c>
    </row>
    <row r="3443" spans="1:29" x14ac:dyDescent="0.55000000000000004">
      <c r="A3443" t="s">
        <v>951</v>
      </c>
      <c r="B3443" s="32">
        <v>40455</v>
      </c>
      <c r="V3443"/>
      <c r="AC3443">
        <v>8.8397338508350548E-2</v>
      </c>
    </row>
    <row r="3444" spans="1:29" x14ac:dyDescent="0.55000000000000004">
      <c r="A3444" t="s">
        <v>952</v>
      </c>
      <c r="B3444" s="32">
        <v>40455</v>
      </c>
      <c r="V3444"/>
      <c r="AC3444">
        <v>0</v>
      </c>
    </row>
    <row r="3445" spans="1:29" x14ac:dyDescent="0.55000000000000004">
      <c r="A3445" t="s">
        <v>953</v>
      </c>
      <c r="B3445" s="32">
        <v>40455</v>
      </c>
      <c r="V3445"/>
      <c r="AC3445">
        <v>0.11870256494063883</v>
      </c>
    </row>
    <row r="3446" spans="1:29" x14ac:dyDescent="0.55000000000000004">
      <c r="A3446" t="s">
        <v>954</v>
      </c>
      <c r="B3446" s="32">
        <v>40455</v>
      </c>
      <c r="V3446"/>
      <c r="AC3446">
        <v>0</v>
      </c>
    </row>
    <row r="3447" spans="1:29" x14ac:dyDescent="0.55000000000000004">
      <c r="A3447" t="s">
        <v>955</v>
      </c>
      <c r="B3447" s="32">
        <v>40455</v>
      </c>
      <c r="V3447"/>
      <c r="AC3447">
        <v>0.10768390276943077</v>
      </c>
    </row>
    <row r="3448" spans="1:29" x14ac:dyDescent="0.55000000000000004">
      <c r="A3448" t="s">
        <v>956</v>
      </c>
      <c r="B3448" s="32">
        <v>40455</v>
      </c>
      <c r="V3448"/>
      <c r="AC3448">
        <v>0</v>
      </c>
    </row>
    <row r="3449" spans="1:29" x14ac:dyDescent="0.55000000000000004">
      <c r="A3449" t="s">
        <v>957</v>
      </c>
      <c r="B3449" s="32">
        <v>40455</v>
      </c>
      <c r="V3449"/>
      <c r="AC3449">
        <v>0.12231553781698565</v>
      </c>
    </row>
    <row r="3450" spans="1:29" x14ac:dyDescent="0.55000000000000004">
      <c r="A3450" t="s">
        <v>958</v>
      </c>
      <c r="B3450" s="32">
        <v>40455</v>
      </c>
      <c r="V3450"/>
      <c r="AC3450">
        <v>0</v>
      </c>
    </row>
    <row r="3451" spans="1:29" x14ac:dyDescent="0.55000000000000004">
      <c r="A3451" t="s">
        <v>951</v>
      </c>
      <c r="B3451" s="32">
        <v>40463</v>
      </c>
      <c r="V3451"/>
      <c r="AC3451">
        <v>0.15277132182768263</v>
      </c>
    </row>
    <row r="3452" spans="1:29" x14ac:dyDescent="0.55000000000000004">
      <c r="A3452" t="s">
        <v>952</v>
      </c>
      <c r="B3452" s="32">
        <v>40463</v>
      </c>
      <c r="V3452"/>
      <c r="AC3452">
        <v>1.2805860911833581E-2</v>
      </c>
    </row>
    <row r="3453" spans="1:29" x14ac:dyDescent="0.55000000000000004">
      <c r="A3453" t="s">
        <v>953</v>
      </c>
      <c r="B3453" s="32">
        <v>40463</v>
      </c>
      <c r="V3453"/>
      <c r="AC3453">
        <v>0.20736665006664026</v>
      </c>
    </row>
    <row r="3454" spans="1:29" x14ac:dyDescent="0.55000000000000004">
      <c r="A3454" t="s">
        <v>954</v>
      </c>
      <c r="B3454" s="32">
        <v>40463</v>
      </c>
      <c r="V3454"/>
      <c r="AC3454">
        <v>9.8642134734183429E-3</v>
      </c>
    </row>
    <row r="3455" spans="1:29" x14ac:dyDescent="0.55000000000000004">
      <c r="A3455" t="s">
        <v>955</v>
      </c>
      <c r="B3455" s="32">
        <v>40463</v>
      </c>
      <c r="V3455"/>
      <c r="AC3455">
        <v>0.21796915675885917</v>
      </c>
    </row>
    <row r="3456" spans="1:29" x14ac:dyDescent="0.55000000000000004">
      <c r="A3456" t="s">
        <v>956</v>
      </c>
      <c r="B3456" s="32">
        <v>40463</v>
      </c>
      <c r="V3456"/>
      <c r="AC3456">
        <v>1.3384665325941902E-2</v>
      </c>
    </row>
    <row r="3457" spans="1:29" x14ac:dyDescent="0.55000000000000004">
      <c r="A3457" t="s">
        <v>957</v>
      </c>
      <c r="B3457" s="32">
        <v>40463</v>
      </c>
      <c r="V3457"/>
      <c r="AC3457">
        <v>0.20994113438717957</v>
      </c>
    </row>
    <row r="3458" spans="1:29" x14ac:dyDescent="0.55000000000000004">
      <c r="A3458" t="s">
        <v>958</v>
      </c>
      <c r="B3458" s="32">
        <v>40463</v>
      </c>
      <c r="V3458"/>
      <c r="AC3458">
        <v>7.2233530383029876E-3</v>
      </c>
    </row>
    <row r="3459" spans="1:29" x14ac:dyDescent="0.55000000000000004">
      <c r="A3459" t="s">
        <v>951</v>
      </c>
      <c r="B3459" s="32">
        <v>40473</v>
      </c>
      <c r="V3459"/>
      <c r="AC3459">
        <v>0.38507945523796977</v>
      </c>
    </row>
    <row r="3460" spans="1:29" x14ac:dyDescent="0.55000000000000004">
      <c r="A3460" t="s">
        <v>952</v>
      </c>
      <c r="B3460" s="32">
        <v>40473</v>
      </c>
      <c r="V3460"/>
      <c r="AC3460">
        <v>5.7260433076929018E-2</v>
      </c>
    </row>
    <row r="3461" spans="1:29" x14ac:dyDescent="0.55000000000000004">
      <c r="A3461" t="s">
        <v>953</v>
      </c>
      <c r="B3461" s="32">
        <v>40473</v>
      </c>
      <c r="V3461"/>
      <c r="AC3461">
        <v>0.44843006929895679</v>
      </c>
    </row>
    <row r="3462" spans="1:29" x14ac:dyDescent="0.55000000000000004">
      <c r="A3462" t="s">
        <v>954</v>
      </c>
      <c r="B3462" s="32">
        <v>40473</v>
      </c>
      <c r="V3462"/>
      <c r="AC3462">
        <v>4.4218304887928703E-2</v>
      </c>
    </row>
    <row r="3463" spans="1:29" x14ac:dyDescent="0.55000000000000004">
      <c r="A3463" t="s">
        <v>955</v>
      </c>
      <c r="B3463" s="32">
        <v>40473</v>
      </c>
      <c r="V3463"/>
      <c r="AC3463">
        <v>0.46254780828741787</v>
      </c>
    </row>
    <row r="3464" spans="1:29" x14ac:dyDescent="0.55000000000000004">
      <c r="A3464" t="s">
        <v>956</v>
      </c>
      <c r="B3464" s="32">
        <v>40473</v>
      </c>
      <c r="V3464"/>
      <c r="AC3464">
        <v>8.0975076452538874E-2</v>
      </c>
    </row>
    <row r="3465" spans="1:29" x14ac:dyDescent="0.55000000000000004">
      <c r="A3465" t="s">
        <v>957</v>
      </c>
      <c r="B3465" s="32">
        <v>40473</v>
      </c>
      <c r="V3465"/>
      <c r="AC3465">
        <v>0.44496217720639719</v>
      </c>
    </row>
    <row r="3466" spans="1:29" x14ac:dyDescent="0.55000000000000004">
      <c r="A3466" t="s">
        <v>958</v>
      </c>
      <c r="B3466" s="32">
        <v>40473</v>
      </c>
      <c r="V3466"/>
      <c r="AC3466">
        <v>7.3085452802043968E-2</v>
      </c>
    </row>
    <row r="3467" spans="1:29" x14ac:dyDescent="0.55000000000000004">
      <c r="A3467" t="s">
        <v>951</v>
      </c>
      <c r="B3467" s="32">
        <v>40479</v>
      </c>
      <c r="V3467"/>
      <c r="AC3467">
        <v>0.53127775203816496</v>
      </c>
    </row>
    <row r="3468" spans="1:29" x14ac:dyDescent="0.55000000000000004">
      <c r="A3468" t="s">
        <v>952</v>
      </c>
      <c r="B3468" s="32">
        <v>40479</v>
      </c>
      <c r="V3468"/>
      <c r="AC3468">
        <v>0.20570889295211811</v>
      </c>
    </row>
    <row r="3469" spans="1:29" x14ac:dyDescent="0.55000000000000004">
      <c r="A3469" t="s">
        <v>953</v>
      </c>
      <c r="B3469" s="32">
        <v>40479</v>
      </c>
      <c r="V3469"/>
      <c r="AC3469">
        <v>0.63063247413660928</v>
      </c>
    </row>
    <row r="3470" spans="1:29" x14ac:dyDescent="0.55000000000000004">
      <c r="A3470" t="s">
        <v>954</v>
      </c>
      <c r="B3470" s="32">
        <v>40479</v>
      </c>
      <c r="V3470"/>
      <c r="AC3470">
        <v>0.13109701576113064</v>
      </c>
    </row>
    <row r="3471" spans="1:29" x14ac:dyDescent="0.55000000000000004">
      <c r="A3471" t="s">
        <v>955</v>
      </c>
      <c r="B3471" s="32">
        <v>40479</v>
      </c>
      <c r="V3471"/>
      <c r="AC3471">
        <v>0.5953935673682702</v>
      </c>
    </row>
    <row r="3472" spans="1:29" x14ac:dyDescent="0.55000000000000004">
      <c r="A3472" t="s">
        <v>956</v>
      </c>
      <c r="B3472" s="32">
        <v>40479</v>
      </c>
      <c r="V3472"/>
      <c r="AC3472">
        <v>0.26542988742004842</v>
      </c>
    </row>
    <row r="3473" spans="1:54" x14ac:dyDescent="0.55000000000000004">
      <c r="A3473" t="s">
        <v>957</v>
      </c>
      <c r="B3473" s="32">
        <v>40479</v>
      </c>
      <c r="V3473"/>
      <c r="AC3473">
        <v>0.64512952616091956</v>
      </c>
    </row>
    <row r="3474" spans="1:54" x14ac:dyDescent="0.55000000000000004">
      <c r="A3474" t="s">
        <v>958</v>
      </c>
      <c r="B3474" s="32">
        <v>40479</v>
      </c>
      <c r="V3474"/>
      <c r="AC3474">
        <v>0.19179787670772355</v>
      </c>
    </row>
    <row r="3475" spans="1:54" x14ac:dyDescent="0.55000000000000004">
      <c r="A3475" t="s">
        <v>951</v>
      </c>
      <c r="B3475" s="32">
        <v>40486</v>
      </c>
      <c r="C3475" t="s">
        <v>842</v>
      </c>
      <c r="R3475" s="30">
        <v>208.8</v>
      </c>
      <c r="S3475" s="30">
        <v>0</v>
      </c>
      <c r="V3475"/>
      <c r="AC3475">
        <v>0.639234000318888</v>
      </c>
      <c r="AF3475" s="8">
        <v>0</v>
      </c>
      <c r="AL3475">
        <v>121.27803116210332</v>
      </c>
      <c r="BB3475" s="30">
        <v>87.521968837896665</v>
      </c>
    </row>
    <row r="3476" spans="1:54" x14ac:dyDescent="0.55000000000000004">
      <c r="A3476" t="s">
        <v>952</v>
      </c>
      <c r="B3476" s="32">
        <v>40486</v>
      </c>
      <c r="C3476" t="s">
        <v>842</v>
      </c>
      <c r="R3476" s="30">
        <v>0</v>
      </c>
      <c r="S3476" s="30">
        <v>0</v>
      </c>
      <c r="V3476"/>
      <c r="AC3476">
        <v>0.38646605102673637</v>
      </c>
      <c r="AF3476" s="8">
        <v>0</v>
      </c>
      <c r="AL3476">
        <v>0</v>
      </c>
      <c r="BB3476" s="30">
        <v>0</v>
      </c>
    </row>
    <row r="3477" spans="1:54" x14ac:dyDescent="0.55000000000000004">
      <c r="A3477" t="s">
        <v>953</v>
      </c>
      <c r="B3477" s="32">
        <v>40486</v>
      </c>
      <c r="C3477" t="s">
        <v>842</v>
      </c>
      <c r="R3477" s="30">
        <v>162.67500000000001</v>
      </c>
      <c r="S3477" s="30">
        <v>0</v>
      </c>
      <c r="V3477"/>
      <c r="AC3477">
        <v>0.72308689677112847</v>
      </c>
      <c r="AF3477" s="8">
        <v>0</v>
      </c>
      <c r="AL3477">
        <v>100.99104358984255</v>
      </c>
      <c r="BB3477" s="30">
        <v>61.68395641015745</v>
      </c>
    </row>
    <row r="3478" spans="1:54" x14ac:dyDescent="0.55000000000000004">
      <c r="A3478" t="s">
        <v>954</v>
      </c>
      <c r="B3478" s="32">
        <v>40486</v>
      </c>
      <c r="C3478" t="s">
        <v>842</v>
      </c>
      <c r="R3478" s="30">
        <v>0</v>
      </c>
      <c r="S3478" s="30">
        <v>0</v>
      </c>
      <c r="V3478"/>
      <c r="AC3478">
        <v>0.36721080558366237</v>
      </c>
      <c r="AF3478" s="8">
        <v>0</v>
      </c>
      <c r="AL3478">
        <v>0</v>
      </c>
      <c r="BB3478" s="30">
        <v>0</v>
      </c>
    </row>
    <row r="3479" spans="1:54" x14ac:dyDescent="0.55000000000000004">
      <c r="A3479" t="s">
        <v>955</v>
      </c>
      <c r="B3479" s="32">
        <v>40486</v>
      </c>
      <c r="C3479" t="s">
        <v>842</v>
      </c>
      <c r="R3479" s="30">
        <v>183.88749999999999</v>
      </c>
      <c r="S3479" s="30">
        <v>0</v>
      </c>
      <c r="V3479"/>
      <c r="AC3479">
        <v>0.71051168257975084</v>
      </c>
      <c r="AF3479" s="8">
        <v>0</v>
      </c>
      <c r="AL3479">
        <v>112.94404711193427</v>
      </c>
      <c r="BB3479" s="30">
        <v>70.943452888065707</v>
      </c>
    </row>
    <row r="3480" spans="1:54" x14ac:dyDescent="0.55000000000000004">
      <c r="A3480" t="s">
        <v>956</v>
      </c>
      <c r="B3480" s="32">
        <v>40486</v>
      </c>
      <c r="C3480" t="s">
        <v>842</v>
      </c>
      <c r="R3480" s="30">
        <v>0</v>
      </c>
      <c r="S3480" s="30">
        <v>0</v>
      </c>
      <c r="V3480"/>
      <c r="AC3480">
        <v>0.37280670861574444</v>
      </c>
      <c r="AF3480" s="8">
        <v>0</v>
      </c>
      <c r="AL3480">
        <v>0</v>
      </c>
      <c r="BB3480" s="30">
        <v>0</v>
      </c>
    </row>
    <row r="3481" spans="1:54" x14ac:dyDescent="0.55000000000000004">
      <c r="A3481" t="s">
        <v>957</v>
      </c>
      <c r="B3481" s="32">
        <v>40486</v>
      </c>
      <c r="C3481" t="s">
        <v>842</v>
      </c>
      <c r="R3481" s="30">
        <v>210.08750000000001</v>
      </c>
      <c r="S3481" s="30">
        <v>0</v>
      </c>
      <c r="V3481"/>
      <c r="AC3481">
        <v>0.76836798890973934</v>
      </c>
      <c r="AF3481" s="8">
        <v>0</v>
      </c>
      <c r="AL3481">
        <v>128.71573154609786</v>
      </c>
      <c r="BB3481" s="30">
        <v>81.371768453902135</v>
      </c>
    </row>
    <row r="3482" spans="1:54" x14ac:dyDescent="0.55000000000000004">
      <c r="A3482" t="s">
        <v>958</v>
      </c>
      <c r="B3482" s="32">
        <v>40486</v>
      </c>
      <c r="C3482" t="s">
        <v>842</v>
      </c>
      <c r="R3482" s="30">
        <v>0</v>
      </c>
      <c r="S3482" s="30">
        <v>0</v>
      </c>
      <c r="V3482"/>
      <c r="AC3482">
        <v>0.4524650698544847</v>
      </c>
      <c r="AF3482" s="8">
        <v>0</v>
      </c>
      <c r="AL3482">
        <v>0</v>
      </c>
      <c r="BB3482" s="30">
        <v>0</v>
      </c>
    </row>
    <row r="3483" spans="1:54" x14ac:dyDescent="0.55000000000000004">
      <c r="A3483" t="s">
        <v>951</v>
      </c>
      <c r="B3483" s="32">
        <v>40492</v>
      </c>
      <c r="R3483" s="30"/>
      <c r="S3483" s="30"/>
      <c r="V3483"/>
      <c r="AC3483">
        <v>0.6164838373988839</v>
      </c>
      <c r="AF3483" s="8"/>
      <c r="BB3483" s="30"/>
    </row>
    <row r="3484" spans="1:54" x14ac:dyDescent="0.55000000000000004">
      <c r="A3484" t="s">
        <v>952</v>
      </c>
      <c r="B3484" s="32">
        <v>40492</v>
      </c>
      <c r="R3484" s="30"/>
      <c r="S3484" s="30"/>
      <c r="V3484"/>
      <c r="AC3484">
        <v>0.57742155190731559</v>
      </c>
      <c r="AF3484" s="8"/>
      <c r="BB3484" s="30"/>
    </row>
    <row r="3485" spans="1:54" x14ac:dyDescent="0.55000000000000004">
      <c r="A3485" t="s">
        <v>953</v>
      </c>
      <c r="B3485" s="32">
        <v>40492</v>
      </c>
      <c r="R3485" s="30"/>
      <c r="S3485" s="30"/>
      <c r="V3485"/>
      <c r="AC3485">
        <v>0.7053449168036704</v>
      </c>
      <c r="AF3485" s="8"/>
      <c r="BB3485" s="30"/>
    </row>
    <row r="3486" spans="1:54" x14ac:dyDescent="0.55000000000000004">
      <c r="A3486" t="s">
        <v>954</v>
      </c>
      <c r="B3486" s="32">
        <v>40492</v>
      </c>
      <c r="R3486" s="30"/>
      <c r="S3486" s="30"/>
      <c r="V3486"/>
      <c r="AC3486">
        <v>0.48895155303131593</v>
      </c>
      <c r="AF3486" s="8"/>
      <c r="BB3486" s="30"/>
    </row>
    <row r="3487" spans="1:54" x14ac:dyDescent="0.55000000000000004">
      <c r="A3487" t="s">
        <v>955</v>
      </c>
      <c r="B3487" s="32">
        <v>40492</v>
      </c>
      <c r="R3487" s="30"/>
      <c r="S3487" s="30"/>
      <c r="V3487"/>
      <c r="AC3487">
        <v>0.68190506744853352</v>
      </c>
      <c r="AF3487" s="8"/>
      <c r="BB3487" s="30"/>
    </row>
    <row r="3488" spans="1:54" x14ac:dyDescent="0.55000000000000004">
      <c r="A3488" t="s">
        <v>956</v>
      </c>
      <c r="B3488" s="32">
        <v>40492</v>
      </c>
      <c r="R3488" s="30"/>
      <c r="S3488" s="30"/>
      <c r="V3488"/>
      <c r="AC3488">
        <v>0.47737675171142913</v>
      </c>
      <c r="AF3488" s="8"/>
      <c r="BB3488" s="30"/>
    </row>
    <row r="3489" spans="1:54" x14ac:dyDescent="0.55000000000000004">
      <c r="A3489" t="s">
        <v>957</v>
      </c>
      <c r="B3489" s="32">
        <v>40492</v>
      </c>
      <c r="R3489" s="30"/>
      <c r="S3489" s="30"/>
      <c r="V3489"/>
      <c r="AC3489">
        <v>0.74642788129475657</v>
      </c>
      <c r="AF3489" s="8"/>
      <c r="BB3489" s="30"/>
    </row>
    <row r="3490" spans="1:54" x14ac:dyDescent="0.55000000000000004">
      <c r="A3490" t="s">
        <v>958</v>
      </c>
      <c r="B3490" s="32">
        <v>40492</v>
      </c>
      <c r="R3490" s="30"/>
      <c r="S3490" s="30"/>
      <c r="V3490"/>
      <c r="AC3490">
        <v>0.62383694044850979</v>
      </c>
      <c r="AF3490" s="8"/>
      <c r="BB3490" s="30"/>
    </row>
    <row r="3491" spans="1:54" x14ac:dyDescent="0.55000000000000004">
      <c r="A3491" t="s">
        <v>951</v>
      </c>
      <c r="B3491" s="32">
        <v>40506</v>
      </c>
      <c r="C3491" t="s">
        <v>842</v>
      </c>
      <c r="E3491">
        <v>200.2</v>
      </c>
      <c r="F3491">
        <v>0.24075000000000002</v>
      </c>
      <c r="G3491">
        <v>0.23750000000000004</v>
      </c>
      <c r="H3491">
        <v>9.799999999999999E-2</v>
      </c>
      <c r="I3491">
        <v>8.0250000000000002E-2</v>
      </c>
      <c r="J3491">
        <v>7.5999999999999998E-2</v>
      </c>
      <c r="K3491">
        <v>7.6249999999999998E-2</v>
      </c>
      <c r="L3491">
        <v>9.0499999999999983E-2</v>
      </c>
      <c r="M3491">
        <v>0.10175000000000001</v>
      </c>
      <c r="R3491" s="30">
        <v>601.78750000000002</v>
      </c>
      <c r="S3491" s="30">
        <v>63.803081605772562</v>
      </c>
      <c r="V3491"/>
      <c r="AC3491">
        <v>0.70653707284167666</v>
      </c>
      <c r="AF3491" s="8">
        <v>0</v>
      </c>
      <c r="AL3491">
        <v>84.434170340215275</v>
      </c>
      <c r="BB3491" s="30">
        <v>242.8245719264018</v>
      </c>
    </row>
    <row r="3492" spans="1:54" x14ac:dyDescent="0.55000000000000004">
      <c r="A3492" t="s">
        <v>952</v>
      </c>
      <c r="B3492" s="32">
        <v>40506</v>
      </c>
      <c r="C3492" t="s">
        <v>842</v>
      </c>
      <c r="E3492">
        <v>265.8</v>
      </c>
      <c r="F3492">
        <v>0.28499999999999998</v>
      </c>
      <c r="G3492">
        <v>0.32400000000000001</v>
      </c>
      <c r="H3492">
        <v>0.15833333333333333</v>
      </c>
      <c r="I3492">
        <v>9.6000000000000002E-2</v>
      </c>
      <c r="J3492">
        <v>0.12533333333333332</v>
      </c>
      <c r="K3492">
        <v>0.157</v>
      </c>
      <c r="L3492">
        <v>0.12033333333333332</v>
      </c>
      <c r="M3492">
        <v>6.3E-2</v>
      </c>
      <c r="R3492" s="30">
        <v>346.83333333333337</v>
      </c>
      <c r="S3492" s="30">
        <v>0</v>
      </c>
      <c r="V3492"/>
      <c r="AC3492">
        <v>0.85563660190519586</v>
      </c>
      <c r="AF3492" s="8">
        <v>0</v>
      </c>
      <c r="AL3492">
        <v>182.28818381096158</v>
      </c>
      <c r="BB3492" s="30">
        <v>164.54514952237176</v>
      </c>
    </row>
    <row r="3493" spans="1:54" x14ac:dyDescent="0.55000000000000004">
      <c r="A3493" t="s">
        <v>953</v>
      </c>
      <c r="B3493" s="32">
        <v>40506</v>
      </c>
      <c r="C3493" t="s">
        <v>842</v>
      </c>
      <c r="E3493">
        <v>219.75</v>
      </c>
      <c r="F3493">
        <v>0.22275000000000003</v>
      </c>
      <c r="G3493">
        <v>0.26049999999999995</v>
      </c>
      <c r="H3493">
        <v>0.12125</v>
      </c>
      <c r="I3493">
        <v>0.09</v>
      </c>
      <c r="J3493">
        <v>0.106</v>
      </c>
      <c r="K3493">
        <v>0.10925000000000001</v>
      </c>
      <c r="L3493">
        <v>9.5249999999999987E-2</v>
      </c>
      <c r="M3493">
        <v>9.375E-2</v>
      </c>
      <c r="R3493" s="30">
        <v>610.85</v>
      </c>
      <c r="S3493" s="30">
        <v>58.43960034333675</v>
      </c>
      <c r="V3493"/>
      <c r="AC3493">
        <v>0.82244268066187032</v>
      </c>
      <c r="AF3493" s="8">
        <v>0</v>
      </c>
      <c r="AL3493">
        <v>105.0635484213179</v>
      </c>
      <c r="BB3493" s="30">
        <v>270.08310053786744</v>
      </c>
    </row>
    <row r="3494" spans="1:54" x14ac:dyDescent="0.55000000000000004">
      <c r="A3494" t="s">
        <v>954</v>
      </c>
      <c r="B3494" s="32">
        <v>40506</v>
      </c>
      <c r="C3494" t="s">
        <v>842</v>
      </c>
      <c r="E3494">
        <v>209.4666666666667</v>
      </c>
      <c r="F3494">
        <v>0.20233333333333331</v>
      </c>
      <c r="G3494">
        <v>0.25600000000000001</v>
      </c>
      <c r="H3494">
        <v>0.13233333333333333</v>
      </c>
      <c r="I3494">
        <v>9.0333333333333335E-2</v>
      </c>
      <c r="J3494">
        <v>8.7999999999999995E-2</v>
      </c>
      <c r="K3494">
        <v>9.7333333333333341E-2</v>
      </c>
      <c r="L3494">
        <v>0.11533333333333333</v>
      </c>
      <c r="M3494">
        <v>6.5666666666666665E-2</v>
      </c>
      <c r="R3494" s="30">
        <v>339.45</v>
      </c>
      <c r="S3494" s="30">
        <v>0</v>
      </c>
      <c r="V3494"/>
      <c r="AC3494">
        <v>0.76254426817713494</v>
      </c>
      <c r="AF3494" s="8">
        <v>0</v>
      </c>
      <c r="AL3494">
        <v>169.26399778205268</v>
      </c>
      <c r="BB3494" s="30">
        <v>170.1860022179473</v>
      </c>
    </row>
    <row r="3495" spans="1:54" x14ac:dyDescent="0.55000000000000004">
      <c r="A3495" t="s">
        <v>955</v>
      </c>
      <c r="B3495" s="32">
        <v>40506</v>
      </c>
      <c r="C3495" t="s">
        <v>842</v>
      </c>
      <c r="E3495">
        <v>204.09999999999997</v>
      </c>
      <c r="F3495">
        <v>0.15049999999999999</v>
      </c>
      <c r="G3495">
        <v>0.23649999999999999</v>
      </c>
      <c r="H3495">
        <v>0.11625000000000001</v>
      </c>
      <c r="I3495">
        <v>9.0999999999999998E-2</v>
      </c>
      <c r="J3495">
        <v>0.11550000000000001</v>
      </c>
      <c r="K3495">
        <v>0.1</v>
      </c>
      <c r="L3495">
        <v>9.799999999999999E-2</v>
      </c>
      <c r="M3495">
        <v>0.11275000000000002</v>
      </c>
      <c r="R3495" s="30">
        <v>607.73749999999995</v>
      </c>
      <c r="S3495" s="30">
        <v>59.895946594760531</v>
      </c>
      <c r="V3495"/>
      <c r="AC3495">
        <v>0.74074963368730617</v>
      </c>
      <c r="AF3495" s="8">
        <v>0</v>
      </c>
      <c r="AL3495">
        <v>106.32011801982367</v>
      </c>
      <c r="BB3495" s="30">
        <v>250.03854022778128</v>
      </c>
    </row>
    <row r="3496" spans="1:54" x14ac:dyDescent="0.55000000000000004">
      <c r="A3496" t="s">
        <v>956</v>
      </c>
      <c r="B3496" s="32">
        <v>40506</v>
      </c>
      <c r="C3496" t="s">
        <v>842</v>
      </c>
      <c r="E3496">
        <v>256</v>
      </c>
      <c r="F3496">
        <v>0.252</v>
      </c>
      <c r="G3496">
        <v>0.31299999999999994</v>
      </c>
      <c r="H3496">
        <v>0.15600000000000003</v>
      </c>
      <c r="I3496">
        <v>8.900000000000001E-2</v>
      </c>
      <c r="J3496">
        <v>9.6000000000000002E-2</v>
      </c>
      <c r="K3496">
        <v>0.11349999999999999</v>
      </c>
      <c r="L3496">
        <v>0.125</v>
      </c>
      <c r="M3496">
        <v>0.13550000000000001</v>
      </c>
      <c r="R3496" s="30">
        <v>349.07499999999999</v>
      </c>
      <c r="S3496" s="30">
        <v>0</v>
      </c>
      <c r="V3496"/>
      <c r="AC3496">
        <v>0.78059866699901703</v>
      </c>
      <c r="AF3496" s="8">
        <v>0</v>
      </c>
      <c r="AL3496">
        <v>184.44500498623518</v>
      </c>
      <c r="BB3496" s="30">
        <v>164.62999501376481</v>
      </c>
    </row>
    <row r="3497" spans="1:54" x14ac:dyDescent="0.55000000000000004">
      <c r="A3497" t="s">
        <v>957</v>
      </c>
      <c r="B3497" s="32">
        <v>40506</v>
      </c>
      <c r="C3497" t="s">
        <v>842</v>
      </c>
      <c r="E3497">
        <v>168.2</v>
      </c>
      <c r="F3497">
        <v>0.12625</v>
      </c>
      <c r="G3497">
        <v>0.14899999999999999</v>
      </c>
      <c r="H3497">
        <v>9.3250000000000013E-2</v>
      </c>
      <c r="I3497">
        <v>8.0250000000000002E-2</v>
      </c>
      <c r="J3497">
        <v>8.5499999999999993E-2</v>
      </c>
      <c r="K3497">
        <v>9.9250000000000005E-2</v>
      </c>
      <c r="L3497">
        <v>0.10149999999999998</v>
      </c>
      <c r="M3497">
        <v>0.10600000000000001</v>
      </c>
      <c r="R3497" s="30">
        <v>618.27499999999998</v>
      </c>
      <c r="S3497" s="30">
        <v>75.29714815741923</v>
      </c>
      <c r="V3497"/>
      <c r="AC3497">
        <v>0.75370080296630082</v>
      </c>
      <c r="AF3497" s="8">
        <v>0</v>
      </c>
      <c r="AL3497">
        <v>87.981725848246896</v>
      </c>
      <c r="BB3497" s="30">
        <v>218.9745223635708</v>
      </c>
    </row>
    <row r="3498" spans="1:54" x14ac:dyDescent="0.55000000000000004">
      <c r="A3498" t="s">
        <v>958</v>
      </c>
      <c r="B3498" s="32">
        <v>40506</v>
      </c>
      <c r="C3498" t="s">
        <v>842</v>
      </c>
      <c r="E3498">
        <v>218.8</v>
      </c>
      <c r="F3498">
        <v>0.16300000000000001</v>
      </c>
      <c r="G3498">
        <v>0.21950000000000003</v>
      </c>
      <c r="H3498">
        <v>0.161</v>
      </c>
      <c r="I3498">
        <v>0.10850000000000001</v>
      </c>
      <c r="J3498">
        <v>8.5000000000000006E-2</v>
      </c>
      <c r="K3498">
        <v>0.10825</v>
      </c>
      <c r="L3498">
        <v>0.12175000000000001</v>
      </c>
      <c r="M3498">
        <v>0.127</v>
      </c>
      <c r="R3498" s="30">
        <v>358.13749999999999</v>
      </c>
      <c r="S3498" s="30">
        <v>0</v>
      </c>
      <c r="V3498"/>
      <c r="AC3498">
        <v>0.81455308926787007</v>
      </c>
      <c r="AF3498" s="8">
        <v>0</v>
      </c>
      <c r="AL3498">
        <v>171.33865988475887</v>
      </c>
      <c r="BB3498" s="30">
        <v>186.79884011524115</v>
      </c>
    </row>
    <row r="3499" spans="1:54" x14ac:dyDescent="0.55000000000000004">
      <c r="A3499" t="s">
        <v>951</v>
      </c>
      <c r="B3499" s="32">
        <v>40515</v>
      </c>
      <c r="R3499" s="30"/>
      <c r="S3499" s="30"/>
      <c r="V3499"/>
      <c r="AC3499">
        <v>0.75247017292471841</v>
      </c>
      <c r="AF3499" s="8"/>
      <c r="BB3499" s="30"/>
    </row>
    <row r="3500" spans="1:54" x14ac:dyDescent="0.55000000000000004">
      <c r="A3500" t="s">
        <v>952</v>
      </c>
      <c r="B3500" s="32">
        <v>40515</v>
      </c>
      <c r="R3500" s="30"/>
      <c r="S3500" s="30"/>
      <c r="V3500"/>
      <c r="AC3500">
        <v>0.8492942242942243</v>
      </c>
      <c r="AF3500" s="8"/>
      <c r="BB3500" s="30"/>
    </row>
    <row r="3501" spans="1:54" x14ac:dyDescent="0.55000000000000004">
      <c r="A3501" t="s">
        <v>953</v>
      </c>
      <c r="B3501" s="32">
        <v>40515</v>
      </c>
      <c r="R3501" s="30"/>
      <c r="S3501" s="30"/>
      <c r="V3501"/>
      <c r="AC3501">
        <v>0.81508411622047983</v>
      </c>
      <c r="AF3501" s="8"/>
      <c r="BB3501" s="30"/>
    </row>
    <row r="3502" spans="1:54" x14ac:dyDescent="0.55000000000000004">
      <c r="A3502" t="s">
        <v>954</v>
      </c>
      <c r="B3502" s="32">
        <v>40515</v>
      </c>
      <c r="R3502" s="30"/>
      <c r="S3502" s="30"/>
      <c r="V3502"/>
      <c r="AC3502">
        <v>0.77380847267210895</v>
      </c>
      <c r="AF3502" s="8"/>
      <c r="BB3502" s="30"/>
    </row>
    <row r="3503" spans="1:54" x14ac:dyDescent="0.55000000000000004">
      <c r="A3503" t="s">
        <v>955</v>
      </c>
      <c r="B3503" s="32">
        <v>40515</v>
      </c>
      <c r="R3503" s="30"/>
      <c r="S3503" s="30"/>
      <c r="V3503"/>
      <c r="AC3503">
        <v>0.79712354144172326</v>
      </c>
      <c r="AF3503" s="8"/>
      <c r="BB3503" s="30"/>
    </row>
    <row r="3504" spans="1:54" x14ac:dyDescent="0.55000000000000004">
      <c r="A3504" t="s">
        <v>956</v>
      </c>
      <c r="B3504" s="32">
        <v>40515</v>
      </c>
      <c r="R3504" s="30"/>
      <c r="S3504" s="30"/>
      <c r="V3504"/>
      <c r="AC3504">
        <v>0.78896482305573212</v>
      </c>
      <c r="AF3504" s="8"/>
      <c r="BB3504" s="30"/>
    </row>
    <row r="3505" spans="1:54" x14ac:dyDescent="0.55000000000000004">
      <c r="A3505" t="s">
        <v>957</v>
      </c>
      <c r="B3505" s="32">
        <v>40515</v>
      </c>
      <c r="R3505" s="30"/>
      <c r="S3505" s="30"/>
      <c r="V3505"/>
      <c r="AC3505">
        <v>0.69311130788403519</v>
      </c>
      <c r="AF3505" s="8"/>
      <c r="BB3505" s="30"/>
    </row>
    <row r="3506" spans="1:54" x14ac:dyDescent="0.55000000000000004">
      <c r="A3506" t="s">
        <v>958</v>
      </c>
      <c r="B3506" s="32">
        <v>40515</v>
      </c>
      <c r="R3506" s="30"/>
      <c r="S3506" s="30"/>
      <c r="V3506"/>
      <c r="AC3506">
        <v>0.79544386589841143</v>
      </c>
      <c r="AF3506" s="8"/>
      <c r="BB3506" s="30"/>
    </row>
    <row r="3507" spans="1:54" x14ac:dyDescent="0.55000000000000004">
      <c r="A3507" t="s">
        <v>951</v>
      </c>
      <c r="B3507" s="32">
        <v>40521</v>
      </c>
      <c r="C3507" t="s">
        <v>842</v>
      </c>
      <c r="R3507" s="30">
        <v>800.73749999999995</v>
      </c>
      <c r="S3507" s="30">
        <v>199.94571411905582</v>
      </c>
      <c r="V3507"/>
      <c r="AF3507" s="8">
        <v>7.7973699929199798</v>
      </c>
      <c r="AI3507">
        <v>1.6326141584213723</v>
      </c>
      <c r="AL3507">
        <v>95.758676409698936</v>
      </c>
      <c r="BB3507" s="30">
        <v>497.2357394783254</v>
      </c>
    </row>
    <row r="3508" spans="1:54" x14ac:dyDescent="0.55000000000000004">
      <c r="A3508" t="s">
        <v>952</v>
      </c>
      <c r="B3508" s="32">
        <v>40521</v>
      </c>
      <c r="C3508" t="s">
        <v>842</v>
      </c>
      <c r="R3508" s="30">
        <v>959.63333333333344</v>
      </c>
      <c r="S3508" s="30">
        <v>196.6865915954557</v>
      </c>
      <c r="V3508"/>
      <c r="AF3508" s="8">
        <v>14.895517901984466</v>
      </c>
      <c r="AI3508">
        <v>4.3232652358941586</v>
      </c>
      <c r="AL3508">
        <v>211.17077395304392</v>
      </c>
      <c r="BB3508" s="30">
        <v>536.88044988284923</v>
      </c>
    </row>
    <row r="3509" spans="1:54" x14ac:dyDescent="0.55000000000000004">
      <c r="A3509" t="s">
        <v>953</v>
      </c>
      <c r="B3509" s="32">
        <v>40521</v>
      </c>
      <c r="C3509" t="s">
        <v>842</v>
      </c>
      <c r="R3509" s="30">
        <v>1020.3125</v>
      </c>
      <c r="S3509" s="30">
        <v>268.92639187501703</v>
      </c>
      <c r="V3509"/>
      <c r="AF3509" s="8">
        <v>16.132074851652355</v>
      </c>
      <c r="AI3509">
        <v>2.3244238518077047</v>
      </c>
      <c r="AL3509">
        <v>141.2240717701799</v>
      </c>
      <c r="BB3509" s="30">
        <v>594.02996150315062</v>
      </c>
    </row>
    <row r="3510" spans="1:54" x14ac:dyDescent="0.55000000000000004">
      <c r="A3510" t="s">
        <v>954</v>
      </c>
      <c r="B3510" s="32">
        <v>40521</v>
      </c>
      <c r="C3510" t="s">
        <v>842</v>
      </c>
      <c r="R3510" s="30">
        <v>643.75</v>
      </c>
      <c r="S3510" s="30">
        <v>149.74980868584882</v>
      </c>
      <c r="V3510"/>
      <c r="AF3510" s="8">
        <v>16.585932220355012</v>
      </c>
      <c r="AI3510">
        <v>2.4930872315809229</v>
      </c>
      <c r="AL3510">
        <v>134.21254827471992</v>
      </c>
      <c r="BB3510" s="30">
        <v>343.20171081907631</v>
      </c>
    </row>
    <row r="3511" spans="1:54" x14ac:dyDescent="0.55000000000000004">
      <c r="A3511" t="s">
        <v>955</v>
      </c>
      <c r="B3511" s="32">
        <v>40521</v>
      </c>
      <c r="C3511" t="s">
        <v>842</v>
      </c>
      <c r="R3511" s="30">
        <v>974.52499999999998</v>
      </c>
      <c r="S3511" s="30">
        <v>273.27793872622368</v>
      </c>
      <c r="V3511"/>
      <c r="AF3511" s="8">
        <v>24.601326760186659</v>
      </c>
      <c r="AI3511">
        <v>1.9574019121599044</v>
      </c>
      <c r="AL3511">
        <v>119.30157421140862</v>
      </c>
      <c r="BB3511" s="30">
        <v>557.34416030218108</v>
      </c>
    </row>
    <row r="3512" spans="1:54" x14ac:dyDescent="0.55000000000000004">
      <c r="A3512" t="s">
        <v>956</v>
      </c>
      <c r="B3512" s="32">
        <v>40521</v>
      </c>
      <c r="C3512" t="s">
        <v>842</v>
      </c>
      <c r="R3512" s="30">
        <v>698.7</v>
      </c>
      <c r="S3512" s="30">
        <v>134.82893271064827</v>
      </c>
      <c r="V3512"/>
      <c r="AF3512" s="8">
        <v>23.609749879321573</v>
      </c>
      <c r="AI3512">
        <v>2.8518439761431642</v>
      </c>
      <c r="AL3512">
        <v>154.23012274050154</v>
      </c>
      <c r="BB3512" s="30">
        <v>386.03119466952853</v>
      </c>
    </row>
    <row r="3513" spans="1:54" x14ac:dyDescent="0.55000000000000004">
      <c r="A3513" t="s">
        <v>957</v>
      </c>
      <c r="B3513" s="32">
        <v>40521</v>
      </c>
      <c r="C3513" t="s">
        <v>842</v>
      </c>
      <c r="R3513" s="30">
        <v>772.38750000000005</v>
      </c>
      <c r="S3513" s="30">
        <v>239.40958156271455</v>
      </c>
      <c r="V3513"/>
      <c r="AF3513" s="8">
        <v>28.403485033883051</v>
      </c>
      <c r="AI3513">
        <v>0.93147608756514755</v>
      </c>
      <c r="AL3513">
        <v>88.79689933052812</v>
      </c>
      <c r="BB3513" s="30">
        <v>415.77753407287418</v>
      </c>
    </row>
    <row r="3514" spans="1:54" x14ac:dyDescent="0.55000000000000004">
      <c r="A3514" t="s">
        <v>958</v>
      </c>
      <c r="B3514" s="32">
        <v>40521</v>
      </c>
      <c r="C3514" t="s">
        <v>842</v>
      </c>
      <c r="R3514" s="30">
        <v>768.13750000000005</v>
      </c>
      <c r="S3514" s="30">
        <v>184.19967643695057</v>
      </c>
      <c r="V3514"/>
      <c r="AF3514" s="8">
        <v>30.034441516289217</v>
      </c>
      <c r="AI3514">
        <v>2.2627142141301211</v>
      </c>
      <c r="AL3514">
        <v>149.11772999507974</v>
      </c>
      <c r="BB3514" s="30">
        <v>404.78565205168042</v>
      </c>
    </row>
    <row r="3515" spans="1:54" x14ac:dyDescent="0.55000000000000004">
      <c r="A3515" t="s">
        <v>951</v>
      </c>
      <c r="B3515" s="32">
        <v>40534</v>
      </c>
      <c r="C3515" t="s">
        <v>842</v>
      </c>
      <c r="E3515">
        <v>175.60000000000002</v>
      </c>
      <c r="F3515">
        <v>0.15000000000000002</v>
      </c>
      <c r="G3515">
        <v>0.20824999999999996</v>
      </c>
      <c r="H3515">
        <v>9.6250000000000002E-2</v>
      </c>
      <c r="I3515">
        <v>8.1500000000000003E-2</v>
      </c>
      <c r="J3515">
        <v>7.6999999999999999E-2</v>
      </c>
      <c r="K3515">
        <v>7.4999999999999997E-2</v>
      </c>
      <c r="L3515">
        <v>8.8999999999999982E-2</v>
      </c>
      <c r="M3515">
        <v>0.10099999999999999</v>
      </c>
      <c r="R3515" s="30">
        <v>1194</v>
      </c>
      <c r="S3515" s="30">
        <v>399.46376275791221</v>
      </c>
      <c r="V3515"/>
      <c r="AC3515" s="29">
        <v>0.84845974889715026</v>
      </c>
      <c r="AF3515" s="8">
        <v>5.1369822704644363</v>
      </c>
      <c r="AI3515">
        <v>1.1686860025541463</v>
      </c>
      <c r="AL3515">
        <v>72.86294069100046</v>
      </c>
      <c r="BB3515" s="30">
        <v>459.33582980232177</v>
      </c>
    </row>
    <row r="3516" spans="1:54" x14ac:dyDescent="0.55000000000000004">
      <c r="A3516" t="s">
        <v>952</v>
      </c>
      <c r="B3516" s="32">
        <v>40534</v>
      </c>
      <c r="C3516" t="s">
        <v>842</v>
      </c>
      <c r="E3516">
        <v>222.6</v>
      </c>
      <c r="F3516">
        <v>0.17766666666666667</v>
      </c>
      <c r="G3516">
        <v>0.25466666666666671</v>
      </c>
      <c r="H3516">
        <v>0.13666666666666666</v>
      </c>
      <c r="I3516">
        <v>8.9666666666666672E-2</v>
      </c>
      <c r="J3516">
        <v>0.11866666666666667</v>
      </c>
      <c r="K3516">
        <v>0.15633333333333332</v>
      </c>
      <c r="L3516">
        <v>0.11766666666666666</v>
      </c>
      <c r="M3516">
        <v>6.1666666666666654E-2</v>
      </c>
      <c r="R3516" s="30">
        <v>1130.4833333333333</v>
      </c>
      <c r="S3516" s="30">
        <v>243.76718432711147</v>
      </c>
      <c r="V3516"/>
      <c r="AC3516" s="29">
        <v>0.9029804827166078</v>
      </c>
      <c r="AF3516" s="8">
        <v>19.857088958692085</v>
      </c>
      <c r="AI3516">
        <v>1.8929837846063442</v>
      </c>
      <c r="AL3516">
        <v>101.03592701116681</v>
      </c>
      <c r="BB3516" s="30">
        <v>447.44895473914619</v>
      </c>
    </row>
    <row r="3517" spans="1:54" x14ac:dyDescent="0.55000000000000004">
      <c r="A3517" t="s">
        <v>953</v>
      </c>
      <c r="B3517" s="32">
        <v>40534</v>
      </c>
      <c r="C3517" t="s">
        <v>842</v>
      </c>
      <c r="E3517">
        <v>195.04999999999998</v>
      </c>
      <c r="F3517">
        <v>0.1245</v>
      </c>
      <c r="G3517">
        <v>0.23600000000000002</v>
      </c>
      <c r="H3517">
        <v>0.1125</v>
      </c>
      <c r="I3517">
        <v>9.2249999999999999E-2</v>
      </c>
      <c r="J3517">
        <v>0.10875</v>
      </c>
      <c r="K3517">
        <v>0.1105</v>
      </c>
      <c r="L3517">
        <v>9.8000000000000004E-2</v>
      </c>
      <c r="M3517">
        <v>9.2749999999999999E-2</v>
      </c>
      <c r="R3517" s="30">
        <v>1379.5875000000001</v>
      </c>
      <c r="S3517" s="30">
        <v>494.97712228481453</v>
      </c>
      <c r="V3517"/>
      <c r="AC3517" s="29">
        <v>0.71193529131289068</v>
      </c>
      <c r="AF3517" s="8">
        <v>35.374459927487877</v>
      </c>
      <c r="AI3517">
        <v>0.53914597347216209</v>
      </c>
      <c r="AL3517">
        <v>66.1061503597127</v>
      </c>
      <c r="BB3517" s="30">
        <v>460.78496364431459</v>
      </c>
    </row>
    <row r="3518" spans="1:54" x14ac:dyDescent="0.55000000000000004">
      <c r="A3518" t="s">
        <v>954</v>
      </c>
      <c r="B3518" s="32">
        <v>40534</v>
      </c>
      <c r="C3518" t="s">
        <v>842</v>
      </c>
      <c r="E3518">
        <v>153.73333333333332</v>
      </c>
      <c r="F3518">
        <v>6.8666666666666668E-2</v>
      </c>
      <c r="G3518">
        <v>0.13799999999999998</v>
      </c>
      <c r="H3518">
        <v>8.7666666666666671E-2</v>
      </c>
      <c r="I3518">
        <v>7.6999999999999999E-2</v>
      </c>
      <c r="J3518">
        <v>8.1333333333333327E-2</v>
      </c>
      <c r="K3518">
        <v>9.2666666666666675E-2</v>
      </c>
      <c r="L3518">
        <v>0.11</v>
      </c>
      <c r="M3518">
        <v>0.11333333333333334</v>
      </c>
      <c r="R3518" s="30">
        <v>1032.8</v>
      </c>
      <c r="S3518" s="30">
        <v>250.87508327819856</v>
      </c>
      <c r="V3518"/>
      <c r="AC3518" s="29">
        <v>0.59785117443227298</v>
      </c>
      <c r="AF3518" s="8">
        <v>20.140775462768275</v>
      </c>
      <c r="AI3518">
        <v>0.88199698507243107</v>
      </c>
      <c r="AL3518">
        <v>81.87826937892666</v>
      </c>
      <c r="BB3518" s="30">
        <v>368.42085765194884</v>
      </c>
    </row>
    <row r="3519" spans="1:54" x14ac:dyDescent="0.55000000000000004">
      <c r="A3519" t="s">
        <v>955</v>
      </c>
      <c r="B3519" s="32">
        <v>40534</v>
      </c>
      <c r="C3519" t="s">
        <v>842</v>
      </c>
      <c r="E3519">
        <v>151.54999999999998</v>
      </c>
      <c r="F3519">
        <v>5.4749999999999993E-2</v>
      </c>
      <c r="G3519">
        <v>0.13824999999999998</v>
      </c>
      <c r="H3519">
        <v>8.6500000000000007E-2</v>
      </c>
      <c r="I3519">
        <v>7.5749999999999998E-2</v>
      </c>
      <c r="J3519">
        <v>0.10324999999999999</v>
      </c>
      <c r="K3519">
        <v>9.6499999999999989E-2</v>
      </c>
      <c r="L3519">
        <v>9.4499999999999987E-2</v>
      </c>
      <c r="M3519">
        <v>0.10825</v>
      </c>
      <c r="R3519" s="30">
        <v>1114.2625</v>
      </c>
      <c r="S3519" s="30">
        <v>424.8493770137361</v>
      </c>
      <c r="V3519"/>
      <c r="AC3519" s="29">
        <v>0.54097887946303269</v>
      </c>
      <c r="AF3519" s="8">
        <v>39.982291855115918</v>
      </c>
      <c r="AI3519">
        <v>0.2594812341639553</v>
      </c>
      <c r="AL3519">
        <v>35.103542707465152</v>
      </c>
      <c r="BB3519" s="30">
        <v>349.45065685332696</v>
      </c>
    </row>
    <row r="3520" spans="1:54" x14ac:dyDescent="0.55000000000000004">
      <c r="A3520" t="s">
        <v>956</v>
      </c>
      <c r="B3520" s="32">
        <v>40534</v>
      </c>
      <c r="C3520" t="s">
        <v>842</v>
      </c>
      <c r="E3520">
        <v>174.3</v>
      </c>
      <c r="F3520">
        <v>7.5499999999999998E-2</v>
      </c>
      <c r="G3520">
        <v>0.158</v>
      </c>
      <c r="H3520">
        <v>0.10300000000000001</v>
      </c>
      <c r="I3520">
        <v>7.6499999999999999E-2</v>
      </c>
      <c r="J3520">
        <v>9.4499999999999987E-2</v>
      </c>
      <c r="K3520">
        <v>0.111</v>
      </c>
      <c r="L3520">
        <v>0.12050000000000001</v>
      </c>
      <c r="M3520">
        <v>0.13250000000000001</v>
      </c>
      <c r="R3520" s="30">
        <v>1083.75</v>
      </c>
      <c r="S3520" s="30">
        <v>272.0668544912395</v>
      </c>
      <c r="V3520"/>
      <c r="AC3520" s="29">
        <v>0.71714739759340362</v>
      </c>
      <c r="AF3520" s="8">
        <v>17.782946814017226</v>
      </c>
      <c r="AI3520">
        <v>0.9517123443144806</v>
      </c>
      <c r="AL3520">
        <v>91.224864138244129</v>
      </c>
      <c r="BB3520" s="30">
        <v>392.62531578429088</v>
      </c>
    </row>
    <row r="3521" spans="1:54" x14ac:dyDescent="0.55000000000000004">
      <c r="A3521" t="s">
        <v>957</v>
      </c>
      <c r="B3521" s="32">
        <v>40534</v>
      </c>
      <c r="C3521" t="s">
        <v>842</v>
      </c>
      <c r="E3521">
        <v>136.4</v>
      </c>
      <c r="F3521">
        <v>5.425E-2</v>
      </c>
      <c r="G3521">
        <v>0.10150000000000001</v>
      </c>
      <c r="H3521">
        <v>7.7249999999999999E-2</v>
      </c>
      <c r="I3521">
        <v>7.2249999999999995E-2</v>
      </c>
      <c r="J3521">
        <v>7.7249999999999999E-2</v>
      </c>
      <c r="K3521">
        <v>9.5500000000000002E-2</v>
      </c>
      <c r="L3521">
        <v>9.9000000000000005E-2</v>
      </c>
      <c r="M3521">
        <v>0.105</v>
      </c>
      <c r="R3521" s="30">
        <v>956.5</v>
      </c>
      <c r="S3521" s="30">
        <v>390.47883679749259</v>
      </c>
      <c r="V3521"/>
      <c r="AC3521" s="29">
        <v>0.26764191797176168</v>
      </c>
      <c r="AF3521" s="8">
        <v>57.353192407903819</v>
      </c>
      <c r="AI3521">
        <v>1.7118628702652482E-2</v>
      </c>
      <c r="AL3521">
        <v>3.6764439769310329</v>
      </c>
      <c r="BB3521" s="30">
        <v>249.02682424461764</v>
      </c>
    </row>
    <row r="3522" spans="1:54" x14ac:dyDescent="0.55000000000000004">
      <c r="A3522" t="s">
        <v>958</v>
      </c>
      <c r="B3522" s="32">
        <v>40534</v>
      </c>
      <c r="C3522" t="s">
        <v>842</v>
      </c>
      <c r="E3522">
        <v>179.35000000000002</v>
      </c>
      <c r="F3522">
        <v>7.3499999999999996E-2</v>
      </c>
      <c r="G3522">
        <v>0.15000000000000002</v>
      </c>
      <c r="H3522">
        <v>0.13225000000000001</v>
      </c>
      <c r="I3522">
        <v>9.8500000000000018E-2</v>
      </c>
      <c r="J3522">
        <v>8.199999999999999E-2</v>
      </c>
      <c r="K3522">
        <v>0.10774999999999998</v>
      </c>
      <c r="L3522">
        <v>0.12325000000000001</v>
      </c>
      <c r="M3522">
        <v>0.1295</v>
      </c>
      <c r="R3522" s="30">
        <v>803.9375</v>
      </c>
      <c r="S3522" s="30">
        <v>214.80151468787099</v>
      </c>
      <c r="V3522"/>
      <c r="AC3522" s="29">
        <v>0.42903442582562035</v>
      </c>
      <c r="AF3522" s="8">
        <v>21.160392285795144</v>
      </c>
      <c r="AI3522">
        <v>0.39657261079406697</v>
      </c>
      <c r="AL3522">
        <v>55.329223897560993</v>
      </c>
      <c r="BB3522" s="30">
        <v>283.45778654125877</v>
      </c>
    </row>
    <row r="3523" spans="1:54" x14ac:dyDescent="0.55000000000000004">
      <c r="A3523" t="s">
        <v>951</v>
      </c>
      <c r="B3523" s="32">
        <v>40542</v>
      </c>
      <c r="C3523" t="s">
        <v>842</v>
      </c>
      <c r="R3523" s="30">
        <v>1350.2874999999999</v>
      </c>
      <c r="S3523" s="30">
        <v>605.61701941390243</v>
      </c>
      <c r="V3523"/>
      <c r="AC3523" s="29">
        <v>0.78336020028076492</v>
      </c>
      <c r="AF3523" s="8">
        <v>25.383210920477147</v>
      </c>
      <c r="AL3523">
        <v>45.2487850230834</v>
      </c>
      <c r="BB3523" s="30">
        <v>399.49190819999131</v>
      </c>
    </row>
    <row r="3524" spans="1:54" x14ac:dyDescent="0.55000000000000004">
      <c r="A3524" t="s">
        <v>952</v>
      </c>
      <c r="B3524" s="32">
        <v>40542</v>
      </c>
      <c r="C3524" t="s">
        <v>842</v>
      </c>
      <c r="R3524" s="30">
        <v>1291.1166666666666</v>
      </c>
      <c r="S3524" s="30">
        <v>382.31742261965934</v>
      </c>
      <c r="V3524"/>
      <c r="AC3524" s="29">
        <v>0.92077111332736716</v>
      </c>
      <c r="AF3524" s="8">
        <v>22.046805382634364</v>
      </c>
      <c r="AL3524">
        <v>95.283989125352221</v>
      </c>
      <c r="BB3524" s="30">
        <v>450.57699380992278</v>
      </c>
    </row>
    <row r="3525" spans="1:54" x14ac:dyDescent="0.55000000000000004">
      <c r="A3525" t="s">
        <v>953</v>
      </c>
      <c r="B3525" s="32">
        <v>40542</v>
      </c>
      <c r="C3525" t="s">
        <v>842</v>
      </c>
      <c r="R3525" s="30">
        <v>1328.325</v>
      </c>
      <c r="S3525" s="30">
        <v>614.55352123943987</v>
      </c>
      <c r="V3525"/>
      <c r="AC3525" s="29">
        <v>0.46559103139755775</v>
      </c>
      <c r="AF3525" s="8">
        <v>70.337264125430593</v>
      </c>
      <c r="AL3525">
        <v>13.216665493121383</v>
      </c>
      <c r="BB3525" s="30">
        <v>324.49929909696039</v>
      </c>
    </row>
    <row r="3526" spans="1:54" x14ac:dyDescent="0.55000000000000004">
      <c r="A3526" t="s">
        <v>954</v>
      </c>
      <c r="B3526" s="32">
        <v>40542</v>
      </c>
      <c r="C3526" t="s">
        <v>842</v>
      </c>
      <c r="R3526" s="30">
        <v>1008.65</v>
      </c>
      <c r="S3526" s="30">
        <v>375.5554117748585</v>
      </c>
      <c r="V3526"/>
      <c r="AC3526" s="29">
        <v>0.72281369829262543</v>
      </c>
      <c r="AF3526" s="8">
        <v>26.104292726623207</v>
      </c>
      <c r="AL3526">
        <v>52.661589578945225</v>
      </c>
      <c r="BB3526" s="30">
        <v>293.9600292817189</v>
      </c>
    </row>
    <row r="3527" spans="1:54" x14ac:dyDescent="0.55000000000000004">
      <c r="A3527" t="s">
        <v>955</v>
      </c>
      <c r="B3527" s="32">
        <v>40542</v>
      </c>
      <c r="C3527" t="s">
        <v>842</v>
      </c>
      <c r="R3527" s="30">
        <v>1135.1875</v>
      </c>
      <c r="S3527" s="30">
        <v>527.08764469119365</v>
      </c>
      <c r="V3527"/>
      <c r="AC3527" s="29">
        <v>0.39674948337570543</v>
      </c>
      <c r="AF3527" s="8">
        <v>57.558119322611972</v>
      </c>
      <c r="AL3527">
        <v>9.4026365125319931</v>
      </c>
      <c r="BB3527" s="30">
        <v>267.59958345233292</v>
      </c>
    </row>
    <row r="3528" spans="1:54" x14ac:dyDescent="0.55000000000000004">
      <c r="A3528" t="s">
        <v>956</v>
      </c>
      <c r="B3528" s="32">
        <v>40542</v>
      </c>
      <c r="C3528" t="s">
        <v>842</v>
      </c>
      <c r="R3528" s="30">
        <v>1047.5999999999999</v>
      </c>
      <c r="S3528" s="30">
        <v>381.61636369445995</v>
      </c>
      <c r="V3528"/>
      <c r="AC3528" s="29">
        <v>0.69143366220561731</v>
      </c>
      <c r="AF3528" s="8">
        <v>31.756628814286195</v>
      </c>
      <c r="AL3528">
        <v>58.833912210152278</v>
      </c>
      <c r="BB3528" s="30">
        <v>306.3300354440247</v>
      </c>
    </row>
    <row r="3529" spans="1:54" x14ac:dyDescent="0.55000000000000004">
      <c r="A3529" t="s">
        <v>957</v>
      </c>
      <c r="B3529" s="32">
        <v>40542</v>
      </c>
      <c r="C3529" t="s">
        <v>842</v>
      </c>
      <c r="R3529" s="30">
        <v>798.42499999999995</v>
      </c>
      <c r="S3529" s="30">
        <v>360.61962074876459</v>
      </c>
      <c r="V3529"/>
      <c r="AC3529" s="29">
        <v>0.19594898313919873</v>
      </c>
      <c r="AF3529" s="8">
        <v>51.084079103042903</v>
      </c>
      <c r="AL3529">
        <v>0</v>
      </c>
      <c r="BB3529" s="30">
        <v>177.99792016377404</v>
      </c>
    </row>
    <row r="3530" spans="1:54" x14ac:dyDescent="0.55000000000000004">
      <c r="A3530" t="s">
        <v>958</v>
      </c>
      <c r="B3530" s="32">
        <v>40542</v>
      </c>
      <c r="C3530" t="s">
        <v>842</v>
      </c>
      <c r="R3530" s="30">
        <v>777.17499999999995</v>
      </c>
      <c r="S3530" s="30">
        <v>297.0462890048467</v>
      </c>
      <c r="V3530"/>
      <c r="AC3530" s="29">
        <v>0.30854840929818228</v>
      </c>
      <c r="AF3530" s="8">
        <v>52.889321366824198</v>
      </c>
      <c r="AL3530">
        <v>2.4790199971710196</v>
      </c>
      <c r="BB3530" s="30">
        <v>195.37579061284106</v>
      </c>
    </row>
    <row r="3531" spans="1:54" x14ac:dyDescent="0.55000000000000004">
      <c r="A3531" t="s">
        <v>951</v>
      </c>
      <c r="B3531" s="32">
        <v>40550</v>
      </c>
      <c r="C3531" t="s">
        <v>842</v>
      </c>
      <c r="R3531" s="30">
        <v>1321.35</v>
      </c>
      <c r="S3531" s="30">
        <v>626.5781649233968</v>
      </c>
      <c r="V3531"/>
      <c r="AF3531" s="8">
        <v>57.734555003350316</v>
      </c>
      <c r="AI3531">
        <v>7.1953262232337278E-2</v>
      </c>
      <c r="AL3531">
        <v>5.144981062128358</v>
      </c>
      <c r="BB3531" s="30">
        <v>344.28802585002029</v>
      </c>
    </row>
    <row r="3532" spans="1:54" x14ac:dyDescent="0.55000000000000004">
      <c r="A3532" t="s">
        <v>952</v>
      </c>
      <c r="B3532" s="32">
        <v>40550</v>
      </c>
      <c r="C3532" t="s">
        <v>842</v>
      </c>
      <c r="R3532" s="30">
        <v>1463.3666666666666</v>
      </c>
      <c r="S3532" s="30">
        <v>654.78787829344833</v>
      </c>
      <c r="V3532"/>
      <c r="AF3532" s="8">
        <v>26.44140091782895</v>
      </c>
      <c r="AI3532">
        <v>1.3666635293641101</v>
      </c>
      <c r="AL3532">
        <v>75.335103402963611</v>
      </c>
      <c r="BB3532" s="30">
        <v>402.65002756080958</v>
      </c>
    </row>
    <row r="3533" spans="1:54" x14ac:dyDescent="0.55000000000000004">
      <c r="A3533" t="s">
        <v>953</v>
      </c>
      <c r="B3533" s="32">
        <v>40550</v>
      </c>
      <c r="C3533" t="s">
        <v>842</v>
      </c>
      <c r="R3533" s="30">
        <v>1328.2</v>
      </c>
      <c r="S3533" s="30">
        <v>685.18988124667817</v>
      </c>
      <c r="V3533"/>
      <c r="AF3533" s="8">
        <v>62.590610945214088</v>
      </c>
      <c r="AI3533">
        <v>0</v>
      </c>
      <c r="AL3533">
        <v>0</v>
      </c>
      <c r="BB3533" s="30">
        <v>286.18009183385124</v>
      </c>
    </row>
    <row r="3534" spans="1:54" x14ac:dyDescent="0.55000000000000004">
      <c r="A3534" t="s">
        <v>954</v>
      </c>
      <c r="B3534" s="32">
        <v>40550</v>
      </c>
      <c r="C3534" t="s">
        <v>842</v>
      </c>
      <c r="R3534" s="30">
        <v>1250.4000000000001</v>
      </c>
      <c r="S3534" s="30">
        <v>601.81031202683994</v>
      </c>
      <c r="V3534"/>
      <c r="AF3534" s="8">
        <v>59.237052352129453</v>
      </c>
      <c r="AI3534">
        <v>0.21985412838626781</v>
      </c>
      <c r="AL3534">
        <v>17.756230855734398</v>
      </c>
      <c r="BB3534" s="30">
        <v>281.45314028458739</v>
      </c>
    </row>
    <row r="3535" spans="1:54" x14ac:dyDescent="0.55000000000000004">
      <c r="A3535" t="s">
        <v>955</v>
      </c>
      <c r="B3535" s="32">
        <v>40550</v>
      </c>
      <c r="C3535" t="s">
        <v>842</v>
      </c>
      <c r="R3535" s="30">
        <v>1112.1500000000001</v>
      </c>
      <c r="S3535" s="30">
        <v>554.9892376885025</v>
      </c>
      <c r="V3535"/>
      <c r="AF3535" s="8">
        <v>52.800748259492103</v>
      </c>
      <c r="AI3535">
        <v>0</v>
      </c>
      <c r="AL3535">
        <v>0</v>
      </c>
      <c r="BB3535" s="30">
        <v>240.45605087617636</v>
      </c>
    </row>
    <row r="3536" spans="1:54" x14ac:dyDescent="0.55000000000000004">
      <c r="A3536" t="s">
        <v>956</v>
      </c>
      <c r="B3536" s="32">
        <v>40550</v>
      </c>
      <c r="C3536" t="s">
        <v>842</v>
      </c>
      <c r="R3536" s="30">
        <v>1137.625</v>
      </c>
      <c r="S3536" s="30">
        <v>537.74116534141854</v>
      </c>
      <c r="V3536"/>
      <c r="AF3536" s="8">
        <v>65.341434449246236</v>
      </c>
      <c r="AI3536">
        <v>7.9722739507800469E-2</v>
      </c>
      <c r="AL3536">
        <v>11.414178202592833</v>
      </c>
      <c r="BB3536" s="30">
        <v>259.81041820343478</v>
      </c>
    </row>
    <row r="3537" spans="1:54" x14ac:dyDescent="0.55000000000000004">
      <c r="A3537" t="s">
        <v>957</v>
      </c>
      <c r="B3537" s="32">
        <v>40550</v>
      </c>
      <c r="C3537" t="s">
        <v>842</v>
      </c>
      <c r="R3537" s="30">
        <v>815.9</v>
      </c>
      <c r="S3537" s="30">
        <v>404.59820423352511</v>
      </c>
      <c r="V3537"/>
      <c r="AF3537" s="8">
        <v>39.988777526239694</v>
      </c>
      <c r="AI3537">
        <v>0</v>
      </c>
      <c r="AL3537">
        <v>0</v>
      </c>
      <c r="BB3537" s="30">
        <v>169.52820256552482</v>
      </c>
    </row>
    <row r="3538" spans="1:54" x14ac:dyDescent="0.55000000000000004">
      <c r="A3538" t="s">
        <v>958</v>
      </c>
      <c r="B3538" s="32">
        <v>40550</v>
      </c>
      <c r="C3538" t="s">
        <v>842</v>
      </c>
      <c r="R3538" s="30">
        <v>921.05</v>
      </c>
      <c r="S3538" s="30">
        <v>432.70696729385207</v>
      </c>
      <c r="V3538"/>
      <c r="AF3538" s="8">
        <v>58.295324330448771</v>
      </c>
      <c r="AI3538">
        <v>0</v>
      </c>
      <c r="AL3538">
        <v>0</v>
      </c>
      <c r="BB3538" s="30">
        <v>195.51518032893046</v>
      </c>
    </row>
    <row r="3539" spans="1:54" x14ac:dyDescent="0.55000000000000004">
      <c r="A3539" t="s">
        <v>951</v>
      </c>
      <c r="B3539" s="32">
        <v>40557</v>
      </c>
      <c r="C3539" t="s">
        <v>842</v>
      </c>
      <c r="R3539" s="30">
        <v>1222.4875</v>
      </c>
      <c r="S3539" s="30">
        <v>574.5886269391101</v>
      </c>
      <c r="V3539"/>
      <c r="AC3539" s="29">
        <v>0.2451230675450185</v>
      </c>
      <c r="AF3539" s="8">
        <v>55.835104862448986</v>
      </c>
      <c r="AI3539">
        <v>1.1757648305084746E-2</v>
      </c>
      <c r="AL3539">
        <v>0.23930084745762711</v>
      </c>
      <c r="BB3539" s="30">
        <v>317.5678416904791</v>
      </c>
    </row>
    <row r="3540" spans="1:54" x14ac:dyDescent="0.55000000000000004">
      <c r="A3540" t="s">
        <v>952</v>
      </c>
      <c r="B3540" s="32">
        <v>40557</v>
      </c>
      <c r="C3540" t="s">
        <v>842</v>
      </c>
      <c r="R3540" s="30">
        <v>1735.75</v>
      </c>
      <c r="S3540" s="30">
        <v>805.71287909780119</v>
      </c>
      <c r="V3540"/>
      <c r="AC3540" s="29">
        <v>0.68346814423888902</v>
      </c>
      <c r="AF3540" s="8">
        <v>62.968820178764133</v>
      </c>
      <c r="AI3540">
        <v>0.59428751866307339</v>
      </c>
      <c r="AL3540">
        <v>34.359241753094558</v>
      </c>
      <c r="BB3540" s="30">
        <v>466.32578412114918</v>
      </c>
    </row>
    <row r="3541" spans="1:54" x14ac:dyDescent="0.55000000000000004">
      <c r="A3541" t="s">
        <v>953</v>
      </c>
      <c r="B3541" s="32">
        <v>40557</v>
      </c>
      <c r="C3541" t="s">
        <v>842</v>
      </c>
      <c r="R3541" s="30">
        <v>1215.5</v>
      </c>
      <c r="S3541" s="30">
        <v>606.28736085524451</v>
      </c>
      <c r="V3541"/>
      <c r="AC3541" s="29">
        <v>0.26339480268212467</v>
      </c>
      <c r="AF3541" s="8">
        <v>58.905943942453142</v>
      </c>
      <c r="AI3541">
        <v>5.8028175519630486E-2</v>
      </c>
      <c r="AL3541">
        <v>2.6064665127020783</v>
      </c>
      <c r="BB3541" s="30">
        <v>271.3127133199431</v>
      </c>
    </row>
    <row r="3542" spans="1:54" x14ac:dyDescent="0.55000000000000004">
      <c r="A3542" t="s">
        <v>954</v>
      </c>
      <c r="B3542" s="32">
        <v>40557</v>
      </c>
      <c r="C3542" t="s">
        <v>842</v>
      </c>
      <c r="R3542" s="30">
        <v>1386.8833333333334</v>
      </c>
      <c r="S3542" s="30">
        <v>711.68548703586066</v>
      </c>
      <c r="V3542"/>
      <c r="AC3542" s="29">
        <v>0.26204318737997523</v>
      </c>
      <c r="AF3542" s="8">
        <v>74.761935003868018</v>
      </c>
      <c r="AI3542">
        <v>1.9076363636363638E-2</v>
      </c>
      <c r="AL3542">
        <v>1.8484848484848484</v>
      </c>
      <c r="BB3542" s="30">
        <v>286.54483899148659</v>
      </c>
    </row>
    <row r="3543" spans="1:54" x14ac:dyDescent="0.55000000000000004">
      <c r="A3543" t="s">
        <v>955</v>
      </c>
      <c r="B3543" s="32">
        <v>40557</v>
      </c>
      <c r="C3543" t="s">
        <v>842</v>
      </c>
      <c r="R3543" s="30">
        <v>1143.5875000000001</v>
      </c>
      <c r="S3543" s="30">
        <v>599.5396222746931</v>
      </c>
      <c r="V3543"/>
      <c r="AC3543" s="29">
        <v>0.19649724255085083</v>
      </c>
      <c r="AF3543" s="8">
        <v>51.028717760989892</v>
      </c>
      <c r="AI3543">
        <v>0</v>
      </c>
      <c r="AL3543">
        <v>0</v>
      </c>
      <c r="BB3543" s="30">
        <v>243.30016482092205</v>
      </c>
    </row>
    <row r="3544" spans="1:54" x14ac:dyDescent="0.55000000000000004">
      <c r="A3544" t="s">
        <v>956</v>
      </c>
      <c r="B3544" s="32">
        <v>40557</v>
      </c>
      <c r="C3544" t="s">
        <v>842</v>
      </c>
      <c r="R3544" s="30">
        <v>1392.5749999999998</v>
      </c>
      <c r="S3544" s="30">
        <v>661.12356527679731</v>
      </c>
      <c r="V3544"/>
      <c r="AC3544" s="29">
        <v>0.17950614260195649</v>
      </c>
      <c r="AF3544" s="8">
        <v>87.108637059549693</v>
      </c>
      <c r="AI3544">
        <v>0</v>
      </c>
      <c r="AL3544">
        <v>0</v>
      </c>
      <c r="BB3544" s="30">
        <v>316.26623106335603</v>
      </c>
    </row>
    <row r="3545" spans="1:54" x14ac:dyDescent="0.55000000000000004">
      <c r="A3545" t="s">
        <v>957</v>
      </c>
      <c r="B3545" s="32">
        <v>40557</v>
      </c>
      <c r="C3545" t="s">
        <v>842</v>
      </c>
      <c r="R3545" s="30">
        <v>933.625</v>
      </c>
      <c r="S3545" s="30">
        <v>444.71458666223555</v>
      </c>
      <c r="V3545"/>
      <c r="AC3545" s="29">
        <v>0.17854910831873252</v>
      </c>
      <c r="AF3545" s="8">
        <v>50.717108332610543</v>
      </c>
      <c r="AI3545">
        <v>0</v>
      </c>
      <c r="AL3545">
        <v>0</v>
      </c>
      <c r="BB3545" s="30">
        <v>196.04592193164183</v>
      </c>
    </row>
    <row r="3546" spans="1:54" x14ac:dyDescent="0.55000000000000004">
      <c r="A3546" t="s">
        <v>958</v>
      </c>
      <c r="B3546" s="32">
        <v>40557</v>
      </c>
      <c r="C3546" t="s">
        <v>842</v>
      </c>
      <c r="R3546" s="30">
        <v>967.6875</v>
      </c>
      <c r="S3546" s="30">
        <v>447.3399239307011</v>
      </c>
      <c r="V3546"/>
      <c r="AC3546" s="29">
        <v>0.13632987999400686</v>
      </c>
      <c r="AF3546" s="8">
        <v>60.01786235937459</v>
      </c>
      <c r="AI3546">
        <v>0</v>
      </c>
      <c r="AL3546">
        <v>0</v>
      </c>
      <c r="BB3546" s="30">
        <v>200.56021169812431</v>
      </c>
    </row>
    <row r="3547" spans="1:54" x14ac:dyDescent="0.55000000000000004">
      <c r="A3547" t="s">
        <v>951</v>
      </c>
      <c r="B3547" s="32">
        <v>40563</v>
      </c>
      <c r="C3547" t="s">
        <v>842</v>
      </c>
      <c r="R3547" s="30">
        <v>1127.175</v>
      </c>
      <c r="S3547" s="30">
        <v>508.10211165076464</v>
      </c>
      <c r="V3547"/>
      <c r="AF3547" s="8">
        <v>48.530889642869447</v>
      </c>
      <c r="AL3547">
        <v>0</v>
      </c>
      <c r="BB3547" s="30">
        <v>288.57481251621726</v>
      </c>
    </row>
    <row r="3548" spans="1:54" x14ac:dyDescent="0.55000000000000004">
      <c r="A3548" t="s">
        <v>952</v>
      </c>
      <c r="B3548" s="32">
        <v>40563</v>
      </c>
      <c r="C3548" t="s">
        <v>842</v>
      </c>
      <c r="R3548" s="30">
        <v>1202.3</v>
      </c>
      <c r="S3548" s="30">
        <v>501.75753287389927</v>
      </c>
      <c r="V3548"/>
      <c r="AF3548" s="8">
        <v>62.910052339655849</v>
      </c>
      <c r="AL3548">
        <v>9.2212192160943456</v>
      </c>
      <c r="BB3548" s="30">
        <v>321.99600116568593</v>
      </c>
    </row>
    <row r="3549" spans="1:54" x14ac:dyDescent="0.55000000000000004">
      <c r="A3549" t="s">
        <v>953</v>
      </c>
      <c r="B3549" s="32">
        <v>40563</v>
      </c>
      <c r="C3549" t="s">
        <v>842</v>
      </c>
      <c r="R3549" s="30">
        <v>1232.7125000000001</v>
      </c>
      <c r="S3549" s="30">
        <v>644.01378157799957</v>
      </c>
      <c r="V3549"/>
      <c r="AF3549" s="8">
        <v>50.106891307162087</v>
      </c>
      <c r="AL3549">
        <v>0</v>
      </c>
      <c r="BB3549" s="30">
        <v>256.37921034842338</v>
      </c>
    </row>
    <row r="3550" spans="1:54" x14ac:dyDescent="0.55000000000000004">
      <c r="A3550" t="s">
        <v>954</v>
      </c>
      <c r="B3550" s="32">
        <v>40563</v>
      </c>
      <c r="C3550" t="s">
        <v>842</v>
      </c>
      <c r="R3550" s="30">
        <v>1155.8499999999999</v>
      </c>
      <c r="S3550" s="30">
        <v>586.58532286682066</v>
      </c>
      <c r="V3550"/>
      <c r="AF3550" s="8">
        <v>58.918952837624943</v>
      </c>
      <c r="AL3550">
        <v>0</v>
      </c>
      <c r="BB3550" s="30">
        <v>237.58049884288417</v>
      </c>
    </row>
    <row r="3551" spans="1:54" x14ac:dyDescent="0.55000000000000004">
      <c r="A3551" t="s">
        <v>955</v>
      </c>
      <c r="B3551" s="32">
        <v>40563</v>
      </c>
      <c r="C3551" t="s">
        <v>842</v>
      </c>
      <c r="R3551" s="30">
        <v>1230.2375</v>
      </c>
      <c r="S3551" s="30">
        <v>641.65856782110586</v>
      </c>
      <c r="V3551"/>
      <c r="AF3551" s="8">
        <v>51.85876793650165</v>
      </c>
      <c r="AL3551">
        <v>0</v>
      </c>
      <c r="BB3551" s="30">
        <v>262.96336110739787</v>
      </c>
    </row>
    <row r="3552" spans="1:54" x14ac:dyDescent="0.55000000000000004">
      <c r="A3552" t="s">
        <v>956</v>
      </c>
      <c r="B3552" s="32">
        <v>40563</v>
      </c>
      <c r="C3552" t="s">
        <v>842</v>
      </c>
      <c r="R3552" s="30">
        <v>1121.325</v>
      </c>
      <c r="S3552" s="30">
        <v>580.49208188423268</v>
      </c>
      <c r="V3552"/>
      <c r="AF3552" s="8">
        <v>57.01595590860493</v>
      </c>
      <c r="AL3552">
        <v>0</v>
      </c>
      <c r="BB3552" s="30">
        <v>225.11186789350768</v>
      </c>
    </row>
    <row r="3553" spans="1:55" x14ac:dyDescent="0.55000000000000004">
      <c r="A3553" t="s">
        <v>957</v>
      </c>
      <c r="B3553" s="32">
        <v>40563</v>
      </c>
      <c r="C3553" t="s">
        <v>842</v>
      </c>
      <c r="R3553" s="30">
        <v>920.23749999999995</v>
      </c>
      <c r="S3553" s="30">
        <v>433.3887207254478</v>
      </c>
      <c r="V3553"/>
      <c r="AF3553" s="8">
        <v>43.020802778954007</v>
      </c>
      <c r="AL3553">
        <v>0</v>
      </c>
      <c r="BB3553" s="30">
        <v>191.35409934382841</v>
      </c>
    </row>
    <row r="3554" spans="1:55" x14ac:dyDescent="0.55000000000000004">
      <c r="A3554" t="s">
        <v>958</v>
      </c>
      <c r="B3554" s="32">
        <v>40563</v>
      </c>
      <c r="C3554" t="s">
        <v>842</v>
      </c>
      <c r="R3554" s="30">
        <v>853.22500000000002</v>
      </c>
      <c r="S3554" s="30">
        <v>410.70905842342637</v>
      </c>
      <c r="V3554"/>
      <c r="AF3554" s="8">
        <v>41.128682344960019</v>
      </c>
      <c r="AL3554">
        <v>0</v>
      </c>
      <c r="BB3554" s="30">
        <v>168.85650323668338</v>
      </c>
    </row>
    <row r="3555" spans="1:55" x14ac:dyDescent="0.55000000000000004">
      <c r="A3555" t="s">
        <v>951</v>
      </c>
      <c r="B3555" s="32">
        <v>40571</v>
      </c>
      <c r="C3555" t="s">
        <v>842</v>
      </c>
      <c r="R3555" s="30">
        <v>1163.4375</v>
      </c>
      <c r="S3555" s="30">
        <v>517.15890662617699</v>
      </c>
      <c r="V3555"/>
      <c r="AF3555" s="8">
        <v>49.711540100902646</v>
      </c>
      <c r="AL3555">
        <v>0</v>
      </c>
      <c r="BB3555" s="30">
        <v>301.95463971644938</v>
      </c>
    </row>
    <row r="3556" spans="1:55" x14ac:dyDescent="0.55000000000000004">
      <c r="A3556" t="s">
        <v>952</v>
      </c>
      <c r="B3556" s="32">
        <v>40571</v>
      </c>
      <c r="C3556" t="s">
        <v>842</v>
      </c>
      <c r="R3556" s="30">
        <v>924.81666666666661</v>
      </c>
      <c r="S3556" s="30">
        <v>283.62059271014351</v>
      </c>
      <c r="V3556"/>
      <c r="AF3556" s="8">
        <v>60.263955302359285</v>
      </c>
      <c r="AL3556">
        <v>0</v>
      </c>
      <c r="BB3556" s="30">
        <v>315.76092629508565</v>
      </c>
    </row>
    <row r="3557" spans="1:55" x14ac:dyDescent="0.55000000000000004">
      <c r="A3557" t="s">
        <v>953</v>
      </c>
      <c r="B3557" s="32">
        <v>40571</v>
      </c>
      <c r="C3557" t="s">
        <v>842</v>
      </c>
      <c r="R3557" s="30">
        <v>1195.4875</v>
      </c>
      <c r="S3557" s="30">
        <v>612.13923845603836</v>
      </c>
      <c r="V3557"/>
      <c r="AF3557" s="8">
        <v>48.571584430321366</v>
      </c>
      <c r="AL3557">
        <v>0</v>
      </c>
      <c r="BB3557" s="30">
        <v>257.35450505693746</v>
      </c>
    </row>
    <row r="3558" spans="1:55" x14ac:dyDescent="0.55000000000000004">
      <c r="A3558" t="s">
        <v>954</v>
      </c>
      <c r="B3558" s="32">
        <v>40571</v>
      </c>
      <c r="C3558" t="s">
        <v>842</v>
      </c>
      <c r="R3558" s="30">
        <v>1100.2666666666667</v>
      </c>
      <c r="S3558" s="30">
        <v>559.17740240736521</v>
      </c>
      <c r="V3558"/>
      <c r="AF3558" s="8">
        <v>53.205556450667906</v>
      </c>
      <c r="AL3558">
        <v>0</v>
      </c>
      <c r="BB3558" s="30">
        <v>227.19270370498239</v>
      </c>
    </row>
    <row r="3559" spans="1:55" x14ac:dyDescent="0.55000000000000004">
      <c r="A3559" t="s">
        <v>955</v>
      </c>
      <c r="B3559" s="32">
        <v>40571</v>
      </c>
      <c r="C3559" t="s">
        <v>842</v>
      </c>
      <c r="R3559" s="30">
        <v>1230</v>
      </c>
      <c r="S3559" s="30">
        <v>641.70369720372162</v>
      </c>
      <c r="V3559"/>
      <c r="AF3559" s="8">
        <v>49.512476826386475</v>
      </c>
      <c r="AL3559">
        <v>0</v>
      </c>
      <c r="BB3559" s="30">
        <v>249.33791036870508</v>
      </c>
    </row>
    <row r="3560" spans="1:55" x14ac:dyDescent="0.55000000000000004">
      <c r="A3560" t="s">
        <v>956</v>
      </c>
      <c r="B3560" s="32">
        <v>40571</v>
      </c>
      <c r="C3560" t="s">
        <v>842</v>
      </c>
      <c r="R3560" s="30">
        <v>1271.0250000000001</v>
      </c>
      <c r="S3560" s="30">
        <v>634.64639199645444</v>
      </c>
      <c r="V3560"/>
      <c r="AF3560" s="8">
        <v>64.099206321501967</v>
      </c>
      <c r="AL3560">
        <v>0</v>
      </c>
      <c r="BB3560" s="30">
        <v>254.9655849751814</v>
      </c>
    </row>
    <row r="3561" spans="1:55" x14ac:dyDescent="0.55000000000000004">
      <c r="A3561" t="s">
        <v>957</v>
      </c>
      <c r="B3561" s="32">
        <v>40571</v>
      </c>
      <c r="C3561" t="s">
        <v>842</v>
      </c>
      <c r="R3561" s="30">
        <v>818.46249999999998</v>
      </c>
      <c r="S3561" s="30">
        <v>391.8592828960858</v>
      </c>
      <c r="V3561"/>
      <c r="AF3561" s="8">
        <v>35.145748482433625</v>
      </c>
      <c r="AL3561">
        <v>0</v>
      </c>
      <c r="BB3561" s="30">
        <v>168.30107008813189</v>
      </c>
    </row>
    <row r="3562" spans="1:55" x14ac:dyDescent="0.55000000000000004">
      <c r="A3562" t="s">
        <v>958</v>
      </c>
      <c r="B3562" s="32">
        <v>40571</v>
      </c>
      <c r="C3562" t="s">
        <v>842</v>
      </c>
      <c r="R3562" s="30">
        <v>865.58749999999998</v>
      </c>
      <c r="S3562" s="30">
        <v>411.4457870852026</v>
      </c>
      <c r="V3562"/>
      <c r="AF3562" s="8">
        <v>41.690095690004398</v>
      </c>
      <c r="AL3562">
        <v>0</v>
      </c>
      <c r="BB3562" s="30">
        <v>169.37502502592605</v>
      </c>
    </row>
    <row r="3563" spans="1:55" x14ac:dyDescent="0.55000000000000004">
      <c r="A3563" s="3" t="s">
        <v>951</v>
      </c>
      <c r="B3563" s="32">
        <v>40584</v>
      </c>
      <c r="C3563" t="s">
        <v>842</v>
      </c>
      <c r="R3563" s="30">
        <v>1271.8435750000001</v>
      </c>
      <c r="S3563" s="30">
        <f>AA3563+AX3563</f>
        <v>826.1069161133513</v>
      </c>
      <c r="V3563"/>
      <c r="W3563" s="25">
        <v>3.6890119999999998E-2</v>
      </c>
      <c r="Y3563" s="30">
        <v>16760.055378257723</v>
      </c>
      <c r="AA3563" s="30">
        <v>618.10357500000009</v>
      </c>
      <c r="AF3563" s="8">
        <v>55.817239787941411</v>
      </c>
      <c r="AP3563" t="s">
        <v>930</v>
      </c>
      <c r="AX3563">
        <v>208.00334111335124</v>
      </c>
      <c r="BB3563" s="30">
        <v>389.91941909870735</v>
      </c>
      <c r="BC3563">
        <v>298.1971966186627</v>
      </c>
    </row>
    <row r="3564" spans="1:55" x14ac:dyDescent="0.55000000000000004">
      <c r="A3564" s="3" t="s">
        <v>952</v>
      </c>
      <c r="B3564" s="32">
        <v>40584</v>
      </c>
      <c r="C3564" t="s">
        <v>842</v>
      </c>
      <c r="R3564" s="30">
        <v>1514.4055133333334</v>
      </c>
      <c r="S3564" s="30">
        <f t="shared" ref="S3564:S3570" si="4">AA3564+AX3564</f>
        <v>961.08950397901197</v>
      </c>
      <c r="V3564"/>
      <c r="W3564" s="25">
        <v>3.4655983333333334E-2</v>
      </c>
      <c r="Y3564" s="30">
        <v>20959.300308607475</v>
      </c>
      <c r="AA3564" s="30">
        <v>725.36551333333352</v>
      </c>
      <c r="AF3564" s="8">
        <v>78.482316585919293</v>
      </c>
      <c r="AP3564" t="s">
        <v>930</v>
      </c>
      <c r="AX3564">
        <v>235.72399064567847</v>
      </c>
      <c r="BB3564" s="30">
        <v>474.8336927684021</v>
      </c>
      <c r="BC3564">
        <v>368.9267340085234</v>
      </c>
    </row>
    <row r="3565" spans="1:55" x14ac:dyDescent="0.55000000000000004">
      <c r="A3565" s="3" t="s">
        <v>953</v>
      </c>
      <c r="B3565" s="32">
        <v>40584</v>
      </c>
      <c r="C3565" t="s">
        <v>842</v>
      </c>
      <c r="R3565" s="30">
        <v>1273.7605850000002</v>
      </c>
      <c r="S3565" s="30">
        <f t="shared" si="4"/>
        <v>825.30529927452289</v>
      </c>
      <c r="V3565"/>
      <c r="W3565" s="25">
        <v>3.3655285E-2</v>
      </c>
      <c r="Y3565" s="30">
        <v>18157.54217645937</v>
      </c>
      <c r="AA3565" s="30">
        <v>612.57558500000005</v>
      </c>
      <c r="AF3565" s="8">
        <v>68.988775531062757</v>
      </c>
      <c r="AP3565" t="s">
        <v>930</v>
      </c>
      <c r="AX3565">
        <v>212.72971427452282</v>
      </c>
      <c r="BB3565" s="30">
        <v>379.46651019441441</v>
      </c>
      <c r="BC3565">
        <v>314.83873910825014</v>
      </c>
    </row>
    <row r="3566" spans="1:55" x14ac:dyDescent="0.55000000000000004">
      <c r="A3566" s="3" t="s">
        <v>954</v>
      </c>
      <c r="B3566" s="32">
        <v>40584</v>
      </c>
      <c r="C3566" t="s">
        <v>842</v>
      </c>
      <c r="R3566" s="30">
        <v>1031.5346299999999</v>
      </c>
      <c r="S3566" s="30">
        <f t="shared" si="4"/>
        <v>688.20615527600228</v>
      </c>
      <c r="V3566"/>
      <c r="W3566" s="25">
        <v>3.1566394999999997E-2</v>
      </c>
      <c r="Y3566" s="30">
        <v>16029.199370266451</v>
      </c>
      <c r="AA3566" s="30">
        <v>503.01463000000001</v>
      </c>
      <c r="AF3566" s="8">
        <v>55.417565296339333</v>
      </c>
      <c r="AP3566" t="s">
        <v>930</v>
      </c>
      <c r="AX3566">
        <v>185.19152527600227</v>
      </c>
      <c r="BB3566" s="30">
        <v>287.91090942765834</v>
      </c>
      <c r="BC3566">
        <v>286.12562592489945</v>
      </c>
    </row>
    <row r="3567" spans="1:55" x14ac:dyDescent="0.55000000000000004">
      <c r="A3567" s="3" t="s">
        <v>955</v>
      </c>
      <c r="B3567" s="32">
        <v>40584</v>
      </c>
      <c r="C3567" t="s">
        <v>842</v>
      </c>
      <c r="R3567" s="30">
        <v>1068.20544</v>
      </c>
      <c r="S3567" s="30">
        <f t="shared" si="4"/>
        <v>670.47536252285613</v>
      </c>
      <c r="V3567"/>
      <c r="W3567" s="25">
        <v>3.1522135E-2</v>
      </c>
      <c r="Y3567" s="30">
        <v>15446.105473549673</v>
      </c>
      <c r="AA3567" s="30">
        <v>480.36544000000009</v>
      </c>
      <c r="AF3567" s="8">
        <v>59.955724396996047</v>
      </c>
      <c r="AP3567" t="s">
        <v>930</v>
      </c>
      <c r="AX3567">
        <v>190.10992252285598</v>
      </c>
      <c r="BB3567" s="30">
        <v>337.77435308014793</v>
      </c>
      <c r="BC3567">
        <v>313.55133822027318</v>
      </c>
    </row>
    <row r="3568" spans="1:55" x14ac:dyDescent="0.55000000000000004">
      <c r="A3568" s="3" t="s">
        <v>956</v>
      </c>
      <c r="B3568" s="32">
        <v>40584</v>
      </c>
      <c r="C3568" t="s">
        <v>842</v>
      </c>
      <c r="R3568" s="30">
        <v>1172.1070666666667</v>
      </c>
      <c r="S3568" s="30">
        <f t="shared" si="4"/>
        <v>751.41103043911835</v>
      </c>
      <c r="V3568"/>
      <c r="W3568" s="25">
        <v>2.988023666666666E-2</v>
      </c>
      <c r="Y3568" s="30">
        <v>18000.268821240825</v>
      </c>
      <c r="AA3568" s="30">
        <v>536.18040000000008</v>
      </c>
      <c r="AF3568" s="8">
        <v>72.633031292259702</v>
      </c>
      <c r="AP3568" t="s">
        <v>930</v>
      </c>
      <c r="AX3568">
        <v>215.23063043911833</v>
      </c>
      <c r="BB3568" s="30">
        <v>348.06300493528875</v>
      </c>
      <c r="BC3568">
        <v>331.2265781643045</v>
      </c>
    </row>
    <row r="3569" spans="1:55" x14ac:dyDescent="0.55000000000000004">
      <c r="A3569" s="3" t="s">
        <v>957</v>
      </c>
      <c r="B3569" s="32">
        <v>40584</v>
      </c>
      <c r="C3569" t="s">
        <v>842</v>
      </c>
      <c r="R3569" s="30">
        <v>762.52902500000005</v>
      </c>
      <c r="S3569" s="30">
        <f t="shared" si="4"/>
        <v>458.26986996049965</v>
      </c>
      <c r="V3569"/>
      <c r="W3569" s="25">
        <v>2.7162307499999996E-2</v>
      </c>
      <c r="Y3569" s="30">
        <v>11248.817212233764</v>
      </c>
      <c r="AA3569" s="30">
        <v>305.32402500000001</v>
      </c>
      <c r="AF3569" s="8">
        <v>50.96966870551195</v>
      </c>
      <c r="AP3569" t="s">
        <v>930</v>
      </c>
      <c r="AX3569">
        <v>152.94584496049964</v>
      </c>
      <c r="BB3569" s="30">
        <v>253.28948633398844</v>
      </c>
      <c r="BC3569">
        <v>258.19691025801148</v>
      </c>
    </row>
    <row r="3570" spans="1:55" x14ac:dyDescent="0.55000000000000004">
      <c r="A3570" s="3" t="s">
        <v>958</v>
      </c>
      <c r="B3570" s="32">
        <v>40584</v>
      </c>
      <c r="C3570" t="s">
        <v>842</v>
      </c>
      <c r="R3570" s="30">
        <v>689.22597499999995</v>
      </c>
      <c r="S3570" s="30">
        <f t="shared" si="4"/>
        <v>436.37624550618204</v>
      </c>
      <c r="V3570"/>
      <c r="W3570" s="25">
        <v>2.9502827499999999E-2</v>
      </c>
      <c r="Y3570" s="30">
        <v>10253.021251753436</v>
      </c>
      <c r="AA3570" s="30">
        <v>302.02097499999996</v>
      </c>
      <c r="AF3570" s="8">
        <v>47.746652892903228</v>
      </c>
      <c r="AP3570" t="s">
        <v>930</v>
      </c>
      <c r="AX3570">
        <v>134.35527050618205</v>
      </c>
      <c r="BB3570" s="30">
        <v>205.1030766009147</v>
      </c>
      <c r="BC3570">
        <v>233.47490469431264</v>
      </c>
    </row>
    <row r="3571" spans="1:55" x14ac:dyDescent="0.55000000000000004">
      <c r="A3571" t="s">
        <v>951</v>
      </c>
      <c r="B3571" s="32">
        <v>40484</v>
      </c>
      <c r="E3571">
        <v>180.95</v>
      </c>
      <c r="F3571">
        <v>0.17224999999999999</v>
      </c>
      <c r="G3571">
        <v>0.221</v>
      </c>
      <c r="H3571">
        <v>9.375E-2</v>
      </c>
      <c r="I3571">
        <v>7.8249999999999986E-2</v>
      </c>
      <c r="J3571">
        <v>7.2999999999999995E-2</v>
      </c>
      <c r="K3571">
        <v>7.4999999999999997E-2</v>
      </c>
      <c r="L3571">
        <v>8.8499999999999995E-2</v>
      </c>
      <c r="M3571">
        <v>0.10300000000000001</v>
      </c>
      <c r="V3571"/>
    </row>
    <row r="3572" spans="1:55" x14ac:dyDescent="0.55000000000000004">
      <c r="A3572" t="s">
        <v>952</v>
      </c>
      <c r="B3572" s="32">
        <v>40484</v>
      </c>
      <c r="V3572"/>
    </row>
    <row r="3573" spans="1:55" x14ac:dyDescent="0.55000000000000004">
      <c r="A3573" t="s">
        <v>953</v>
      </c>
      <c r="B3573" s="32">
        <v>40484</v>
      </c>
      <c r="E3573">
        <v>217.55</v>
      </c>
      <c r="F3573">
        <v>0.1865</v>
      </c>
      <c r="G3573">
        <v>0.27200000000000002</v>
      </c>
      <c r="H3573">
        <v>0.12774999999999997</v>
      </c>
      <c r="I3573">
        <v>9.2749999999999999E-2</v>
      </c>
      <c r="J3573">
        <v>0.10775000000000003</v>
      </c>
      <c r="K3573">
        <v>0.11024999999999999</v>
      </c>
      <c r="L3573">
        <v>9.824999999999999E-2</v>
      </c>
      <c r="M3573">
        <v>9.2499999999999999E-2</v>
      </c>
      <c r="V3573"/>
    </row>
    <row r="3574" spans="1:55" x14ac:dyDescent="0.55000000000000004">
      <c r="A3574" t="s">
        <v>954</v>
      </c>
      <c r="B3574" s="32">
        <v>40484</v>
      </c>
      <c r="V3574"/>
    </row>
    <row r="3575" spans="1:55" x14ac:dyDescent="0.55000000000000004">
      <c r="A3575" t="s">
        <v>955</v>
      </c>
      <c r="B3575" s="32">
        <v>40484</v>
      </c>
      <c r="E3575">
        <v>201.3</v>
      </c>
      <c r="F3575">
        <v>0.12899999999999998</v>
      </c>
      <c r="G3575">
        <v>0.24525</v>
      </c>
      <c r="H3575">
        <v>0.12050000000000001</v>
      </c>
      <c r="I3575">
        <v>9.0249999999999997E-2</v>
      </c>
      <c r="J3575">
        <v>0.11125</v>
      </c>
      <c r="K3575">
        <v>0.10125000000000002</v>
      </c>
      <c r="L3575">
        <v>9.6999999999999989E-2</v>
      </c>
      <c r="M3575">
        <v>0.11200000000000002</v>
      </c>
      <c r="V3575"/>
    </row>
    <row r="3576" spans="1:55" x14ac:dyDescent="0.55000000000000004">
      <c r="A3576" t="s">
        <v>956</v>
      </c>
      <c r="B3576" s="32">
        <v>40484</v>
      </c>
      <c r="V3576"/>
    </row>
    <row r="3577" spans="1:55" x14ac:dyDescent="0.55000000000000004">
      <c r="A3577" t="s">
        <v>957</v>
      </c>
      <c r="B3577" s="32">
        <v>40484</v>
      </c>
      <c r="E3577">
        <v>188.95</v>
      </c>
      <c r="F3577">
        <v>0.14650000000000002</v>
      </c>
      <c r="G3577">
        <v>0.19925000000000001</v>
      </c>
      <c r="H3577">
        <v>0.11074999999999999</v>
      </c>
      <c r="I3577">
        <v>8.8249999999999995E-2</v>
      </c>
      <c r="J3577">
        <v>8.8499999999999995E-2</v>
      </c>
      <c r="K3577">
        <v>0.10150000000000001</v>
      </c>
      <c r="L3577">
        <v>0.10175000000000001</v>
      </c>
      <c r="M3577">
        <v>0.10825000000000001</v>
      </c>
      <c r="V3577"/>
    </row>
    <row r="3578" spans="1:55" x14ac:dyDescent="0.55000000000000004">
      <c r="A3578" t="s">
        <v>958</v>
      </c>
      <c r="B3578" s="32">
        <v>40484</v>
      </c>
      <c r="V3578"/>
    </row>
    <row r="3579" spans="1:55" x14ac:dyDescent="0.55000000000000004">
      <c r="A3579" t="s">
        <v>951</v>
      </c>
      <c r="B3579" s="32">
        <v>40490</v>
      </c>
      <c r="E3579">
        <v>214.95</v>
      </c>
      <c r="F3579">
        <v>0.27825</v>
      </c>
      <c r="G3579">
        <v>0.26974999999999999</v>
      </c>
      <c r="H3579">
        <v>0.10674999999999998</v>
      </c>
      <c r="I3579">
        <v>8.0250000000000002E-2</v>
      </c>
      <c r="J3579">
        <v>7.2999999999999995E-2</v>
      </c>
      <c r="K3579">
        <v>7.5499999999999998E-2</v>
      </c>
      <c r="L3579">
        <v>8.925000000000001E-2</v>
      </c>
      <c r="M3579">
        <v>0.10200000000000001</v>
      </c>
      <c r="V3579"/>
    </row>
    <row r="3580" spans="1:55" x14ac:dyDescent="0.55000000000000004">
      <c r="A3580" t="s">
        <v>952</v>
      </c>
      <c r="B3580" s="32">
        <v>40490</v>
      </c>
      <c r="V3580"/>
    </row>
    <row r="3581" spans="1:55" x14ac:dyDescent="0.55000000000000004">
      <c r="A3581" t="s">
        <v>953</v>
      </c>
      <c r="B3581" s="32">
        <v>40490</v>
      </c>
      <c r="E3581">
        <v>256.14999999999998</v>
      </c>
      <c r="F3581">
        <v>0.29199999999999998</v>
      </c>
      <c r="G3581">
        <v>0.34424999999999994</v>
      </c>
      <c r="H3581">
        <v>0.14200000000000002</v>
      </c>
      <c r="I3581">
        <v>9.4E-2</v>
      </c>
      <c r="J3581">
        <v>0.10850000000000001</v>
      </c>
      <c r="K3581">
        <v>0.10949999999999999</v>
      </c>
      <c r="L3581">
        <v>9.7500000000000003E-2</v>
      </c>
      <c r="M3581">
        <v>9.3000000000000013E-2</v>
      </c>
      <c r="V3581"/>
    </row>
    <row r="3582" spans="1:55" x14ac:dyDescent="0.55000000000000004">
      <c r="A3582" t="s">
        <v>954</v>
      </c>
      <c r="B3582" s="32">
        <v>40490</v>
      </c>
      <c r="V3582"/>
    </row>
    <row r="3583" spans="1:55" x14ac:dyDescent="0.55000000000000004">
      <c r="A3583" t="s">
        <v>955</v>
      </c>
      <c r="B3583" s="32">
        <v>40490</v>
      </c>
      <c r="E3583">
        <v>246.5</v>
      </c>
      <c r="F3583">
        <v>0.25874999999999998</v>
      </c>
      <c r="G3583">
        <v>0.30824999999999997</v>
      </c>
      <c r="H3583">
        <v>0.13225000000000001</v>
      </c>
      <c r="I3583">
        <v>9.6749999999999989E-2</v>
      </c>
      <c r="J3583">
        <v>0.12475</v>
      </c>
      <c r="K3583">
        <v>0.10250000000000002</v>
      </c>
      <c r="L3583">
        <v>9.6749999999999989E-2</v>
      </c>
      <c r="M3583">
        <v>0.1125</v>
      </c>
      <c r="V3583"/>
    </row>
    <row r="3584" spans="1:55" x14ac:dyDescent="0.55000000000000004">
      <c r="A3584" t="s">
        <v>956</v>
      </c>
      <c r="B3584" s="32">
        <v>40490</v>
      </c>
      <c r="V3584"/>
    </row>
    <row r="3585" spans="1:13" customFormat="1" x14ac:dyDescent="0.55000000000000004">
      <c r="A3585" t="s">
        <v>957</v>
      </c>
      <c r="B3585" s="32">
        <v>40490</v>
      </c>
      <c r="E3585">
        <v>209.89999999999998</v>
      </c>
      <c r="F3585">
        <v>0.23274999999999998</v>
      </c>
      <c r="G3585">
        <v>0.21724999999999997</v>
      </c>
      <c r="H3585">
        <v>0.11024999999999999</v>
      </c>
      <c r="I3585">
        <v>8.950000000000001E-2</v>
      </c>
      <c r="J3585">
        <v>8.900000000000001E-2</v>
      </c>
      <c r="K3585">
        <v>0.10050000000000001</v>
      </c>
      <c r="L3585">
        <v>0.10175000000000001</v>
      </c>
      <c r="M3585">
        <v>0.10849999999999999</v>
      </c>
    </row>
    <row r="3586" spans="1:13" customFormat="1" x14ac:dyDescent="0.55000000000000004">
      <c r="A3586" t="s">
        <v>958</v>
      </c>
      <c r="B3586" s="32">
        <v>40490</v>
      </c>
    </row>
    <row r="3587" spans="1:13" customFormat="1" x14ac:dyDescent="0.55000000000000004">
      <c r="A3587" s="3" t="s">
        <v>951</v>
      </c>
      <c r="B3587" s="32">
        <v>40497</v>
      </c>
      <c r="E3587">
        <v>183.2</v>
      </c>
      <c r="F3587">
        <v>0.16900000000000001</v>
      </c>
      <c r="G3587">
        <v>0.22800000000000001</v>
      </c>
      <c r="H3587">
        <v>9.7500000000000017E-2</v>
      </c>
      <c r="I3587">
        <v>0.08</v>
      </c>
      <c r="J3587">
        <v>7.4749999999999997E-2</v>
      </c>
      <c r="K3587">
        <v>7.4249999999999997E-2</v>
      </c>
      <c r="L3587">
        <v>9.0500000000000011E-2</v>
      </c>
      <c r="M3587">
        <v>0.10199999999999999</v>
      </c>
    </row>
    <row r="3588" spans="1:13" customFormat="1" x14ac:dyDescent="0.55000000000000004">
      <c r="A3588" s="3" t="s">
        <v>952</v>
      </c>
      <c r="B3588" s="32">
        <v>40497</v>
      </c>
    </row>
    <row r="3589" spans="1:13" customFormat="1" x14ac:dyDescent="0.55000000000000004">
      <c r="A3589" s="3" t="s">
        <v>953</v>
      </c>
      <c r="B3589" s="32">
        <v>40497</v>
      </c>
      <c r="E3589">
        <v>220.45</v>
      </c>
      <c r="F3589">
        <v>0.1895</v>
      </c>
      <c r="G3589">
        <v>0.28699999999999998</v>
      </c>
      <c r="H3589">
        <v>0.13125000000000001</v>
      </c>
      <c r="I3589">
        <v>8.9249999999999996E-2</v>
      </c>
      <c r="J3589">
        <v>0.10925000000000001</v>
      </c>
      <c r="K3589">
        <v>0.10800000000000001</v>
      </c>
      <c r="L3589">
        <v>9.6500000000000002E-2</v>
      </c>
      <c r="M3589">
        <v>9.1499999999999998E-2</v>
      </c>
    </row>
    <row r="3590" spans="1:13" customFormat="1" x14ac:dyDescent="0.55000000000000004">
      <c r="A3590" s="3" t="s">
        <v>954</v>
      </c>
      <c r="B3590" s="32">
        <v>40497</v>
      </c>
    </row>
    <row r="3591" spans="1:13" customFormat="1" x14ac:dyDescent="0.55000000000000004">
      <c r="A3591" s="3" t="s">
        <v>955</v>
      </c>
      <c r="B3591" s="32">
        <v>40497</v>
      </c>
      <c r="E3591">
        <v>208.4</v>
      </c>
      <c r="F3591">
        <v>0.13750000000000001</v>
      </c>
      <c r="G3591">
        <v>0.26</v>
      </c>
      <c r="H3591">
        <v>0.12375</v>
      </c>
      <c r="I3591">
        <v>9.1249999999999998E-2</v>
      </c>
      <c r="J3591">
        <v>0.12</v>
      </c>
      <c r="K3591">
        <v>0.10199999999999999</v>
      </c>
      <c r="L3591">
        <v>9.6750000000000003E-2</v>
      </c>
      <c r="M3591">
        <v>0.11074999999999999</v>
      </c>
    </row>
    <row r="3592" spans="1:13" customFormat="1" x14ac:dyDescent="0.55000000000000004">
      <c r="A3592" s="3" t="s">
        <v>956</v>
      </c>
      <c r="B3592" s="32">
        <v>40497</v>
      </c>
    </row>
    <row r="3593" spans="1:13" customFormat="1" x14ac:dyDescent="0.55000000000000004">
      <c r="A3593" s="3" t="s">
        <v>957</v>
      </c>
      <c r="B3593" s="32">
        <v>40497</v>
      </c>
      <c r="E3593">
        <v>176.15</v>
      </c>
      <c r="F3593">
        <v>0.12025000000000001</v>
      </c>
      <c r="G3593">
        <v>0.17624999999999999</v>
      </c>
      <c r="H3593">
        <v>0.10050000000000001</v>
      </c>
      <c r="I3593">
        <v>8.5250000000000006E-2</v>
      </c>
      <c r="J3593">
        <v>8.8250000000000009E-2</v>
      </c>
      <c r="K3593">
        <v>0.10099999999999999</v>
      </c>
      <c r="L3593">
        <v>0.10125000000000001</v>
      </c>
      <c r="M3593">
        <v>0.10799999999999998</v>
      </c>
    </row>
    <row r="3594" spans="1:13" customFormat="1" x14ac:dyDescent="0.55000000000000004">
      <c r="A3594" s="3" t="s">
        <v>958</v>
      </c>
      <c r="B3594" s="32">
        <v>40497</v>
      </c>
    </row>
    <row r="3595" spans="1:13" customFormat="1" x14ac:dyDescent="0.55000000000000004">
      <c r="A3595" t="s">
        <v>951</v>
      </c>
      <c r="B3595" s="32">
        <v>40513</v>
      </c>
      <c r="E3595">
        <v>180.04999999999998</v>
      </c>
      <c r="F3595">
        <v>0.16675000000000001</v>
      </c>
      <c r="G3595">
        <v>0.21899999999999997</v>
      </c>
      <c r="H3595">
        <v>9.4249999999999987E-2</v>
      </c>
      <c r="I3595">
        <v>7.775E-2</v>
      </c>
      <c r="J3595">
        <v>7.5000000000000011E-2</v>
      </c>
      <c r="K3595">
        <v>7.4749999999999997E-2</v>
      </c>
      <c r="L3595">
        <v>8.9749999999999996E-2</v>
      </c>
      <c r="M3595">
        <v>0.10300000000000001</v>
      </c>
    </row>
    <row r="3596" spans="1:13" customFormat="1" x14ac:dyDescent="0.55000000000000004">
      <c r="A3596" t="s">
        <v>952</v>
      </c>
      <c r="B3596" s="32">
        <v>40513</v>
      </c>
      <c r="E3596">
        <v>234.20000000000005</v>
      </c>
      <c r="F3596">
        <v>0.20899999999999999</v>
      </c>
      <c r="G3596">
        <v>0.18099999999999997</v>
      </c>
      <c r="H3596">
        <v>0.15333333333333335</v>
      </c>
      <c r="I3596">
        <v>9.5666666666666678E-2</v>
      </c>
      <c r="J3596">
        <v>0.12433333333333332</v>
      </c>
      <c r="K3596">
        <v>0.159</v>
      </c>
      <c r="L3596">
        <v>0.11933333333333332</v>
      </c>
      <c r="M3596">
        <v>0.12933333333333336</v>
      </c>
    </row>
    <row r="3597" spans="1:13" customFormat="1" x14ac:dyDescent="0.55000000000000004">
      <c r="A3597" t="s">
        <v>953</v>
      </c>
      <c r="B3597" s="32">
        <v>40513</v>
      </c>
      <c r="E3597">
        <v>183.3</v>
      </c>
      <c r="F3597">
        <v>0.12575</v>
      </c>
      <c r="G3597">
        <v>0.20324999999999999</v>
      </c>
      <c r="H3597">
        <v>0.10550000000000001</v>
      </c>
      <c r="I3597">
        <v>8.4000000000000005E-2</v>
      </c>
      <c r="J3597">
        <v>0.10524999999999998</v>
      </c>
      <c r="K3597">
        <v>0.10775</v>
      </c>
      <c r="L3597">
        <v>9.425E-2</v>
      </c>
      <c r="M3597">
        <v>9.0750000000000011E-2</v>
      </c>
    </row>
    <row r="3598" spans="1:13" customFormat="1" x14ac:dyDescent="0.55000000000000004">
      <c r="A3598" t="s">
        <v>954</v>
      </c>
      <c r="B3598" s="32">
        <v>40513</v>
      </c>
      <c r="E3598">
        <v>184.46666666666667</v>
      </c>
      <c r="F3598">
        <v>0.10966666666666666</v>
      </c>
      <c r="G3598">
        <v>0.19733333333333333</v>
      </c>
      <c r="H3598">
        <v>0.115</v>
      </c>
      <c r="I3598">
        <v>8.7666666666666671E-2</v>
      </c>
      <c r="J3598">
        <v>8.5666666666666683E-2</v>
      </c>
      <c r="K3598">
        <v>9.6000000000000002E-2</v>
      </c>
      <c r="L3598">
        <v>0.11333333333333334</v>
      </c>
      <c r="M3598">
        <v>0.11766666666666666</v>
      </c>
    </row>
    <row r="3599" spans="1:13" customFormat="1" x14ac:dyDescent="0.55000000000000004">
      <c r="A3599" t="s">
        <v>955</v>
      </c>
      <c r="B3599" s="32">
        <v>40513</v>
      </c>
      <c r="E3599">
        <v>176.29999999999998</v>
      </c>
      <c r="F3599">
        <v>8.4749999999999992E-2</v>
      </c>
      <c r="G3599">
        <v>0.18700000000000003</v>
      </c>
      <c r="H3599">
        <v>0.10224999999999999</v>
      </c>
      <c r="I3599">
        <v>8.6750000000000008E-2</v>
      </c>
      <c r="J3599">
        <v>0.11325000000000002</v>
      </c>
      <c r="K3599">
        <v>9.9499999999999991E-2</v>
      </c>
      <c r="L3599">
        <v>9.6500000000000002E-2</v>
      </c>
      <c r="M3599">
        <v>0.11149999999999999</v>
      </c>
    </row>
    <row r="3600" spans="1:13" customFormat="1" x14ac:dyDescent="0.55000000000000004">
      <c r="A3600" t="s">
        <v>956</v>
      </c>
      <c r="B3600" s="32">
        <v>40513</v>
      </c>
      <c r="E3600">
        <v>211.9</v>
      </c>
      <c r="F3600">
        <v>0.13300000000000001</v>
      </c>
      <c r="G3600">
        <v>0.23800000000000002</v>
      </c>
      <c r="H3600">
        <v>0.13600000000000001</v>
      </c>
      <c r="I3600">
        <v>8.649999999999998E-2</v>
      </c>
      <c r="J3600">
        <v>9.6999999999999989E-2</v>
      </c>
      <c r="K3600">
        <v>0.11350000000000002</v>
      </c>
      <c r="L3600">
        <v>0.1225</v>
      </c>
      <c r="M3600">
        <v>0.13300000000000001</v>
      </c>
    </row>
    <row r="3601" spans="1:13" customFormat="1" x14ac:dyDescent="0.55000000000000004">
      <c r="A3601" t="s">
        <v>957</v>
      </c>
      <c r="B3601" s="32">
        <v>40513</v>
      </c>
      <c r="E3601">
        <v>151.25</v>
      </c>
      <c r="F3601">
        <v>7.2000000000000008E-2</v>
      </c>
      <c r="G3601">
        <v>0.1265</v>
      </c>
      <c r="H3601">
        <v>8.7750000000000009E-2</v>
      </c>
      <c r="I3601">
        <v>7.775E-2</v>
      </c>
      <c r="J3601">
        <v>8.4250000000000005E-2</v>
      </c>
      <c r="K3601">
        <v>9.9499999999999991E-2</v>
      </c>
      <c r="L3601">
        <v>0.10125000000000001</v>
      </c>
      <c r="M3601">
        <v>0.10725</v>
      </c>
    </row>
    <row r="3602" spans="1:13" customFormat="1" x14ac:dyDescent="0.55000000000000004">
      <c r="A3602" t="s">
        <v>958</v>
      </c>
      <c r="B3602" s="32">
        <v>40513</v>
      </c>
      <c r="E3602">
        <v>197.6</v>
      </c>
      <c r="F3602">
        <v>0.10325000000000001</v>
      </c>
      <c r="G3602">
        <v>0.17899999999999999</v>
      </c>
      <c r="H3602">
        <v>0.1535</v>
      </c>
      <c r="I3602">
        <v>0.1085</v>
      </c>
      <c r="J3602">
        <v>8.5250000000000006E-2</v>
      </c>
      <c r="K3602">
        <v>0.10800000000000001</v>
      </c>
      <c r="L3602">
        <v>0.12225000000000001</v>
      </c>
      <c r="M3602">
        <v>0.12825</v>
      </c>
    </row>
    <row r="3603" spans="1:13" customFormat="1" x14ac:dyDescent="0.55000000000000004">
      <c r="A3603" t="s">
        <v>951</v>
      </c>
      <c r="B3603" s="32">
        <v>40520</v>
      </c>
      <c r="E3603">
        <v>188.09999999999997</v>
      </c>
      <c r="F3603">
        <v>0.187</v>
      </c>
      <c r="G3603">
        <v>0.22800000000000001</v>
      </c>
      <c r="H3603">
        <v>9.849999999999999E-2</v>
      </c>
      <c r="I3603">
        <v>8.1000000000000003E-2</v>
      </c>
      <c r="J3603">
        <v>7.5999999999999998E-2</v>
      </c>
      <c r="K3603">
        <v>7.6249999999999998E-2</v>
      </c>
      <c r="L3603">
        <v>9.0749999999999997E-2</v>
      </c>
      <c r="M3603">
        <v>0.10299999999999999</v>
      </c>
    </row>
    <row r="3604" spans="1:13" customFormat="1" x14ac:dyDescent="0.55000000000000004">
      <c r="A3604" t="s">
        <v>952</v>
      </c>
      <c r="B3604" s="32">
        <v>40520</v>
      </c>
      <c r="E3604">
        <v>248.13333333333335</v>
      </c>
      <c r="F3604">
        <v>0.22266666666666668</v>
      </c>
      <c r="G3604">
        <v>0.30233333333333334</v>
      </c>
      <c r="H3604">
        <v>0.15499999999999997</v>
      </c>
      <c r="I3604">
        <v>9.6666666666666665E-2</v>
      </c>
      <c r="J3604">
        <v>0.12433333333333332</v>
      </c>
      <c r="K3604">
        <v>0.15933333333333333</v>
      </c>
      <c r="L3604">
        <v>0.11766666666666666</v>
      </c>
      <c r="M3604">
        <v>6.2666666666666662E-2</v>
      </c>
    </row>
    <row r="3605" spans="1:13" customFormat="1" x14ac:dyDescent="0.55000000000000004">
      <c r="A3605" t="s">
        <v>953</v>
      </c>
      <c r="B3605" s="32">
        <v>40520</v>
      </c>
      <c r="E3605">
        <v>189.09999999999997</v>
      </c>
      <c r="F3605">
        <v>0.13900000000000001</v>
      </c>
      <c r="G3605">
        <v>0.22274999999999998</v>
      </c>
      <c r="H3605">
        <v>0.10499999999999998</v>
      </c>
      <c r="I3605">
        <v>8.1499999999999989E-2</v>
      </c>
      <c r="J3605">
        <v>0.10525000000000001</v>
      </c>
      <c r="K3605">
        <v>0.10775</v>
      </c>
      <c r="L3605">
        <v>9.375E-2</v>
      </c>
      <c r="M3605">
        <v>9.0500000000000011E-2</v>
      </c>
    </row>
    <row r="3606" spans="1:13" customFormat="1" x14ac:dyDescent="0.55000000000000004">
      <c r="A3606" t="s">
        <v>954</v>
      </c>
      <c r="B3606" s="32">
        <v>40520</v>
      </c>
      <c r="E3606">
        <v>162.53333333333333</v>
      </c>
      <c r="F3606">
        <v>9.6666666666666665E-2</v>
      </c>
      <c r="G3606">
        <v>0.17366666666666666</v>
      </c>
      <c r="H3606">
        <v>0.10133333333333333</v>
      </c>
      <c r="I3606">
        <v>8.266666666666668E-2</v>
      </c>
      <c r="J3606">
        <v>8.4666666666666668E-2</v>
      </c>
      <c r="K3606">
        <v>9.5666666666666678E-2</v>
      </c>
      <c r="L3606">
        <v>0.11566666666666668</v>
      </c>
      <c r="M3606">
        <v>6.2333333333333331E-2</v>
      </c>
    </row>
    <row r="3607" spans="1:13" customFormat="1" x14ac:dyDescent="0.55000000000000004">
      <c r="A3607" t="s">
        <v>955</v>
      </c>
      <c r="B3607" s="32">
        <v>40520</v>
      </c>
      <c r="E3607">
        <v>169.15</v>
      </c>
      <c r="F3607">
        <v>7.6999999999999999E-2</v>
      </c>
      <c r="G3607">
        <v>0.16925000000000001</v>
      </c>
      <c r="H3607">
        <v>9.9000000000000005E-2</v>
      </c>
      <c r="I3607">
        <v>8.2750000000000004E-2</v>
      </c>
      <c r="J3607">
        <v>0.11024999999999999</v>
      </c>
      <c r="K3607">
        <v>9.9000000000000005E-2</v>
      </c>
      <c r="L3607">
        <v>9.824999999999999E-2</v>
      </c>
      <c r="M3607">
        <v>0.11024999999999999</v>
      </c>
    </row>
    <row r="3608" spans="1:13" customFormat="1" x14ac:dyDescent="0.55000000000000004">
      <c r="A3608" t="s">
        <v>956</v>
      </c>
      <c r="B3608" s="32">
        <v>40520</v>
      </c>
      <c r="E3608">
        <v>199.1</v>
      </c>
      <c r="F3608">
        <v>0.11699999999999999</v>
      </c>
      <c r="G3608">
        <v>0.21299999999999999</v>
      </c>
      <c r="H3608">
        <v>0.12100000000000001</v>
      </c>
      <c r="I3608">
        <v>8.4000000000000005E-2</v>
      </c>
      <c r="J3608">
        <v>9.8999999999999991E-2</v>
      </c>
      <c r="K3608">
        <v>0.1125</v>
      </c>
      <c r="L3608">
        <v>0.121</v>
      </c>
      <c r="M3608">
        <v>0.128</v>
      </c>
    </row>
    <row r="3609" spans="1:13" customFormat="1" x14ac:dyDescent="0.55000000000000004">
      <c r="A3609" t="s">
        <v>957</v>
      </c>
      <c r="B3609" s="32">
        <v>40520</v>
      </c>
      <c r="E3609">
        <v>145.15000000000003</v>
      </c>
      <c r="F3609">
        <v>6.4000000000000001E-2</v>
      </c>
      <c r="G3609">
        <v>0.11425</v>
      </c>
      <c r="H3609">
        <v>8.3000000000000004E-2</v>
      </c>
      <c r="I3609">
        <v>7.5749999999999998E-2</v>
      </c>
      <c r="J3609">
        <v>8.3750000000000005E-2</v>
      </c>
      <c r="K3609">
        <v>9.8500000000000018E-2</v>
      </c>
      <c r="L3609">
        <v>0.10024999999999999</v>
      </c>
      <c r="M3609">
        <v>0.10625</v>
      </c>
    </row>
    <row r="3610" spans="1:13" customFormat="1" x14ac:dyDescent="0.55000000000000004">
      <c r="A3610" t="s">
        <v>958</v>
      </c>
      <c r="B3610" s="32">
        <v>40520</v>
      </c>
      <c r="E3610">
        <v>187.05</v>
      </c>
      <c r="F3610">
        <v>8.8749999999999996E-2</v>
      </c>
      <c r="G3610">
        <v>0.15825</v>
      </c>
      <c r="H3610">
        <v>0.13975000000000001</v>
      </c>
      <c r="I3610">
        <v>0.10525000000000001</v>
      </c>
      <c r="J3610">
        <v>8.5500000000000007E-2</v>
      </c>
      <c r="K3610">
        <v>0.10649999999999998</v>
      </c>
      <c r="L3610">
        <v>0.12350000000000001</v>
      </c>
      <c r="M3610">
        <v>0.12775</v>
      </c>
    </row>
    <row r="3611" spans="1:13" customFormat="1" x14ac:dyDescent="0.55000000000000004">
      <c r="A3611" s="3" t="s">
        <v>951</v>
      </c>
      <c r="B3611" s="32">
        <v>40527</v>
      </c>
      <c r="E3611">
        <v>175.25</v>
      </c>
      <c r="F3611">
        <v>0.14675000000000002</v>
      </c>
      <c r="G3611">
        <v>0.21</v>
      </c>
      <c r="H3611">
        <v>9.5500000000000002E-2</v>
      </c>
      <c r="I3611">
        <v>8.0250000000000002E-2</v>
      </c>
      <c r="J3611">
        <v>7.5749999999999998E-2</v>
      </c>
      <c r="K3611">
        <v>7.5749999999999998E-2</v>
      </c>
      <c r="L3611">
        <v>8.9499999999999996E-2</v>
      </c>
      <c r="M3611">
        <v>0.10275000000000001</v>
      </c>
    </row>
    <row r="3612" spans="1:13" customFormat="1" x14ac:dyDescent="0.55000000000000004">
      <c r="A3612" s="3" t="s">
        <v>952</v>
      </c>
      <c r="B3612" s="32">
        <v>40527</v>
      </c>
      <c r="E3612">
        <v>228.66666666666666</v>
      </c>
      <c r="F3612">
        <v>0.185</v>
      </c>
      <c r="G3612">
        <v>0.26466666666666666</v>
      </c>
      <c r="H3612">
        <v>0.14266666666666666</v>
      </c>
      <c r="I3612">
        <v>9.2666666666666675E-2</v>
      </c>
      <c r="J3612">
        <v>0.12033333333333333</v>
      </c>
      <c r="K3612">
        <v>0.15866666666666668</v>
      </c>
      <c r="L3612">
        <v>0.11733333333333335</v>
      </c>
      <c r="M3612">
        <v>6.1999999999999993E-2</v>
      </c>
    </row>
    <row r="3613" spans="1:13" customFormat="1" x14ac:dyDescent="0.55000000000000004">
      <c r="A3613" s="3" t="s">
        <v>953</v>
      </c>
      <c r="B3613" s="32">
        <v>40527</v>
      </c>
      <c r="E3613">
        <v>172.6</v>
      </c>
      <c r="F3613">
        <v>0.10550000000000001</v>
      </c>
      <c r="G3613">
        <v>0.1925</v>
      </c>
      <c r="H3613">
        <v>9.6000000000000016E-2</v>
      </c>
      <c r="I3613">
        <v>7.5499999999999984E-2</v>
      </c>
      <c r="J3613">
        <v>0.10149999999999998</v>
      </c>
      <c r="K3613">
        <v>0.10575</v>
      </c>
      <c r="L3613">
        <v>9.5499999999999988E-2</v>
      </c>
      <c r="M3613">
        <v>9.0749999999999997E-2</v>
      </c>
    </row>
    <row r="3614" spans="1:13" customFormat="1" x14ac:dyDescent="0.55000000000000004">
      <c r="A3614" s="3" t="s">
        <v>954</v>
      </c>
      <c r="B3614" s="32">
        <v>40527</v>
      </c>
      <c r="E3614">
        <v>156.46666666666667</v>
      </c>
      <c r="F3614">
        <v>6.8666666666666668E-2</v>
      </c>
      <c r="G3614">
        <v>0.14166666666666666</v>
      </c>
      <c r="H3614">
        <v>9.1333333333333322E-2</v>
      </c>
      <c r="I3614">
        <v>7.7666666666666662E-2</v>
      </c>
      <c r="J3614">
        <v>8.299999999999999E-2</v>
      </c>
      <c r="K3614">
        <v>9.3666666666666648E-2</v>
      </c>
      <c r="L3614">
        <v>0.111</v>
      </c>
      <c r="M3614">
        <v>0.11533333333333333</v>
      </c>
    </row>
    <row r="3615" spans="1:13" customFormat="1" x14ac:dyDescent="0.55000000000000004">
      <c r="A3615" s="3" t="s">
        <v>955</v>
      </c>
      <c r="B3615" s="32">
        <v>40527</v>
      </c>
      <c r="E3615">
        <v>153.6</v>
      </c>
      <c r="F3615">
        <v>5.3749999999999999E-2</v>
      </c>
      <c r="G3615">
        <v>0.13900000000000001</v>
      </c>
      <c r="H3615">
        <v>8.6750000000000008E-2</v>
      </c>
      <c r="I3615">
        <v>7.8E-2</v>
      </c>
      <c r="J3615">
        <v>0.10649999999999998</v>
      </c>
      <c r="K3615">
        <v>9.8500000000000018E-2</v>
      </c>
      <c r="L3615">
        <v>9.5500000000000002E-2</v>
      </c>
      <c r="M3615">
        <v>0.11</v>
      </c>
    </row>
    <row r="3616" spans="1:13" customFormat="1" x14ac:dyDescent="0.55000000000000004">
      <c r="A3616" s="3" t="s">
        <v>956</v>
      </c>
      <c r="B3616" s="32">
        <v>40527</v>
      </c>
      <c r="E3616">
        <v>176</v>
      </c>
      <c r="F3616">
        <v>7.6499999999999999E-2</v>
      </c>
      <c r="G3616">
        <v>0.16600000000000001</v>
      </c>
      <c r="H3616">
        <v>0.105</v>
      </c>
      <c r="I3616">
        <v>7.7499999999999999E-2</v>
      </c>
      <c r="J3616">
        <v>9.35E-2</v>
      </c>
      <c r="K3616">
        <v>0.111</v>
      </c>
      <c r="L3616">
        <v>0.12050000000000001</v>
      </c>
      <c r="M3616">
        <v>0.13</v>
      </c>
    </row>
    <row r="3617" spans="1:13" customFormat="1" x14ac:dyDescent="0.55000000000000004">
      <c r="A3617" s="3" t="s">
        <v>957</v>
      </c>
      <c r="B3617" s="32">
        <v>40527</v>
      </c>
      <c r="E3617">
        <v>138.44999999999999</v>
      </c>
      <c r="F3617">
        <v>5.3249999999999992E-2</v>
      </c>
      <c r="G3617">
        <v>0.105</v>
      </c>
      <c r="H3617">
        <v>7.8750000000000001E-2</v>
      </c>
      <c r="I3617">
        <v>7.4249999999999997E-2</v>
      </c>
      <c r="J3617">
        <v>0.08</v>
      </c>
      <c r="K3617">
        <v>9.7250000000000017E-2</v>
      </c>
      <c r="L3617">
        <v>9.8750000000000004E-2</v>
      </c>
      <c r="M3617">
        <v>0.105</v>
      </c>
    </row>
    <row r="3618" spans="1:13" customFormat="1" x14ac:dyDescent="0.55000000000000004">
      <c r="A3618" s="3" t="s">
        <v>958</v>
      </c>
      <c r="B3618" s="32">
        <v>40527</v>
      </c>
      <c r="E3618">
        <v>174.85000000000002</v>
      </c>
      <c r="F3618">
        <v>6.8999999999999992E-2</v>
      </c>
      <c r="G3618">
        <v>0.13750000000000001</v>
      </c>
      <c r="H3618">
        <v>0.12649999999999997</v>
      </c>
      <c r="I3618">
        <v>9.824999999999999E-2</v>
      </c>
      <c r="J3618">
        <v>8.4500000000000006E-2</v>
      </c>
      <c r="K3618">
        <v>0.1075</v>
      </c>
      <c r="L3618">
        <v>0.12175000000000001</v>
      </c>
      <c r="M3618">
        <v>0.12925</v>
      </c>
    </row>
    <row r="3619" spans="1:13" customFormat="1" x14ac:dyDescent="0.55000000000000004">
      <c r="A3619" t="s">
        <v>951</v>
      </c>
      <c r="B3619" s="34">
        <v>40541</v>
      </c>
      <c r="E3619">
        <v>191.35000000000002</v>
      </c>
      <c r="F3619">
        <v>0.21975</v>
      </c>
      <c r="G3619">
        <v>0.21600000000000003</v>
      </c>
      <c r="H3619">
        <v>9.6250000000000002E-2</v>
      </c>
      <c r="I3619">
        <v>8.1750000000000003E-2</v>
      </c>
      <c r="J3619">
        <v>7.6249999999999998E-2</v>
      </c>
      <c r="K3619">
        <v>7.5999999999999998E-2</v>
      </c>
      <c r="L3619">
        <v>8.8500000000000009E-2</v>
      </c>
      <c r="M3619">
        <v>0.10224999999999999</v>
      </c>
    </row>
    <row r="3620" spans="1:13" customFormat="1" x14ac:dyDescent="0.55000000000000004">
      <c r="A3620" t="s">
        <v>952</v>
      </c>
      <c r="B3620" s="34">
        <v>40541</v>
      </c>
      <c r="E3620">
        <v>234.4</v>
      </c>
      <c r="F3620">
        <v>0.255</v>
      </c>
      <c r="G3620">
        <v>0.2533333333333333</v>
      </c>
      <c r="H3620">
        <v>0.12933333333333333</v>
      </c>
      <c r="I3620">
        <v>8.433333333333333E-2</v>
      </c>
      <c r="J3620">
        <v>0.11699999999999998</v>
      </c>
      <c r="K3620">
        <v>0.155</v>
      </c>
      <c r="L3620">
        <v>0.11566666666666668</v>
      </c>
      <c r="M3620">
        <v>6.2333333333333331E-2</v>
      </c>
    </row>
    <row r="3621" spans="1:13" customFormat="1" x14ac:dyDescent="0.55000000000000004">
      <c r="A3621" t="s">
        <v>953</v>
      </c>
      <c r="B3621" s="34">
        <v>40541</v>
      </c>
      <c r="E3621">
        <v>199.95000000000002</v>
      </c>
      <c r="F3621">
        <v>0.18825</v>
      </c>
      <c r="G3621">
        <v>0.2235</v>
      </c>
      <c r="H3621">
        <v>0.10349999999999999</v>
      </c>
      <c r="I3621">
        <v>8.4250000000000005E-2</v>
      </c>
      <c r="J3621">
        <v>0.10224999999999999</v>
      </c>
      <c r="K3621">
        <v>0.107</v>
      </c>
      <c r="L3621">
        <v>9.7750000000000004E-2</v>
      </c>
      <c r="M3621">
        <v>9.325E-2</v>
      </c>
    </row>
    <row r="3622" spans="1:13" customFormat="1" x14ac:dyDescent="0.55000000000000004">
      <c r="A3622" t="s">
        <v>954</v>
      </c>
      <c r="B3622" s="34">
        <v>40541</v>
      </c>
      <c r="E3622">
        <v>156.33333333333334</v>
      </c>
      <c r="F3622">
        <v>0.13400000000000001</v>
      </c>
      <c r="G3622">
        <v>0.14799999999999999</v>
      </c>
      <c r="H3622">
        <v>8.533333333333333E-2</v>
      </c>
      <c r="I3622">
        <v>7.3333333333333334E-2</v>
      </c>
      <c r="J3622">
        <v>7.6999999999999999E-2</v>
      </c>
      <c r="K3622">
        <v>9.166666666666666E-2</v>
      </c>
      <c r="L3622">
        <v>0.111</v>
      </c>
      <c r="M3622">
        <v>6.133333333333333E-2</v>
      </c>
    </row>
    <row r="3623" spans="1:13" customFormat="1" x14ac:dyDescent="0.55000000000000004">
      <c r="A3623" t="s">
        <v>955</v>
      </c>
      <c r="B3623" s="34">
        <v>40541</v>
      </c>
      <c r="E3623">
        <v>157.6</v>
      </c>
      <c r="F3623">
        <v>9.0999999999999998E-2</v>
      </c>
      <c r="G3623">
        <v>0.13300000000000001</v>
      </c>
      <c r="H3623">
        <v>8.5999999999999993E-2</v>
      </c>
      <c r="I3623">
        <v>9.4E-2</v>
      </c>
      <c r="J3623">
        <v>9.0999999999999998E-2</v>
      </c>
      <c r="K3623">
        <v>8.9249999999999996E-2</v>
      </c>
      <c r="L3623">
        <v>9.5000000000000001E-2</v>
      </c>
      <c r="M3623">
        <v>0.10874999999999999</v>
      </c>
    </row>
    <row r="3624" spans="1:13" customFormat="1" x14ac:dyDescent="0.55000000000000004">
      <c r="A3624" t="s">
        <v>956</v>
      </c>
      <c r="B3624" s="34">
        <v>40541</v>
      </c>
      <c r="E3624">
        <v>189.39999999999998</v>
      </c>
      <c r="F3624">
        <v>0.1575</v>
      </c>
      <c r="G3624">
        <v>0.16750000000000001</v>
      </c>
      <c r="H3624">
        <v>9.35E-2</v>
      </c>
      <c r="I3624">
        <v>7.400000000000001E-2</v>
      </c>
      <c r="J3624">
        <v>9.3000000000000013E-2</v>
      </c>
      <c r="K3624">
        <v>0.11</v>
      </c>
      <c r="L3624">
        <v>0.121</v>
      </c>
      <c r="M3624">
        <v>0.1305</v>
      </c>
    </row>
    <row r="3625" spans="1:13" customFormat="1" x14ac:dyDescent="0.55000000000000004">
      <c r="A3625" t="s">
        <v>957</v>
      </c>
      <c r="B3625" s="34">
        <v>40541</v>
      </c>
      <c r="E3625">
        <v>150.19999999999999</v>
      </c>
      <c r="F3625">
        <v>0.11225000000000002</v>
      </c>
      <c r="G3625">
        <v>0.115</v>
      </c>
      <c r="H3625">
        <v>7.6999999999999999E-2</v>
      </c>
      <c r="I3625">
        <v>7.0500000000000007E-2</v>
      </c>
      <c r="J3625">
        <v>7.8249999999999986E-2</v>
      </c>
      <c r="K3625">
        <v>9.5250000000000001E-2</v>
      </c>
      <c r="L3625">
        <v>9.7250000000000017E-2</v>
      </c>
      <c r="M3625">
        <v>0.10550000000000001</v>
      </c>
    </row>
    <row r="3626" spans="1:13" customFormat="1" x14ac:dyDescent="0.55000000000000004">
      <c r="A3626" t="s">
        <v>958</v>
      </c>
      <c r="B3626" s="34">
        <v>40541</v>
      </c>
      <c r="E3626">
        <v>168.4</v>
      </c>
      <c r="F3626">
        <v>0.13100000000000001</v>
      </c>
      <c r="G3626">
        <v>0.13750000000000001</v>
      </c>
      <c r="H3626">
        <v>0.1195</v>
      </c>
      <c r="I3626">
        <v>9.2249999999999999E-2</v>
      </c>
      <c r="J3626">
        <v>8.1500000000000003E-2</v>
      </c>
      <c r="K3626">
        <v>0.10850000000000001</v>
      </c>
      <c r="L3626">
        <v>0.12149999999999998</v>
      </c>
      <c r="M3626">
        <v>0.13</v>
      </c>
    </row>
    <row r="3627" spans="1:13" customFormat="1" x14ac:dyDescent="0.55000000000000004">
      <c r="A3627" t="s">
        <v>951</v>
      </c>
      <c r="B3627" s="34">
        <v>40549</v>
      </c>
      <c r="E3627">
        <v>172.95</v>
      </c>
      <c r="F3627">
        <v>0.15</v>
      </c>
      <c r="G3627">
        <v>0.20600000000000002</v>
      </c>
      <c r="H3627">
        <v>9.0749999999999997E-2</v>
      </c>
      <c r="I3627">
        <v>8.0250000000000002E-2</v>
      </c>
      <c r="J3627">
        <v>7.4499999999999997E-2</v>
      </c>
      <c r="K3627">
        <v>7.4249999999999997E-2</v>
      </c>
      <c r="L3627">
        <v>8.900000000000001E-2</v>
      </c>
      <c r="M3627">
        <v>0.1</v>
      </c>
    </row>
    <row r="3628" spans="1:13" customFormat="1" x14ac:dyDescent="0.55000000000000004">
      <c r="A3628" t="s">
        <v>952</v>
      </c>
      <c r="B3628" s="34">
        <v>40549</v>
      </c>
      <c r="E3628">
        <v>194.73333333333335</v>
      </c>
      <c r="F3628">
        <v>0.15799999999999997</v>
      </c>
      <c r="G3628">
        <v>0.17400000000000002</v>
      </c>
      <c r="H3628">
        <v>0.11866666666666667</v>
      </c>
      <c r="I3628">
        <v>8.1666666666666665E-2</v>
      </c>
      <c r="J3628">
        <v>0.11333333333333334</v>
      </c>
      <c r="K3628">
        <v>0.15233333333333332</v>
      </c>
      <c r="L3628">
        <v>0.114</v>
      </c>
      <c r="M3628">
        <v>6.1666666666666654E-2</v>
      </c>
    </row>
    <row r="3629" spans="1:13" customFormat="1" x14ac:dyDescent="0.55000000000000004">
      <c r="A3629" t="s">
        <v>953</v>
      </c>
      <c r="B3629" s="34">
        <v>40549</v>
      </c>
      <c r="E3629">
        <v>170.4</v>
      </c>
      <c r="F3629">
        <v>0.1105</v>
      </c>
      <c r="G3629">
        <v>0.17374999999999999</v>
      </c>
      <c r="H3629">
        <v>9.6500000000000002E-2</v>
      </c>
      <c r="I3629">
        <v>7.85E-2</v>
      </c>
      <c r="J3629">
        <v>0.10125000000000001</v>
      </c>
      <c r="K3629">
        <v>0.1065</v>
      </c>
      <c r="L3629">
        <v>9.4750000000000001E-2</v>
      </c>
      <c r="M3629">
        <v>9.0249999999999983E-2</v>
      </c>
    </row>
    <row r="3630" spans="1:13" customFormat="1" x14ac:dyDescent="0.55000000000000004">
      <c r="A3630" t="s">
        <v>954</v>
      </c>
      <c r="B3630" s="34">
        <v>40549</v>
      </c>
      <c r="E3630">
        <v>146.6</v>
      </c>
      <c r="F3630">
        <v>6.8666666666666668E-2</v>
      </c>
      <c r="G3630">
        <v>0.12666666666666665</v>
      </c>
      <c r="H3630">
        <v>8.266666666666668E-2</v>
      </c>
      <c r="I3630">
        <v>7.2000000000000008E-2</v>
      </c>
      <c r="J3630">
        <v>7.4999999999999997E-2</v>
      </c>
      <c r="K3630">
        <v>8.900000000000001E-2</v>
      </c>
      <c r="L3630">
        <v>0.10799999999999998</v>
      </c>
      <c r="M3630">
        <v>0.111</v>
      </c>
    </row>
    <row r="3631" spans="1:13" customFormat="1" x14ac:dyDescent="0.55000000000000004">
      <c r="A3631" t="s">
        <v>955</v>
      </c>
      <c r="B3631" s="34">
        <v>40549</v>
      </c>
      <c r="E3631">
        <v>152.1</v>
      </c>
      <c r="F3631">
        <v>6.4499999999999988E-2</v>
      </c>
      <c r="G3631">
        <v>0.14975000000000002</v>
      </c>
      <c r="H3631">
        <v>8.3249999999999991E-2</v>
      </c>
      <c r="I3631">
        <v>7.3499999999999996E-2</v>
      </c>
      <c r="J3631">
        <v>9.6999999999999989E-2</v>
      </c>
      <c r="K3631">
        <v>9.1750000000000012E-2</v>
      </c>
      <c r="L3631">
        <v>9.3250000000000013E-2</v>
      </c>
      <c r="M3631">
        <v>0.1075</v>
      </c>
    </row>
    <row r="3632" spans="1:13" customFormat="1" x14ac:dyDescent="0.55000000000000004">
      <c r="A3632" t="s">
        <v>956</v>
      </c>
      <c r="B3632" s="34">
        <v>40549</v>
      </c>
      <c r="E3632">
        <v>169.3</v>
      </c>
      <c r="F3632">
        <v>0.08</v>
      </c>
      <c r="G3632">
        <v>0.1545</v>
      </c>
      <c r="H3632">
        <v>9.6000000000000016E-2</v>
      </c>
      <c r="I3632">
        <v>7.1500000000000008E-2</v>
      </c>
      <c r="J3632">
        <v>8.9499999999999996E-2</v>
      </c>
      <c r="K3632">
        <v>0.10949999999999999</v>
      </c>
      <c r="L3632">
        <v>0.11550000000000001</v>
      </c>
      <c r="M3632">
        <v>0.13</v>
      </c>
    </row>
    <row r="3633" spans="1:13" customFormat="1" x14ac:dyDescent="0.55000000000000004">
      <c r="A3633" t="s">
        <v>957</v>
      </c>
      <c r="B3633" s="34">
        <v>40549</v>
      </c>
      <c r="E3633">
        <v>153.69999999999999</v>
      </c>
      <c r="F3633">
        <v>0.10675000000000001</v>
      </c>
      <c r="G3633">
        <v>0.13799999999999998</v>
      </c>
      <c r="H3633">
        <v>7.8E-2</v>
      </c>
      <c r="I3633">
        <v>7.1249999999999994E-2</v>
      </c>
      <c r="J3633">
        <v>7.9750000000000001E-2</v>
      </c>
      <c r="K3633">
        <v>9.6000000000000002E-2</v>
      </c>
      <c r="L3633">
        <v>9.5500000000000002E-2</v>
      </c>
      <c r="M3633">
        <v>0.10324999999999999</v>
      </c>
    </row>
    <row r="3634" spans="1:13" customFormat="1" x14ac:dyDescent="0.55000000000000004">
      <c r="A3634" t="s">
        <v>958</v>
      </c>
      <c r="B3634" s="34">
        <v>40549</v>
      </c>
      <c r="E3634">
        <v>179.7</v>
      </c>
      <c r="F3634">
        <v>9.1750000000000012E-2</v>
      </c>
      <c r="G3634">
        <v>0.16399999999999998</v>
      </c>
      <c r="H3634">
        <v>0.11625000000000001</v>
      </c>
      <c r="I3634">
        <v>9.0249999999999997E-2</v>
      </c>
      <c r="J3634">
        <v>7.9750000000000001E-2</v>
      </c>
      <c r="K3634">
        <v>0.10725</v>
      </c>
      <c r="L3634">
        <v>0.12025000000000001</v>
      </c>
      <c r="M3634">
        <v>0.12899999999999998</v>
      </c>
    </row>
    <row r="3635" spans="1:13" customFormat="1" x14ac:dyDescent="0.55000000000000004">
      <c r="A3635" s="3" t="s">
        <v>951</v>
      </c>
      <c r="B3635" s="34">
        <v>40555</v>
      </c>
      <c r="E3635">
        <v>191.05</v>
      </c>
      <c r="F3635">
        <v>0.19</v>
      </c>
      <c r="G3635">
        <v>0.23700000000000002</v>
      </c>
      <c r="H3635">
        <v>0.10149999999999998</v>
      </c>
      <c r="I3635">
        <v>8.3499999999999991E-2</v>
      </c>
      <c r="J3635">
        <v>7.5999999999999998E-2</v>
      </c>
      <c r="K3635">
        <v>7.6250000000000012E-2</v>
      </c>
      <c r="L3635">
        <v>8.925000000000001E-2</v>
      </c>
      <c r="M3635">
        <v>0.10175000000000001</v>
      </c>
    </row>
    <row r="3636" spans="1:13" customFormat="1" x14ac:dyDescent="0.55000000000000004">
      <c r="A3636" s="3" t="s">
        <v>952</v>
      </c>
      <c r="B3636" s="34">
        <v>40555</v>
      </c>
      <c r="E3636">
        <v>217.6</v>
      </c>
      <c r="F3636">
        <v>0.17866666666666667</v>
      </c>
      <c r="G3636">
        <v>0.2573333333333333</v>
      </c>
      <c r="H3636">
        <v>0.12966666666666668</v>
      </c>
      <c r="I3636">
        <v>8.2333333333333342E-2</v>
      </c>
      <c r="J3636">
        <v>0.11233333333333334</v>
      </c>
      <c r="K3636">
        <v>0.15366666666666667</v>
      </c>
      <c r="L3636">
        <v>0.11366666666666667</v>
      </c>
      <c r="M3636">
        <v>6.0333333333333322E-2</v>
      </c>
    </row>
    <row r="3637" spans="1:13" customFormat="1" x14ac:dyDescent="0.55000000000000004">
      <c r="A3637" s="3" t="s">
        <v>953</v>
      </c>
      <c r="B3637" s="34">
        <v>40555</v>
      </c>
      <c r="E3637">
        <v>180</v>
      </c>
      <c r="F3637">
        <v>0.13366666666666668</v>
      </c>
      <c r="G3637">
        <v>0.21400000000000002</v>
      </c>
      <c r="H3637">
        <v>9.7750000000000004E-2</v>
      </c>
      <c r="I3637">
        <v>8.1250000000000003E-2</v>
      </c>
      <c r="J3637">
        <v>9.9499999999999991E-2</v>
      </c>
      <c r="K3637">
        <v>0.10249999999999999</v>
      </c>
      <c r="L3637">
        <v>9.4249999999999987E-2</v>
      </c>
      <c r="M3637">
        <v>9.0249999999999997E-2</v>
      </c>
    </row>
    <row r="3638" spans="1:13" customFormat="1" x14ac:dyDescent="0.55000000000000004">
      <c r="A3638" s="3" t="s">
        <v>954</v>
      </c>
      <c r="B3638" s="34">
        <v>40555</v>
      </c>
      <c r="E3638">
        <v>147.33333333333334</v>
      </c>
      <c r="F3638">
        <v>6.9666666666666655E-2</v>
      </c>
      <c r="G3638">
        <v>0.13233333333333333</v>
      </c>
      <c r="H3638">
        <v>8.3666666666666653E-2</v>
      </c>
      <c r="I3638">
        <v>7.166666666666667E-2</v>
      </c>
      <c r="J3638">
        <v>7.0999999999999994E-2</v>
      </c>
      <c r="K3638">
        <v>8.8333333333333333E-2</v>
      </c>
      <c r="L3638">
        <v>0.106</v>
      </c>
      <c r="M3638">
        <v>0.11399999999999999</v>
      </c>
    </row>
    <row r="3639" spans="1:13" customFormat="1" x14ac:dyDescent="0.55000000000000004">
      <c r="A3639" s="3" t="s">
        <v>955</v>
      </c>
      <c r="B3639" s="34">
        <v>40555</v>
      </c>
      <c r="E3639">
        <v>149</v>
      </c>
      <c r="F3639">
        <v>5.7999999999999996E-2</v>
      </c>
      <c r="G3639">
        <v>0.14275000000000002</v>
      </c>
      <c r="H3639">
        <v>8.4749999999999992E-2</v>
      </c>
      <c r="I3639">
        <v>7.2750000000000009E-2</v>
      </c>
      <c r="J3639">
        <v>9.35E-2</v>
      </c>
      <c r="K3639">
        <v>9.0500000000000011E-2</v>
      </c>
      <c r="L3639">
        <v>9.1999999999999998E-2</v>
      </c>
      <c r="M3639">
        <v>0.10600000000000001</v>
      </c>
    </row>
    <row r="3640" spans="1:13" customFormat="1" x14ac:dyDescent="0.55000000000000004">
      <c r="A3640" s="3" t="s">
        <v>956</v>
      </c>
      <c r="B3640" s="34">
        <v>40555</v>
      </c>
      <c r="E3640">
        <v>162.49999999999997</v>
      </c>
      <c r="F3640">
        <v>6.699999999999999E-2</v>
      </c>
      <c r="G3640">
        <v>0.14099999999999999</v>
      </c>
      <c r="H3640">
        <v>9.0500000000000011E-2</v>
      </c>
      <c r="I3640">
        <v>6.9000000000000006E-2</v>
      </c>
      <c r="J3640">
        <v>0.09</v>
      </c>
      <c r="K3640">
        <v>0.10649999999999998</v>
      </c>
      <c r="L3640">
        <v>0.11800000000000001</v>
      </c>
      <c r="M3640">
        <v>0.1305</v>
      </c>
    </row>
    <row r="3641" spans="1:13" customFormat="1" x14ac:dyDescent="0.55000000000000004">
      <c r="A3641" s="3" t="s">
        <v>957</v>
      </c>
      <c r="B3641" s="34">
        <v>40555</v>
      </c>
      <c r="E3641">
        <v>146.60000000000002</v>
      </c>
      <c r="F3641">
        <v>9.7250000000000003E-2</v>
      </c>
      <c r="G3641">
        <v>0.11825000000000001</v>
      </c>
      <c r="H3641">
        <v>7.7249999999999999E-2</v>
      </c>
      <c r="I3641">
        <v>6.9249999999999992E-2</v>
      </c>
      <c r="J3641">
        <v>7.7249999999999999E-2</v>
      </c>
      <c r="K3641">
        <v>9.5249999999999987E-2</v>
      </c>
      <c r="L3641">
        <v>9.5250000000000001E-2</v>
      </c>
      <c r="M3641">
        <v>0.10324999999999999</v>
      </c>
    </row>
    <row r="3642" spans="1:13" customFormat="1" x14ac:dyDescent="0.55000000000000004">
      <c r="A3642" s="3" t="s">
        <v>958</v>
      </c>
      <c r="B3642" s="34">
        <v>40555</v>
      </c>
      <c r="E3642">
        <v>167.60000000000002</v>
      </c>
      <c r="F3642">
        <v>7.9499999999999987E-2</v>
      </c>
      <c r="G3642">
        <v>0.13</v>
      </c>
      <c r="H3642">
        <v>0.11125</v>
      </c>
      <c r="I3642">
        <v>8.6249999999999993E-2</v>
      </c>
      <c r="J3642">
        <v>7.8750000000000001E-2</v>
      </c>
      <c r="K3642">
        <v>0.105</v>
      </c>
      <c r="L3642">
        <v>0.1195</v>
      </c>
      <c r="M3642">
        <v>0.12774999999999997</v>
      </c>
    </row>
    <row r="3643" spans="1:13" customFormat="1" x14ac:dyDescent="0.55000000000000004">
      <c r="A3643" t="s">
        <v>951</v>
      </c>
      <c r="B3643" s="34">
        <v>40562</v>
      </c>
      <c r="E3643">
        <v>194.4</v>
      </c>
      <c r="F3643">
        <v>0.23200000000000004</v>
      </c>
      <c r="G3643">
        <v>0.21625000000000003</v>
      </c>
      <c r="H3643">
        <v>9.9499999999999991E-2</v>
      </c>
      <c r="I3643">
        <v>8.1500000000000003E-2</v>
      </c>
      <c r="J3643">
        <v>7.4750000000000011E-2</v>
      </c>
      <c r="K3643">
        <v>7.6249999999999998E-2</v>
      </c>
      <c r="L3643">
        <v>8.9499999999999996E-2</v>
      </c>
      <c r="M3643">
        <v>0.10224999999999999</v>
      </c>
    </row>
    <row r="3644" spans="1:13" customFormat="1" x14ac:dyDescent="0.55000000000000004">
      <c r="A3644" t="s">
        <v>952</v>
      </c>
      <c r="B3644" s="34">
        <v>40562</v>
      </c>
      <c r="E3644">
        <v>223.13333333333333</v>
      </c>
      <c r="F3644">
        <v>0.245</v>
      </c>
      <c r="G3644">
        <v>0.21600000000000005</v>
      </c>
      <c r="H3644">
        <v>0.13533333333333333</v>
      </c>
      <c r="I3644">
        <v>8.3666666666666667E-2</v>
      </c>
      <c r="J3644">
        <v>0.11133333333333333</v>
      </c>
      <c r="K3644">
        <v>0.15100000000000002</v>
      </c>
      <c r="L3644">
        <v>0.11233333333333334</v>
      </c>
      <c r="M3644">
        <v>6.1000000000000006E-2</v>
      </c>
    </row>
    <row r="3645" spans="1:13" customFormat="1" x14ac:dyDescent="0.55000000000000004">
      <c r="A3645" t="s">
        <v>953</v>
      </c>
      <c r="B3645" s="34">
        <v>40562</v>
      </c>
      <c r="E3645">
        <v>189.65</v>
      </c>
      <c r="F3645">
        <v>0.16349999999999998</v>
      </c>
      <c r="G3645">
        <v>0.21375</v>
      </c>
      <c r="H3645">
        <v>0.10375000000000002</v>
      </c>
      <c r="I3645">
        <v>8.2500000000000004E-2</v>
      </c>
      <c r="J3645">
        <v>9.9749999999999991E-2</v>
      </c>
      <c r="K3645">
        <v>0.10175000000000001</v>
      </c>
      <c r="L3645">
        <v>9.425E-2</v>
      </c>
      <c r="M3645">
        <v>8.900000000000001E-2</v>
      </c>
    </row>
    <row r="3646" spans="1:13" customFormat="1" x14ac:dyDescent="0.55000000000000004">
      <c r="A3646" t="s">
        <v>954</v>
      </c>
      <c r="B3646" s="34">
        <v>40562</v>
      </c>
      <c r="E3646">
        <v>169.79999999999998</v>
      </c>
      <c r="F3646">
        <v>0.13500000000000001</v>
      </c>
      <c r="G3646">
        <v>0.17566666666666667</v>
      </c>
      <c r="H3646">
        <v>8.6999999999999994E-2</v>
      </c>
      <c r="I3646">
        <v>7.0333333333333345E-2</v>
      </c>
      <c r="J3646">
        <v>7.4333333333333335E-2</v>
      </c>
      <c r="K3646">
        <v>8.7666666666666671E-2</v>
      </c>
      <c r="L3646">
        <v>0.10633333333333335</v>
      </c>
      <c r="M3646">
        <v>0.11266666666666668</v>
      </c>
    </row>
    <row r="3647" spans="1:13" customFormat="1" x14ac:dyDescent="0.55000000000000004">
      <c r="A3647" t="s">
        <v>955</v>
      </c>
      <c r="B3647" s="34">
        <v>40562</v>
      </c>
      <c r="E3647">
        <v>169.55</v>
      </c>
      <c r="F3647">
        <v>9.6500000000000002E-2</v>
      </c>
      <c r="G3647">
        <v>0.20350000000000001</v>
      </c>
      <c r="H3647">
        <v>9.4E-2</v>
      </c>
      <c r="I3647">
        <v>7.4749999999999997E-2</v>
      </c>
      <c r="J3647">
        <v>9.2249999999999999E-2</v>
      </c>
      <c r="K3647">
        <v>8.9499999999999996E-2</v>
      </c>
      <c r="L3647">
        <v>9.1499999999999998E-2</v>
      </c>
      <c r="M3647">
        <v>0.10575</v>
      </c>
    </row>
    <row r="3648" spans="1:13" customFormat="1" x14ac:dyDescent="0.55000000000000004">
      <c r="A3648" t="s">
        <v>956</v>
      </c>
      <c r="B3648" s="34">
        <v>40562</v>
      </c>
      <c r="E3648">
        <v>208.4</v>
      </c>
      <c r="F3648">
        <v>0.19500000000000001</v>
      </c>
      <c r="G3648">
        <v>0.21299999999999999</v>
      </c>
      <c r="H3648">
        <v>0.12</v>
      </c>
      <c r="I3648">
        <v>7.1500000000000008E-2</v>
      </c>
      <c r="J3648">
        <v>9.1499999999999998E-2</v>
      </c>
      <c r="K3648">
        <v>0.10850000000000001</v>
      </c>
      <c r="L3648">
        <v>0.11399999999999999</v>
      </c>
      <c r="M3648">
        <v>0.1285</v>
      </c>
    </row>
    <row r="3649" spans="1:13" customFormat="1" x14ac:dyDescent="0.55000000000000004">
      <c r="A3649" t="s">
        <v>957</v>
      </c>
      <c r="B3649" s="34">
        <v>40562</v>
      </c>
      <c r="E3649">
        <v>170.05</v>
      </c>
      <c r="F3649">
        <v>0.15125</v>
      </c>
      <c r="G3649">
        <v>0.16875000000000001</v>
      </c>
      <c r="H3649">
        <v>8.8499999999999995E-2</v>
      </c>
      <c r="I3649">
        <v>7.1499999999999994E-2</v>
      </c>
      <c r="J3649">
        <v>7.775E-2</v>
      </c>
      <c r="K3649">
        <v>9.4499999999999987E-2</v>
      </c>
      <c r="L3649">
        <v>9.6000000000000002E-2</v>
      </c>
      <c r="M3649">
        <v>0.10199999999999999</v>
      </c>
    </row>
    <row r="3650" spans="1:13" customFormat="1" x14ac:dyDescent="0.55000000000000004">
      <c r="A3650" t="s">
        <v>958</v>
      </c>
      <c r="B3650" s="34">
        <v>40562</v>
      </c>
      <c r="E3650">
        <v>193.9</v>
      </c>
      <c r="F3650">
        <v>0.15150000000000002</v>
      </c>
      <c r="G3650">
        <v>0.19399999999999998</v>
      </c>
      <c r="H3650">
        <v>0.11025</v>
      </c>
      <c r="I3650">
        <v>8.5250000000000006E-2</v>
      </c>
      <c r="J3650">
        <v>7.775E-2</v>
      </c>
      <c r="K3650">
        <v>0.10375</v>
      </c>
      <c r="L3650">
        <v>0.11874999999999999</v>
      </c>
      <c r="M3650">
        <v>0.12825</v>
      </c>
    </row>
    <row r="3651" spans="1:13" customFormat="1" x14ac:dyDescent="0.55000000000000004">
      <c r="A3651" t="s">
        <v>951</v>
      </c>
      <c r="B3651" s="34">
        <v>40569</v>
      </c>
      <c r="E3651">
        <v>191.7</v>
      </c>
      <c r="F3651">
        <v>0.214</v>
      </c>
      <c r="G3651">
        <v>0.23175000000000001</v>
      </c>
      <c r="H3651">
        <v>9.4499999999999987E-2</v>
      </c>
      <c r="I3651">
        <v>8.0500000000000002E-2</v>
      </c>
      <c r="J3651">
        <v>7.5000000000000011E-2</v>
      </c>
      <c r="K3651">
        <v>7.3249999999999996E-2</v>
      </c>
      <c r="L3651">
        <v>8.8499999999999995E-2</v>
      </c>
      <c r="M3651">
        <v>0.10099999999999999</v>
      </c>
    </row>
    <row r="3652" spans="1:13" customFormat="1" x14ac:dyDescent="0.55000000000000004">
      <c r="A3652" t="s">
        <v>952</v>
      </c>
      <c r="B3652" s="34">
        <v>40569</v>
      </c>
      <c r="E3652">
        <v>215.73333333333335</v>
      </c>
      <c r="F3652">
        <v>0.18533333333333332</v>
      </c>
      <c r="G3652">
        <v>0.24966666666666668</v>
      </c>
      <c r="H3652">
        <v>0.126</v>
      </c>
      <c r="I3652">
        <v>8.2000000000000017E-2</v>
      </c>
      <c r="J3652">
        <v>0.11</v>
      </c>
      <c r="K3652">
        <v>0.15199999999999997</v>
      </c>
      <c r="L3652">
        <v>0.11366666666666667</v>
      </c>
      <c r="M3652">
        <v>0.06</v>
      </c>
    </row>
    <row r="3653" spans="1:13" customFormat="1" x14ac:dyDescent="0.55000000000000004">
      <c r="A3653" t="s">
        <v>953</v>
      </c>
      <c r="B3653" s="34">
        <v>40569</v>
      </c>
      <c r="E3653">
        <v>193.65</v>
      </c>
      <c r="F3653">
        <v>0.16600000000000001</v>
      </c>
      <c r="G3653">
        <v>0.23175000000000001</v>
      </c>
      <c r="H3653">
        <v>0.10025000000000001</v>
      </c>
      <c r="I3653">
        <v>8.224999999999999E-2</v>
      </c>
      <c r="J3653">
        <v>0.10025000000000001</v>
      </c>
      <c r="K3653">
        <v>0.10425000000000001</v>
      </c>
      <c r="L3653">
        <v>9.4499999999999987E-2</v>
      </c>
      <c r="M3653">
        <v>8.900000000000001E-2</v>
      </c>
    </row>
    <row r="3654" spans="1:13" customFormat="1" x14ac:dyDescent="0.55000000000000004">
      <c r="A3654" t="s">
        <v>954</v>
      </c>
      <c r="B3654" s="34">
        <v>40569</v>
      </c>
      <c r="E3654">
        <v>157.13333333333333</v>
      </c>
      <c r="F3654">
        <v>0.11700000000000001</v>
      </c>
      <c r="G3654">
        <v>0.18099999999999997</v>
      </c>
      <c r="H3654">
        <v>8.8666666666666671E-2</v>
      </c>
      <c r="I3654">
        <v>7.0666666666666669E-2</v>
      </c>
      <c r="J3654">
        <v>7.4333333333333335E-2</v>
      </c>
      <c r="K3654">
        <v>8.6333333333333331E-2</v>
      </c>
      <c r="L3654">
        <v>0.10733333333333334</v>
      </c>
      <c r="M3654">
        <v>6.0333333333333343E-2</v>
      </c>
    </row>
    <row r="3655" spans="1:13" customFormat="1" x14ac:dyDescent="0.55000000000000004">
      <c r="A3655" t="s">
        <v>955</v>
      </c>
      <c r="B3655" s="34">
        <v>40569</v>
      </c>
      <c r="E3655">
        <v>162.39999999999998</v>
      </c>
      <c r="F3655">
        <v>9.375E-2</v>
      </c>
      <c r="G3655">
        <v>0.17100000000000001</v>
      </c>
      <c r="H3655">
        <v>9.0249999999999983E-2</v>
      </c>
      <c r="I3655">
        <v>7.4999999999999997E-2</v>
      </c>
      <c r="J3655">
        <v>9.325E-2</v>
      </c>
      <c r="K3655">
        <v>9.0750000000000011E-2</v>
      </c>
      <c r="L3655">
        <v>9.1750000000000012E-2</v>
      </c>
      <c r="M3655">
        <v>0.10625</v>
      </c>
    </row>
    <row r="3656" spans="1:13" customFormat="1" x14ac:dyDescent="0.55000000000000004">
      <c r="A3656" t="s">
        <v>956</v>
      </c>
      <c r="B3656" s="34">
        <v>40569</v>
      </c>
      <c r="E3656">
        <v>213.10000000000002</v>
      </c>
      <c r="F3656">
        <v>0.17899999999999999</v>
      </c>
      <c r="G3656">
        <v>0.2525</v>
      </c>
      <c r="H3656">
        <v>0.11699999999999999</v>
      </c>
      <c r="I3656">
        <v>7.2999999999999995E-2</v>
      </c>
      <c r="J3656">
        <v>9.1999999999999998E-2</v>
      </c>
      <c r="K3656">
        <v>0.107</v>
      </c>
      <c r="L3656">
        <v>0.11650000000000001</v>
      </c>
      <c r="M3656">
        <v>0.1285</v>
      </c>
    </row>
    <row r="3657" spans="1:13" customFormat="1" x14ac:dyDescent="0.55000000000000004">
      <c r="A3657" t="s">
        <v>957</v>
      </c>
      <c r="B3657" s="34">
        <v>40569</v>
      </c>
      <c r="E3657">
        <v>164.95</v>
      </c>
      <c r="F3657">
        <v>0.14099999999999999</v>
      </c>
      <c r="G3657">
        <v>0.15275</v>
      </c>
      <c r="H3657">
        <v>8.6500000000000007E-2</v>
      </c>
      <c r="I3657">
        <v>7.1999999999999995E-2</v>
      </c>
      <c r="J3657">
        <v>7.9250000000000001E-2</v>
      </c>
      <c r="K3657">
        <v>9.6500000000000002E-2</v>
      </c>
      <c r="L3657">
        <v>9.5000000000000001E-2</v>
      </c>
      <c r="M3657">
        <v>0.10174999999999999</v>
      </c>
    </row>
    <row r="3658" spans="1:13" customFormat="1" x14ac:dyDescent="0.55000000000000004">
      <c r="A3658" t="s">
        <v>958</v>
      </c>
      <c r="B3658" s="34">
        <v>40569</v>
      </c>
      <c r="E3658">
        <v>184.4</v>
      </c>
      <c r="F3658">
        <v>0.14124999999999999</v>
      </c>
      <c r="G3658">
        <v>0.15325</v>
      </c>
      <c r="H3658">
        <v>0.111</v>
      </c>
      <c r="I3658">
        <v>8.6750000000000008E-2</v>
      </c>
      <c r="J3658">
        <v>7.8E-2</v>
      </c>
      <c r="K3658">
        <v>0.10300000000000001</v>
      </c>
      <c r="L3658">
        <v>0.11900000000000001</v>
      </c>
      <c r="M3658">
        <v>0.12975</v>
      </c>
    </row>
    <row r="3659" spans="1:13" customFormat="1" x14ac:dyDescent="0.55000000000000004">
      <c r="A3659" s="3" t="s">
        <v>951</v>
      </c>
      <c r="B3659" s="34">
        <v>40576</v>
      </c>
    </row>
    <row r="3660" spans="1:13" customFormat="1" x14ac:dyDescent="0.55000000000000004">
      <c r="A3660" s="3" t="s">
        <v>952</v>
      </c>
      <c r="B3660" s="34">
        <v>40576</v>
      </c>
      <c r="E3660">
        <v>200.53333333333333</v>
      </c>
      <c r="F3660">
        <v>0.14566666666666664</v>
      </c>
      <c r="G3660">
        <v>0.2253333333333333</v>
      </c>
      <c r="H3660">
        <v>0.121</v>
      </c>
      <c r="I3660">
        <v>7.9333333333333325E-2</v>
      </c>
      <c r="J3660">
        <v>0.10933333333333332</v>
      </c>
      <c r="K3660">
        <v>0.15</v>
      </c>
      <c r="L3660">
        <v>0.11366666666666667</v>
      </c>
      <c r="M3660">
        <v>5.833333333333332E-2</v>
      </c>
    </row>
    <row r="3661" spans="1:13" customFormat="1" x14ac:dyDescent="0.55000000000000004">
      <c r="A3661" s="3" t="s">
        <v>953</v>
      </c>
      <c r="B3661" s="34">
        <v>40576</v>
      </c>
    </row>
    <row r="3662" spans="1:13" customFormat="1" x14ac:dyDescent="0.55000000000000004">
      <c r="A3662" s="3" t="s">
        <v>954</v>
      </c>
      <c r="B3662" s="34">
        <v>40576</v>
      </c>
      <c r="E3662">
        <v>159.73333333333332</v>
      </c>
      <c r="F3662">
        <v>0.10433333333333333</v>
      </c>
      <c r="G3662">
        <v>0.18466666666666665</v>
      </c>
      <c r="H3662">
        <v>8.933333333333332E-2</v>
      </c>
      <c r="I3662">
        <v>7.1000000000000008E-2</v>
      </c>
      <c r="J3662">
        <v>7.4666666666666659E-2</v>
      </c>
      <c r="K3662">
        <v>8.6666666666666684E-2</v>
      </c>
      <c r="L3662">
        <v>0.106</v>
      </c>
      <c r="M3662">
        <v>0.12300000000000001</v>
      </c>
    </row>
    <row r="3663" spans="1:13" customFormat="1" x14ac:dyDescent="0.55000000000000004">
      <c r="A3663" s="3" t="s">
        <v>955</v>
      </c>
      <c r="B3663" s="34">
        <v>40576</v>
      </c>
    </row>
    <row r="3664" spans="1:13" customFormat="1" x14ac:dyDescent="0.55000000000000004">
      <c r="A3664" s="3" t="s">
        <v>956</v>
      </c>
      <c r="B3664" s="34">
        <v>40576</v>
      </c>
      <c r="E3664">
        <v>208.10000000000002</v>
      </c>
      <c r="F3664">
        <v>0.15350000000000003</v>
      </c>
      <c r="G3664">
        <v>0.254</v>
      </c>
      <c r="H3664">
        <v>0.12</v>
      </c>
      <c r="I3664">
        <v>7.400000000000001E-2</v>
      </c>
      <c r="J3664">
        <v>9.0999999999999998E-2</v>
      </c>
      <c r="K3664">
        <v>0.107</v>
      </c>
      <c r="L3664">
        <v>0.11550000000000001</v>
      </c>
      <c r="M3664">
        <v>0.1255</v>
      </c>
    </row>
    <row r="3665" spans="1:75" x14ac:dyDescent="0.55000000000000004">
      <c r="A3665" s="3" t="s">
        <v>957</v>
      </c>
      <c r="B3665" s="34">
        <v>40576</v>
      </c>
      <c r="V3665"/>
    </row>
    <row r="3666" spans="1:75" x14ac:dyDescent="0.55000000000000004">
      <c r="A3666" s="3" t="s">
        <v>958</v>
      </c>
      <c r="B3666" s="34">
        <v>40576</v>
      </c>
      <c r="E3666">
        <v>180.39999999999998</v>
      </c>
      <c r="F3666">
        <v>0.11824999999999999</v>
      </c>
      <c r="G3666">
        <v>0.155</v>
      </c>
      <c r="H3666">
        <v>0.11199999999999999</v>
      </c>
      <c r="I3666">
        <v>8.7250000000000008E-2</v>
      </c>
      <c r="J3666">
        <v>7.7249999999999999E-2</v>
      </c>
      <c r="K3666">
        <v>0.1045</v>
      </c>
      <c r="L3666">
        <v>0.11950000000000001</v>
      </c>
      <c r="M3666">
        <v>0.12825</v>
      </c>
      <c r="V3666"/>
    </row>
    <row r="3667" spans="1:75" x14ac:dyDescent="0.55000000000000004">
      <c r="A3667" t="s">
        <v>951</v>
      </c>
      <c r="B3667" s="34">
        <v>40583</v>
      </c>
      <c r="V3667"/>
    </row>
    <row r="3668" spans="1:75" x14ac:dyDescent="0.55000000000000004">
      <c r="A3668" t="s">
        <v>952</v>
      </c>
      <c r="B3668" s="34">
        <v>40583</v>
      </c>
      <c r="E3668">
        <v>209.86666666666667</v>
      </c>
      <c r="F3668">
        <v>0.19266666666666665</v>
      </c>
      <c r="G3668">
        <v>0.23233333333333334</v>
      </c>
      <c r="H3668">
        <v>0.12133333333333333</v>
      </c>
      <c r="I3668">
        <v>7.9000000000000015E-2</v>
      </c>
      <c r="J3668">
        <v>0.10700000000000001</v>
      </c>
      <c r="K3668">
        <v>0.14933333333333332</v>
      </c>
      <c r="L3668">
        <v>0.11</v>
      </c>
      <c r="M3668">
        <v>5.7666666666666665E-2</v>
      </c>
      <c r="V3668"/>
    </row>
    <row r="3669" spans="1:75" x14ac:dyDescent="0.55000000000000004">
      <c r="A3669" t="s">
        <v>953</v>
      </c>
      <c r="B3669" s="34">
        <v>40583</v>
      </c>
      <c r="V3669"/>
    </row>
    <row r="3670" spans="1:75" x14ac:dyDescent="0.55000000000000004">
      <c r="A3670" t="s">
        <v>954</v>
      </c>
      <c r="B3670" s="34">
        <v>40583</v>
      </c>
      <c r="E3670">
        <v>173.73333333333332</v>
      </c>
      <c r="F3670">
        <v>0.13033333333333333</v>
      </c>
      <c r="G3670">
        <v>0.20133333333333336</v>
      </c>
      <c r="H3670">
        <v>9.4666666666666663E-2</v>
      </c>
      <c r="I3670">
        <v>7.0333333333333345E-2</v>
      </c>
      <c r="J3670">
        <v>7.3999999999999996E-2</v>
      </c>
      <c r="K3670">
        <v>8.5999999999999993E-2</v>
      </c>
      <c r="L3670">
        <v>0.10366666666666667</v>
      </c>
      <c r="M3670">
        <v>0.10833333333333334</v>
      </c>
      <c r="V3670"/>
    </row>
    <row r="3671" spans="1:75" x14ac:dyDescent="0.55000000000000004">
      <c r="A3671" t="s">
        <v>955</v>
      </c>
      <c r="B3671" s="34">
        <v>40583</v>
      </c>
      <c r="V3671"/>
    </row>
    <row r="3672" spans="1:75" x14ac:dyDescent="0.55000000000000004">
      <c r="A3672" t="s">
        <v>956</v>
      </c>
      <c r="B3672" s="34">
        <v>40583</v>
      </c>
      <c r="E3672">
        <v>217.7</v>
      </c>
      <c r="F3672">
        <v>0.1865</v>
      </c>
      <c r="G3672">
        <v>0.26700000000000002</v>
      </c>
      <c r="H3672">
        <v>0.125</v>
      </c>
      <c r="I3672">
        <v>7.5999999999999998E-2</v>
      </c>
      <c r="J3672">
        <v>0.09</v>
      </c>
      <c r="K3672">
        <v>0.10649999999999998</v>
      </c>
      <c r="L3672">
        <v>0.113</v>
      </c>
      <c r="M3672">
        <v>0.1245</v>
      </c>
      <c r="V3672"/>
    </row>
    <row r="3673" spans="1:75" x14ac:dyDescent="0.55000000000000004">
      <c r="A3673" t="s">
        <v>957</v>
      </c>
      <c r="B3673" s="34">
        <v>40583</v>
      </c>
      <c r="V3673"/>
    </row>
    <row r="3674" spans="1:75" x14ac:dyDescent="0.55000000000000004">
      <c r="A3674" t="s">
        <v>958</v>
      </c>
      <c r="B3674" s="34">
        <v>40583</v>
      </c>
      <c r="E3674">
        <v>192.50000000000003</v>
      </c>
      <c r="F3674">
        <v>0.16224999999999998</v>
      </c>
      <c r="G3674">
        <v>0.17725000000000002</v>
      </c>
      <c r="H3674">
        <v>0.11425</v>
      </c>
      <c r="I3674">
        <v>8.6500000000000007E-2</v>
      </c>
      <c r="J3674">
        <v>7.5999999999999998E-2</v>
      </c>
      <c r="K3674">
        <v>0.10249999999999999</v>
      </c>
      <c r="L3674">
        <v>0.11699999999999999</v>
      </c>
      <c r="M3674">
        <v>0.12675</v>
      </c>
      <c r="V3674"/>
    </row>
    <row r="3675" spans="1:75" x14ac:dyDescent="0.55000000000000004">
      <c r="A3675" t="s">
        <v>303</v>
      </c>
      <c r="B3675" s="32">
        <v>33956</v>
      </c>
      <c r="V3675"/>
      <c r="BW3675" s="30">
        <v>199.49796076908061</v>
      </c>
    </row>
    <row r="3676" spans="1:75" x14ac:dyDescent="0.55000000000000004">
      <c r="A3676" t="s">
        <v>303</v>
      </c>
      <c r="B3676" s="32">
        <v>33968</v>
      </c>
      <c r="V3676"/>
      <c r="BW3676" s="30">
        <v>273.94218942189389</v>
      </c>
    </row>
    <row r="3677" spans="1:75" x14ac:dyDescent="0.55000000000000004">
      <c r="A3677" t="s">
        <v>303</v>
      </c>
      <c r="B3677" s="32">
        <v>33985</v>
      </c>
      <c r="V3677"/>
      <c r="BW3677" s="30">
        <v>273.35437301741399</v>
      </c>
    </row>
    <row r="3678" spans="1:75" x14ac:dyDescent="0.55000000000000004">
      <c r="A3678" t="s">
        <v>303</v>
      </c>
      <c r="B3678" s="32">
        <v>33996</v>
      </c>
      <c r="V3678"/>
      <c r="BW3678" s="30">
        <v>260.11814591830051</v>
      </c>
    </row>
    <row r="3679" spans="1:75" x14ac:dyDescent="0.55000000000000004">
      <c r="A3679" t="s">
        <v>303</v>
      </c>
      <c r="B3679" s="32">
        <v>34003</v>
      </c>
      <c r="V3679"/>
      <c r="BW3679" s="30">
        <v>266.79128633391508</v>
      </c>
    </row>
    <row r="3680" spans="1:75" x14ac:dyDescent="0.55000000000000004">
      <c r="A3680" t="s">
        <v>303</v>
      </c>
      <c r="B3680" s="32">
        <v>34011</v>
      </c>
      <c r="V3680"/>
      <c r="BW3680" s="30">
        <v>264.170712759759</v>
      </c>
    </row>
    <row r="3681" spans="1:75" x14ac:dyDescent="0.55000000000000004">
      <c r="A3681" t="s">
        <v>303</v>
      </c>
      <c r="B3681" s="32">
        <v>34017</v>
      </c>
      <c r="V3681"/>
      <c r="BW3681" s="30">
        <v>249.58535637987899</v>
      </c>
    </row>
    <row r="3682" spans="1:75" x14ac:dyDescent="0.55000000000000004">
      <c r="A3682" s="3" t="s">
        <v>303</v>
      </c>
      <c r="B3682" s="32">
        <v>34027</v>
      </c>
      <c r="V3682"/>
      <c r="BW3682" s="30">
        <v>229.03897196866677</v>
      </c>
    </row>
    <row r="3683" spans="1:75" x14ac:dyDescent="0.55000000000000004">
      <c r="A3683" s="3" t="s">
        <v>303</v>
      </c>
      <c r="B3683" s="32">
        <v>34030</v>
      </c>
      <c r="V3683"/>
      <c r="BW3683" s="30">
        <v>235.02977924516011</v>
      </c>
    </row>
    <row r="3684" spans="1:75" x14ac:dyDescent="0.55000000000000004">
      <c r="A3684" s="3" t="s">
        <v>303</v>
      </c>
      <c r="B3684" s="32">
        <v>34033</v>
      </c>
      <c r="V3684"/>
      <c r="BW3684" s="30">
        <v>219.76338447594989</v>
      </c>
    </row>
    <row r="3685" spans="1:75" x14ac:dyDescent="0.55000000000000004">
      <c r="A3685" s="3" t="s">
        <v>303</v>
      </c>
      <c r="B3685" s="32">
        <v>34037</v>
      </c>
      <c r="V3685"/>
      <c r="BW3685" s="30">
        <v>211.8123260179965</v>
      </c>
    </row>
    <row r="3686" spans="1:75" x14ac:dyDescent="0.55000000000000004">
      <c r="A3686" s="3" t="s">
        <v>303</v>
      </c>
      <c r="B3686" s="32">
        <v>34039</v>
      </c>
      <c r="V3686"/>
      <c r="BW3686" s="30">
        <v>201.85699488573781</v>
      </c>
    </row>
    <row r="3687" spans="1:75" x14ac:dyDescent="0.55000000000000004">
      <c r="A3687" s="3" t="s">
        <v>303</v>
      </c>
      <c r="B3687" s="32">
        <v>34041</v>
      </c>
      <c r="V3687"/>
      <c r="BW3687" s="30">
        <v>193.89687317925748</v>
      </c>
    </row>
    <row r="3688" spans="1:75" x14ac:dyDescent="0.55000000000000004">
      <c r="A3688" s="3" t="s">
        <v>303</v>
      </c>
      <c r="B3688" s="32">
        <v>34047</v>
      </c>
      <c r="V3688"/>
      <c r="BW3688" s="30">
        <v>179.31281154916769</v>
      </c>
    </row>
    <row r="3689" spans="1:75" x14ac:dyDescent="0.55000000000000004">
      <c r="A3689" s="3" t="s">
        <v>303</v>
      </c>
      <c r="B3689" s="32">
        <v>34049</v>
      </c>
      <c r="V3689"/>
      <c r="BW3689" s="30">
        <v>195.26024470770992</v>
      </c>
    </row>
    <row r="3690" spans="1:75" x14ac:dyDescent="0.55000000000000004">
      <c r="A3690" t="s">
        <v>303</v>
      </c>
      <c r="B3690" s="32">
        <v>34051</v>
      </c>
      <c r="V3690"/>
      <c r="BW3690" s="30">
        <v>184.64070693338459</v>
      </c>
    </row>
    <row r="3691" spans="1:75" x14ac:dyDescent="0.55000000000000004">
      <c r="A3691" t="s">
        <v>303</v>
      </c>
      <c r="B3691" s="32">
        <v>34054</v>
      </c>
      <c r="V3691"/>
      <c r="BW3691" s="30">
        <v>174.69314429986349</v>
      </c>
    </row>
    <row r="3692" spans="1:75" x14ac:dyDescent="0.55000000000000004">
      <c r="A3692" t="s">
        <v>303</v>
      </c>
      <c r="B3692" s="32">
        <v>34055</v>
      </c>
      <c r="V3692"/>
      <c r="BW3692" s="30">
        <v>191.3034893506821</v>
      </c>
    </row>
    <row r="3693" spans="1:75" x14ac:dyDescent="0.55000000000000004">
      <c r="A3693" t="s">
        <v>303</v>
      </c>
      <c r="B3693" s="32">
        <v>34060</v>
      </c>
      <c r="V3693"/>
      <c r="BW3693" s="30">
        <v>191.32420534731631</v>
      </c>
    </row>
    <row r="3694" spans="1:75" x14ac:dyDescent="0.55000000000000004">
      <c r="A3694" t="s">
        <v>303</v>
      </c>
      <c r="B3694" s="32">
        <v>34062</v>
      </c>
      <c r="V3694"/>
      <c r="BW3694" s="30">
        <v>183.36019939146721</v>
      </c>
    </row>
    <row r="3695" spans="1:75" x14ac:dyDescent="0.55000000000000004">
      <c r="A3695" t="s">
        <v>303</v>
      </c>
      <c r="B3695" s="32">
        <v>34065</v>
      </c>
      <c r="V3695"/>
      <c r="BW3695" s="30">
        <v>173.4126367579461</v>
      </c>
    </row>
    <row r="3696" spans="1:75" x14ac:dyDescent="0.55000000000000004">
      <c r="A3696" t="s">
        <v>303</v>
      </c>
      <c r="B3696" s="32">
        <v>34067</v>
      </c>
      <c r="V3696"/>
      <c r="BW3696" s="30">
        <v>201.98258561532958</v>
      </c>
    </row>
    <row r="3697" spans="1:75" x14ac:dyDescent="0.55000000000000004">
      <c r="A3697" t="s">
        <v>303</v>
      </c>
      <c r="B3697" s="32">
        <v>34072</v>
      </c>
      <c r="V3697"/>
      <c r="BW3697" s="30">
        <v>173.44371075289649</v>
      </c>
    </row>
    <row r="3698" spans="1:75" x14ac:dyDescent="0.55000000000000004">
      <c r="A3698" t="s">
        <v>303</v>
      </c>
      <c r="B3698" s="32">
        <v>34074</v>
      </c>
      <c r="V3698"/>
      <c r="BW3698" s="30">
        <v>190.05794005308391</v>
      </c>
    </row>
    <row r="3699" spans="1:75" x14ac:dyDescent="0.55000000000000004">
      <c r="A3699" t="s">
        <v>303</v>
      </c>
      <c r="B3699" s="32">
        <v>34077</v>
      </c>
      <c r="V3699"/>
      <c r="BW3699" s="30">
        <v>172.80280960704269</v>
      </c>
    </row>
    <row r="3700" spans="1:75" x14ac:dyDescent="0.55000000000000004">
      <c r="A3700" t="s">
        <v>303</v>
      </c>
      <c r="B3700" s="32">
        <v>34079</v>
      </c>
      <c r="V3700"/>
      <c r="BW3700" s="30">
        <v>188.0873308733085</v>
      </c>
    </row>
    <row r="3701" spans="1:75" x14ac:dyDescent="0.55000000000000004">
      <c r="A3701" t="s">
        <v>303</v>
      </c>
      <c r="B3701" s="32">
        <v>34082</v>
      </c>
      <c r="V3701"/>
      <c r="BW3701" s="30">
        <v>172.82223085388671</v>
      </c>
    </row>
    <row r="3702" spans="1:75" x14ac:dyDescent="0.55000000000000004">
      <c r="A3702" t="s">
        <v>303</v>
      </c>
      <c r="B3702" s="32">
        <v>34083</v>
      </c>
      <c r="V3702"/>
      <c r="BW3702" s="30">
        <v>186.11154269437409</v>
      </c>
    </row>
    <row r="3703" spans="1:75" x14ac:dyDescent="0.55000000000000004">
      <c r="A3703" t="s">
        <v>303</v>
      </c>
      <c r="B3703" s="32">
        <v>34086</v>
      </c>
      <c r="V3703"/>
      <c r="BW3703" s="30">
        <v>166.86379232213309</v>
      </c>
    </row>
    <row r="3704" spans="1:75" x14ac:dyDescent="0.55000000000000004">
      <c r="A3704" t="s">
        <v>303</v>
      </c>
      <c r="B3704" s="32">
        <v>34088</v>
      </c>
      <c r="V3704"/>
      <c r="BW3704" s="30">
        <v>182.81381498025482</v>
      </c>
    </row>
    <row r="3705" spans="1:75" x14ac:dyDescent="0.55000000000000004">
      <c r="A3705" t="s">
        <v>303</v>
      </c>
      <c r="B3705" s="32">
        <v>34090</v>
      </c>
      <c r="V3705"/>
      <c r="BW3705" s="30">
        <v>168.87583349517689</v>
      </c>
    </row>
    <row r="3706" spans="1:75" x14ac:dyDescent="0.55000000000000004">
      <c r="A3706" s="3" t="s">
        <v>303</v>
      </c>
      <c r="B3706" s="32">
        <v>34095</v>
      </c>
      <c r="V3706"/>
      <c r="BW3706" s="30">
        <v>172.21499320256279</v>
      </c>
    </row>
    <row r="3707" spans="1:75" x14ac:dyDescent="0.55000000000000004">
      <c r="A3707" s="3" t="s">
        <v>303</v>
      </c>
      <c r="B3707" s="32">
        <v>34097</v>
      </c>
      <c r="V3707"/>
      <c r="BW3707" s="30">
        <v>184.84657214993189</v>
      </c>
    </row>
    <row r="3708" spans="1:75" x14ac:dyDescent="0.55000000000000004">
      <c r="A3708" s="3" t="s">
        <v>303</v>
      </c>
      <c r="B3708" s="32">
        <v>34100</v>
      </c>
      <c r="V3708"/>
      <c r="BW3708" s="30">
        <v>170.9124749142228</v>
      </c>
    </row>
    <row r="3709" spans="1:75" x14ac:dyDescent="0.55000000000000004">
      <c r="A3709" s="3" t="s">
        <v>303</v>
      </c>
      <c r="B3709" s="32">
        <v>34102</v>
      </c>
      <c r="V3709"/>
      <c r="BW3709" s="30">
        <v>194.83168252735081</v>
      </c>
    </row>
    <row r="3710" spans="1:75" x14ac:dyDescent="0.55000000000000004">
      <c r="A3710" s="3" t="s">
        <v>303</v>
      </c>
      <c r="B3710" s="32">
        <v>34104</v>
      </c>
      <c r="V3710"/>
      <c r="BW3710" s="30">
        <v>218.7508901404797</v>
      </c>
    </row>
    <row r="3711" spans="1:75" x14ac:dyDescent="0.55000000000000004">
      <c r="A3711" s="3" t="s">
        <v>303</v>
      </c>
      <c r="B3711" s="32">
        <v>34107</v>
      </c>
      <c r="V3711"/>
      <c r="BW3711" s="30">
        <v>212.78727260956799</v>
      </c>
    </row>
    <row r="3712" spans="1:75" x14ac:dyDescent="0.55000000000000004">
      <c r="A3712" s="3" t="s">
        <v>303</v>
      </c>
      <c r="B3712" s="32">
        <v>34111</v>
      </c>
      <c r="V3712"/>
      <c r="BW3712" s="30">
        <v>212.13989771476591</v>
      </c>
    </row>
    <row r="3713" spans="1:75" x14ac:dyDescent="0.55000000000000004">
      <c r="A3713" s="3" t="s">
        <v>305</v>
      </c>
      <c r="B3713" s="32">
        <v>33955</v>
      </c>
      <c r="V3713"/>
      <c r="BW3713" s="30">
        <v>188.2038583543725</v>
      </c>
    </row>
    <row r="3714" spans="1:75" x14ac:dyDescent="0.55000000000000004">
      <c r="A3714" s="3" t="s">
        <v>305</v>
      </c>
      <c r="B3714" s="32">
        <v>33969</v>
      </c>
      <c r="V3714"/>
      <c r="BW3714" s="30">
        <v>270.62374571114043</v>
      </c>
    </row>
    <row r="3715" spans="1:75" x14ac:dyDescent="0.55000000000000004">
      <c r="A3715" s="3" t="s">
        <v>305</v>
      </c>
      <c r="B3715" s="32">
        <v>33985</v>
      </c>
      <c r="V3715"/>
      <c r="BW3715" s="30">
        <v>264.05418527869409</v>
      </c>
    </row>
    <row r="3716" spans="1:75" x14ac:dyDescent="0.55000000000000004">
      <c r="A3716" s="3" t="s">
        <v>305</v>
      </c>
      <c r="B3716" s="32">
        <v>33996</v>
      </c>
      <c r="V3716"/>
      <c r="BW3716" s="30">
        <v>252.81187285557061</v>
      </c>
    </row>
    <row r="3717" spans="1:75" x14ac:dyDescent="0.55000000000000004">
      <c r="A3717" s="3" t="s">
        <v>305</v>
      </c>
      <c r="B3717" s="32">
        <v>34003</v>
      </c>
      <c r="V3717"/>
      <c r="BW3717" s="30">
        <v>261.47763319738408</v>
      </c>
    </row>
    <row r="3718" spans="1:75" x14ac:dyDescent="0.55000000000000004">
      <c r="A3718" s="3" t="s">
        <v>305</v>
      </c>
      <c r="B3718" s="32">
        <v>34011</v>
      </c>
      <c r="V3718"/>
      <c r="BW3718" s="30">
        <v>256.86314494723894</v>
      </c>
    </row>
    <row r="3719" spans="1:75" x14ac:dyDescent="0.55000000000000004">
      <c r="A3719" s="3" t="s">
        <v>305</v>
      </c>
      <c r="B3719" s="32">
        <v>34018</v>
      </c>
      <c r="V3719"/>
      <c r="BW3719" s="30">
        <v>250.9150644138015</v>
      </c>
    </row>
    <row r="3720" spans="1:75" x14ac:dyDescent="0.55000000000000004">
      <c r="A3720" s="3" t="s">
        <v>305</v>
      </c>
      <c r="B3720" s="32">
        <v>34027</v>
      </c>
      <c r="V3720"/>
      <c r="BW3720" s="30">
        <v>229.03897196866677</v>
      </c>
    </row>
    <row r="3721" spans="1:75" x14ac:dyDescent="0.55000000000000004">
      <c r="A3721" s="3" t="s">
        <v>305</v>
      </c>
      <c r="B3721" s="32">
        <v>34030</v>
      </c>
      <c r="V3721"/>
      <c r="BW3721" s="30">
        <v>230.3790380009055</v>
      </c>
    </row>
    <row r="3722" spans="1:75" x14ac:dyDescent="0.55000000000000004">
      <c r="A3722" s="3" t="s">
        <v>305</v>
      </c>
      <c r="B3722" s="32">
        <v>34032</v>
      </c>
      <c r="V3722"/>
      <c r="BW3722" s="30">
        <v>233.70783970997519</v>
      </c>
    </row>
    <row r="3723" spans="1:75" x14ac:dyDescent="0.55000000000000004">
      <c r="A3723" s="3" t="s">
        <v>305</v>
      </c>
      <c r="B3723" s="32">
        <v>34037</v>
      </c>
      <c r="V3723"/>
      <c r="BW3723" s="30">
        <v>223.7693403249819</v>
      </c>
    </row>
    <row r="3724" spans="1:75" x14ac:dyDescent="0.55000000000000004">
      <c r="A3724" s="3" t="s">
        <v>305</v>
      </c>
      <c r="B3724" s="32">
        <v>34039</v>
      </c>
      <c r="V3724"/>
      <c r="BW3724" s="30">
        <v>264.957920631837</v>
      </c>
    </row>
    <row r="3725" spans="1:75" x14ac:dyDescent="0.55000000000000004">
      <c r="A3725" s="3" t="s">
        <v>305</v>
      </c>
      <c r="B3725" s="32">
        <v>34041</v>
      </c>
      <c r="V3725"/>
      <c r="BW3725" s="30">
        <v>251.68285103903639</v>
      </c>
    </row>
    <row r="3726" spans="1:75" x14ac:dyDescent="0.55000000000000004">
      <c r="A3726" s="3" t="s">
        <v>305</v>
      </c>
      <c r="B3726" s="32">
        <v>34047</v>
      </c>
      <c r="V3726"/>
      <c r="BW3726" s="30">
        <v>227.79730692043739</v>
      </c>
    </row>
    <row r="3727" spans="1:75" x14ac:dyDescent="0.55000000000000004">
      <c r="A3727" s="3" t="s">
        <v>305</v>
      </c>
      <c r="B3727" s="32">
        <v>34049</v>
      </c>
      <c r="V3727"/>
      <c r="BW3727" s="30">
        <v>247.06836278889031</v>
      </c>
    </row>
    <row r="3728" spans="1:75" x14ac:dyDescent="0.55000000000000004">
      <c r="A3728" s="3" t="s">
        <v>305</v>
      </c>
      <c r="B3728" s="32">
        <v>34051</v>
      </c>
      <c r="V3728"/>
      <c r="BW3728" s="30">
        <v>235.12170648022197</v>
      </c>
    </row>
    <row r="3729" spans="1:75" x14ac:dyDescent="0.55000000000000004">
      <c r="A3729" s="3" t="s">
        <v>305</v>
      </c>
      <c r="B3729" s="32">
        <v>34054</v>
      </c>
      <c r="V3729"/>
      <c r="BW3729" s="30">
        <v>221.1863144947236</v>
      </c>
    </row>
    <row r="3730" spans="1:75" x14ac:dyDescent="0.55000000000000004">
      <c r="A3730" s="3" t="s">
        <v>305</v>
      </c>
      <c r="B3730" s="32">
        <v>34056</v>
      </c>
      <c r="V3730"/>
      <c r="BW3730" s="30">
        <v>259.71936298310339</v>
      </c>
    </row>
    <row r="3731" spans="1:75" x14ac:dyDescent="0.55000000000000004">
      <c r="A3731" s="3" t="s">
        <v>305</v>
      </c>
      <c r="B3731" s="32">
        <v>34060</v>
      </c>
      <c r="V3731"/>
      <c r="BW3731" s="30">
        <v>254.42254159383688</v>
      </c>
    </row>
    <row r="3732" spans="1:75" x14ac:dyDescent="0.55000000000000004">
      <c r="A3732" s="3" t="s">
        <v>305</v>
      </c>
      <c r="B3732" s="32">
        <v>34062</v>
      </c>
      <c r="V3732"/>
      <c r="BW3732" s="30">
        <v>239.82035346669238</v>
      </c>
    </row>
    <row r="3733" spans="1:75" x14ac:dyDescent="0.55000000000000004">
      <c r="A3733" s="3" t="s">
        <v>305</v>
      </c>
      <c r="B3733" s="32">
        <v>34066</v>
      </c>
      <c r="V3733"/>
      <c r="BW3733" s="30">
        <v>225.88755098077263</v>
      </c>
    </row>
    <row r="3734" spans="1:75" x14ac:dyDescent="0.55000000000000004">
      <c r="A3734" s="3" t="s">
        <v>305</v>
      </c>
      <c r="B3734" s="32">
        <v>34067</v>
      </c>
      <c r="V3734"/>
      <c r="BW3734" s="30">
        <v>261.7598886515172</v>
      </c>
    </row>
    <row r="3735" spans="1:75" x14ac:dyDescent="0.55000000000000004">
      <c r="A3735" s="3" t="s">
        <v>305</v>
      </c>
      <c r="B3735" s="32">
        <v>34072</v>
      </c>
      <c r="V3735"/>
      <c r="BW3735" s="30">
        <v>225.25053408428758</v>
      </c>
    </row>
    <row r="3736" spans="1:75" x14ac:dyDescent="0.55000000000000004">
      <c r="A3736" s="3" t="s">
        <v>305</v>
      </c>
      <c r="B3736" s="32">
        <v>34074</v>
      </c>
      <c r="V3736"/>
      <c r="BW3736" s="30">
        <v>255.81439761766018</v>
      </c>
    </row>
    <row r="3737" spans="1:75" x14ac:dyDescent="0.55000000000000004">
      <c r="A3737" s="3" t="s">
        <v>305</v>
      </c>
      <c r="B3737" s="32">
        <v>34077</v>
      </c>
      <c r="V3737"/>
      <c r="BW3737" s="30">
        <v>238.55926717161898</v>
      </c>
    </row>
    <row r="3738" spans="1:75" x14ac:dyDescent="0.55000000000000004">
      <c r="A3738" s="3" t="s">
        <v>305</v>
      </c>
      <c r="B3738" s="32">
        <v>34079</v>
      </c>
      <c r="V3738"/>
      <c r="BW3738" s="30">
        <v>256.49932025636008</v>
      </c>
    </row>
    <row r="3739" spans="1:75" x14ac:dyDescent="0.55000000000000004">
      <c r="A3739" s="3" t="s">
        <v>305</v>
      </c>
      <c r="B3739" s="32">
        <v>34081</v>
      </c>
      <c r="V3739"/>
      <c r="BW3739" s="30">
        <v>240.57001359487262</v>
      </c>
    </row>
    <row r="3740" spans="1:75" x14ac:dyDescent="0.55000000000000004">
      <c r="A3740" s="3" t="s">
        <v>305</v>
      </c>
      <c r="B3740" s="32">
        <v>34083</v>
      </c>
      <c r="V3740"/>
      <c r="BW3740" s="30">
        <v>254.52612157700429</v>
      </c>
    </row>
    <row r="3741" spans="1:75" x14ac:dyDescent="0.55000000000000004">
      <c r="A3741" s="3" t="s">
        <v>305</v>
      </c>
      <c r="B3741" s="32">
        <v>34086</v>
      </c>
      <c r="V3741"/>
      <c r="BW3741" s="30">
        <v>231.29054185278687</v>
      </c>
    </row>
    <row r="3742" spans="1:75" x14ac:dyDescent="0.55000000000000004">
      <c r="A3742" s="3" t="s">
        <v>305</v>
      </c>
      <c r="B3742" s="32">
        <v>34088</v>
      </c>
      <c r="V3742"/>
      <c r="BW3742" s="30">
        <v>253.8826309315719</v>
      </c>
    </row>
    <row r="3743" spans="1:75" x14ac:dyDescent="0.55000000000000004">
      <c r="A3743" s="3" t="s">
        <v>305</v>
      </c>
      <c r="B3743" s="32">
        <v>34090</v>
      </c>
      <c r="V3743"/>
      <c r="BW3743" s="30">
        <v>234.63099630996302</v>
      </c>
    </row>
    <row r="3744" spans="1:75" x14ac:dyDescent="0.55000000000000004">
      <c r="A3744" s="3" t="s">
        <v>305</v>
      </c>
      <c r="B3744" s="32">
        <v>34094</v>
      </c>
      <c r="V3744"/>
      <c r="BW3744" s="30">
        <v>235.31332944908337</v>
      </c>
    </row>
    <row r="3745" spans="1:75" x14ac:dyDescent="0.55000000000000004">
      <c r="A3745" s="3" t="s">
        <v>305</v>
      </c>
      <c r="B3745" s="32">
        <v>34097</v>
      </c>
      <c r="V3745"/>
      <c r="BW3745" s="30">
        <v>241.30284197578743</v>
      </c>
    </row>
    <row r="3746" spans="1:75" x14ac:dyDescent="0.55000000000000004">
      <c r="A3746" s="3" t="s">
        <v>305</v>
      </c>
      <c r="B3746" s="32">
        <v>34100</v>
      </c>
      <c r="V3746"/>
      <c r="BW3746" s="30">
        <v>214.746229041237</v>
      </c>
    </row>
    <row r="3747" spans="1:75" x14ac:dyDescent="0.55000000000000004">
      <c r="A3747" s="3" t="s">
        <v>305</v>
      </c>
      <c r="B3747" s="32">
        <v>34102</v>
      </c>
      <c r="V3747"/>
      <c r="BW3747" s="30">
        <v>236.67540622774558</v>
      </c>
    </row>
    <row r="3748" spans="1:75" x14ac:dyDescent="0.55000000000000004">
      <c r="A3748" s="3" t="s">
        <v>305</v>
      </c>
      <c r="B3748" s="32">
        <v>34104</v>
      </c>
      <c r="V3748"/>
      <c r="BW3748" s="30">
        <v>254.6193435618564</v>
      </c>
    </row>
    <row r="3749" spans="1:75" x14ac:dyDescent="0.55000000000000004">
      <c r="A3749" s="3" t="s">
        <v>305</v>
      </c>
      <c r="B3749" s="32">
        <v>34107</v>
      </c>
      <c r="V3749"/>
      <c r="BW3749" s="30">
        <v>237.3642131158152</v>
      </c>
    </row>
    <row r="3750" spans="1:75" x14ac:dyDescent="0.55000000000000004">
      <c r="A3750" s="3" t="s">
        <v>305</v>
      </c>
      <c r="B3750" s="32">
        <v>34111</v>
      </c>
      <c r="V3750"/>
      <c r="BW3750" s="30">
        <v>222.7684987376181</v>
      </c>
    </row>
    <row r="3751" spans="1:75" x14ac:dyDescent="0.55000000000000004">
      <c r="A3751" s="3" t="s">
        <v>304</v>
      </c>
      <c r="B3751" s="32">
        <v>33955</v>
      </c>
      <c r="V3751"/>
      <c r="BW3751" s="30">
        <v>200.15957791156771</v>
      </c>
    </row>
    <row r="3752" spans="1:75" x14ac:dyDescent="0.55000000000000004">
      <c r="A3752" s="3" t="s">
        <v>304</v>
      </c>
      <c r="B3752" s="32">
        <v>33968</v>
      </c>
      <c r="V3752"/>
      <c r="BW3752" s="30">
        <v>271.28536285362838</v>
      </c>
    </row>
    <row r="3753" spans="1:75" x14ac:dyDescent="0.55000000000000004">
      <c r="A3753" s="3" t="s">
        <v>304</v>
      </c>
      <c r="B3753" s="32">
        <v>33985</v>
      </c>
      <c r="V3753"/>
      <c r="BW3753" s="30">
        <v>271.36175309121421</v>
      </c>
    </row>
    <row r="3754" spans="1:75" x14ac:dyDescent="0.55000000000000004">
      <c r="A3754" s="3" t="s">
        <v>304</v>
      </c>
      <c r="B3754" s="32">
        <v>33996</v>
      </c>
      <c r="V3754"/>
      <c r="BW3754" s="30">
        <v>260.11814591830051</v>
      </c>
    </row>
    <row r="3755" spans="1:75" x14ac:dyDescent="0.55000000000000004">
      <c r="A3755" s="3" t="s">
        <v>304</v>
      </c>
      <c r="B3755" s="32">
        <v>34003</v>
      </c>
      <c r="V3755"/>
      <c r="BW3755" s="30">
        <v>265.46416779957207</v>
      </c>
    </row>
    <row r="3756" spans="1:75" x14ac:dyDescent="0.55000000000000004">
      <c r="A3756" s="3" t="s">
        <v>304</v>
      </c>
      <c r="B3756" s="32">
        <v>34012</v>
      </c>
      <c r="V3756"/>
      <c r="BW3756" s="30">
        <v>259.522561015083</v>
      </c>
    </row>
    <row r="3757" spans="1:75" x14ac:dyDescent="0.55000000000000004">
      <c r="A3757" s="3" t="s">
        <v>304</v>
      </c>
      <c r="B3757" s="32">
        <v>34017</v>
      </c>
      <c r="V3757"/>
      <c r="BW3757" s="30">
        <v>252.24088819835521</v>
      </c>
    </row>
    <row r="3758" spans="1:75" x14ac:dyDescent="0.55000000000000004">
      <c r="A3758" s="3" t="s">
        <v>304</v>
      </c>
      <c r="B3758" s="32">
        <v>34027</v>
      </c>
      <c r="V3758"/>
      <c r="BW3758" s="30">
        <v>235.68103838933101</v>
      </c>
    </row>
    <row r="3759" spans="1:75" x14ac:dyDescent="0.55000000000000004">
      <c r="A3759" s="3" t="s">
        <v>304</v>
      </c>
      <c r="B3759" s="32">
        <v>34032</v>
      </c>
      <c r="V3759"/>
      <c r="BW3759" s="30">
        <v>218.43238169223721</v>
      </c>
    </row>
    <row r="3760" spans="1:75" x14ac:dyDescent="0.55000000000000004">
      <c r="A3760" s="3" t="s">
        <v>304</v>
      </c>
      <c r="B3760" s="32">
        <v>34037</v>
      </c>
      <c r="V3760"/>
      <c r="BW3760" s="30">
        <v>211.14941412572011</v>
      </c>
    </row>
    <row r="3761" spans="1:75" x14ac:dyDescent="0.55000000000000004">
      <c r="A3761" s="3" t="s">
        <v>304</v>
      </c>
      <c r="B3761" s="32">
        <v>34039</v>
      </c>
      <c r="V3761"/>
      <c r="BW3761" s="30">
        <v>203.18540816987101</v>
      </c>
    </row>
    <row r="3762" spans="1:75" x14ac:dyDescent="0.55000000000000004">
      <c r="A3762" s="3" t="s">
        <v>304</v>
      </c>
      <c r="B3762" s="32">
        <v>34040</v>
      </c>
      <c r="V3762"/>
      <c r="BW3762" s="30">
        <v>194.55849032174459</v>
      </c>
    </row>
    <row r="3763" spans="1:75" x14ac:dyDescent="0.55000000000000004">
      <c r="A3763" s="3" t="s">
        <v>304</v>
      </c>
      <c r="B3763" s="32">
        <v>34047</v>
      </c>
      <c r="V3763"/>
      <c r="BW3763" s="30">
        <v>181.302841975788</v>
      </c>
    </row>
    <row r="3764" spans="1:75" x14ac:dyDescent="0.55000000000000004">
      <c r="A3764" s="3" t="s">
        <v>304</v>
      </c>
      <c r="B3764" s="32">
        <v>34049</v>
      </c>
      <c r="V3764"/>
      <c r="BW3764" s="30">
        <v>197.2515698841195</v>
      </c>
    </row>
    <row r="3765" spans="1:75" x14ac:dyDescent="0.55000000000000004">
      <c r="A3765" s="3" t="s">
        <v>304</v>
      </c>
      <c r="B3765" s="32">
        <v>34051</v>
      </c>
      <c r="V3765"/>
      <c r="BW3765" s="30">
        <v>187.29753350165012</v>
      </c>
    </row>
    <row r="3766" spans="1:75" x14ac:dyDescent="0.55000000000000004">
      <c r="A3766" s="3" t="s">
        <v>304</v>
      </c>
      <c r="B3766" s="32">
        <v>34054</v>
      </c>
      <c r="V3766"/>
      <c r="BW3766" s="30">
        <v>174.69055480028402</v>
      </c>
    </row>
    <row r="3767" spans="1:75" x14ac:dyDescent="0.55000000000000004">
      <c r="A3767" s="3" t="s">
        <v>304</v>
      </c>
      <c r="B3767" s="32">
        <v>34055</v>
      </c>
      <c r="V3767"/>
      <c r="BW3767" s="30">
        <v>197.28134912928058</v>
      </c>
    </row>
    <row r="3768" spans="1:75" x14ac:dyDescent="0.55000000000000004">
      <c r="A3768" s="3" t="s">
        <v>304</v>
      </c>
      <c r="B3768" s="32">
        <v>34060</v>
      </c>
      <c r="V3768"/>
      <c r="BW3768" s="30">
        <v>195.3081504499248</v>
      </c>
    </row>
    <row r="3769" spans="1:75" x14ac:dyDescent="0.55000000000000004">
      <c r="A3769" s="3" t="s">
        <v>304</v>
      </c>
      <c r="B3769" s="32">
        <v>34061</v>
      </c>
      <c r="V3769"/>
      <c r="BW3769" s="30">
        <v>187.34414449407569</v>
      </c>
    </row>
    <row r="3770" spans="1:75" x14ac:dyDescent="0.55000000000000004">
      <c r="A3770" s="3" t="s">
        <v>304</v>
      </c>
      <c r="B3770" s="32">
        <v>34064</v>
      </c>
      <c r="V3770"/>
      <c r="BW3770" s="30">
        <v>173.4100472583666</v>
      </c>
    </row>
    <row r="3771" spans="1:75" x14ac:dyDescent="0.55000000000000004">
      <c r="A3771" s="3" t="s">
        <v>304</v>
      </c>
      <c r="B3771" s="32">
        <v>34067</v>
      </c>
      <c r="V3771"/>
      <c r="BW3771" s="30">
        <v>207.95915064413791</v>
      </c>
    </row>
    <row r="3772" spans="1:75" x14ac:dyDescent="0.55000000000000004">
      <c r="A3772" s="3" t="s">
        <v>304</v>
      </c>
      <c r="B3772" s="32">
        <v>34071</v>
      </c>
      <c r="V3772"/>
      <c r="BW3772" s="30">
        <v>174.7695345374502</v>
      </c>
    </row>
    <row r="3773" spans="1:75" x14ac:dyDescent="0.55000000000000004">
      <c r="A3773" s="3" t="s">
        <v>304</v>
      </c>
      <c r="B3773" s="32">
        <v>34074</v>
      </c>
      <c r="V3773"/>
      <c r="BW3773" s="30">
        <v>194.70609179775991</v>
      </c>
    </row>
    <row r="3774" spans="1:75" x14ac:dyDescent="0.55000000000000004">
      <c r="A3774" s="3" t="s">
        <v>304</v>
      </c>
      <c r="B3774" s="32">
        <v>34077</v>
      </c>
      <c r="V3774"/>
      <c r="BW3774" s="30">
        <v>178.11516799378441</v>
      </c>
    </row>
    <row r="3775" spans="1:75" x14ac:dyDescent="0.55000000000000004">
      <c r="A3775" s="3" t="s">
        <v>304</v>
      </c>
      <c r="B3775" s="32">
        <v>34079</v>
      </c>
      <c r="V3775"/>
      <c r="BW3775" s="30">
        <v>190.07865604971812</v>
      </c>
    </row>
    <row r="3776" spans="1:75" x14ac:dyDescent="0.55000000000000004">
      <c r="A3776" s="3" t="s">
        <v>304</v>
      </c>
      <c r="B3776" s="32">
        <v>34081</v>
      </c>
      <c r="V3776"/>
      <c r="BW3776" s="30">
        <v>176.14067456464019</v>
      </c>
    </row>
    <row r="3777" spans="1:75" x14ac:dyDescent="0.55000000000000004">
      <c r="A3777" s="3" t="s">
        <v>304</v>
      </c>
      <c r="B3777" s="32">
        <v>34083</v>
      </c>
      <c r="V3777"/>
      <c r="BW3777" s="30">
        <v>187.43995597850639</v>
      </c>
    </row>
    <row r="3778" spans="1:75" x14ac:dyDescent="0.55000000000000004">
      <c r="A3778" s="3" t="s">
        <v>304</v>
      </c>
      <c r="B3778" s="32">
        <v>34086</v>
      </c>
      <c r="V3778"/>
      <c r="BW3778" s="30">
        <v>164.20567100407831</v>
      </c>
    </row>
    <row r="3779" spans="1:75" x14ac:dyDescent="0.55000000000000004">
      <c r="A3779" s="3" t="s">
        <v>304</v>
      </c>
      <c r="B3779" s="32">
        <v>34088</v>
      </c>
      <c r="V3779"/>
      <c r="BW3779" s="30">
        <v>184.80514015666438</v>
      </c>
    </row>
    <row r="3780" spans="1:75" x14ac:dyDescent="0.55000000000000004">
      <c r="A3780" s="3" t="s">
        <v>304</v>
      </c>
      <c r="B3780" s="32">
        <v>34090</v>
      </c>
      <c r="V3780"/>
      <c r="BW3780" s="30">
        <v>169.53745063766399</v>
      </c>
    </row>
    <row r="3781" spans="1:75" x14ac:dyDescent="0.55000000000000004">
      <c r="A3781" s="3" t="s">
        <v>304</v>
      </c>
      <c r="B3781" s="32">
        <v>34093</v>
      </c>
      <c r="V3781"/>
      <c r="BW3781" s="30">
        <v>166.8961610668737</v>
      </c>
    </row>
    <row r="3782" spans="1:75" x14ac:dyDescent="0.55000000000000004">
      <c r="A3782" s="3" t="s">
        <v>304</v>
      </c>
      <c r="B3782" s="32">
        <v>34097</v>
      </c>
      <c r="V3782"/>
      <c r="BW3782" s="30">
        <v>180.1958309056773</v>
      </c>
    </row>
    <row r="3783" spans="1:75" x14ac:dyDescent="0.55000000000000004">
      <c r="A3783" s="3" t="s">
        <v>304</v>
      </c>
      <c r="B3783" s="32">
        <v>34100</v>
      </c>
      <c r="V3783"/>
      <c r="BW3783" s="30">
        <v>165.59623227811139</v>
      </c>
    </row>
    <row r="3784" spans="1:75" x14ac:dyDescent="0.55000000000000004">
      <c r="A3784" s="3" t="s">
        <v>304</v>
      </c>
      <c r="B3784" s="32">
        <v>34102</v>
      </c>
      <c r="V3784"/>
      <c r="BW3784" s="30">
        <v>190.18223603288641</v>
      </c>
    </row>
    <row r="3785" spans="1:75" x14ac:dyDescent="0.55000000000000004">
      <c r="A3785" s="3" t="s">
        <v>304</v>
      </c>
      <c r="B3785" s="32">
        <v>34104</v>
      </c>
      <c r="V3785"/>
      <c r="BW3785" s="30">
        <v>208.12358386741681</v>
      </c>
    </row>
    <row r="3786" spans="1:75" x14ac:dyDescent="0.55000000000000004">
      <c r="A3786" s="3" t="s">
        <v>304</v>
      </c>
      <c r="B3786" s="32">
        <v>34107</v>
      </c>
      <c r="V3786"/>
      <c r="BW3786" s="30">
        <v>203.4883796206374</v>
      </c>
    </row>
    <row r="3787" spans="1:75" x14ac:dyDescent="0.55000000000000004">
      <c r="A3787" s="3" t="s">
        <v>304</v>
      </c>
      <c r="B3787" s="32">
        <v>34111</v>
      </c>
      <c r="V3787"/>
      <c r="BW3787" s="30">
        <v>201.51388619149319</v>
      </c>
    </row>
    <row r="3788" spans="1:75" x14ac:dyDescent="0.55000000000000004">
      <c r="A3788" s="3" t="s">
        <v>306</v>
      </c>
      <c r="B3788" s="32">
        <v>33956</v>
      </c>
      <c r="V3788"/>
      <c r="BW3788" s="30">
        <v>200.82637405321381</v>
      </c>
    </row>
    <row r="3789" spans="1:75" x14ac:dyDescent="0.55000000000000004">
      <c r="A3789" s="3" t="s">
        <v>306</v>
      </c>
      <c r="B3789" s="32">
        <v>33968</v>
      </c>
      <c r="V3789"/>
      <c r="BW3789" s="30">
        <v>275.27060270602618</v>
      </c>
    </row>
    <row r="3790" spans="1:75" x14ac:dyDescent="0.55000000000000004">
      <c r="A3790" s="3" t="s">
        <v>306</v>
      </c>
      <c r="B3790" s="32">
        <v>33985</v>
      </c>
      <c r="V3790"/>
      <c r="BW3790" s="30">
        <v>270.03333980708186</v>
      </c>
    </row>
    <row r="3791" spans="1:75" x14ac:dyDescent="0.55000000000000004">
      <c r="A3791" s="3" t="s">
        <v>306</v>
      </c>
      <c r="B3791" s="32">
        <v>33996</v>
      </c>
      <c r="V3791"/>
      <c r="BW3791" s="30">
        <v>262.11076584450029</v>
      </c>
    </row>
    <row r="3792" spans="1:75" x14ac:dyDescent="0.55000000000000004">
      <c r="A3792" s="3" t="s">
        <v>306</v>
      </c>
      <c r="B3792" s="32">
        <v>34003</v>
      </c>
      <c r="V3792"/>
      <c r="BW3792" s="30">
        <v>269.44811290218155</v>
      </c>
    </row>
    <row r="3793" spans="1:75" x14ac:dyDescent="0.55000000000000004">
      <c r="A3793" s="3" t="s">
        <v>306</v>
      </c>
      <c r="B3793" s="32">
        <v>34011</v>
      </c>
      <c r="V3793"/>
      <c r="BW3793" s="30">
        <v>266.16203793616859</v>
      </c>
    </row>
    <row r="3794" spans="1:75" x14ac:dyDescent="0.55000000000000004">
      <c r="A3794" s="3" t="s">
        <v>306</v>
      </c>
      <c r="B3794" s="32">
        <v>34017</v>
      </c>
      <c r="V3794"/>
      <c r="BW3794" s="30">
        <v>259.54845601087533</v>
      </c>
    </row>
    <row r="3795" spans="1:75" x14ac:dyDescent="0.55000000000000004">
      <c r="A3795" s="3" t="s">
        <v>306</v>
      </c>
      <c r="B3795" s="32">
        <v>34027</v>
      </c>
      <c r="V3795"/>
      <c r="BW3795" s="30">
        <v>240.33048488379538</v>
      </c>
    </row>
    <row r="3796" spans="1:75" x14ac:dyDescent="0.55000000000000004">
      <c r="A3796" s="3" t="s">
        <v>306</v>
      </c>
      <c r="B3796" s="32">
        <v>34030</v>
      </c>
      <c r="V3796"/>
      <c r="BW3796" s="30">
        <v>241.67055091603498</v>
      </c>
    </row>
    <row r="3797" spans="1:75" x14ac:dyDescent="0.55000000000000004">
      <c r="A3797" s="3" t="s">
        <v>306</v>
      </c>
      <c r="B3797" s="32">
        <v>34032</v>
      </c>
      <c r="V3797"/>
      <c r="BW3797" s="30">
        <v>233.70913445976541</v>
      </c>
    </row>
    <row r="3798" spans="1:75" x14ac:dyDescent="0.55000000000000004">
      <c r="A3798" s="3" t="s">
        <v>306</v>
      </c>
      <c r="B3798" s="32">
        <v>34037</v>
      </c>
      <c r="V3798"/>
      <c r="BW3798" s="30">
        <v>222.43833754126919</v>
      </c>
    </row>
    <row r="3799" spans="1:75" x14ac:dyDescent="0.55000000000000004">
      <c r="A3799" s="3" t="s">
        <v>306</v>
      </c>
      <c r="B3799" s="32">
        <v>34039</v>
      </c>
      <c r="V3799"/>
      <c r="BW3799" s="30">
        <v>268.94186573444637</v>
      </c>
    </row>
    <row r="3800" spans="1:75" x14ac:dyDescent="0.55000000000000004">
      <c r="A3800" s="3" t="s">
        <v>306</v>
      </c>
      <c r="B3800" s="32">
        <v>34041</v>
      </c>
      <c r="V3800"/>
      <c r="BW3800" s="30">
        <v>255.0038842493685</v>
      </c>
    </row>
    <row r="3801" spans="1:75" x14ac:dyDescent="0.55000000000000004">
      <c r="A3801" s="3" t="s">
        <v>306</v>
      </c>
      <c r="B3801" s="32">
        <v>34047</v>
      </c>
      <c r="V3801"/>
      <c r="BW3801" s="30">
        <v>233.77646144882428</v>
      </c>
    </row>
    <row r="3802" spans="1:75" x14ac:dyDescent="0.55000000000000004">
      <c r="A3802" s="3" t="s">
        <v>306</v>
      </c>
      <c r="B3802" s="32">
        <v>34049</v>
      </c>
      <c r="V3802"/>
      <c r="BW3802" s="30">
        <v>256.36596102803071</v>
      </c>
    </row>
    <row r="3803" spans="1:75" x14ac:dyDescent="0.55000000000000004">
      <c r="A3803" s="3" t="s">
        <v>306</v>
      </c>
      <c r="B3803" s="32">
        <v>34051</v>
      </c>
      <c r="V3803"/>
      <c r="BW3803" s="30">
        <v>243.7550980772958</v>
      </c>
    </row>
    <row r="3804" spans="1:75" x14ac:dyDescent="0.55000000000000004">
      <c r="A3804" s="3" t="s">
        <v>306</v>
      </c>
      <c r="B3804" s="32">
        <v>34054</v>
      </c>
      <c r="V3804"/>
      <c r="BW3804" s="30">
        <v>229.82100084158671</v>
      </c>
    </row>
    <row r="3805" spans="1:75" x14ac:dyDescent="0.55000000000000004">
      <c r="A3805" s="3" t="s">
        <v>306</v>
      </c>
      <c r="B3805" s="32">
        <v>34056</v>
      </c>
      <c r="V3805"/>
      <c r="BW3805" s="30">
        <v>263.04039619343553</v>
      </c>
    </row>
    <row r="3806" spans="1:75" x14ac:dyDescent="0.55000000000000004">
      <c r="A3806" s="3" t="s">
        <v>306</v>
      </c>
      <c r="B3806" s="32">
        <v>34060</v>
      </c>
      <c r="V3806"/>
      <c r="BW3806" s="30">
        <v>260.40169612222383</v>
      </c>
    </row>
    <row r="3807" spans="1:75" x14ac:dyDescent="0.55000000000000004">
      <c r="A3807" s="3" t="s">
        <v>306</v>
      </c>
      <c r="B3807" s="32">
        <v>34062</v>
      </c>
      <c r="V3807"/>
      <c r="BW3807" s="30">
        <v>248.45503981355549</v>
      </c>
    </row>
    <row r="3808" spans="1:75" x14ac:dyDescent="0.55000000000000004">
      <c r="A3808" s="3" t="s">
        <v>306</v>
      </c>
      <c r="B3808" s="32">
        <v>34065</v>
      </c>
      <c r="V3808"/>
      <c r="BW3808" s="30">
        <v>234.51964782805712</v>
      </c>
    </row>
    <row r="3809" spans="1:75" x14ac:dyDescent="0.55000000000000004">
      <c r="A3809" s="3" t="s">
        <v>306</v>
      </c>
      <c r="B3809" s="32">
        <v>34067</v>
      </c>
      <c r="V3809"/>
      <c r="BW3809" s="30">
        <v>259.1030620832517</v>
      </c>
    </row>
    <row r="3810" spans="1:75" x14ac:dyDescent="0.55000000000000004">
      <c r="A3810" s="3" t="s">
        <v>306</v>
      </c>
      <c r="B3810" s="32">
        <v>34072</v>
      </c>
      <c r="V3810"/>
      <c r="BW3810" s="30">
        <v>235.21363371528392</v>
      </c>
    </row>
    <row r="3811" spans="1:75" x14ac:dyDescent="0.55000000000000004">
      <c r="A3811" s="3" t="s">
        <v>306</v>
      </c>
      <c r="B3811" s="32">
        <v>34074</v>
      </c>
      <c r="V3811"/>
      <c r="BW3811" s="30">
        <v>261.79225739625781</v>
      </c>
    </row>
    <row r="3812" spans="1:75" x14ac:dyDescent="0.55000000000000004">
      <c r="A3812" s="3" t="s">
        <v>306</v>
      </c>
      <c r="B3812" s="32">
        <v>34077</v>
      </c>
      <c r="V3812"/>
      <c r="BW3812" s="30">
        <v>246.52845212662618</v>
      </c>
    </row>
    <row r="3813" spans="1:75" x14ac:dyDescent="0.55000000000000004">
      <c r="A3813" s="3" t="s">
        <v>306</v>
      </c>
      <c r="B3813" s="32">
        <v>34079</v>
      </c>
      <c r="V3813"/>
      <c r="BW3813" s="30">
        <v>260.48456010875884</v>
      </c>
    </row>
    <row r="3814" spans="1:75" x14ac:dyDescent="0.55000000000000004">
      <c r="A3814" s="3" t="s">
        <v>306</v>
      </c>
      <c r="B3814" s="32">
        <v>34081</v>
      </c>
      <c r="V3814"/>
      <c r="BW3814" s="30">
        <v>245.88237198161431</v>
      </c>
    </row>
    <row r="3815" spans="1:75" x14ac:dyDescent="0.55000000000000004">
      <c r="A3815" s="3" t="s">
        <v>306</v>
      </c>
      <c r="B3815" s="32">
        <v>34083</v>
      </c>
      <c r="V3815"/>
      <c r="BW3815" s="30">
        <v>261.16689324787916</v>
      </c>
    </row>
    <row r="3816" spans="1:75" x14ac:dyDescent="0.55000000000000004">
      <c r="A3816" s="3" t="s">
        <v>306</v>
      </c>
      <c r="B3816" s="32">
        <v>34086</v>
      </c>
      <c r="V3816"/>
      <c r="BW3816" s="30">
        <v>239.26231630737271</v>
      </c>
    </row>
    <row r="3817" spans="1:75" x14ac:dyDescent="0.55000000000000004">
      <c r="A3817" s="3" t="s">
        <v>306</v>
      </c>
      <c r="B3817" s="32">
        <v>34088</v>
      </c>
      <c r="V3817"/>
      <c r="BW3817" s="30">
        <v>259.86178545995966</v>
      </c>
    </row>
    <row r="3818" spans="1:75" x14ac:dyDescent="0.55000000000000004">
      <c r="A3818" s="3" t="s">
        <v>306</v>
      </c>
      <c r="B3818" s="32">
        <v>34090</v>
      </c>
      <c r="V3818"/>
      <c r="BW3818" s="30">
        <v>244.59409594095931</v>
      </c>
    </row>
    <row r="3819" spans="1:75" x14ac:dyDescent="0.55000000000000004">
      <c r="A3819" s="3" t="s">
        <v>306</v>
      </c>
      <c r="B3819" s="32">
        <v>34094</v>
      </c>
      <c r="V3819"/>
      <c r="BW3819" s="30">
        <v>246.60354761442269</v>
      </c>
    </row>
    <row r="3820" spans="1:75" x14ac:dyDescent="0.55000000000000004">
      <c r="A3820" s="3" t="s">
        <v>306</v>
      </c>
      <c r="B3820" s="32">
        <v>34097</v>
      </c>
      <c r="V3820"/>
      <c r="BW3820" s="30">
        <v>248.61170453809771</v>
      </c>
    </row>
    <row r="3821" spans="1:75" x14ac:dyDescent="0.55000000000000004">
      <c r="A3821" s="3" t="s">
        <v>306</v>
      </c>
      <c r="B3821" s="32">
        <v>34100</v>
      </c>
      <c r="V3821"/>
      <c r="BW3821" s="30">
        <v>230.026866058134</v>
      </c>
    </row>
    <row r="3822" spans="1:75" x14ac:dyDescent="0.55000000000000004">
      <c r="A3822" s="3" t="s">
        <v>306</v>
      </c>
      <c r="B3822" s="32">
        <v>34102</v>
      </c>
      <c r="V3822"/>
      <c r="BW3822" s="30">
        <v>255.93739884767248</v>
      </c>
    </row>
    <row r="3823" spans="1:75" x14ac:dyDescent="0.55000000000000004">
      <c r="A3823" s="3" t="s">
        <v>306</v>
      </c>
      <c r="B3823" s="32">
        <v>34104</v>
      </c>
      <c r="V3823"/>
      <c r="BW3823" s="30">
        <v>265.90826697740641</v>
      </c>
    </row>
    <row r="3824" spans="1:75" x14ac:dyDescent="0.55000000000000004">
      <c r="A3824" s="3" t="s">
        <v>306</v>
      </c>
      <c r="B3824" s="32">
        <v>34107</v>
      </c>
      <c r="V3824"/>
      <c r="BW3824" s="30">
        <v>254.63229105975208</v>
      </c>
    </row>
    <row r="3825" spans="1:75" x14ac:dyDescent="0.55000000000000004">
      <c r="A3825" s="3" t="s">
        <v>306</v>
      </c>
      <c r="B3825" s="32">
        <v>34111</v>
      </c>
      <c r="V3825"/>
      <c r="BW3825" s="30">
        <v>244.02181653395462</v>
      </c>
    </row>
    <row r="3826" spans="1:75" x14ac:dyDescent="0.55000000000000004">
      <c r="A3826" s="3" t="s">
        <v>307</v>
      </c>
      <c r="B3826" s="32">
        <v>34311</v>
      </c>
      <c r="V3826"/>
      <c r="BW3826" s="30">
        <v>239.58661656660121</v>
      </c>
    </row>
    <row r="3827" spans="1:75" x14ac:dyDescent="0.55000000000000004">
      <c r="A3827" s="3" t="s">
        <v>307</v>
      </c>
      <c r="B3827" s="32">
        <v>34318</v>
      </c>
      <c r="V3827"/>
      <c r="BW3827" s="30">
        <v>252.85049299158749</v>
      </c>
    </row>
    <row r="3828" spans="1:75" x14ac:dyDescent="0.55000000000000004">
      <c r="A3828" s="3" t="s">
        <v>307</v>
      </c>
      <c r="B3828" s="32">
        <v>34323</v>
      </c>
      <c r="V3828"/>
      <c r="BW3828" s="30">
        <v>267.43137777108723</v>
      </c>
    </row>
    <row r="3829" spans="1:75" x14ac:dyDescent="0.55000000000000004">
      <c r="A3829" s="3" t="s">
        <v>307</v>
      </c>
      <c r="B3829" s="32">
        <v>34338</v>
      </c>
      <c r="V3829"/>
      <c r="BW3829" s="30">
        <v>254.9256604581951</v>
      </c>
    </row>
    <row r="3830" spans="1:75" x14ac:dyDescent="0.55000000000000004">
      <c r="A3830" s="3" t="s">
        <v>307</v>
      </c>
      <c r="B3830" s="32">
        <v>34345</v>
      </c>
      <c r="V3830"/>
      <c r="BW3830" s="30">
        <v>247.01449157890471</v>
      </c>
    </row>
    <row r="3831" spans="1:75" x14ac:dyDescent="0.55000000000000004">
      <c r="A3831" s="3" t="s">
        <v>307</v>
      </c>
      <c r="B3831" s="32">
        <v>34353</v>
      </c>
      <c r="V3831"/>
      <c r="BW3831" s="30">
        <v>240.43335784299452</v>
      </c>
    </row>
    <row r="3832" spans="1:75" x14ac:dyDescent="0.55000000000000004">
      <c r="A3832" s="3" t="s">
        <v>307</v>
      </c>
      <c r="B3832" s="32">
        <v>34357</v>
      </c>
      <c r="V3832"/>
      <c r="BW3832" s="30">
        <v>245.08131611095263</v>
      </c>
    </row>
    <row r="3833" spans="1:75" x14ac:dyDescent="0.55000000000000004">
      <c r="A3833" s="3" t="s">
        <v>307</v>
      </c>
      <c r="B3833" s="32">
        <v>34361</v>
      </c>
      <c r="V3833"/>
      <c r="BW3833" s="30">
        <v>237.82018399615532</v>
      </c>
    </row>
    <row r="3834" spans="1:75" x14ac:dyDescent="0.55000000000000004">
      <c r="A3834" s="3" t="s">
        <v>307</v>
      </c>
      <c r="B3834" s="32">
        <v>34366</v>
      </c>
      <c r="V3834"/>
      <c r="BW3834" s="30">
        <v>231.22472079249181</v>
      </c>
    </row>
    <row r="3835" spans="1:75" x14ac:dyDescent="0.55000000000000004">
      <c r="A3835" s="3" t="s">
        <v>307</v>
      </c>
      <c r="B3835" s="32">
        <v>34370</v>
      </c>
      <c r="V3835"/>
      <c r="BW3835" s="30">
        <v>241.83243496737447</v>
      </c>
    </row>
    <row r="3836" spans="1:75" x14ac:dyDescent="0.55000000000000004">
      <c r="A3836" s="3" t="s">
        <v>307</v>
      </c>
      <c r="B3836" s="32">
        <v>34376</v>
      </c>
      <c r="V3836"/>
      <c r="BW3836" s="30">
        <v>264.35705559833428</v>
      </c>
    </row>
    <row r="3837" spans="1:75" x14ac:dyDescent="0.55000000000000004">
      <c r="A3837" s="3" t="s">
        <v>307</v>
      </c>
      <c r="B3837" s="32">
        <v>34381</v>
      </c>
      <c r="V3837"/>
      <c r="BW3837" s="30">
        <v>251.14658900770527</v>
      </c>
    </row>
    <row r="3838" spans="1:75" x14ac:dyDescent="0.55000000000000004">
      <c r="A3838" s="3" t="s">
        <v>307</v>
      </c>
      <c r="B3838" s="32">
        <v>34388</v>
      </c>
      <c r="V3838"/>
      <c r="BW3838" s="30">
        <v>229.99889996005049</v>
      </c>
    </row>
    <row r="3839" spans="1:75" x14ac:dyDescent="0.55000000000000004">
      <c r="A3839" s="3" t="s">
        <v>307</v>
      </c>
      <c r="B3839" s="32">
        <v>34390</v>
      </c>
      <c r="V3839"/>
      <c r="BW3839" s="30">
        <v>226.70051701877549</v>
      </c>
    </row>
    <row r="3840" spans="1:75" x14ac:dyDescent="0.55000000000000004">
      <c r="A3840" s="3" t="s">
        <v>307</v>
      </c>
      <c r="B3840" s="32">
        <v>34394</v>
      </c>
      <c r="V3840"/>
      <c r="BW3840" s="30">
        <v>216.7923414060819</v>
      </c>
    </row>
    <row r="3841" spans="1:75" x14ac:dyDescent="0.55000000000000004">
      <c r="A3841" s="3" t="s">
        <v>307</v>
      </c>
      <c r="B3841" s="32">
        <v>34397</v>
      </c>
      <c r="V3841"/>
      <c r="BW3841" s="30">
        <v>210.84952032468541</v>
      </c>
    </row>
    <row r="3842" spans="1:75" x14ac:dyDescent="0.55000000000000004">
      <c r="A3842" s="3" t="s">
        <v>307</v>
      </c>
      <c r="B3842" s="32">
        <v>34400</v>
      </c>
      <c r="V3842"/>
      <c r="BW3842" s="30">
        <v>208.2115955789973</v>
      </c>
    </row>
    <row r="3843" spans="1:75" x14ac:dyDescent="0.55000000000000004">
      <c r="A3843" s="3" t="s">
        <v>307</v>
      </c>
      <c r="B3843" s="32">
        <v>34404</v>
      </c>
      <c r="V3843"/>
      <c r="BW3843" s="30">
        <v>204.25926783656791</v>
      </c>
    </row>
    <row r="3844" spans="1:75" x14ac:dyDescent="0.55000000000000004">
      <c r="A3844" s="3" t="s">
        <v>307</v>
      </c>
      <c r="B3844" s="32">
        <v>34407</v>
      </c>
      <c r="V3844"/>
      <c r="BW3844" s="30">
        <v>195.01024774057561</v>
      </c>
    </row>
    <row r="3845" spans="1:75" x14ac:dyDescent="0.55000000000000004">
      <c r="A3845" s="3" t="s">
        <v>307</v>
      </c>
      <c r="B3845" s="32">
        <v>34410</v>
      </c>
      <c r="V3845"/>
      <c r="BW3845" s="30">
        <v>190.38964572923939</v>
      </c>
    </row>
    <row r="3846" spans="1:75" x14ac:dyDescent="0.55000000000000004">
      <c r="A3846" s="3" t="s">
        <v>307</v>
      </c>
      <c r="B3846" s="32">
        <v>34412</v>
      </c>
      <c r="V3846"/>
      <c r="BW3846" s="30">
        <v>223.48550552625269</v>
      </c>
    </row>
    <row r="3847" spans="1:75" x14ac:dyDescent="0.55000000000000004">
      <c r="A3847" s="3" t="s">
        <v>307</v>
      </c>
      <c r="B3847" s="32">
        <v>34415</v>
      </c>
      <c r="V3847"/>
      <c r="BW3847" s="30">
        <v>216.8809235703819</v>
      </c>
    </row>
    <row r="3848" spans="1:75" x14ac:dyDescent="0.55000000000000004">
      <c r="A3848" s="3" t="s">
        <v>307</v>
      </c>
      <c r="B3848" s="32">
        <v>34417</v>
      </c>
      <c r="V3848"/>
      <c r="BW3848" s="30">
        <v>207.62669275884181</v>
      </c>
    </row>
    <row r="3849" spans="1:75" x14ac:dyDescent="0.55000000000000004">
      <c r="A3849" s="3" t="s">
        <v>307</v>
      </c>
      <c r="B3849" s="32">
        <v>34422</v>
      </c>
      <c r="V3849"/>
      <c r="BW3849" s="30">
        <v>201.6929904296517</v>
      </c>
    </row>
    <row r="3850" spans="1:75" x14ac:dyDescent="0.55000000000000004">
      <c r="A3850" s="3" t="s">
        <v>307</v>
      </c>
      <c r="B3850" s="32">
        <v>34424</v>
      </c>
      <c r="V3850"/>
      <c r="BW3850" s="30">
        <v>232.14180672877052</v>
      </c>
    </row>
    <row r="3851" spans="1:75" x14ac:dyDescent="0.55000000000000004">
      <c r="A3851" s="3" t="s">
        <v>307</v>
      </c>
      <c r="B3851" s="32">
        <v>34428</v>
      </c>
      <c r="V3851"/>
      <c r="BW3851" s="30">
        <v>207.0118283242914</v>
      </c>
    </row>
    <row r="3852" spans="1:75" x14ac:dyDescent="0.55000000000000004">
      <c r="A3852" s="3" t="s">
        <v>307</v>
      </c>
      <c r="B3852" s="32">
        <v>34429</v>
      </c>
      <c r="V3852"/>
      <c r="BW3852" s="30">
        <v>200.40203565287371</v>
      </c>
    </row>
    <row r="3853" spans="1:75" x14ac:dyDescent="0.55000000000000004">
      <c r="A3853" s="3" t="s">
        <v>307</v>
      </c>
      <c r="B3853" s="32">
        <v>34432</v>
      </c>
      <c r="V3853"/>
      <c r="BW3853" s="30">
        <v>190.4886493246332</v>
      </c>
    </row>
    <row r="3854" spans="1:75" x14ac:dyDescent="0.55000000000000004">
      <c r="A3854" s="3" t="s">
        <v>307</v>
      </c>
      <c r="B3854" s="32">
        <v>34436</v>
      </c>
      <c r="V3854"/>
      <c r="BW3854" s="30">
        <v>230.20993393970582</v>
      </c>
    </row>
    <row r="3855" spans="1:75" x14ac:dyDescent="0.55000000000000004">
      <c r="A3855" s="3" t="s">
        <v>307</v>
      </c>
      <c r="B3855" s="32">
        <v>34439</v>
      </c>
      <c r="V3855"/>
      <c r="BW3855" s="30">
        <v>215.6642214901488</v>
      </c>
    </row>
    <row r="3856" spans="1:75" x14ac:dyDescent="0.55000000000000004">
      <c r="A3856" s="3" t="s">
        <v>307</v>
      </c>
      <c r="B3856" s="32">
        <v>34441</v>
      </c>
      <c r="V3856"/>
      <c r="BW3856" s="30">
        <v>201.11460100393049</v>
      </c>
    </row>
    <row r="3857" spans="1:75" x14ac:dyDescent="0.55000000000000004">
      <c r="A3857" s="3" t="s">
        <v>307</v>
      </c>
      <c r="B3857" s="32">
        <v>34444</v>
      </c>
      <c r="V3857"/>
      <c r="BW3857" s="30">
        <v>185.90712767989919</v>
      </c>
    </row>
    <row r="3858" spans="1:75" x14ac:dyDescent="0.55000000000000004">
      <c r="A3858" s="3" t="s">
        <v>307</v>
      </c>
      <c r="B3858" s="32">
        <v>34446</v>
      </c>
      <c r="V3858"/>
      <c r="BW3858" s="30">
        <v>230.9159858963292</v>
      </c>
    </row>
    <row r="3859" spans="1:75" x14ac:dyDescent="0.55000000000000004">
      <c r="A3859" s="3" t="s">
        <v>307</v>
      </c>
      <c r="B3859" s="32">
        <v>34450</v>
      </c>
      <c r="V3859"/>
      <c r="BW3859" s="30">
        <v>205.786007491851</v>
      </c>
    </row>
    <row r="3860" spans="1:75" x14ac:dyDescent="0.55000000000000004">
      <c r="A3860" s="3" t="s">
        <v>307</v>
      </c>
      <c r="B3860" s="32">
        <v>34452</v>
      </c>
      <c r="V3860"/>
      <c r="BW3860" s="30">
        <v>201.16540548051478</v>
      </c>
    </row>
    <row r="3861" spans="1:75" x14ac:dyDescent="0.55000000000000004">
      <c r="A3861" s="3" t="s">
        <v>307</v>
      </c>
      <c r="B3861" s="32">
        <v>34454</v>
      </c>
      <c r="V3861"/>
      <c r="BW3861" s="30">
        <v>182.64521974745341</v>
      </c>
    </row>
    <row r="3862" spans="1:75" x14ac:dyDescent="0.55000000000000004">
      <c r="A3862" s="3" t="s">
        <v>307</v>
      </c>
      <c r="B3862" s="32">
        <v>34456</v>
      </c>
      <c r="V3862"/>
      <c r="BW3862" s="30">
        <v>182.65303582077419</v>
      </c>
    </row>
    <row r="3863" spans="1:75" x14ac:dyDescent="0.55000000000000004">
      <c r="A3863" s="3" t="s">
        <v>307</v>
      </c>
      <c r="B3863" s="32">
        <v>34459</v>
      </c>
      <c r="V3863"/>
      <c r="BW3863" s="30">
        <v>170.75176151133871</v>
      </c>
    </row>
    <row r="3864" spans="1:75" x14ac:dyDescent="0.55000000000000004">
      <c r="A3864" s="3" t="s">
        <v>307</v>
      </c>
      <c r="B3864" s="32">
        <v>34461</v>
      </c>
      <c r="V3864"/>
      <c r="BW3864" s="30">
        <v>235.6147486408716</v>
      </c>
    </row>
    <row r="3865" spans="1:75" x14ac:dyDescent="0.55000000000000004">
      <c r="A3865" s="3" t="s">
        <v>307</v>
      </c>
      <c r="B3865" s="32">
        <v>34465</v>
      </c>
      <c r="V3865"/>
      <c r="BW3865" s="30">
        <v>215.11709635770899</v>
      </c>
    </row>
    <row r="3866" spans="1:75" x14ac:dyDescent="0.55000000000000004">
      <c r="A3866" s="3" t="s">
        <v>307</v>
      </c>
      <c r="B3866" s="32">
        <v>34467</v>
      </c>
      <c r="V3866"/>
      <c r="BW3866" s="30">
        <v>205.199801992809</v>
      </c>
    </row>
    <row r="3867" spans="1:75" x14ac:dyDescent="0.55000000000000004">
      <c r="A3867" s="3" t="s">
        <v>307</v>
      </c>
      <c r="B3867" s="32">
        <v>34471</v>
      </c>
      <c r="V3867"/>
      <c r="BW3867" s="30">
        <v>195.95208457570229</v>
      </c>
    </row>
    <row r="3868" spans="1:75" x14ac:dyDescent="0.55000000000000004">
      <c r="A3868" s="3" t="s">
        <v>307</v>
      </c>
      <c r="B3868" s="32">
        <v>34473</v>
      </c>
      <c r="V3868"/>
      <c r="BW3868" s="30">
        <v>190.00665813653191</v>
      </c>
    </row>
    <row r="3869" spans="1:75" x14ac:dyDescent="0.55000000000000004">
      <c r="A3869" s="3" t="s">
        <v>307</v>
      </c>
      <c r="B3869" s="32">
        <v>34475</v>
      </c>
      <c r="V3869"/>
      <c r="BW3869" s="30">
        <v>187.3674307119573</v>
      </c>
    </row>
    <row r="3870" spans="1:75" x14ac:dyDescent="0.55000000000000004">
      <c r="A3870" s="3" t="s">
        <v>307</v>
      </c>
      <c r="B3870" s="32">
        <v>34481</v>
      </c>
      <c r="V3870"/>
      <c r="BW3870" s="30">
        <v>197.9829609601608</v>
      </c>
    </row>
    <row r="3871" spans="1:75" x14ac:dyDescent="0.55000000000000004">
      <c r="A3871" s="3" t="s">
        <v>309</v>
      </c>
      <c r="B3871" s="32">
        <v>34311</v>
      </c>
      <c r="V3871"/>
      <c r="BW3871" s="30">
        <v>229.66150612838041</v>
      </c>
    </row>
    <row r="3872" spans="1:75" x14ac:dyDescent="0.55000000000000004">
      <c r="A3872" s="3" t="s">
        <v>309</v>
      </c>
      <c r="B3872" s="32">
        <v>34318</v>
      </c>
      <c r="V3872"/>
      <c r="BW3872" s="30">
        <v>244.24760162342702</v>
      </c>
    </row>
    <row r="3873" spans="1:75" x14ac:dyDescent="0.55000000000000004">
      <c r="A3873" s="3" t="s">
        <v>309</v>
      </c>
      <c r="B3873" s="32">
        <v>34323</v>
      </c>
      <c r="V3873"/>
      <c r="BW3873" s="30">
        <v>258.8297890818132</v>
      </c>
    </row>
    <row r="3874" spans="1:75" x14ac:dyDescent="0.55000000000000004">
      <c r="A3874" s="3" t="s">
        <v>309</v>
      </c>
      <c r="B3874" s="32">
        <v>34337</v>
      </c>
      <c r="V3874"/>
      <c r="BW3874" s="30">
        <v>238.3790332385754</v>
      </c>
    </row>
    <row r="3875" spans="1:75" x14ac:dyDescent="0.55000000000000004">
      <c r="A3875" s="3" t="s">
        <v>309</v>
      </c>
      <c r="B3875" s="32">
        <v>34345</v>
      </c>
      <c r="V3875"/>
      <c r="BW3875" s="30">
        <v>234.44103496390113</v>
      </c>
    </row>
    <row r="3876" spans="1:75" x14ac:dyDescent="0.55000000000000004">
      <c r="A3876" s="3" t="s">
        <v>309</v>
      </c>
      <c r="B3876" s="32">
        <v>34353</v>
      </c>
      <c r="V3876"/>
      <c r="BW3876" s="30">
        <v>226.5350768001567</v>
      </c>
    </row>
    <row r="3877" spans="1:75" x14ac:dyDescent="0.55000000000000004">
      <c r="A3877" s="3" t="s">
        <v>309</v>
      </c>
      <c r="B3877" s="32">
        <v>34357</v>
      </c>
      <c r="V3877"/>
      <c r="BW3877" s="30">
        <v>245.08392146872649</v>
      </c>
    </row>
    <row r="3878" spans="1:75" x14ac:dyDescent="0.55000000000000004">
      <c r="A3878" s="3" t="s">
        <v>309</v>
      </c>
      <c r="B3878" s="32">
        <v>34361</v>
      </c>
      <c r="V3878"/>
      <c r="BW3878" s="30">
        <v>237.82148667504177</v>
      </c>
    </row>
    <row r="3879" spans="1:75" x14ac:dyDescent="0.55000000000000004">
      <c r="A3879" s="3" t="s">
        <v>309</v>
      </c>
      <c r="B3879" s="32">
        <v>34366</v>
      </c>
      <c r="V3879"/>
      <c r="BW3879" s="30">
        <v>229.9038044013171</v>
      </c>
    </row>
    <row r="3880" spans="1:75" x14ac:dyDescent="0.55000000000000004">
      <c r="A3880" s="3" t="s">
        <v>309</v>
      </c>
      <c r="B3880" s="32">
        <v>34369</v>
      </c>
      <c r="V3880"/>
      <c r="BW3880" s="30">
        <v>222.63746157097199</v>
      </c>
    </row>
    <row r="3881" spans="1:75" x14ac:dyDescent="0.55000000000000004">
      <c r="A3881" s="3" t="s">
        <v>309</v>
      </c>
      <c r="B3881" s="32">
        <v>34370</v>
      </c>
      <c r="V3881"/>
      <c r="BW3881" s="30">
        <v>240.50761053954031</v>
      </c>
    </row>
    <row r="3882" spans="1:75" x14ac:dyDescent="0.55000000000000004">
      <c r="A3882" s="3" t="s">
        <v>309</v>
      </c>
      <c r="B3882" s="32">
        <v>34376</v>
      </c>
      <c r="V3882"/>
      <c r="BW3882" s="30">
        <v>264.35835827722082</v>
      </c>
    </row>
    <row r="3883" spans="1:75" x14ac:dyDescent="0.55000000000000004">
      <c r="A3883" s="3" t="s">
        <v>309</v>
      </c>
      <c r="B3883" s="32">
        <v>34381</v>
      </c>
      <c r="V3883"/>
      <c r="BW3883" s="30">
        <v>251.80704720329308</v>
      </c>
    </row>
    <row r="3884" spans="1:75" x14ac:dyDescent="0.55000000000000004">
      <c r="A3884" s="3" t="s">
        <v>309</v>
      </c>
      <c r="B3884" s="32">
        <v>34388</v>
      </c>
      <c r="V3884"/>
      <c r="BW3884" s="30">
        <v>231.32372438788559</v>
      </c>
    </row>
    <row r="3885" spans="1:75" x14ac:dyDescent="0.55000000000000004">
      <c r="A3885" s="3" t="s">
        <v>309</v>
      </c>
      <c r="B3885" s="32">
        <v>34391</v>
      </c>
      <c r="V3885"/>
      <c r="BW3885" s="30">
        <v>258.46764435129421</v>
      </c>
    </row>
    <row r="3886" spans="1:75" x14ac:dyDescent="0.55000000000000004">
      <c r="A3886" s="3" t="s">
        <v>309</v>
      </c>
      <c r="B3886" s="32">
        <v>34395</v>
      </c>
      <c r="V3886"/>
      <c r="BW3886" s="30">
        <v>243.2640790639233</v>
      </c>
    </row>
    <row r="3887" spans="1:75" x14ac:dyDescent="0.55000000000000004">
      <c r="A3887" s="3" t="s">
        <v>309</v>
      </c>
      <c r="B3887" s="32">
        <v>34398</v>
      </c>
      <c r="V3887"/>
      <c r="BW3887" s="30">
        <v>231.36671279114819</v>
      </c>
    </row>
    <row r="3888" spans="1:75" x14ac:dyDescent="0.55000000000000004">
      <c r="A3888" s="3" t="s">
        <v>309</v>
      </c>
      <c r="B3888" s="32">
        <v>34400</v>
      </c>
      <c r="V3888"/>
      <c r="BW3888" s="30">
        <v>263.80341707146198</v>
      </c>
    </row>
    <row r="3889" spans="1:75" x14ac:dyDescent="0.55000000000000004">
      <c r="A3889" s="3" t="s">
        <v>309</v>
      </c>
      <c r="B3889" s="32">
        <v>34404</v>
      </c>
      <c r="V3889"/>
      <c r="BW3889" s="30">
        <v>250.58383172862571</v>
      </c>
    </row>
    <row r="3890" spans="1:75" x14ac:dyDescent="0.55000000000000004">
      <c r="A3890" s="3" t="s">
        <v>309</v>
      </c>
      <c r="B3890" s="32">
        <v>34408</v>
      </c>
      <c r="V3890"/>
      <c r="BW3890" s="30">
        <v>233.39498381783278</v>
      </c>
    </row>
    <row r="3891" spans="1:75" x14ac:dyDescent="0.55000000000000004">
      <c r="A3891" s="3" t="s">
        <v>309</v>
      </c>
      <c r="B3891" s="32">
        <v>34410</v>
      </c>
      <c r="V3891"/>
      <c r="BW3891" s="30">
        <v>222.81462589957198</v>
      </c>
    </row>
    <row r="3892" spans="1:75" x14ac:dyDescent="0.55000000000000004">
      <c r="A3892" s="3" t="s">
        <v>309</v>
      </c>
      <c r="B3892" s="32">
        <v>34412</v>
      </c>
      <c r="V3892"/>
      <c r="BW3892" s="30">
        <v>247.97196056067301</v>
      </c>
    </row>
    <row r="3893" spans="1:75" x14ac:dyDescent="0.55000000000000004">
      <c r="A3893" s="3" t="s">
        <v>309</v>
      </c>
      <c r="B3893" s="32">
        <v>34415</v>
      </c>
      <c r="V3893"/>
      <c r="BW3893" s="30">
        <v>240.70692040921443</v>
      </c>
    </row>
    <row r="3894" spans="1:75" x14ac:dyDescent="0.55000000000000004">
      <c r="A3894" s="3" t="s">
        <v>309</v>
      </c>
      <c r="B3894" s="32">
        <v>34417</v>
      </c>
      <c r="V3894"/>
      <c r="BW3894" s="30">
        <v>255.27347572095991</v>
      </c>
    </row>
    <row r="3895" spans="1:75" x14ac:dyDescent="0.55000000000000004">
      <c r="A3895" s="3" t="s">
        <v>309</v>
      </c>
      <c r="B3895" s="32">
        <v>34422</v>
      </c>
      <c r="V3895"/>
      <c r="BW3895" s="30">
        <v>239.41336027466249</v>
      </c>
    </row>
    <row r="3896" spans="1:75" x14ac:dyDescent="0.55000000000000004">
      <c r="A3896" s="3" t="s">
        <v>309</v>
      </c>
      <c r="B3896" s="32">
        <v>34424</v>
      </c>
      <c r="V3896"/>
      <c r="BW3896" s="30">
        <v>259.93706613555958</v>
      </c>
    </row>
    <row r="3897" spans="1:75" x14ac:dyDescent="0.55000000000000004">
      <c r="A3897" s="3" t="s">
        <v>309</v>
      </c>
      <c r="B3897" s="32">
        <v>34428</v>
      </c>
      <c r="V3897"/>
      <c r="BW3897" s="30">
        <v>231.49958603759822</v>
      </c>
    </row>
    <row r="3898" spans="1:75" x14ac:dyDescent="0.55000000000000004">
      <c r="A3898" s="3" t="s">
        <v>309</v>
      </c>
      <c r="B3898" s="32">
        <v>34430</v>
      </c>
      <c r="V3898"/>
      <c r="BW3898" s="30">
        <v>252.0232918984953</v>
      </c>
    </row>
    <row r="3899" spans="1:75" x14ac:dyDescent="0.55000000000000004">
      <c r="A3899" s="3" t="s">
        <v>309</v>
      </c>
      <c r="B3899" s="32">
        <v>34433</v>
      </c>
      <c r="V3899"/>
      <c r="BW3899" s="30">
        <v>231.5217315786723</v>
      </c>
    </row>
    <row r="3900" spans="1:75" x14ac:dyDescent="0.55000000000000004">
      <c r="A3900" s="3" t="s">
        <v>309</v>
      </c>
      <c r="B3900" s="32">
        <v>34436</v>
      </c>
      <c r="V3900"/>
      <c r="BW3900" s="30">
        <v>250.72452104839559</v>
      </c>
    </row>
    <row r="3901" spans="1:75" x14ac:dyDescent="0.55000000000000004">
      <c r="A3901" s="3" t="s">
        <v>309</v>
      </c>
      <c r="B3901" s="32">
        <v>34439</v>
      </c>
      <c r="V3901"/>
      <c r="BW3901" s="30">
        <v>230.88732696082081</v>
      </c>
    </row>
    <row r="3902" spans="1:75" x14ac:dyDescent="0.55000000000000004">
      <c r="A3902" s="3" t="s">
        <v>309</v>
      </c>
      <c r="B3902" s="32">
        <v>34441</v>
      </c>
      <c r="V3902"/>
      <c r="BW3902" s="30">
        <v>256.70381713862218</v>
      </c>
    </row>
    <row r="3903" spans="1:75" x14ac:dyDescent="0.55000000000000004">
      <c r="A3903" s="3" t="s">
        <v>309</v>
      </c>
      <c r="B3903" s="32">
        <v>34444</v>
      </c>
      <c r="V3903"/>
      <c r="BW3903" s="30">
        <v>231.57123337636921</v>
      </c>
    </row>
    <row r="3904" spans="1:75" x14ac:dyDescent="0.55000000000000004">
      <c r="A3904" s="3" t="s">
        <v>309</v>
      </c>
      <c r="B3904" s="32">
        <v>34446</v>
      </c>
      <c r="V3904"/>
      <c r="BW3904" s="30">
        <v>262.020049675488</v>
      </c>
    </row>
    <row r="3905" spans="1:75" x14ac:dyDescent="0.55000000000000004">
      <c r="A3905" s="3" t="s">
        <v>309</v>
      </c>
      <c r="B3905" s="32">
        <v>34450</v>
      </c>
      <c r="V3905"/>
      <c r="BW3905" s="30">
        <v>231.59598427521811</v>
      </c>
    </row>
    <row r="3906" spans="1:75" x14ac:dyDescent="0.55000000000000004">
      <c r="A3906" s="3" t="s">
        <v>309</v>
      </c>
      <c r="B3906" s="32">
        <v>34452</v>
      </c>
      <c r="V3906"/>
      <c r="BW3906" s="30">
        <v>263.36962500217106</v>
      </c>
    </row>
    <row r="3907" spans="1:75" x14ac:dyDescent="0.55000000000000004">
      <c r="A3907" s="3" t="s">
        <v>309</v>
      </c>
      <c r="B3907" s="32">
        <v>34455</v>
      </c>
      <c r="V3907"/>
      <c r="BW3907" s="30">
        <v>243.5298255568224</v>
      </c>
    </row>
    <row r="3908" spans="1:75" x14ac:dyDescent="0.55000000000000004">
      <c r="A3908" s="3" t="s">
        <v>309</v>
      </c>
      <c r="B3908" s="32">
        <v>34457</v>
      </c>
      <c r="V3908"/>
      <c r="BW3908" s="30">
        <v>238.2448573132389</v>
      </c>
    </row>
    <row r="3909" spans="1:75" x14ac:dyDescent="0.55000000000000004">
      <c r="A3909" s="3" t="s">
        <v>309</v>
      </c>
      <c r="B3909" s="32">
        <v>34459</v>
      </c>
      <c r="V3909"/>
      <c r="BW3909" s="30">
        <v>225.68051945044263</v>
      </c>
    </row>
    <row r="3910" spans="1:75" x14ac:dyDescent="0.55000000000000004">
      <c r="A3910" s="3" t="s">
        <v>309</v>
      </c>
      <c r="B3910" s="32">
        <v>34461</v>
      </c>
      <c r="V3910"/>
      <c r="BW3910" s="30">
        <v>256.13063842844792</v>
      </c>
    </row>
    <row r="3911" spans="1:75" x14ac:dyDescent="0.55000000000000004">
      <c r="A3911" s="3" t="s">
        <v>309</v>
      </c>
      <c r="B3911" s="32">
        <v>34465</v>
      </c>
      <c r="V3911"/>
      <c r="BW3911" s="30">
        <v>225.04481215370458</v>
      </c>
    </row>
    <row r="3912" spans="1:75" x14ac:dyDescent="0.55000000000000004">
      <c r="A3912" s="3" t="s">
        <v>309</v>
      </c>
      <c r="B3912" s="32">
        <v>34467</v>
      </c>
      <c r="V3912"/>
      <c r="BW3912" s="30">
        <v>253.51095118717441</v>
      </c>
    </row>
    <row r="3913" spans="1:75" x14ac:dyDescent="0.55000000000000004">
      <c r="A3913" s="3" t="s">
        <v>309</v>
      </c>
      <c r="B3913" s="32">
        <v>34471</v>
      </c>
      <c r="V3913"/>
      <c r="BW3913" s="30">
        <v>223.0868857869045</v>
      </c>
    </row>
    <row r="3914" spans="1:75" x14ac:dyDescent="0.55000000000000004">
      <c r="A3914" s="3" t="s">
        <v>309</v>
      </c>
      <c r="B3914" s="32">
        <v>34473</v>
      </c>
      <c r="V3914"/>
      <c r="BW3914" s="30">
        <v>244.93150803897541</v>
      </c>
    </row>
    <row r="3915" spans="1:75" x14ac:dyDescent="0.55000000000000004">
      <c r="A3915" s="3" t="s">
        <v>309</v>
      </c>
      <c r="B3915" s="32">
        <v>34475</v>
      </c>
      <c r="V3915"/>
      <c r="BW3915" s="30">
        <v>229.06097116158423</v>
      </c>
    </row>
    <row r="3916" spans="1:75" x14ac:dyDescent="0.55000000000000004">
      <c r="A3916" s="3" t="s">
        <v>309</v>
      </c>
      <c r="B3916" s="32">
        <v>34481</v>
      </c>
      <c r="V3916"/>
      <c r="BW3916" s="30">
        <v>224.45339593911481</v>
      </c>
    </row>
    <row r="3917" spans="1:75" x14ac:dyDescent="0.55000000000000004">
      <c r="A3917" s="3" t="s">
        <v>308</v>
      </c>
      <c r="B3917" s="32">
        <v>34312</v>
      </c>
      <c r="V3917"/>
      <c r="BW3917" s="30">
        <v>224.36872181147609</v>
      </c>
    </row>
    <row r="3918" spans="1:75" x14ac:dyDescent="0.55000000000000004">
      <c r="A3918" s="3" t="s">
        <v>308</v>
      </c>
      <c r="B3918" s="32">
        <v>34318</v>
      </c>
      <c r="V3918"/>
      <c r="BW3918" s="30">
        <v>239.6152755021096</v>
      </c>
    </row>
    <row r="3919" spans="1:75" x14ac:dyDescent="0.55000000000000004">
      <c r="A3919" s="3" t="s">
        <v>308</v>
      </c>
      <c r="B3919" s="32">
        <v>34323</v>
      </c>
      <c r="V3919"/>
      <c r="BW3919" s="30">
        <v>255.51968203055787</v>
      </c>
    </row>
    <row r="3920" spans="1:75" x14ac:dyDescent="0.55000000000000004">
      <c r="A3920" s="3" t="s">
        <v>308</v>
      </c>
      <c r="B3920" s="32">
        <v>34338</v>
      </c>
      <c r="V3920"/>
      <c r="BW3920" s="30">
        <v>239.04339947082269</v>
      </c>
    </row>
    <row r="3921" spans="1:75" x14ac:dyDescent="0.55000000000000004">
      <c r="A3921" s="3" t="s">
        <v>308</v>
      </c>
      <c r="B3921" s="32">
        <v>34345</v>
      </c>
      <c r="V3921"/>
      <c r="BW3921" s="30">
        <v>233.11751321495339</v>
      </c>
    </row>
    <row r="3922" spans="1:75" x14ac:dyDescent="0.55000000000000004">
      <c r="A3922" s="3" t="s">
        <v>308</v>
      </c>
      <c r="B3922" s="32">
        <v>34353</v>
      </c>
      <c r="V3922"/>
      <c r="BW3922" s="30">
        <v>222.56581423220101</v>
      </c>
    </row>
    <row r="3923" spans="1:75" x14ac:dyDescent="0.55000000000000004">
      <c r="A3923" s="3" t="s">
        <v>308</v>
      </c>
      <c r="B3923" s="32">
        <v>34357</v>
      </c>
      <c r="V3923"/>
      <c r="BW3923" s="30">
        <v>219.9357055598328</v>
      </c>
    </row>
    <row r="3924" spans="1:75" x14ac:dyDescent="0.55000000000000004">
      <c r="A3924" s="3" t="s">
        <v>308</v>
      </c>
      <c r="B3924" s="32">
        <v>34361</v>
      </c>
      <c r="V3924"/>
      <c r="BW3924" s="30">
        <v>217.30429420857899</v>
      </c>
    </row>
    <row r="3925" spans="1:75" x14ac:dyDescent="0.55000000000000004">
      <c r="A3925" s="3" t="s">
        <v>308</v>
      </c>
      <c r="B3925" s="32">
        <v>34366</v>
      </c>
      <c r="V3925"/>
      <c r="BW3925" s="30">
        <v>212.6954163072231</v>
      </c>
    </row>
    <row r="3926" spans="1:75" x14ac:dyDescent="0.55000000000000004">
      <c r="A3926" s="3" t="s">
        <v>308</v>
      </c>
      <c r="B3926" s="32">
        <v>34368</v>
      </c>
      <c r="V3926"/>
      <c r="BW3926" s="30">
        <v>208.7326671337008</v>
      </c>
    </row>
    <row r="3927" spans="1:75" x14ac:dyDescent="0.55000000000000004">
      <c r="A3927" s="3" t="s">
        <v>308</v>
      </c>
      <c r="B3927" s="32">
        <v>34370</v>
      </c>
      <c r="V3927"/>
      <c r="BW3927" s="30">
        <v>227.9328512456502</v>
      </c>
    </row>
    <row r="3928" spans="1:75" x14ac:dyDescent="0.55000000000000004">
      <c r="A3928" s="3" t="s">
        <v>308</v>
      </c>
      <c r="B3928" s="32">
        <v>34376</v>
      </c>
      <c r="V3928"/>
      <c r="BW3928" s="30">
        <v>247.14997018312769</v>
      </c>
    </row>
    <row r="3929" spans="1:75" x14ac:dyDescent="0.55000000000000004">
      <c r="A3929" s="3" t="s">
        <v>308</v>
      </c>
      <c r="B3929" s="32">
        <v>34381</v>
      </c>
      <c r="V3929"/>
      <c r="BW3929" s="30">
        <v>236.5852444115076</v>
      </c>
    </row>
    <row r="3930" spans="1:75" x14ac:dyDescent="0.55000000000000004">
      <c r="A3930" s="3" t="s">
        <v>308</v>
      </c>
      <c r="B3930" s="32">
        <v>34388</v>
      </c>
      <c r="V3930"/>
      <c r="BW3930" s="30">
        <v>220.07118416405578</v>
      </c>
    </row>
    <row r="3931" spans="1:75" x14ac:dyDescent="0.55000000000000004">
      <c r="A3931" s="3" t="s">
        <v>308</v>
      </c>
      <c r="B3931" s="32">
        <v>34390</v>
      </c>
      <c r="V3931"/>
      <c r="BW3931" s="30">
        <v>216.1123430271939</v>
      </c>
    </row>
    <row r="3932" spans="1:75" x14ac:dyDescent="0.55000000000000004">
      <c r="A3932" s="3" t="s">
        <v>308</v>
      </c>
      <c r="B3932" s="32">
        <v>34395</v>
      </c>
      <c r="V3932"/>
      <c r="BW3932" s="30">
        <v>206.8672309678611</v>
      </c>
    </row>
    <row r="3933" spans="1:75" x14ac:dyDescent="0.55000000000000004">
      <c r="A3933" s="3" t="s">
        <v>308</v>
      </c>
      <c r="B3933" s="32">
        <v>34397</v>
      </c>
      <c r="V3933"/>
      <c r="BW3933" s="30">
        <v>200.9231072075772</v>
      </c>
    </row>
    <row r="3934" spans="1:75" x14ac:dyDescent="0.55000000000000004">
      <c r="A3934" s="3" t="s">
        <v>308</v>
      </c>
      <c r="B3934" s="32">
        <v>34400</v>
      </c>
      <c r="V3934"/>
      <c r="BW3934" s="30">
        <v>199.60870421083678</v>
      </c>
    </row>
    <row r="3935" spans="1:75" x14ac:dyDescent="0.55000000000000004">
      <c r="A3935" s="3" t="s">
        <v>308</v>
      </c>
      <c r="B3935" s="32">
        <v>34404</v>
      </c>
      <c r="V3935"/>
      <c r="BW3935" s="30">
        <v>193.0093329705129</v>
      </c>
    </row>
    <row r="3936" spans="1:75" x14ac:dyDescent="0.55000000000000004">
      <c r="A3936" s="3" t="s">
        <v>308</v>
      </c>
      <c r="B3936" s="32">
        <v>34408</v>
      </c>
      <c r="V3936"/>
      <c r="BW3936" s="30">
        <v>183.09985467893281</v>
      </c>
    </row>
    <row r="3937" spans="1:75" x14ac:dyDescent="0.55000000000000004">
      <c r="A3937" s="3" t="s">
        <v>308</v>
      </c>
      <c r="B3937" s="32">
        <v>34410</v>
      </c>
      <c r="V3937"/>
      <c r="BW3937" s="30">
        <v>175.16784293745391</v>
      </c>
    </row>
    <row r="3938" spans="1:75" x14ac:dyDescent="0.55000000000000004">
      <c r="A3938" s="3" t="s">
        <v>308</v>
      </c>
      <c r="B3938" s="32">
        <v>34411</v>
      </c>
      <c r="V3938"/>
      <c r="BW3938" s="30">
        <v>200.9843331152544</v>
      </c>
    </row>
    <row r="3939" spans="1:75" x14ac:dyDescent="0.55000000000000004">
      <c r="A3939" s="3" t="s">
        <v>308</v>
      </c>
      <c r="B3939" s="32">
        <v>34415</v>
      </c>
      <c r="V3939"/>
      <c r="BW3939" s="30">
        <v>194.38235651715749</v>
      </c>
    </row>
    <row r="3940" spans="1:75" x14ac:dyDescent="0.55000000000000004">
      <c r="A3940" s="3" t="s">
        <v>308</v>
      </c>
      <c r="B3940" s="32">
        <v>34417</v>
      </c>
      <c r="V3940"/>
      <c r="BW3940" s="30">
        <v>184.46375947337009</v>
      </c>
    </row>
    <row r="3941" spans="1:75" x14ac:dyDescent="0.55000000000000004">
      <c r="A3941" s="3" t="s">
        <v>308</v>
      </c>
      <c r="B3941" s="32">
        <v>34421</v>
      </c>
      <c r="V3941"/>
      <c r="BW3941" s="30">
        <v>178.5287544652935</v>
      </c>
    </row>
    <row r="3942" spans="1:75" x14ac:dyDescent="0.55000000000000004">
      <c r="A3942" s="3" t="s">
        <v>308</v>
      </c>
      <c r="B3942" s="32">
        <v>34424</v>
      </c>
      <c r="V3942"/>
      <c r="BW3942" s="30">
        <v>206.3331326242899</v>
      </c>
    </row>
    <row r="3943" spans="1:75" x14ac:dyDescent="0.55000000000000004">
      <c r="A3943" s="3" t="s">
        <v>308</v>
      </c>
      <c r="B3943" s="32">
        <v>34428</v>
      </c>
      <c r="V3943"/>
      <c r="BW3943" s="30">
        <v>177.2325889729677</v>
      </c>
    </row>
    <row r="3944" spans="1:75" x14ac:dyDescent="0.55000000000000004">
      <c r="A3944" s="3" t="s">
        <v>308</v>
      </c>
      <c r="B3944" s="32">
        <v>34430</v>
      </c>
      <c r="V3944"/>
      <c r="BW3944" s="30">
        <v>171.9489234082707</v>
      </c>
    </row>
    <row r="3945" spans="1:75" x14ac:dyDescent="0.55000000000000004">
      <c r="A3945" s="3" t="s">
        <v>308</v>
      </c>
      <c r="B3945" s="32">
        <v>34433</v>
      </c>
      <c r="V3945"/>
      <c r="BW3945" s="30">
        <v>160.71071265219598</v>
      </c>
    </row>
    <row r="3946" spans="1:75" x14ac:dyDescent="0.55000000000000004">
      <c r="A3946" s="3" t="s">
        <v>308</v>
      </c>
      <c r="B3946" s="32">
        <v>34436</v>
      </c>
      <c r="V3946"/>
      <c r="BW3946" s="30">
        <v>207.7087615287075</v>
      </c>
    </row>
    <row r="3947" spans="1:75" x14ac:dyDescent="0.55000000000000004">
      <c r="A3947" s="3" t="s">
        <v>308</v>
      </c>
      <c r="B3947" s="32">
        <v>34439</v>
      </c>
      <c r="V3947"/>
      <c r="BW3947" s="30">
        <v>188.53072295783312</v>
      </c>
    </row>
    <row r="3948" spans="1:75" x14ac:dyDescent="0.55000000000000004">
      <c r="A3948" s="3" t="s">
        <v>308</v>
      </c>
      <c r="B3948" s="32">
        <v>34441</v>
      </c>
      <c r="V3948"/>
      <c r="BW3948" s="30">
        <v>172.6588834015545</v>
      </c>
    </row>
    <row r="3949" spans="1:75" x14ac:dyDescent="0.55000000000000004">
      <c r="A3949" s="3" t="s">
        <v>308</v>
      </c>
      <c r="B3949" s="32">
        <v>34444</v>
      </c>
      <c r="V3949"/>
      <c r="BW3949" s="30">
        <v>156.78964920304981</v>
      </c>
    </row>
    <row r="3950" spans="1:75" x14ac:dyDescent="0.55000000000000004">
      <c r="A3950" s="3" t="s">
        <v>308</v>
      </c>
      <c r="B3950" s="32">
        <v>34446</v>
      </c>
      <c r="V3950"/>
      <c r="BW3950" s="30">
        <v>203.7824873640144</v>
      </c>
    </row>
    <row r="3951" spans="1:75" x14ac:dyDescent="0.55000000000000004">
      <c r="A3951" s="3" t="s">
        <v>308</v>
      </c>
      <c r="B3951" s="32">
        <v>34449</v>
      </c>
      <c r="V3951"/>
      <c r="BW3951" s="30">
        <v>177.99074808506191</v>
      </c>
    </row>
    <row r="3952" spans="1:75" x14ac:dyDescent="0.55000000000000004">
      <c r="A3952" s="3" t="s">
        <v>308</v>
      </c>
      <c r="B3952" s="32">
        <v>34452</v>
      </c>
      <c r="V3952"/>
      <c r="BW3952" s="30">
        <v>174.69106246489952</v>
      </c>
    </row>
    <row r="3953" spans="1:75" x14ac:dyDescent="0.55000000000000004">
      <c r="A3953" s="3" t="s">
        <v>308</v>
      </c>
      <c r="B3953" s="32">
        <v>34455</v>
      </c>
      <c r="V3953"/>
      <c r="BW3953" s="30">
        <v>159.4848918197556</v>
      </c>
    </row>
    <row r="3954" spans="1:75" x14ac:dyDescent="0.55000000000000004">
      <c r="A3954" s="3" t="s">
        <v>308</v>
      </c>
      <c r="B3954" s="32">
        <v>34457</v>
      </c>
      <c r="V3954"/>
      <c r="BW3954" s="30">
        <v>156.84566439518008</v>
      </c>
    </row>
    <row r="3955" spans="1:75" x14ac:dyDescent="0.55000000000000004">
      <c r="A3955" s="3" t="s">
        <v>308</v>
      </c>
      <c r="B3955" s="32">
        <v>34459</v>
      </c>
      <c r="V3955"/>
      <c r="BW3955" s="30">
        <v>150.23717440264889</v>
      </c>
    </row>
    <row r="3956" spans="1:75" x14ac:dyDescent="0.55000000000000004">
      <c r="A3956" s="3" t="s">
        <v>308</v>
      </c>
      <c r="B3956" s="32">
        <v>34461</v>
      </c>
      <c r="V3956"/>
      <c r="BW3956" s="30">
        <v>224.3648137748157</v>
      </c>
    </row>
    <row r="3957" spans="1:75" x14ac:dyDescent="0.55000000000000004">
      <c r="A3957" s="3" t="s">
        <v>308</v>
      </c>
      <c r="B3957" s="32">
        <v>34464</v>
      </c>
      <c r="V3957"/>
      <c r="BW3957" s="30">
        <v>204.5276196872409</v>
      </c>
    </row>
    <row r="3958" spans="1:75" x14ac:dyDescent="0.55000000000000004">
      <c r="A3958" s="3" t="s">
        <v>308</v>
      </c>
      <c r="B3958" s="32">
        <v>34467</v>
      </c>
      <c r="V3958"/>
      <c r="BW3958" s="30">
        <v>195.27338887570082</v>
      </c>
    </row>
    <row r="3959" spans="1:75" x14ac:dyDescent="0.55000000000000004">
      <c r="A3959" s="3" t="s">
        <v>308</v>
      </c>
      <c r="B3959" s="32">
        <v>34471</v>
      </c>
      <c r="V3959"/>
      <c r="BW3959" s="30">
        <v>186.02567145859499</v>
      </c>
    </row>
    <row r="3960" spans="1:75" x14ac:dyDescent="0.55000000000000004">
      <c r="A3960" s="3" t="s">
        <v>308</v>
      </c>
      <c r="B3960" s="32">
        <v>34473</v>
      </c>
      <c r="V3960"/>
      <c r="BW3960" s="30">
        <v>183.3877467129069</v>
      </c>
    </row>
    <row r="3961" spans="1:75" x14ac:dyDescent="0.55000000000000004">
      <c r="A3961" s="3" t="s">
        <v>308</v>
      </c>
      <c r="B3961" s="32">
        <v>34475</v>
      </c>
      <c r="V3961"/>
      <c r="BW3961" s="30">
        <v>180.74982196721882</v>
      </c>
    </row>
    <row r="3962" spans="1:75" x14ac:dyDescent="0.55000000000000004">
      <c r="A3962" s="3" t="s">
        <v>308</v>
      </c>
      <c r="B3962" s="32">
        <v>34481</v>
      </c>
      <c r="V3962"/>
      <c r="BW3962" s="30">
        <v>193.3493321599569</v>
      </c>
    </row>
    <row r="3963" spans="1:75" x14ac:dyDescent="0.55000000000000004">
      <c r="A3963" s="3" t="s">
        <v>310</v>
      </c>
      <c r="B3963" s="32">
        <v>34311</v>
      </c>
      <c r="V3963"/>
      <c r="BW3963" s="30">
        <v>233.6307686963361</v>
      </c>
    </row>
    <row r="3964" spans="1:75" x14ac:dyDescent="0.55000000000000004">
      <c r="A3964" s="3" t="s">
        <v>310</v>
      </c>
      <c r="B3964" s="32">
        <v>34318</v>
      </c>
      <c r="V3964"/>
      <c r="BW3964" s="30">
        <v>249.54299129810431</v>
      </c>
    </row>
    <row r="3965" spans="1:75" x14ac:dyDescent="0.55000000000000004">
      <c r="A3965" s="3" t="s">
        <v>310</v>
      </c>
      <c r="B3965" s="32">
        <v>34323</v>
      </c>
      <c r="V3965"/>
      <c r="BW3965" s="30">
        <v>263.46081252424409</v>
      </c>
    </row>
    <row r="3966" spans="1:75" x14ac:dyDescent="0.55000000000000004">
      <c r="A3966" s="3" t="s">
        <v>310</v>
      </c>
      <c r="B3966" s="32">
        <v>34338</v>
      </c>
      <c r="V3966"/>
      <c r="BW3966" s="30">
        <v>245.6610082155612</v>
      </c>
    </row>
    <row r="3967" spans="1:75" x14ac:dyDescent="0.55000000000000004">
      <c r="A3967" s="3" t="s">
        <v>310</v>
      </c>
      <c r="B3967" s="32">
        <v>34345</v>
      </c>
      <c r="V3967"/>
      <c r="BW3967" s="30">
        <v>240.39948819193918</v>
      </c>
    </row>
    <row r="3968" spans="1:75" x14ac:dyDescent="0.55000000000000004">
      <c r="A3968" s="3" t="s">
        <v>310</v>
      </c>
      <c r="B3968" s="32">
        <v>34352</v>
      </c>
      <c r="V3968"/>
      <c r="BW3968" s="30">
        <v>232.48831931264792</v>
      </c>
    </row>
    <row r="3969" spans="1:75" x14ac:dyDescent="0.55000000000000004">
      <c r="A3969" s="3" t="s">
        <v>310</v>
      </c>
      <c r="B3969" s="32">
        <v>34357</v>
      </c>
      <c r="V3969"/>
      <c r="BW3969" s="30">
        <v>249.71494491115649</v>
      </c>
    </row>
    <row r="3970" spans="1:75" x14ac:dyDescent="0.55000000000000004">
      <c r="A3970" s="3" t="s">
        <v>310</v>
      </c>
      <c r="B3970" s="32">
        <v>34361</v>
      </c>
      <c r="V3970"/>
      <c r="BW3970" s="30">
        <v>240.46853017293722</v>
      </c>
    </row>
    <row r="3971" spans="1:75" x14ac:dyDescent="0.55000000000000004">
      <c r="A3971" s="3" t="s">
        <v>310</v>
      </c>
      <c r="B3971" s="32">
        <v>34366</v>
      </c>
      <c r="V3971"/>
      <c r="BW3971" s="30">
        <v>233.8717642903872</v>
      </c>
    </row>
    <row r="3972" spans="1:75" x14ac:dyDescent="0.55000000000000004">
      <c r="A3972" s="3" t="s">
        <v>310</v>
      </c>
      <c r="B3972" s="32">
        <v>34368</v>
      </c>
      <c r="V3972"/>
      <c r="BW3972" s="30">
        <v>228.5867960468037</v>
      </c>
    </row>
    <row r="3973" spans="1:75" x14ac:dyDescent="0.55000000000000004">
      <c r="A3973" s="3" t="s">
        <v>310</v>
      </c>
      <c r="B3973" s="32">
        <v>34370</v>
      </c>
      <c r="V3973"/>
      <c r="BW3973" s="30">
        <v>249.77226278217418</v>
      </c>
    </row>
    <row r="3974" spans="1:75" x14ac:dyDescent="0.55000000000000004">
      <c r="A3974" s="3" t="s">
        <v>310</v>
      </c>
      <c r="B3974" s="32">
        <v>34376</v>
      </c>
      <c r="V3974"/>
      <c r="BW3974" s="30">
        <v>269.65114259412513</v>
      </c>
    </row>
    <row r="3975" spans="1:75" x14ac:dyDescent="0.55000000000000004">
      <c r="A3975" s="3" t="s">
        <v>310</v>
      </c>
      <c r="B3975" s="32">
        <v>34381</v>
      </c>
      <c r="V3975"/>
      <c r="BW3975" s="30">
        <v>259.08641682250499</v>
      </c>
    </row>
    <row r="3976" spans="1:75" x14ac:dyDescent="0.55000000000000004">
      <c r="A3976" s="3" t="s">
        <v>310</v>
      </c>
      <c r="B3976" s="32">
        <v>34387</v>
      </c>
      <c r="V3976"/>
      <c r="BW3976" s="30">
        <v>236.61390334701599</v>
      </c>
    </row>
    <row r="3977" spans="1:75" x14ac:dyDescent="0.55000000000000004">
      <c r="A3977" s="3" t="s">
        <v>310</v>
      </c>
      <c r="B3977" s="32">
        <v>34391</v>
      </c>
      <c r="V3977"/>
      <c r="BW3977" s="30">
        <v>266.40877484498043</v>
      </c>
    </row>
    <row r="3978" spans="1:75" x14ac:dyDescent="0.55000000000000004">
      <c r="A3978" s="3" t="s">
        <v>310</v>
      </c>
      <c r="B3978" s="32">
        <v>34395</v>
      </c>
      <c r="V3978"/>
      <c r="BW3978" s="30">
        <v>249.88168780866181</v>
      </c>
    </row>
    <row r="3979" spans="1:75" x14ac:dyDescent="0.55000000000000004">
      <c r="A3979" s="3" t="s">
        <v>310</v>
      </c>
      <c r="B3979" s="32">
        <v>34397</v>
      </c>
      <c r="V3979"/>
      <c r="BW3979" s="30">
        <v>241.29052055048251</v>
      </c>
    </row>
    <row r="3980" spans="1:75" x14ac:dyDescent="0.55000000000000004">
      <c r="A3980" s="3" t="s">
        <v>310</v>
      </c>
      <c r="B3980" s="32">
        <v>34399</v>
      </c>
      <c r="V3980"/>
      <c r="BW3980" s="30">
        <v>267.77007428164472</v>
      </c>
    </row>
    <row r="3981" spans="1:75" x14ac:dyDescent="0.55000000000000004">
      <c r="A3981" s="3" t="s">
        <v>310</v>
      </c>
      <c r="B3981" s="32">
        <v>34404</v>
      </c>
      <c r="V3981"/>
      <c r="BW3981" s="30">
        <v>257.20013779447771</v>
      </c>
    </row>
    <row r="3982" spans="1:75" x14ac:dyDescent="0.55000000000000004">
      <c r="A3982" s="3" t="s">
        <v>310</v>
      </c>
      <c r="B3982" s="32">
        <v>34408</v>
      </c>
      <c r="V3982"/>
      <c r="BW3982" s="30">
        <v>243.3226996138275</v>
      </c>
    </row>
    <row r="3983" spans="1:75" x14ac:dyDescent="0.55000000000000004">
      <c r="A3983" s="3" t="s">
        <v>310</v>
      </c>
      <c r="B3983" s="32">
        <v>34409</v>
      </c>
      <c r="V3983"/>
      <c r="BW3983" s="30">
        <v>230.75445371437169</v>
      </c>
    </row>
    <row r="3984" spans="1:75" x14ac:dyDescent="0.55000000000000004">
      <c r="A3984" s="3" t="s">
        <v>310</v>
      </c>
      <c r="B3984" s="32">
        <v>34412</v>
      </c>
      <c r="V3984"/>
      <c r="BW3984" s="30">
        <v>262.52939712021123</v>
      </c>
    </row>
    <row r="3985" spans="1:75" x14ac:dyDescent="0.55000000000000004">
      <c r="A3985" s="3" t="s">
        <v>310</v>
      </c>
      <c r="B3985" s="32">
        <v>34415</v>
      </c>
      <c r="V3985"/>
      <c r="BW3985" s="30">
        <v>254.6038987731657</v>
      </c>
    </row>
    <row r="3986" spans="1:75" x14ac:dyDescent="0.55000000000000004">
      <c r="A3986" s="3" t="s">
        <v>310</v>
      </c>
      <c r="B3986" s="32">
        <v>34417</v>
      </c>
      <c r="V3986"/>
      <c r="BW3986" s="30">
        <v>264.53812796359381</v>
      </c>
    </row>
    <row r="3987" spans="1:75" x14ac:dyDescent="0.55000000000000004">
      <c r="A3987" s="3" t="s">
        <v>310</v>
      </c>
      <c r="B3987" s="32">
        <v>34422</v>
      </c>
      <c r="V3987"/>
      <c r="BW3987" s="30">
        <v>254.63255770867411</v>
      </c>
    </row>
    <row r="3988" spans="1:75" x14ac:dyDescent="0.55000000000000004">
      <c r="A3988" s="3" t="s">
        <v>310</v>
      </c>
      <c r="B3988" s="32">
        <v>34424</v>
      </c>
      <c r="V3988"/>
      <c r="BW3988" s="30">
        <v>266.5533722014107</v>
      </c>
    </row>
    <row r="3989" spans="1:75" x14ac:dyDescent="0.55000000000000004">
      <c r="A3989" s="3" t="s">
        <v>310</v>
      </c>
      <c r="B3989" s="32">
        <v>34428</v>
      </c>
      <c r="V3989"/>
      <c r="BW3989" s="30">
        <v>241.42339379693249</v>
      </c>
    </row>
    <row r="3990" spans="1:75" x14ac:dyDescent="0.55000000000000004">
      <c r="A3990" s="3" t="s">
        <v>310</v>
      </c>
      <c r="B3990" s="32">
        <v>34429</v>
      </c>
      <c r="V3990"/>
      <c r="BW3990" s="30">
        <v>262.60755785341649</v>
      </c>
    </row>
    <row r="3991" spans="1:75" x14ac:dyDescent="0.55000000000000004">
      <c r="A3991" s="3" t="s">
        <v>310</v>
      </c>
      <c r="B3991" s="32">
        <v>34433</v>
      </c>
      <c r="V3991"/>
      <c r="BW3991" s="30">
        <v>244.0925828359029</v>
      </c>
    </row>
    <row r="3992" spans="1:75" x14ac:dyDescent="0.55000000000000004">
      <c r="A3992" s="3" t="s">
        <v>310</v>
      </c>
      <c r="B3992" s="32">
        <v>34436</v>
      </c>
      <c r="V3992"/>
      <c r="BW3992" s="30">
        <v>265.28326028682034</v>
      </c>
    </row>
    <row r="3993" spans="1:75" x14ac:dyDescent="0.55000000000000004">
      <c r="A3993" s="3" t="s">
        <v>310</v>
      </c>
      <c r="B3993" s="32">
        <v>34439</v>
      </c>
      <c r="V3993"/>
      <c r="BW3993" s="30">
        <v>248.75226521384133</v>
      </c>
    </row>
    <row r="3994" spans="1:75" x14ac:dyDescent="0.55000000000000004">
      <c r="A3994" s="3" t="s">
        <v>310</v>
      </c>
      <c r="B3994" s="32">
        <v>34440</v>
      </c>
      <c r="V3994"/>
      <c r="BW3994" s="30">
        <v>272.58347276822161</v>
      </c>
    </row>
    <row r="3995" spans="1:75" x14ac:dyDescent="0.55000000000000004">
      <c r="A3995" s="3" t="s">
        <v>310</v>
      </c>
      <c r="B3995" s="32">
        <v>34444</v>
      </c>
      <c r="V3995"/>
      <c r="BW3995" s="30">
        <v>251.4227569316991</v>
      </c>
    </row>
    <row r="3996" spans="1:75" x14ac:dyDescent="0.55000000000000004">
      <c r="A3996" s="3" t="s">
        <v>310</v>
      </c>
      <c r="B3996" s="32">
        <v>34445</v>
      </c>
      <c r="V3996"/>
      <c r="BW3996" s="30">
        <v>273.92914005824338</v>
      </c>
    </row>
    <row r="3997" spans="1:75" x14ac:dyDescent="0.55000000000000004">
      <c r="A3997" s="3" t="s">
        <v>310</v>
      </c>
      <c r="B3997" s="32">
        <v>34450</v>
      </c>
      <c r="V3997"/>
      <c r="BW3997" s="30">
        <v>250.12528876048592</v>
      </c>
    </row>
    <row r="3998" spans="1:75" x14ac:dyDescent="0.55000000000000004">
      <c r="A3998" s="3" t="s">
        <v>310</v>
      </c>
      <c r="B3998" s="32">
        <v>34451</v>
      </c>
      <c r="V3998"/>
      <c r="BW3998" s="30">
        <v>273.95519363597884</v>
      </c>
    </row>
    <row r="3999" spans="1:75" x14ac:dyDescent="0.55000000000000004">
      <c r="A3999" s="3" t="s">
        <v>310</v>
      </c>
      <c r="B3999" s="32">
        <v>34455</v>
      </c>
      <c r="V3999"/>
      <c r="BW3999" s="30">
        <v>255.4402186184652</v>
      </c>
    </row>
    <row r="4000" spans="1:75" x14ac:dyDescent="0.55000000000000004">
      <c r="A4000" s="3" t="s">
        <v>310</v>
      </c>
      <c r="B4000" s="32">
        <v>34456</v>
      </c>
      <c r="V4000"/>
      <c r="BW4000" s="30">
        <v>252.13923031941633</v>
      </c>
    </row>
    <row r="4001" spans="1:75" x14ac:dyDescent="0.55000000000000004">
      <c r="A4001" s="3" t="s">
        <v>310</v>
      </c>
      <c r="B4001" s="32">
        <v>34458</v>
      </c>
      <c r="V4001"/>
      <c r="BW4001" s="30">
        <v>238.24876534989932</v>
      </c>
    </row>
    <row r="4002" spans="1:75" x14ac:dyDescent="0.55000000000000004">
      <c r="A4002" s="3" t="s">
        <v>310</v>
      </c>
      <c r="B4002" s="32">
        <v>34461</v>
      </c>
      <c r="V4002"/>
      <c r="BW4002" s="30">
        <v>266.71750974114303</v>
      </c>
    </row>
    <row r="4003" spans="1:75" x14ac:dyDescent="0.55000000000000004">
      <c r="A4003" s="3" t="s">
        <v>310</v>
      </c>
      <c r="B4003" s="32">
        <v>34465</v>
      </c>
      <c r="V4003"/>
      <c r="BW4003" s="30">
        <v>238.27872696429421</v>
      </c>
    </row>
    <row r="4004" spans="1:75" x14ac:dyDescent="0.55000000000000004">
      <c r="A4004" s="3" t="s">
        <v>310</v>
      </c>
      <c r="B4004" s="32">
        <v>34466</v>
      </c>
      <c r="V4004"/>
      <c r="BW4004" s="30">
        <v>268.06578238893871</v>
      </c>
    </row>
    <row r="4005" spans="1:75" x14ac:dyDescent="0.55000000000000004">
      <c r="A4005" s="3" t="s">
        <v>310</v>
      </c>
      <c r="B4005" s="32">
        <v>34471</v>
      </c>
      <c r="V4005"/>
      <c r="BW4005" s="30">
        <v>242.93840934223351</v>
      </c>
    </row>
    <row r="4006" spans="1:75" x14ac:dyDescent="0.55000000000000004">
      <c r="A4006" s="3" t="s">
        <v>310</v>
      </c>
      <c r="B4006" s="32">
        <v>34472</v>
      </c>
      <c r="V4006"/>
      <c r="BW4006" s="30">
        <v>262.13598809640899</v>
      </c>
    </row>
    <row r="4007" spans="1:75" x14ac:dyDescent="0.55000000000000004">
      <c r="A4007" s="3" t="s">
        <v>310</v>
      </c>
      <c r="B4007" s="32">
        <v>34475</v>
      </c>
      <c r="V4007"/>
      <c r="BW4007" s="30">
        <v>250.23471378697351</v>
      </c>
    </row>
    <row r="4008" spans="1:75" x14ac:dyDescent="0.55000000000000004">
      <c r="A4008" s="3" t="s">
        <v>310</v>
      </c>
      <c r="B4008" s="32">
        <v>34480</v>
      </c>
      <c r="V4008"/>
      <c r="BW4008" s="30">
        <v>252.24474730924442</v>
      </c>
    </row>
    <row r="4009" spans="1:75" x14ac:dyDescent="0.55000000000000004">
      <c r="A4009" s="10" t="s">
        <v>960</v>
      </c>
      <c r="B4009" s="35">
        <v>42284</v>
      </c>
      <c r="C4009" t="s">
        <v>961</v>
      </c>
      <c r="AB4009">
        <v>2</v>
      </c>
      <c r="AG4009">
        <v>0</v>
      </c>
      <c r="AH4009">
        <v>1</v>
      </c>
    </row>
    <row r="4010" spans="1:75" x14ac:dyDescent="0.55000000000000004">
      <c r="A4010" t="s">
        <v>960</v>
      </c>
      <c r="B4010" s="32">
        <v>42284</v>
      </c>
      <c r="C4010" t="s">
        <v>961</v>
      </c>
      <c r="E4010" s="10"/>
      <c r="F4010" s="10"/>
      <c r="G4010" s="10"/>
      <c r="H4010" s="10"/>
      <c r="I4010" s="10"/>
      <c r="J4010" s="10"/>
      <c r="K4010" s="10"/>
      <c r="L4010" s="10"/>
      <c r="M4010" s="10"/>
    </row>
    <row r="4011" spans="1:75" x14ac:dyDescent="0.55000000000000004">
      <c r="A4011" s="10" t="s">
        <v>960</v>
      </c>
      <c r="B4011" s="35">
        <v>42286</v>
      </c>
      <c r="C4011" t="s">
        <v>961</v>
      </c>
      <c r="E4011" s="10">
        <v>435.33</v>
      </c>
      <c r="F4011" s="10">
        <v>0.17</v>
      </c>
      <c r="G4011" s="10">
        <v>0.17</v>
      </c>
      <c r="H4011" s="10">
        <v>0.22</v>
      </c>
      <c r="I4011" s="10">
        <v>0.27</v>
      </c>
      <c r="J4011" s="10">
        <v>0.19</v>
      </c>
      <c r="K4011" s="10">
        <v>0.24</v>
      </c>
      <c r="L4011" s="10">
        <v>0.36</v>
      </c>
      <c r="M4011" s="10"/>
    </row>
    <row r="4012" spans="1:75" x14ac:dyDescent="0.55000000000000004">
      <c r="A4012" s="10" t="s">
        <v>960</v>
      </c>
      <c r="B4012" s="35">
        <v>42289</v>
      </c>
      <c r="C4012" t="s">
        <v>961</v>
      </c>
      <c r="E4012" s="10"/>
      <c r="F4012" s="10"/>
      <c r="G4012" s="10"/>
      <c r="H4012" s="10"/>
      <c r="I4012" s="10"/>
      <c r="J4012" s="10"/>
      <c r="K4012" s="10"/>
      <c r="L4012" s="10"/>
      <c r="M4012" s="10"/>
      <c r="AB4012">
        <v>3.25</v>
      </c>
      <c r="AG4012">
        <v>0</v>
      </c>
      <c r="AH4012">
        <v>2</v>
      </c>
    </row>
    <row r="4013" spans="1:75" x14ac:dyDescent="0.55000000000000004">
      <c r="A4013" t="s">
        <v>960</v>
      </c>
      <c r="B4013" s="32">
        <v>42289</v>
      </c>
      <c r="C4013" t="s">
        <v>961</v>
      </c>
      <c r="E4013" s="10"/>
      <c r="F4013" s="10"/>
      <c r="G4013" s="10"/>
      <c r="H4013" s="10"/>
      <c r="I4013" s="10"/>
      <c r="J4013" s="10"/>
      <c r="K4013" s="10"/>
      <c r="L4013" s="10"/>
      <c r="M4013" s="10"/>
    </row>
    <row r="4014" spans="1:75" x14ac:dyDescent="0.55000000000000004">
      <c r="A4014" s="10" t="s">
        <v>960</v>
      </c>
      <c r="B4014" s="35">
        <v>42291</v>
      </c>
      <c r="C4014" t="s">
        <v>961</v>
      </c>
      <c r="E4014" s="10">
        <v>453.51</v>
      </c>
      <c r="F4014" s="10">
        <v>0.17</v>
      </c>
      <c r="G4014" s="10">
        <v>0.18</v>
      </c>
      <c r="H4014" s="10">
        <v>0.25</v>
      </c>
      <c r="I4014" s="10">
        <v>0.27</v>
      </c>
      <c r="J4014" s="10">
        <v>0.2</v>
      </c>
      <c r="K4014" s="10">
        <v>0.3</v>
      </c>
      <c r="L4014" s="10">
        <v>0.33</v>
      </c>
      <c r="M4014" s="10"/>
    </row>
    <row r="4015" spans="1:75" x14ac:dyDescent="0.55000000000000004">
      <c r="A4015" s="10" t="s">
        <v>960</v>
      </c>
      <c r="B4015" s="35">
        <v>42292</v>
      </c>
      <c r="C4015" t="s">
        <v>961</v>
      </c>
      <c r="E4015" s="10">
        <v>451.82</v>
      </c>
      <c r="F4015" s="10">
        <v>0.17</v>
      </c>
      <c r="G4015" s="10">
        <v>0.17</v>
      </c>
      <c r="H4015" s="10">
        <v>0.24</v>
      </c>
      <c r="I4015" s="10">
        <v>0.27</v>
      </c>
      <c r="J4015" s="10">
        <v>0.2</v>
      </c>
      <c r="K4015" s="10">
        <v>0.3</v>
      </c>
      <c r="L4015" s="10">
        <v>0.33</v>
      </c>
      <c r="M4015" s="10"/>
      <c r="AC4015">
        <v>0.23</v>
      </c>
    </row>
    <row r="4016" spans="1:75" x14ac:dyDescent="0.55000000000000004">
      <c r="A4016" s="10" t="s">
        <v>960</v>
      </c>
      <c r="B4016" s="35">
        <v>42293</v>
      </c>
      <c r="C4016" t="s">
        <v>961</v>
      </c>
      <c r="E4016" s="10">
        <v>450.39</v>
      </c>
      <c r="F4016" s="10">
        <v>0.16</v>
      </c>
      <c r="G4016" s="10">
        <v>0.17</v>
      </c>
      <c r="H4016" s="10">
        <v>0.24</v>
      </c>
      <c r="I4016" s="10">
        <v>0.27</v>
      </c>
      <c r="J4016" s="10">
        <v>0.2</v>
      </c>
      <c r="K4016" s="10">
        <v>0.3</v>
      </c>
      <c r="L4016" s="10">
        <v>0.33</v>
      </c>
      <c r="M4016" s="10"/>
    </row>
    <row r="4017" spans="1:54" x14ac:dyDescent="0.55000000000000004">
      <c r="A4017" s="10" t="s">
        <v>960</v>
      </c>
      <c r="B4017" s="35">
        <v>42294</v>
      </c>
      <c r="C4017" t="s">
        <v>961</v>
      </c>
      <c r="E4017" s="10">
        <v>474.49</v>
      </c>
      <c r="F4017" s="10">
        <v>0.23</v>
      </c>
      <c r="G4017" s="10">
        <v>0.25</v>
      </c>
      <c r="H4017" s="10">
        <v>0.25</v>
      </c>
      <c r="I4017" s="10">
        <v>0.27</v>
      </c>
      <c r="J4017" s="10">
        <v>0.2</v>
      </c>
      <c r="K4017" s="10">
        <v>0.3</v>
      </c>
      <c r="L4017" s="10">
        <v>0.33</v>
      </c>
      <c r="M4017" s="10"/>
    </row>
    <row r="4018" spans="1:54" x14ac:dyDescent="0.55000000000000004">
      <c r="A4018" s="10" t="s">
        <v>960</v>
      </c>
      <c r="B4018" s="35">
        <v>42295</v>
      </c>
      <c r="C4018" t="s">
        <v>961</v>
      </c>
      <c r="E4018" s="10">
        <v>470.83</v>
      </c>
      <c r="F4018" s="10">
        <v>0.22</v>
      </c>
      <c r="G4018" s="10">
        <v>0.23</v>
      </c>
      <c r="H4018" s="10">
        <v>0.25</v>
      </c>
      <c r="I4018" s="10">
        <v>0.27</v>
      </c>
      <c r="J4018" s="10">
        <v>0.2</v>
      </c>
      <c r="K4018" s="10">
        <v>0.3</v>
      </c>
      <c r="L4018" s="10">
        <v>0.33</v>
      </c>
      <c r="M4018" s="10"/>
    </row>
    <row r="4019" spans="1:54" x14ac:dyDescent="0.55000000000000004">
      <c r="A4019" s="10" t="s">
        <v>960</v>
      </c>
      <c r="B4019" s="35">
        <v>42296</v>
      </c>
      <c r="C4019" t="s">
        <v>961</v>
      </c>
      <c r="E4019" s="10">
        <v>466</v>
      </c>
      <c r="F4019" s="10">
        <v>0.2</v>
      </c>
      <c r="G4019" s="10">
        <v>0.21</v>
      </c>
      <c r="H4019" s="10">
        <v>0.25</v>
      </c>
      <c r="I4019" s="10">
        <v>0.27</v>
      </c>
      <c r="J4019" s="10">
        <v>0.2</v>
      </c>
      <c r="K4019" s="10">
        <v>0.3</v>
      </c>
      <c r="L4019" s="10">
        <v>0.33</v>
      </c>
      <c r="M4019" s="10"/>
    </row>
    <row r="4020" spans="1:54" x14ac:dyDescent="0.55000000000000004">
      <c r="A4020" s="10" t="s">
        <v>960</v>
      </c>
      <c r="B4020" s="35">
        <v>42297</v>
      </c>
      <c r="C4020" t="s">
        <v>961</v>
      </c>
      <c r="E4020" s="10">
        <v>462.66</v>
      </c>
      <c r="F4020" s="10">
        <v>0.19</v>
      </c>
      <c r="G4020" s="10">
        <v>0.2</v>
      </c>
      <c r="H4020" s="10">
        <v>0.25</v>
      </c>
      <c r="I4020" s="10">
        <v>0.27</v>
      </c>
      <c r="J4020" s="10">
        <v>0.2</v>
      </c>
      <c r="K4020" s="10">
        <v>0.3</v>
      </c>
      <c r="L4020" s="10">
        <v>0.33</v>
      </c>
      <c r="M4020" s="10"/>
      <c r="AB4020">
        <v>4.55</v>
      </c>
      <c r="AC4020">
        <v>0.26</v>
      </c>
      <c r="AG4020">
        <v>0</v>
      </c>
      <c r="AH4020">
        <v>3</v>
      </c>
    </row>
    <row r="4021" spans="1:54" x14ac:dyDescent="0.55000000000000004">
      <c r="A4021" t="s">
        <v>960</v>
      </c>
      <c r="B4021" s="32">
        <v>42297</v>
      </c>
      <c r="C4021" t="s">
        <v>961</v>
      </c>
      <c r="E4021" s="10"/>
      <c r="F4021" s="10"/>
      <c r="G4021" s="10"/>
      <c r="H4021" s="10"/>
      <c r="I4021" s="10"/>
      <c r="J4021" s="10"/>
      <c r="K4021" s="10"/>
      <c r="L4021" s="10"/>
      <c r="M4021" s="10"/>
    </row>
    <row r="4022" spans="1:54" x14ac:dyDescent="0.55000000000000004">
      <c r="A4022" s="10" t="s">
        <v>960</v>
      </c>
      <c r="B4022" s="35">
        <v>42298</v>
      </c>
      <c r="C4022" t="s">
        <v>961</v>
      </c>
      <c r="E4022" s="10">
        <v>459.36</v>
      </c>
      <c r="F4022" s="10">
        <v>0.18</v>
      </c>
      <c r="G4022" s="10">
        <v>0.19</v>
      </c>
      <c r="H4022" s="10">
        <v>0.25</v>
      </c>
      <c r="I4022" s="10">
        <v>0.27</v>
      </c>
      <c r="J4022" s="10">
        <v>0.2</v>
      </c>
      <c r="K4022" s="10">
        <v>0.3</v>
      </c>
      <c r="L4022" s="10">
        <v>0.33</v>
      </c>
      <c r="M4022" s="10"/>
    </row>
    <row r="4023" spans="1:54" x14ac:dyDescent="0.55000000000000004">
      <c r="A4023" s="10" t="s">
        <v>960</v>
      </c>
      <c r="B4023" s="35">
        <v>42299</v>
      </c>
      <c r="C4023" t="s">
        <v>961</v>
      </c>
      <c r="E4023" s="10">
        <v>455.84</v>
      </c>
      <c r="F4023" s="10">
        <v>0.17</v>
      </c>
      <c r="G4023" s="10">
        <v>0.18</v>
      </c>
      <c r="H4023" s="10">
        <v>0.24</v>
      </c>
      <c r="I4023" s="10">
        <v>0.27</v>
      </c>
      <c r="J4023" s="10">
        <v>0.2</v>
      </c>
      <c r="K4023" s="10">
        <v>0.3</v>
      </c>
      <c r="L4023" s="10">
        <v>0.33</v>
      </c>
      <c r="M4023" s="10"/>
    </row>
    <row r="4024" spans="1:54" x14ac:dyDescent="0.55000000000000004">
      <c r="A4024" s="10" t="s">
        <v>960</v>
      </c>
      <c r="B4024" s="35">
        <v>42300</v>
      </c>
      <c r="C4024" t="s">
        <v>961</v>
      </c>
      <c r="E4024" s="10">
        <v>472.62</v>
      </c>
      <c r="F4024" s="10">
        <v>0.23</v>
      </c>
      <c r="G4024" s="10">
        <v>0.24</v>
      </c>
      <c r="H4024" s="10">
        <v>0.25</v>
      </c>
      <c r="I4024" s="10">
        <v>0.27</v>
      </c>
      <c r="J4024" s="10">
        <v>0.2</v>
      </c>
      <c r="K4024" s="10">
        <v>0.3</v>
      </c>
      <c r="L4024" s="10">
        <v>0.33</v>
      </c>
      <c r="M4024" s="10"/>
    </row>
    <row r="4025" spans="1:54" x14ac:dyDescent="0.55000000000000004">
      <c r="A4025" s="10" t="s">
        <v>960</v>
      </c>
      <c r="B4025" s="35">
        <v>42301</v>
      </c>
      <c r="C4025" t="s">
        <v>961</v>
      </c>
      <c r="E4025" s="10">
        <v>469.94</v>
      </c>
      <c r="F4025" s="10">
        <v>0.22</v>
      </c>
      <c r="G4025" s="10">
        <v>0.23</v>
      </c>
      <c r="H4025" s="10">
        <v>0.25</v>
      </c>
      <c r="I4025" s="10">
        <v>0.27</v>
      </c>
      <c r="J4025" s="10">
        <v>0.2</v>
      </c>
      <c r="K4025" s="10">
        <v>0.3</v>
      </c>
      <c r="L4025" s="10">
        <v>0.33</v>
      </c>
      <c r="M4025" s="10"/>
    </row>
    <row r="4026" spans="1:54" x14ac:dyDescent="0.55000000000000004">
      <c r="A4026" s="10" t="s">
        <v>960</v>
      </c>
      <c r="B4026" s="35">
        <v>42302</v>
      </c>
      <c r="C4026" t="s">
        <v>961</v>
      </c>
      <c r="E4026" s="10">
        <v>466.06</v>
      </c>
      <c r="F4026" s="10">
        <v>0.2</v>
      </c>
      <c r="G4026" s="10">
        <v>0.21</v>
      </c>
      <c r="H4026" s="10">
        <v>0.25</v>
      </c>
      <c r="I4026" s="10">
        <v>0.26</v>
      </c>
      <c r="J4026" s="10">
        <v>0.21</v>
      </c>
      <c r="K4026" s="10">
        <v>0.3</v>
      </c>
      <c r="L4026" s="10">
        <v>0.33</v>
      </c>
      <c r="M4026" s="10"/>
    </row>
    <row r="4027" spans="1:54" x14ac:dyDescent="0.55000000000000004">
      <c r="A4027" s="10" t="s">
        <v>960</v>
      </c>
      <c r="B4027" s="35">
        <v>42303</v>
      </c>
      <c r="C4027" t="s">
        <v>961</v>
      </c>
      <c r="E4027" s="10">
        <v>462.8</v>
      </c>
      <c r="F4027" s="10">
        <v>0.19</v>
      </c>
      <c r="G4027" s="10">
        <v>0.2</v>
      </c>
      <c r="H4027" s="10">
        <v>0.25</v>
      </c>
      <c r="I4027" s="10">
        <v>0.26</v>
      </c>
      <c r="J4027" s="10">
        <v>0.21</v>
      </c>
      <c r="K4027" s="10">
        <v>0.3</v>
      </c>
      <c r="L4027" s="10">
        <v>0.33</v>
      </c>
      <c r="M4027" s="10"/>
    </row>
    <row r="4028" spans="1:54" x14ac:dyDescent="0.55000000000000004">
      <c r="A4028" s="10" t="s">
        <v>960</v>
      </c>
      <c r="B4028" s="35">
        <v>42304</v>
      </c>
      <c r="C4028" t="s">
        <v>961</v>
      </c>
      <c r="E4028" s="10">
        <v>458.93</v>
      </c>
      <c r="F4028" s="10">
        <v>0.18</v>
      </c>
      <c r="G4028" s="10">
        <v>0.19</v>
      </c>
      <c r="H4028" s="10">
        <v>0.24</v>
      </c>
      <c r="I4028" s="10">
        <v>0.26</v>
      </c>
      <c r="J4028" s="10">
        <v>0.21</v>
      </c>
      <c r="K4028" s="10">
        <v>0.3</v>
      </c>
      <c r="L4028" s="10">
        <v>0.33</v>
      </c>
      <c r="M4028" s="10"/>
      <c r="AC4028">
        <v>0.38</v>
      </c>
      <c r="AI4028" s="10"/>
    </row>
    <row r="4029" spans="1:54" x14ac:dyDescent="0.55000000000000004">
      <c r="A4029" s="10" t="s">
        <v>960</v>
      </c>
      <c r="B4029" s="35">
        <v>42305</v>
      </c>
      <c r="C4029" t="s">
        <v>961</v>
      </c>
      <c r="E4029" s="10">
        <v>456.59</v>
      </c>
      <c r="F4029" s="10">
        <v>0.18</v>
      </c>
      <c r="G4029" s="10">
        <v>0.19</v>
      </c>
      <c r="H4029" s="10">
        <v>0.24</v>
      </c>
      <c r="I4029" s="10">
        <v>0.26</v>
      </c>
      <c r="J4029" s="10">
        <v>0.21</v>
      </c>
      <c r="K4029" s="10">
        <v>0.3</v>
      </c>
      <c r="L4029" s="10">
        <v>0.33</v>
      </c>
      <c r="M4029" s="10"/>
    </row>
    <row r="4030" spans="1:54" x14ac:dyDescent="0.55000000000000004">
      <c r="A4030" s="10" t="s">
        <v>960</v>
      </c>
      <c r="B4030" s="35">
        <v>42306</v>
      </c>
      <c r="C4030" t="s">
        <v>961</v>
      </c>
      <c r="E4030" s="10">
        <v>455.14</v>
      </c>
      <c r="F4030" s="10">
        <v>0.17</v>
      </c>
      <c r="G4030" s="10">
        <v>0.18</v>
      </c>
      <c r="H4030" s="10">
        <v>0.24</v>
      </c>
      <c r="I4030" s="10">
        <v>0.26</v>
      </c>
      <c r="J4030" s="10">
        <v>0.21</v>
      </c>
      <c r="K4030" s="10">
        <v>0.3</v>
      </c>
      <c r="L4030" s="10">
        <v>0.33</v>
      </c>
      <c r="M4030" s="10"/>
      <c r="Q4030">
        <v>2.52</v>
      </c>
      <c r="R4030">
        <v>65.849999999999994</v>
      </c>
      <c r="S4030">
        <v>0</v>
      </c>
      <c r="AB4030">
        <v>5.9</v>
      </c>
      <c r="AF4030">
        <v>0</v>
      </c>
      <c r="AG4030">
        <v>0.05</v>
      </c>
      <c r="AH4030">
        <v>4.6500000000000004</v>
      </c>
      <c r="AI4030">
        <v>1.01</v>
      </c>
      <c r="AJ4030">
        <v>0.04</v>
      </c>
      <c r="AK4030">
        <v>2.12</v>
      </c>
      <c r="AL4030">
        <v>49.71</v>
      </c>
      <c r="AX4030">
        <v>0</v>
      </c>
      <c r="AY4030">
        <v>0.02</v>
      </c>
      <c r="AZ4030">
        <v>0.4</v>
      </c>
      <c r="BB4030">
        <v>16.14</v>
      </c>
    </row>
    <row r="4031" spans="1:54" x14ac:dyDescent="0.55000000000000004">
      <c r="A4031" t="s">
        <v>960</v>
      </c>
      <c r="B4031" s="32">
        <v>42306</v>
      </c>
      <c r="C4031" t="s">
        <v>961</v>
      </c>
      <c r="E4031" s="10"/>
      <c r="F4031" s="10"/>
      <c r="G4031" s="10"/>
      <c r="H4031" s="10"/>
      <c r="I4031" s="10"/>
      <c r="J4031" s="10"/>
      <c r="K4031" s="10"/>
      <c r="L4031" s="10"/>
      <c r="M4031" s="10"/>
    </row>
    <row r="4032" spans="1:54" x14ac:dyDescent="0.55000000000000004">
      <c r="A4032" s="10" t="s">
        <v>960</v>
      </c>
      <c r="B4032" s="35">
        <v>42307</v>
      </c>
      <c r="C4032" t="s">
        <v>961</v>
      </c>
      <c r="E4032" s="10">
        <v>522.59</v>
      </c>
      <c r="F4032" s="10">
        <v>0.32</v>
      </c>
      <c r="G4032" s="10">
        <v>0.32</v>
      </c>
      <c r="H4032" s="10">
        <v>0.31</v>
      </c>
      <c r="I4032" s="10">
        <v>0.28000000000000003</v>
      </c>
      <c r="J4032" s="10">
        <v>0.21</v>
      </c>
      <c r="K4032" s="10">
        <v>0.3</v>
      </c>
      <c r="L4032" s="10">
        <v>0.33</v>
      </c>
      <c r="M4032" s="10"/>
      <c r="AC4032">
        <v>0.33</v>
      </c>
    </row>
    <row r="4033" spans="1:34" x14ac:dyDescent="0.55000000000000004">
      <c r="A4033" s="10" t="s">
        <v>960</v>
      </c>
      <c r="B4033" s="35">
        <v>42308</v>
      </c>
      <c r="C4033" t="s">
        <v>961</v>
      </c>
      <c r="E4033" s="10">
        <v>515.82000000000005</v>
      </c>
      <c r="F4033" s="10">
        <v>0.28999999999999998</v>
      </c>
      <c r="G4033" s="10">
        <v>0.3</v>
      </c>
      <c r="H4033" s="10">
        <v>0.31</v>
      </c>
      <c r="I4033" s="10">
        <v>0.28000000000000003</v>
      </c>
      <c r="J4033" s="10">
        <v>0.21</v>
      </c>
      <c r="K4033" s="10">
        <v>0.3</v>
      </c>
      <c r="L4033" s="10">
        <v>0.33</v>
      </c>
      <c r="M4033" s="10"/>
    </row>
    <row r="4034" spans="1:34" x14ac:dyDescent="0.55000000000000004">
      <c r="A4034" s="10" t="s">
        <v>960</v>
      </c>
      <c r="B4034" s="35">
        <v>42309</v>
      </c>
      <c r="C4034" t="s">
        <v>961</v>
      </c>
      <c r="E4034" s="10">
        <v>508.13</v>
      </c>
      <c r="F4034" s="10">
        <v>0.27</v>
      </c>
      <c r="G4034" s="10">
        <v>0.28000000000000003</v>
      </c>
      <c r="H4034" s="10">
        <v>0.3</v>
      </c>
      <c r="I4034" s="10">
        <v>0.28000000000000003</v>
      </c>
      <c r="J4034" s="10">
        <v>0.21</v>
      </c>
      <c r="K4034" s="10">
        <v>0.3</v>
      </c>
      <c r="L4034" s="10">
        <v>0.33</v>
      </c>
      <c r="M4034" s="10"/>
    </row>
    <row r="4035" spans="1:34" x14ac:dyDescent="0.55000000000000004">
      <c r="A4035" s="10" t="s">
        <v>960</v>
      </c>
      <c r="B4035" s="35">
        <v>42310</v>
      </c>
      <c r="C4035" t="s">
        <v>961</v>
      </c>
      <c r="E4035" s="10">
        <v>500.39</v>
      </c>
      <c r="F4035" s="10">
        <v>0.25</v>
      </c>
      <c r="G4035" s="10">
        <v>0.26</v>
      </c>
      <c r="H4035" s="10">
        <v>0.28999999999999998</v>
      </c>
      <c r="I4035" s="10">
        <v>0.28999999999999998</v>
      </c>
      <c r="J4035" s="10">
        <v>0.21</v>
      </c>
      <c r="K4035" s="10">
        <v>0.3</v>
      </c>
      <c r="L4035" s="10">
        <v>0.33</v>
      </c>
      <c r="M4035" s="10"/>
      <c r="AC4035">
        <v>0.39</v>
      </c>
    </row>
    <row r="4036" spans="1:34" x14ac:dyDescent="0.55000000000000004">
      <c r="A4036" s="10" t="s">
        <v>960</v>
      </c>
      <c r="B4036" s="35">
        <v>42311</v>
      </c>
      <c r="C4036" t="s">
        <v>961</v>
      </c>
      <c r="E4036" s="10">
        <v>523.23</v>
      </c>
      <c r="F4036" s="10">
        <v>0.31</v>
      </c>
      <c r="G4036" s="10">
        <v>0.31</v>
      </c>
      <c r="H4036" s="10">
        <v>0.31</v>
      </c>
      <c r="I4036" s="10">
        <v>0.28999999999999998</v>
      </c>
      <c r="J4036" s="10">
        <v>0.21</v>
      </c>
      <c r="K4036" s="10">
        <v>0.3</v>
      </c>
      <c r="L4036" s="10">
        <v>0.33</v>
      </c>
      <c r="M4036" s="10"/>
    </row>
    <row r="4037" spans="1:34" x14ac:dyDescent="0.55000000000000004">
      <c r="A4037" s="10" t="s">
        <v>960</v>
      </c>
      <c r="B4037" s="35">
        <v>42312</v>
      </c>
      <c r="C4037" t="s">
        <v>961</v>
      </c>
      <c r="E4037" s="10">
        <v>517.27</v>
      </c>
      <c r="F4037" s="10">
        <v>0.28999999999999998</v>
      </c>
      <c r="G4037" s="10">
        <v>0.28999999999999998</v>
      </c>
      <c r="H4037" s="10">
        <v>0.31</v>
      </c>
      <c r="I4037" s="10">
        <v>0.28999999999999998</v>
      </c>
      <c r="J4037" s="10">
        <v>0.21</v>
      </c>
      <c r="K4037" s="10">
        <v>0.3</v>
      </c>
      <c r="L4037" s="10">
        <v>0.33</v>
      </c>
      <c r="M4037" s="10"/>
    </row>
    <row r="4038" spans="1:34" x14ac:dyDescent="0.55000000000000004">
      <c r="A4038" s="10" t="s">
        <v>960</v>
      </c>
      <c r="B4038" s="35">
        <v>42313</v>
      </c>
      <c r="C4038" t="s">
        <v>961</v>
      </c>
      <c r="E4038" s="10">
        <v>512.29</v>
      </c>
      <c r="F4038" s="10">
        <v>0.27</v>
      </c>
      <c r="G4038" s="10">
        <v>0.28000000000000003</v>
      </c>
      <c r="H4038" s="10">
        <v>0.3</v>
      </c>
      <c r="I4038" s="10">
        <v>0.28999999999999998</v>
      </c>
      <c r="J4038" s="10">
        <v>0.21</v>
      </c>
      <c r="K4038" s="10">
        <v>0.3</v>
      </c>
      <c r="L4038" s="10">
        <v>0.33</v>
      </c>
      <c r="M4038" s="10"/>
    </row>
    <row r="4039" spans="1:34" x14ac:dyDescent="0.55000000000000004">
      <c r="A4039" s="10" t="s">
        <v>960</v>
      </c>
      <c r="B4039" s="35">
        <v>42314</v>
      </c>
      <c r="C4039" t="s">
        <v>961</v>
      </c>
      <c r="E4039" s="10">
        <v>505.81</v>
      </c>
      <c r="F4039" s="10">
        <v>0.26</v>
      </c>
      <c r="G4039" s="10">
        <v>0.26</v>
      </c>
      <c r="H4039" s="10">
        <v>0.3</v>
      </c>
      <c r="I4039" s="10">
        <v>0.28999999999999998</v>
      </c>
      <c r="J4039" s="10">
        <v>0.21</v>
      </c>
      <c r="K4039" s="10">
        <v>0.3</v>
      </c>
      <c r="L4039" s="10">
        <v>0.33</v>
      </c>
      <c r="M4039" s="10"/>
    </row>
    <row r="4040" spans="1:34" x14ac:dyDescent="0.55000000000000004">
      <c r="A4040" s="10" t="s">
        <v>960</v>
      </c>
      <c r="B4040" s="35">
        <v>42315</v>
      </c>
      <c r="C4040" t="s">
        <v>961</v>
      </c>
      <c r="E4040" s="10">
        <v>520.61</v>
      </c>
      <c r="F4040" s="10">
        <v>0.3</v>
      </c>
      <c r="G4040" s="10">
        <v>0.3</v>
      </c>
      <c r="H4040" s="10">
        <v>0.31</v>
      </c>
      <c r="I4040" s="10">
        <v>0.28999999999999998</v>
      </c>
      <c r="J4040" s="10">
        <v>0.21</v>
      </c>
      <c r="K4040" s="10">
        <v>0.3</v>
      </c>
      <c r="L4040" s="10">
        <v>0.33</v>
      </c>
      <c r="M4040" s="10"/>
    </row>
    <row r="4041" spans="1:34" x14ac:dyDescent="0.55000000000000004">
      <c r="A4041" s="10" t="s">
        <v>960</v>
      </c>
      <c r="B4041" s="35">
        <v>42316</v>
      </c>
      <c r="C4041" t="s">
        <v>961</v>
      </c>
      <c r="E4041" s="10">
        <v>514.73</v>
      </c>
      <c r="F4041" s="10">
        <v>0.28000000000000003</v>
      </c>
      <c r="G4041" s="10">
        <v>0.28000000000000003</v>
      </c>
      <c r="H4041" s="10">
        <v>0.3</v>
      </c>
      <c r="I4041" s="10">
        <v>0.28999999999999998</v>
      </c>
      <c r="J4041" s="10">
        <v>0.21</v>
      </c>
      <c r="K4041" s="10">
        <v>0.3</v>
      </c>
      <c r="L4041" s="10">
        <v>0.33</v>
      </c>
      <c r="M4041" s="10"/>
    </row>
    <row r="4042" spans="1:34" x14ac:dyDescent="0.55000000000000004">
      <c r="A4042" s="10" t="s">
        <v>960</v>
      </c>
      <c r="B4042" s="35">
        <v>42317</v>
      </c>
      <c r="C4042" t="s">
        <v>961</v>
      </c>
      <c r="E4042" s="10">
        <v>510.25</v>
      </c>
      <c r="F4042" s="10">
        <v>0.27</v>
      </c>
      <c r="G4042" s="10">
        <v>0.27</v>
      </c>
      <c r="H4042" s="10">
        <v>0.3</v>
      </c>
      <c r="I4042" s="10">
        <v>0.28999999999999998</v>
      </c>
      <c r="J4042" s="10">
        <v>0.21</v>
      </c>
      <c r="K4042" s="10">
        <v>0.3</v>
      </c>
      <c r="L4042" s="10">
        <v>0.33</v>
      </c>
      <c r="M4042" s="10"/>
    </row>
    <row r="4043" spans="1:34" x14ac:dyDescent="0.55000000000000004">
      <c r="A4043" s="10" t="s">
        <v>960</v>
      </c>
      <c r="B4043" s="35">
        <v>42318</v>
      </c>
      <c r="C4043" t="s">
        <v>961</v>
      </c>
      <c r="E4043" s="10">
        <v>503.76</v>
      </c>
      <c r="F4043" s="10">
        <v>0.25</v>
      </c>
      <c r="G4043" s="10">
        <v>0.26</v>
      </c>
      <c r="H4043" s="10">
        <v>0.28999999999999998</v>
      </c>
      <c r="I4043" s="10">
        <v>0.28999999999999998</v>
      </c>
      <c r="J4043" s="10">
        <v>0.21</v>
      </c>
      <c r="K4043" s="10">
        <v>0.3</v>
      </c>
      <c r="L4043" s="10">
        <v>0.33</v>
      </c>
      <c r="M4043" s="10"/>
      <c r="AB4043">
        <v>7.65</v>
      </c>
      <c r="AC4043">
        <v>0.43</v>
      </c>
      <c r="AG4043">
        <v>0.5</v>
      </c>
      <c r="AH4043">
        <v>6.6</v>
      </c>
    </row>
    <row r="4044" spans="1:34" x14ac:dyDescent="0.55000000000000004">
      <c r="A4044" t="s">
        <v>960</v>
      </c>
      <c r="B4044" s="32">
        <v>42318</v>
      </c>
      <c r="C4044" t="s">
        <v>961</v>
      </c>
      <c r="E4044" s="10"/>
      <c r="F4044" s="10"/>
      <c r="G4044" s="10"/>
      <c r="H4044" s="10"/>
      <c r="I4044" s="10"/>
      <c r="J4044" s="10"/>
      <c r="K4044" s="10"/>
      <c r="L4044" s="10"/>
      <c r="M4044" s="10"/>
    </row>
    <row r="4045" spans="1:34" x14ac:dyDescent="0.55000000000000004">
      <c r="A4045" s="10" t="s">
        <v>960</v>
      </c>
      <c r="B4045" s="35">
        <v>42319</v>
      </c>
      <c r="C4045" t="s">
        <v>961</v>
      </c>
      <c r="E4045" s="10">
        <v>496.82</v>
      </c>
      <c r="F4045" s="10">
        <v>0.23</v>
      </c>
      <c r="G4045" s="10">
        <v>0.24</v>
      </c>
      <c r="H4045" s="10">
        <v>0.28999999999999998</v>
      </c>
      <c r="I4045" s="10">
        <v>0.28999999999999998</v>
      </c>
      <c r="J4045" s="10">
        <v>0.21</v>
      </c>
      <c r="K4045" s="10">
        <v>0.3</v>
      </c>
      <c r="L4045" s="10">
        <v>0.33</v>
      </c>
      <c r="M4045" s="10"/>
    </row>
    <row r="4046" spans="1:34" x14ac:dyDescent="0.55000000000000004">
      <c r="A4046" s="10" t="s">
        <v>960</v>
      </c>
      <c r="B4046" s="35">
        <v>42320</v>
      </c>
      <c r="C4046" t="s">
        <v>961</v>
      </c>
      <c r="E4046" s="10">
        <v>492.47</v>
      </c>
      <c r="F4046" s="10">
        <v>0.22</v>
      </c>
      <c r="G4046" s="10">
        <v>0.23</v>
      </c>
      <c r="H4046" s="10">
        <v>0.28000000000000003</v>
      </c>
      <c r="I4046" s="10">
        <v>0.28999999999999998</v>
      </c>
      <c r="J4046" s="10">
        <v>0.21</v>
      </c>
      <c r="K4046" s="10">
        <v>0.3</v>
      </c>
      <c r="L4046" s="10">
        <v>0.33</v>
      </c>
      <c r="M4046" s="10"/>
      <c r="AC4046">
        <v>0.49</v>
      </c>
    </row>
    <row r="4047" spans="1:34" x14ac:dyDescent="0.55000000000000004">
      <c r="A4047" s="10" t="s">
        <v>960</v>
      </c>
      <c r="B4047" s="35">
        <v>42321</v>
      </c>
      <c r="C4047" t="s">
        <v>961</v>
      </c>
      <c r="E4047" s="10">
        <v>508.98</v>
      </c>
      <c r="F4047" s="10">
        <v>0.28000000000000003</v>
      </c>
      <c r="G4047" s="10">
        <v>0.28000000000000003</v>
      </c>
      <c r="H4047" s="10">
        <v>0.28999999999999998</v>
      </c>
      <c r="I4047" s="10">
        <v>0.28999999999999998</v>
      </c>
      <c r="J4047" s="10">
        <v>0.21</v>
      </c>
      <c r="K4047" s="10">
        <v>0.3</v>
      </c>
      <c r="L4047" s="10">
        <v>0.33</v>
      </c>
      <c r="M4047" s="10"/>
    </row>
    <row r="4048" spans="1:34" x14ac:dyDescent="0.55000000000000004">
      <c r="A4048" s="10" t="s">
        <v>960</v>
      </c>
      <c r="B4048" s="35">
        <v>42322</v>
      </c>
      <c r="C4048" t="s">
        <v>961</v>
      </c>
      <c r="E4048" s="10">
        <v>503.32</v>
      </c>
      <c r="F4048" s="10">
        <v>0.26</v>
      </c>
      <c r="G4048" s="10">
        <v>0.26</v>
      </c>
      <c r="H4048" s="10">
        <v>0.28999999999999998</v>
      </c>
      <c r="I4048" s="10">
        <v>0.28999999999999998</v>
      </c>
      <c r="J4048" s="10">
        <v>0.21</v>
      </c>
      <c r="K4048" s="10">
        <v>0.31</v>
      </c>
      <c r="L4048" s="10">
        <v>0.33</v>
      </c>
      <c r="M4048" s="10"/>
    </row>
    <row r="4049" spans="1:54" x14ac:dyDescent="0.55000000000000004">
      <c r="A4049" s="10" t="s">
        <v>960</v>
      </c>
      <c r="B4049" s="35">
        <v>42323</v>
      </c>
      <c r="C4049" t="s">
        <v>961</v>
      </c>
      <c r="E4049" s="10">
        <v>497.82</v>
      </c>
      <c r="F4049" s="10">
        <v>0.25</v>
      </c>
      <c r="G4049" s="10">
        <v>0.25</v>
      </c>
      <c r="H4049" s="10">
        <v>0.28000000000000003</v>
      </c>
      <c r="I4049" s="10">
        <v>0.28000000000000003</v>
      </c>
      <c r="J4049" s="10">
        <v>0.21</v>
      </c>
      <c r="K4049" s="10">
        <v>0.31</v>
      </c>
      <c r="L4049" s="10">
        <v>0.33</v>
      </c>
      <c r="M4049" s="10"/>
    </row>
    <row r="4050" spans="1:54" x14ac:dyDescent="0.55000000000000004">
      <c r="A4050" s="10" t="s">
        <v>960</v>
      </c>
      <c r="B4050" s="35">
        <v>42324</v>
      </c>
      <c r="C4050" t="s">
        <v>961</v>
      </c>
      <c r="E4050" s="10">
        <v>493.2</v>
      </c>
      <c r="F4050" s="10">
        <v>0.23</v>
      </c>
      <c r="G4050" s="10">
        <v>0.24</v>
      </c>
      <c r="H4050" s="10">
        <v>0.28000000000000003</v>
      </c>
      <c r="I4050" s="10">
        <v>0.28000000000000003</v>
      </c>
      <c r="J4050" s="10">
        <v>0.21</v>
      </c>
      <c r="K4050" s="10">
        <v>0.31</v>
      </c>
      <c r="L4050" s="10">
        <v>0.33</v>
      </c>
      <c r="M4050" s="10"/>
    </row>
    <row r="4051" spans="1:54" x14ac:dyDescent="0.55000000000000004">
      <c r="A4051" s="10" t="s">
        <v>960</v>
      </c>
      <c r="B4051" s="35">
        <v>42325</v>
      </c>
      <c r="C4051" t="s">
        <v>961</v>
      </c>
      <c r="E4051" s="10">
        <v>487.53</v>
      </c>
      <c r="F4051" s="10">
        <v>0.22</v>
      </c>
      <c r="G4051" s="10">
        <v>0.23</v>
      </c>
      <c r="H4051" s="10">
        <v>0.27</v>
      </c>
      <c r="I4051" s="10">
        <v>0.28000000000000003</v>
      </c>
      <c r="J4051" s="10">
        <v>0.21</v>
      </c>
      <c r="K4051" s="10">
        <v>0.31</v>
      </c>
      <c r="L4051" s="10">
        <v>0.33</v>
      </c>
      <c r="M4051" s="10"/>
      <c r="AC4051">
        <v>0.61</v>
      </c>
      <c r="AI4051" s="10"/>
    </row>
    <row r="4052" spans="1:54" x14ac:dyDescent="0.55000000000000004">
      <c r="A4052" s="10" t="s">
        <v>960</v>
      </c>
      <c r="B4052" s="35">
        <v>42326</v>
      </c>
      <c r="C4052" t="s">
        <v>961</v>
      </c>
      <c r="E4052" s="10">
        <v>482.99</v>
      </c>
      <c r="F4052" s="10">
        <v>0.21</v>
      </c>
      <c r="G4052" s="10">
        <v>0.22</v>
      </c>
      <c r="H4052" s="10">
        <v>0.27</v>
      </c>
      <c r="I4052" s="10">
        <v>0.28000000000000003</v>
      </c>
      <c r="J4052" s="10">
        <v>0.21</v>
      </c>
      <c r="K4052" s="10">
        <v>0.31</v>
      </c>
      <c r="L4052" s="10">
        <v>0.33</v>
      </c>
      <c r="M4052" s="10"/>
    </row>
    <row r="4053" spans="1:54" x14ac:dyDescent="0.55000000000000004">
      <c r="A4053" s="10" t="s">
        <v>960</v>
      </c>
      <c r="B4053" s="35">
        <v>42327</v>
      </c>
      <c r="C4053" t="s">
        <v>961</v>
      </c>
      <c r="E4053" s="10">
        <v>478.23</v>
      </c>
      <c r="F4053" s="10">
        <v>0.2</v>
      </c>
      <c r="G4053" s="10">
        <v>0.21</v>
      </c>
      <c r="H4053" s="10">
        <v>0.26</v>
      </c>
      <c r="I4053" s="10">
        <v>0.28000000000000003</v>
      </c>
      <c r="J4053" s="10">
        <v>0.21</v>
      </c>
      <c r="K4053" s="10">
        <v>0.31</v>
      </c>
      <c r="L4053" s="10">
        <v>0.33</v>
      </c>
      <c r="M4053" s="10"/>
      <c r="Q4053">
        <v>4.72</v>
      </c>
      <c r="R4053">
        <v>245.74</v>
      </c>
      <c r="S4053">
        <v>0</v>
      </c>
      <c r="AD4053" s="47">
        <f>AE4053/AF4053</f>
        <v>1.4210526315789474E-2</v>
      </c>
      <c r="AE4053">
        <v>0.27</v>
      </c>
      <c r="AF4053">
        <v>19</v>
      </c>
      <c r="AI4053">
        <v>1.86</v>
      </c>
      <c r="AJ4053">
        <v>0.03</v>
      </c>
      <c r="AK4053">
        <v>3.21</v>
      </c>
      <c r="AL4053">
        <v>99.91</v>
      </c>
      <c r="AX4053">
        <v>0</v>
      </c>
      <c r="AY4053">
        <v>0.01</v>
      </c>
      <c r="AZ4053">
        <v>1.48</v>
      </c>
      <c r="BB4053">
        <v>143.93</v>
      </c>
    </row>
    <row r="4054" spans="1:54" x14ac:dyDescent="0.55000000000000004">
      <c r="A4054" s="10" t="s">
        <v>960</v>
      </c>
      <c r="B4054" s="35">
        <v>42328</v>
      </c>
      <c r="C4054" t="s">
        <v>961</v>
      </c>
      <c r="E4054" s="10">
        <v>510.34</v>
      </c>
      <c r="F4054" s="10">
        <v>0.3</v>
      </c>
      <c r="G4054" s="10">
        <v>0.3</v>
      </c>
      <c r="H4054" s="10">
        <v>0.28000000000000003</v>
      </c>
      <c r="I4054" s="10">
        <v>0.28000000000000003</v>
      </c>
      <c r="J4054" s="10">
        <v>0.21</v>
      </c>
      <c r="K4054" s="10">
        <v>0.31</v>
      </c>
      <c r="L4054" s="10">
        <v>0.33</v>
      </c>
      <c r="M4054" s="10"/>
      <c r="AB4054">
        <v>8.6</v>
      </c>
      <c r="AG4054">
        <v>1.9</v>
      </c>
      <c r="AH4054">
        <v>7.65</v>
      </c>
    </row>
    <row r="4055" spans="1:54" x14ac:dyDescent="0.55000000000000004">
      <c r="A4055" t="s">
        <v>960</v>
      </c>
      <c r="B4055" s="32">
        <v>42328</v>
      </c>
      <c r="C4055" t="s">
        <v>961</v>
      </c>
      <c r="E4055" s="10"/>
      <c r="F4055" s="10"/>
      <c r="G4055" s="10"/>
      <c r="H4055" s="10"/>
      <c r="I4055" s="10"/>
      <c r="J4055" s="10"/>
      <c r="K4055" s="10"/>
      <c r="L4055" s="10"/>
      <c r="M4055" s="10"/>
    </row>
    <row r="4056" spans="1:54" x14ac:dyDescent="0.55000000000000004">
      <c r="A4056" s="10" t="s">
        <v>960</v>
      </c>
      <c r="B4056" s="35">
        <v>42329</v>
      </c>
      <c r="C4056" t="s">
        <v>961</v>
      </c>
      <c r="E4056" s="10">
        <v>504.95</v>
      </c>
      <c r="F4056" s="10">
        <v>0.27</v>
      </c>
      <c r="G4056" s="10">
        <v>0.28000000000000003</v>
      </c>
      <c r="H4056" s="10">
        <v>0.28000000000000003</v>
      </c>
      <c r="I4056" s="10">
        <v>0.28000000000000003</v>
      </c>
      <c r="J4056" s="10">
        <v>0.21</v>
      </c>
      <c r="K4056" s="10">
        <v>0.31</v>
      </c>
      <c r="L4056" s="10">
        <v>0.33</v>
      </c>
      <c r="M4056" s="10"/>
    </row>
    <row r="4057" spans="1:54" x14ac:dyDescent="0.55000000000000004">
      <c r="A4057" s="10" t="s">
        <v>960</v>
      </c>
      <c r="B4057" s="35">
        <v>42330</v>
      </c>
      <c r="C4057" t="s">
        <v>961</v>
      </c>
      <c r="E4057" s="10">
        <v>499.45</v>
      </c>
      <c r="F4057" s="10">
        <v>0.26</v>
      </c>
      <c r="G4057" s="10">
        <v>0.26</v>
      </c>
      <c r="H4057" s="10">
        <v>0.28000000000000003</v>
      </c>
      <c r="I4057" s="10">
        <v>0.28000000000000003</v>
      </c>
      <c r="J4057" s="10">
        <v>0.21</v>
      </c>
      <c r="K4057" s="10">
        <v>0.31</v>
      </c>
      <c r="L4057" s="10">
        <v>0.33</v>
      </c>
      <c r="M4057" s="10"/>
    </row>
    <row r="4058" spans="1:54" x14ac:dyDescent="0.55000000000000004">
      <c r="A4058" s="10" t="s">
        <v>960</v>
      </c>
      <c r="B4058" s="35">
        <v>42331</v>
      </c>
      <c r="C4058" t="s">
        <v>961</v>
      </c>
      <c r="E4058" s="10">
        <v>493.14</v>
      </c>
      <c r="F4058" s="10">
        <v>0.24</v>
      </c>
      <c r="G4058" s="10">
        <v>0.25</v>
      </c>
      <c r="H4058" s="10">
        <v>0.28000000000000003</v>
      </c>
      <c r="I4058" s="10">
        <v>0.28000000000000003</v>
      </c>
      <c r="J4058" s="10">
        <v>0.21</v>
      </c>
      <c r="K4058" s="10">
        <v>0.31</v>
      </c>
      <c r="L4058" s="10">
        <v>0.33</v>
      </c>
      <c r="M4058" s="10"/>
      <c r="AC4058">
        <v>0.53</v>
      </c>
    </row>
    <row r="4059" spans="1:54" x14ac:dyDescent="0.55000000000000004">
      <c r="A4059" s="10" t="s">
        <v>960</v>
      </c>
      <c r="B4059" s="35">
        <v>42332</v>
      </c>
      <c r="C4059" t="s">
        <v>961</v>
      </c>
      <c r="E4059" s="10">
        <v>484.59</v>
      </c>
      <c r="F4059" s="10">
        <v>0.22</v>
      </c>
      <c r="G4059" s="10">
        <v>0.23</v>
      </c>
      <c r="H4059" s="10">
        <v>0.27</v>
      </c>
      <c r="I4059" s="10">
        <v>0.28000000000000003</v>
      </c>
      <c r="J4059" s="10">
        <v>0.21</v>
      </c>
      <c r="K4059" s="10">
        <v>0.31</v>
      </c>
      <c r="L4059" s="10">
        <v>0.33</v>
      </c>
      <c r="M4059" s="10"/>
    </row>
    <row r="4060" spans="1:54" x14ac:dyDescent="0.55000000000000004">
      <c r="A4060" s="10" t="s">
        <v>960</v>
      </c>
      <c r="B4060" s="35">
        <v>42333</v>
      </c>
      <c r="C4060" t="s">
        <v>961</v>
      </c>
      <c r="E4060" s="10">
        <v>475.24</v>
      </c>
      <c r="F4060" s="10">
        <v>0.2</v>
      </c>
      <c r="G4060" s="10">
        <v>0.21</v>
      </c>
      <c r="H4060" s="10">
        <v>0.26</v>
      </c>
      <c r="I4060" s="10">
        <v>0.27</v>
      </c>
      <c r="J4060" s="10">
        <v>0.21</v>
      </c>
      <c r="K4060" s="10">
        <v>0.31</v>
      </c>
      <c r="L4060" s="10">
        <v>0.33</v>
      </c>
      <c r="M4060" s="10"/>
      <c r="AB4060">
        <v>8.6999999999999993</v>
      </c>
      <c r="AG4060">
        <v>2.2000000000000002</v>
      </c>
      <c r="AH4060">
        <v>8.6</v>
      </c>
    </row>
    <row r="4061" spans="1:54" x14ac:dyDescent="0.55000000000000004">
      <c r="A4061" t="s">
        <v>960</v>
      </c>
      <c r="B4061" s="32">
        <v>42333</v>
      </c>
      <c r="C4061" t="s">
        <v>961</v>
      </c>
      <c r="E4061" s="10"/>
      <c r="F4061" s="10"/>
      <c r="G4061" s="10"/>
      <c r="H4061" s="10"/>
      <c r="I4061" s="10"/>
      <c r="J4061" s="10"/>
      <c r="K4061" s="10"/>
      <c r="L4061" s="10"/>
      <c r="M4061" s="10"/>
    </row>
    <row r="4062" spans="1:54" x14ac:dyDescent="0.55000000000000004">
      <c r="A4062" s="10" t="s">
        <v>960</v>
      </c>
      <c r="B4062" s="35">
        <v>42334</v>
      </c>
      <c r="C4062" t="s">
        <v>961</v>
      </c>
      <c r="E4062" s="10">
        <v>466.02</v>
      </c>
      <c r="F4062" s="10">
        <v>0.19</v>
      </c>
      <c r="G4062" s="10">
        <v>0.2</v>
      </c>
      <c r="H4062" s="10">
        <v>0.25</v>
      </c>
      <c r="I4062" s="10">
        <v>0.27</v>
      </c>
      <c r="J4062" s="10">
        <v>0.21</v>
      </c>
      <c r="K4062" s="10">
        <v>0.31</v>
      </c>
      <c r="L4062" s="10">
        <v>0.33</v>
      </c>
      <c r="M4062" s="10"/>
    </row>
    <row r="4063" spans="1:54" x14ac:dyDescent="0.55000000000000004">
      <c r="A4063" s="10" t="s">
        <v>960</v>
      </c>
      <c r="B4063" s="35">
        <v>42335</v>
      </c>
      <c r="C4063" t="s">
        <v>961</v>
      </c>
      <c r="E4063" s="10">
        <v>534.58000000000004</v>
      </c>
      <c r="F4063" s="10">
        <v>0.31</v>
      </c>
      <c r="G4063" s="10">
        <v>0.32</v>
      </c>
      <c r="H4063" s="10">
        <v>0.33</v>
      </c>
      <c r="I4063" s="10">
        <v>0.28999999999999998</v>
      </c>
      <c r="J4063" s="10">
        <v>0.21</v>
      </c>
      <c r="K4063" s="10">
        <v>0.31</v>
      </c>
      <c r="L4063" s="10">
        <v>0.33</v>
      </c>
      <c r="M4063" s="10"/>
    </row>
    <row r="4064" spans="1:54" x14ac:dyDescent="0.55000000000000004">
      <c r="A4064" s="10" t="s">
        <v>960</v>
      </c>
      <c r="B4064" s="35">
        <v>42336</v>
      </c>
      <c r="C4064" t="s">
        <v>961</v>
      </c>
      <c r="E4064" s="10">
        <v>525.44000000000005</v>
      </c>
      <c r="F4064" s="10">
        <v>0.28999999999999998</v>
      </c>
      <c r="G4064" s="10">
        <v>0.3</v>
      </c>
      <c r="H4064" s="10">
        <v>0.32</v>
      </c>
      <c r="I4064" s="10">
        <v>0.28999999999999998</v>
      </c>
      <c r="J4064" s="10">
        <v>0.22</v>
      </c>
      <c r="K4064" s="10">
        <v>0.31</v>
      </c>
      <c r="L4064" s="10">
        <v>0.33</v>
      </c>
      <c r="M4064" s="10"/>
    </row>
    <row r="4065" spans="1:54" x14ac:dyDescent="0.55000000000000004">
      <c r="A4065" s="10" t="s">
        <v>960</v>
      </c>
      <c r="B4065" s="35">
        <v>42337</v>
      </c>
      <c r="C4065" t="s">
        <v>961</v>
      </c>
      <c r="E4065" s="10">
        <v>514.41</v>
      </c>
      <c r="F4065" s="10">
        <v>0.27</v>
      </c>
      <c r="G4065" s="10">
        <v>0.27</v>
      </c>
      <c r="H4065" s="10">
        <v>0.31</v>
      </c>
      <c r="I4065" s="10">
        <v>0.28999999999999998</v>
      </c>
      <c r="J4065" s="10">
        <v>0.21</v>
      </c>
      <c r="K4065" s="10">
        <v>0.31</v>
      </c>
      <c r="L4065" s="10">
        <v>0.33</v>
      </c>
      <c r="M4065" s="10"/>
    </row>
    <row r="4066" spans="1:54" x14ac:dyDescent="0.55000000000000004">
      <c r="A4066" s="10" t="s">
        <v>960</v>
      </c>
      <c r="B4066" s="35">
        <v>42338</v>
      </c>
      <c r="C4066" t="s">
        <v>961</v>
      </c>
      <c r="E4066" s="10">
        <v>507.71</v>
      </c>
      <c r="F4066" s="10">
        <v>0.25</v>
      </c>
      <c r="G4066" s="10">
        <v>0.26</v>
      </c>
      <c r="H4066" s="10">
        <v>0.3</v>
      </c>
      <c r="I4066" s="10">
        <v>0.28999999999999998</v>
      </c>
      <c r="J4066" s="10">
        <v>0.22</v>
      </c>
      <c r="K4066" s="10">
        <v>0.31</v>
      </c>
      <c r="L4066" s="10">
        <v>0.33</v>
      </c>
      <c r="M4066" s="10"/>
      <c r="AC4066">
        <v>0.49</v>
      </c>
    </row>
    <row r="4067" spans="1:54" x14ac:dyDescent="0.55000000000000004">
      <c r="A4067" s="10" t="s">
        <v>960</v>
      </c>
      <c r="B4067" s="35">
        <v>42339</v>
      </c>
      <c r="C4067" t="s">
        <v>961</v>
      </c>
      <c r="E4067" s="10">
        <v>501.55</v>
      </c>
      <c r="F4067" s="10">
        <v>0.24</v>
      </c>
      <c r="G4067" s="10">
        <v>0.25</v>
      </c>
      <c r="H4067" s="10">
        <v>0.28999999999999998</v>
      </c>
      <c r="I4067" s="10">
        <v>0.28999999999999998</v>
      </c>
      <c r="J4067" s="10">
        <v>0.21</v>
      </c>
      <c r="K4067" s="10">
        <v>0.31</v>
      </c>
      <c r="L4067" s="10">
        <v>0.33</v>
      </c>
      <c r="M4067" s="10"/>
      <c r="AI4067" s="10"/>
    </row>
    <row r="4068" spans="1:54" x14ac:dyDescent="0.55000000000000004">
      <c r="A4068" s="10" t="s">
        <v>960</v>
      </c>
      <c r="B4068" s="35">
        <v>42340</v>
      </c>
      <c r="C4068" t="s">
        <v>961</v>
      </c>
      <c r="E4068" s="10">
        <v>495.47</v>
      </c>
      <c r="F4068" s="10">
        <v>0.23</v>
      </c>
      <c r="G4068" s="10">
        <v>0.23</v>
      </c>
      <c r="H4068" s="10">
        <v>0.28999999999999998</v>
      </c>
      <c r="I4068" s="10">
        <v>0.28999999999999998</v>
      </c>
      <c r="J4068" s="10">
        <v>0.21</v>
      </c>
      <c r="K4068" s="10">
        <v>0.31</v>
      </c>
      <c r="L4068" s="10">
        <v>0.33</v>
      </c>
      <c r="M4068" s="10"/>
      <c r="AB4068">
        <v>8.6999999999999993</v>
      </c>
      <c r="AG4068">
        <v>3.35</v>
      </c>
      <c r="AH4068">
        <v>8.6999999999999993</v>
      </c>
    </row>
    <row r="4069" spans="1:54" x14ac:dyDescent="0.55000000000000004">
      <c r="A4069" t="s">
        <v>960</v>
      </c>
      <c r="B4069" s="32">
        <v>42340</v>
      </c>
      <c r="C4069" t="s">
        <v>961</v>
      </c>
      <c r="E4069" s="10"/>
      <c r="F4069" s="10"/>
      <c r="G4069" s="10"/>
      <c r="H4069" s="10"/>
      <c r="I4069" s="10"/>
      <c r="J4069" s="10"/>
      <c r="K4069" s="10"/>
      <c r="L4069" s="10"/>
      <c r="M4069" s="10"/>
    </row>
    <row r="4070" spans="1:54" x14ac:dyDescent="0.55000000000000004">
      <c r="A4070" s="10" t="s">
        <v>960</v>
      </c>
      <c r="B4070" s="35">
        <v>42341</v>
      </c>
      <c r="C4070" t="s">
        <v>961</v>
      </c>
      <c r="E4070" s="10">
        <v>484.26</v>
      </c>
      <c r="F4070" s="10">
        <v>0.21</v>
      </c>
      <c r="G4070" s="10">
        <v>0.22</v>
      </c>
      <c r="H4070" s="10">
        <v>0.28000000000000003</v>
      </c>
      <c r="I4070" s="10">
        <v>0.28000000000000003</v>
      </c>
      <c r="J4070" s="10">
        <v>0.21</v>
      </c>
      <c r="K4070" s="10">
        <v>0.3</v>
      </c>
      <c r="L4070" s="10">
        <v>0.33</v>
      </c>
      <c r="M4070" s="10"/>
      <c r="Q4070">
        <v>3.41</v>
      </c>
      <c r="R4070">
        <v>293.72000000000003</v>
      </c>
      <c r="S4070">
        <v>0</v>
      </c>
      <c r="AD4070" s="47">
        <f>AE4070/AF4070</f>
        <v>8.420658682634731E-3</v>
      </c>
      <c r="AE4070">
        <v>0.45</v>
      </c>
      <c r="AF4070">
        <v>53.44</v>
      </c>
      <c r="AI4070">
        <v>1.2</v>
      </c>
      <c r="AJ4070">
        <v>0.03</v>
      </c>
      <c r="AK4070">
        <v>1.87</v>
      </c>
      <c r="AL4070">
        <v>69.510000000000005</v>
      </c>
      <c r="AX4070">
        <v>0</v>
      </c>
      <c r="AY4070">
        <v>0.01</v>
      </c>
      <c r="AZ4070">
        <v>1.5</v>
      </c>
      <c r="BB4070">
        <v>218.87</v>
      </c>
    </row>
    <row r="4071" spans="1:54" x14ac:dyDescent="0.55000000000000004">
      <c r="A4071" s="10" t="s">
        <v>960</v>
      </c>
      <c r="B4071" s="35">
        <v>42342</v>
      </c>
      <c r="C4071" t="s">
        <v>961</v>
      </c>
      <c r="E4071" s="10">
        <v>560.48</v>
      </c>
      <c r="F4071" s="10">
        <v>0.35</v>
      </c>
      <c r="G4071" s="10">
        <v>0.35</v>
      </c>
      <c r="H4071" s="10">
        <v>0.35</v>
      </c>
      <c r="I4071" s="10">
        <v>0.32</v>
      </c>
      <c r="J4071" s="10">
        <v>0.22</v>
      </c>
      <c r="K4071" s="10">
        <v>0.3</v>
      </c>
      <c r="L4071" s="10">
        <v>0.33</v>
      </c>
      <c r="M4071" s="10"/>
      <c r="AC4071">
        <v>0.51</v>
      </c>
    </row>
    <row r="4072" spans="1:54" x14ac:dyDescent="0.55000000000000004">
      <c r="A4072" s="10" t="s">
        <v>960</v>
      </c>
      <c r="B4072" s="35">
        <v>42343</v>
      </c>
      <c r="C4072" t="s">
        <v>961</v>
      </c>
      <c r="E4072" s="10">
        <v>550.09</v>
      </c>
      <c r="F4072" s="10">
        <v>0.32</v>
      </c>
      <c r="G4072" s="10">
        <v>0.32</v>
      </c>
      <c r="H4072" s="10">
        <v>0.34</v>
      </c>
      <c r="I4072" s="10">
        <v>0.32</v>
      </c>
      <c r="J4072" s="10">
        <v>0.22</v>
      </c>
      <c r="K4072" s="10">
        <v>0.31</v>
      </c>
      <c r="L4072" s="10">
        <v>0.33</v>
      </c>
      <c r="M4072" s="10"/>
    </row>
    <row r="4073" spans="1:54" x14ac:dyDescent="0.55000000000000004">
      <c r="A4073" s="10" t="s">
        <v>960</v>
      </c>
      <c r="B4073" s="35">
        <v>42344</v>
      </c>
      <c r="C4073" t="s">
        <v>961</v>
      </c>
      <c r="E4073" s="10">
        <v>542.46</v>
      </c>
      <c r="F4073" s="10">
        <v>0.3</v>
      </c>
      <c r="G4073" s="10">
        <v>0.3</v>
      </c>
      <c r="H4073" s="10">
        <v>0.33</v>
      </c>
      <c r="I4073" s="10">
        <v>0.32</v>
      </c>
      <c r="J4073" s="10">
        <v>0.22</v>
      </c>
      <c r="K4073" s="10">
        <v>0.3</v>
      </c>
      <c r="L4073" s="10">
        <v>0.33</v>
      </c>
      <c r="M4073" s="10"/>
    </row>
    <row r="4074" spans="1:54" x14ac:dyDescent="0.55000000000000004">
      <c r="A4074" s="10" t="s">
        <v>960</v>
      </c>
      <c r="B4074" s="35">
        <v>42345</v>
      </c>
      <c r="C4074" t="s">
        <v>961</v>
      </c>
      <c r="E4074" s="10">
        <v>535.79999999999995</v>
      </c>
      <c r="F4074" s="10">
        <v>0.28000000000000003</v>
      </c>
      <c r="G4074" s="10">
        <v>0.28999999999999998</v>
      </c>
      <c r="H4074" s="10">
        <v>0.33</v>
      </c>
      <c r="I4074" s="10">
        <v>0.32</v>
      </c>
      <c r="J4074" s="10">
        <v>0.22</v>
      </c>
      <c r="K4074" s="10">
        <v>0.3</v>
      </c>
      <c r="L4074" s="10">
        <v>0.33</v>
      </c>
      <c r="M4074" s="10"/>
      <c r="AC4074">
        <v>0.45</v>
      </c>
    </row>
    <row r="4075" spans="1:54" x14ac:dyDescent="0.55000000000000004">
      <c r="A4075" s="10" t="s">
        <v>960</v>
      </c>
      <c r="B4075" s="35">
        <v>42346</v>
      </c>
      <c r="C4075" t="s">
        <v>961</v>
      </c>
      <c r="E4075" s="10">
        <v>528.55999999999995</v>
      </c>
      <c r="F4075" s="10">
        <v>0.27</v>
      </c>
      <c r="G4075" s="10">
        <v>0.28000000000000003</v>
      </c>
      <c r="H4075" s="10">
        <v>0.32</v>
      </c>
      <c r="I4075" s="10">
        <v>0.32</v>
      </c>
      <c r="J4075" s="10">
        <v>0.22</v>
      </c>
      <c r="K4075" s="10">
        <v>0.3</v>
      </c>
      <c r="L4075" s="10">
        <v>0.33</v>
      </c>
      <c r="M4075" s="10"/>
      <c r="AB4075">
        <v>8.6999999999999993</v>
      </c>
      <c r="AG4075">
        <v>4.0999999999999996</v>
      </c>
      <c r="AH4075">
        <v>8.6999999999999993</v>
      </c>
    </row>
    <row r="4076" spans="1:54" x14ac:dyDescent="0.55000000000000004">
      <c r="A4076" t="s">
        <v>960</v>
      </c>
      <c r="B4076" s="32">
        <v>42346</v>
      </c>
      <c r="C4076" t="s">
        <v>961</v>
      </c>
      <c r="E4076" s="10"/>
      <c r="F4076" s="10"/>
      <c r="G4076" s="10"/>
      <c r="H4076" s="10"/>
      <c r="I4076" s="10"/>
      <c r="J4076" s="10"/>
      <c r="K4076" s="10"/>
      <c r="L4076" s="10"/>
      <c r="M4076" s="10"/>
      <c r="AI4076" s="10"/>
    </row>
    <row r="4077" spans="1:54" x14ac:dyDescent="0.55000000000000004">
      <c r="A4077" s="10" t="s">
        <v>960</v>
      </c>
      <c r="B4077" s="35">
        <v>42347</v>
      </c>
      <c r="C4077" t="s">
        <v>961</v>
      </c>
      <c r="E4077" s="10">
        <v>519.9</v>
      </c>
      <c r="F4077" s="10">
        <v>0.25</v>
      </c>
      <c r="G4077" s="10">
        <v>0.26</v>
      </c>
      <c r="H4077" s="10">
        <v>0.31</v>
      </c>
      <c r="I4077" s="10">
        <v>0.31</v>
      </c>
      <c r="J4077" s="10">
        <v>0.22</v>
      </c>
      <c r="K4077" s="10">
        <v>0.3</v>
      </c>
      <c r="L4077" s="10">
        <v>0.33</v>
      </c>
      <c r="M4077" s="10"/>
    </row>
    <row r="4078" spans="1:54" x14ac:dyDescent="0.55000000000000004">
      <c r="A4078" s="10" t="s">
        <v>960</v>
      </c>
      <c r="B4078" s="35">
        <v>42348</v>
      </c>
      <c r="C4078" t="s">
        <v>961</v>
      </c>
      <c r="E4078" s="10">
        <v>512.42999999999995</v>
      </c>
      <c r="F4078" s="10">
        <v>0.24</v>
      </c>
      <c r="G4078" s="10">
        <v>0.25</v>
      </c>
      <c r="H4078" s="10">
        <v>0.31</v>
      </c>
      <c r="I4078" s="10">
        <v>0.31</v>
      </c>
      <c r="J4078" s="10">
        <v>0.22</v>
      </c>
      <c r="K4078" s="10">
        <v>0.3</v>
      </c>
      <c r="L4078" s="10">
        <v>0.33</v>
      </c>
      <c r="M4078" s="10"/>
    </row>
    <row r="4079" spans="1:54" x14ac:dyDescent="0.55000000000000004">
      <c r="A4079" s="10" t="s">
        <v>960</v>
      </c>
      <c r="B4079" s="35">
        <v>42349</v>
      </c>
      <c r="C4079" t="s">
        <v>961</v>
      </c>
      <c r="E4079" s="10">
        <v>502.53</v>
      </c>
      <c r="F4079" s="10">
        <v>0.23</v>
      </c>
      <c r="G4079" s="10">
        <v>0.23</v>
      </c>
      <c r="H4079" s="10">
        <v>0.28999999999999998</v>
      </c>
      <c r="I4079" s="10">
        <v>0.3</v>
      </c>
      <c r="J4079" s="10">
        <v>0.22</v>
      </c>
      <c r="K4079" s="10">
        <v>0.3</v>
      </c>
      <c r="L4079" s="10">
        <v>0.33</v>
      </c>
      <c r="M4079" s="10"/>
      <c r="AC4079">
        <v>0.67</v>
      </c>
    </row>
    <row r="4080" spans="1:54" x14ac:dyDescent="0.55000000000000004">
      <c r="A4080" s="10" t="s">
        <v>960</v>
      </c>
      <c r="B4080" s="35">
        <v>42350</v>
      </c>
      <c r="C4080" t="s">
        <v>961</v>
      </c>
      <c r="E4080" s="10">
        <v>495.72</v>
      </c>
      <c r="F4080" s="10">
        <v>0.21</v>
      </c>
      <c r="G4080" s="10">
        <v>0.22</v>
      </c>
      <c r="H4080" s="10">
        <v>0.28999999999999998</v>
      </c>
      <c r="I4080" s="10">
        <v>0.3</v>
      </c>
      <c r="J4080" s="10">
        <v>0.22</v>
      </c>
      <c r="K4080" s="10">
        <v>0.3</v>
      </c>
      <c r="L4080" s="10">
        <v>0.33</v>
      </c>
      <c r="M4080" s="10"/>
    </row>
    <row r="4081" spans="1:54" x14ac:dyDescent="0.55000000000000004">
      <c r="A4081" s="10" t="s">
        <v>960</v>
      </c>
      <c r="B4081" s="35">
        <v>42351</v>
      </c>
      <c r="C4081" t="s">
        <v>961</v>
      </c>
      <c r="E4081" s="10">
        <v>489.6</v>
      </c>
      <c r="F4081" s="10">
        <v>0.21</v>
      </c>
      <c r="G4081" s="10">
        <v>0.21</v>
      </c>
      <c r="H4081" s="10">
        <v>0.28000000000000003</v>
      </c>
      <c r="I4081" s="10">
        <v>0.28999999999999998</v>
      </c>
      <c r="J4081" s="10">
        <v>0.22</v>
      </c>
      <c r="K4081" s="10">
        <v>0.3</v>
      </c>
      <c r="L4081" s="10">
        <v>0.33</v>
      </c>
      <c r="M4081" s="10"/>
      <c r="AI4081" s="10"/>
    </row>
    <row r="4082" spans="1:54" x14ac:dyDescent="0.55000000000000004">
      <c r="A4082" s="10" t="s">
        <v>960</v>
      </c>
      <c r="B4082" s="35">
        <v>42352</v>
      </c>
      <c r="C4082" t="s">
        <v>961</v>
      </c>
      <c r="E4082" s="10">
        <v>484.63</v>
      </c>
      <c r="F4082" s="10">
        <v>0.2</v>
      </c>
      <c r="G4082" s="10">
        <v>0.21</v>
      </c>
      <c r="H4082" s="10">
        <v>0.27</v>
      </c>
      <c r="I4082" s="10">
        <v>0.28999999999999998</v>
      </c>
      <c r="J4082" s="10">
        <v>0.22</v>
      </c>
      <c r="K4082" s="10">
        <v>0.3</v>
      </c>
      <c r="L4082" s="10">
        <v>0.33</v>
      </c>
      <c r="M4082" s="10"/>
      <c r="AC4082">
        <v>0.48</v>
      </c>
    </row>
    <row r="4083" spans="1:54" x14ac:dyDescent="0.55000000000000004">
      <c r="A4083" s="10" t="s">
        <v>960</v>
      </c>
      <c r="B4083" s="35">
        <v>42353</v>
      </c>
      <c r="C4083" t="s">
        <v>961</v>
      </c>
      <c r="E4083" s="10">
        <v>477.82</v>
      </c>
      <c r="F4083" s="10">
        <v>0.19</v>
      </c>
      <c r="G4083" s="10">
        <v>0.2</v>
      </c>
      <c r="H4083" s="10">
        <v>0.27</v>
      </c>
      <c r="I4083" s="10">
        <v>0.28999999999999998</v>
      </c>
      <c r="J4083" s="10">
        <v>0.22</v>
      </c>
      <c r="K4083" s="10">
        <v>0.3</v>
      </c>
      <c r="L4083" s="10">
        <v>0.33</v>
      </c>
      <c r="M4083" s="10"/>
      <c r="Q4083">
        <v>3.82</v>
      </c>
      <c r="R4083">
        <v>377.01</v>
      </c>
      <c r="S4083">
        <v>0</v>
      </c>
      <c r="AD4083" s="47">
        <f>AE4083/AF4083</f>
        <v>5.8418920192217097E-3</v>
      </c>
      <c r="AE4083">
        <v>0.62</v>
      </c>
      <c r="AF4083">
        <v>106.13</v>
      </c>
      <c r="AI4083">
        <v>1.1499999999999999</v>
      </c>
      <c r="AJ4083">
        <v>0.03</v>
      </c>
      <c r="AK4083">
        <v>1.71</v>
      </c>
      <c r="AL4083">
        <v>66.97</v>
      </c>
      <c r="AX4083">
        <v>0</v>
      </c>
      <c r="AY4083">
        <v>0.01</v>
      </c>
      <c r="AZ4083">
        <v>2.0499999999999998</v>
      </c>
      <c r="BB4083">
        <v>299.42</v>
      </c>
    </row>
    <row r="4084" spans="1:54" x14ac:dyDescent="0.55000000000000004">
      <c r="A4084" s="10" t="s">
        <v>960</v>
      </c>
      <c r="B4084" s="35">
        <v>42354</v>
      </c>
      <c r="C4084" t="s">
        <v>961</v>
      </c>
      <c r="E4084" s="10">
        <v>471.82</v>
      </c>
      <c r="F4084" s="10">
        <v>0.18</v>
      </c>
      <c r="G4084" s="10">
        <v>0.19</v>
      </c>
      <c r="H4084" s="10">
        <v>0.26</v>
      </c>
      <c r="I4084" s="10">
        <v>0.28000000000000003</v>
      </c>
      <c r="J4084" s="10">
        <v>0.21</v>
      </c>
      <c r="K4084" s="10">
        <v>0.3</v>
      </c>
      <c r="L4084" s="10">
        <v>0.33</v>
      </c>
      <c r="M4084" s="10"/>
      <c r="AB4084">
        <v>8.6999999999999993</v>
      </c>
      <c r="AG4084">
        <v>4.5999999999999996</v>
      </c>
      <c r="AH4084">
        <v>8.6999999999999993</v>
      </c>
    </row>
    <row r="4085" spans="1:54" x14ac:dyDescent="0.55000000000000004">
      <c r="A4085" t="s">
        <v>960</v>
      </c>
      <c r="B4085" s="32">
        <v>42354</v>
      </c>
      <c r="C4085" t="s">
        <v>961</v>
      </c>
      <c r="E4085" s="10"/>
      <c r="F4085" s="10"/>
      <c r="G4085" s="10"/>
      <c r="H4085" s="10"/>
      <c r="I4085" s="10"/>
      <c r="J4085" s="10"/>
      <c r="K4085" s="10"/>
      <c r="L4085" s="10"/>
      <c r="M4085" s="10"/>
    </row>
    <row r="4086" spans="1:54" x14ac:dyDescent="0.55000000000000004">
      <c r="A4086" s="10" t="s">
        <v>960</v>
      </c>
      <c r="B4086" s="35">
        <v>42355</v>
      </c>
      <c r="C4086" t="s">
        <v>961</v>
      </c>
      <c r="E4086" s="10">
        <v>468.25</v>
      </c>
      <c r="F4086" s="10">
        <v>0.18</v>
      </c>
      <c r="G4086" s="10">
        <v>0.19</v>
      </c>
      <c r="H4086" s="10">
        <v>0.25</v>
      </c>
      <c r="I4086" s="10">
        <v>0.28000000000000003</v>
      </c>
      <c r="J4086" s="10">
        <v>0.21</v>
      </c>
      <c r="K4086" s="10">
        <v>0.3</v>
      </c>
      <c r="L4086" s="10">
        <v>0.33</v>
      </c>
      <c r="M4086" s="10"/>
    </row>
    <row r="4087" spans="1:54" x14ac:dyDescent="0.55000000000000004">
      <c r="A4087" s="10" t="s">
        <v>960</v>
      </c>
      <c r="B4087" s="35">
        <v>42356</v>
      </c>
      <c r="C4087" t="s">
        <v>961</v>
      </c>
      <c r="E4087" s="10">
        <v>464.63</v>
      </c>
      <c r="F4087" s="10">
        <v>0.18</v>
      </c>
      <c r="G4087" s="10">
        <v>0.18</v>
      </c>
      <c r="H4087" s="10">
        <v>0.25</v>
      </c>
      <c r="I4087" s="10">
        <v>0.28000000000000003</v>
      </c>
      <c r="J4087" s="10">
        <v>0.21</v>
      </c>
      <c r="K4087" s="10">
        <v>0.3</v>
      </c>
      <c r="L4087" s="10">
        <v>0.33</v>
      </c>
      <c r="M4087" s="10"/>
    </row>
    <row r="4088" spans="1:54" x14ac:dyDescent="0.55000000000000004">
      <c r="A4088" s="10" t="s">
        <v>960</v>
      </c>
      <c r="B4088" s="35">
        <v>42357</v>
      </c>
      <c r="C4088" t="s">
        <v>961</v>
      </c>
      <c r="E4088" s="10">
        <v>460.13</v>
      </c>
      <c r="F4088" s="10">
        <v>0.17</v>
      </c>
      <c r="G4088" s="10">
        <v>0.18</v>
      </c>
      <c r="H4088" s="10">
        <v>0.24</v>
      </c>
      <c r="I4088" s="10">
        <v>0.27</v>
      </c>
      <c r="J4088" s="10">
        <v>0.21</v>
      </c>
      <c r="K4088" s="10">
        <v>0.3</v>
      </c>
      <c r="L4088" s="10">
        <v>0.33</v>
      </c>
      <c r="M4088" s="10"/>
    </row>
    <row r="4089" spans="1:54" x14ac:dyDescent="0.55000000000000004">
      <c r="A4089" s="10" t="s">
        <v>960</v>
      </c>
      <c r="B4089" s="35">
        <v>42358</v>
      </c>
      <c r="C4089" t="s">
        <v>961</v>
      </c>
      <c r="E4089" s="10">
        <v>456.77</v>
      </c>
      <c r="F4089" s="10">
        <v>0.17</v>
      </c>
      <c r="G4089" s="10">
        <v>0.18</v>
      </c>
      <c r="H4089" s="10">
        <v>0.24</v>
      </c>
      <c r="I4089" s="10">
        <v>0.27</v>
      </c>
      <c r="J4089" s="10">
        <v>0.21</v>
      </c>
      <c r="K4089" s="10">
        <v>0.3</v>
      </c>
      <c r="L4089" s="10">
        <v>0.33</v>
      </c>
      <c r="M4089" s="10"/>
    </row>
    <row r="4090" spans="1:54" x14ac:dyDescent="0.55000000000000004">
      <c r="A4090" s="10" t="s">
        <v>960</v>
      </c>
      <c r="B4090" s="35">
        <v>42359</v>
      </c>
      <c r="C4090" t="s">
        <v>961</v>
      </c>
      <c r="E4090" s="10">
        <v>453.5</v>
      </c>
      <c r="F4090" s="10">
        <v>0.17</v>
      </c>
      <c r="G4090" s="10">
        <v>0.17</v>
      </c>
      <c r="H4090" s="10">
        <v>0.24</v>
      </c>
      <c r="I4090" s="10">
        <v>0.27</v>
      </c>
      <c r="J4090" s="10">
        <v>0.21</v>
      </c>
      <c r="K4090" s="10">
        <v>0.3</v>
      </c>
      <c r="L4090" s="10">
        <v>0.33</v>
      </c>
      <c r="M4090" s="10"/>
      <c r="AC4090">
        <v>0.44</v>
      </c>
    </row>
    <row r="4091" spans="1:54" x14ac:dyDescent="0.55000000000000004">
      <c r="A4091" s="10" t="s">
        <v>960</v>
      </c>
      <c r="B4091" s="35">
        <v>42360</v>
      </c>
      <c r="C4091" t="s">
        <v>961</v>
      </c>
      <c r="E4091" s="10">
        <v>445.87</v>
      </c>
      <c r="F4091" s="10">
        <v>0.16</v>
      </c>
      <c r="G4091" s="10">
        <v>0.17</v>
      </c>
      <c r="H4091" s="10">
        <v>0.23</v>
      </c>
      <c r="I4091" s="10">
        <v>0.26</v>
      </c>
      <c r="J4091" s="10">
        <v>0.21</v>
      </c>
      <c r="K4091" s="10">
        <v>0.3</v>
      </c>
      <c r="L4091" s="10">
        <v>0.33</v>
      </c>
      <c r="M4091" s="10"/>
      <c r="AB4091">
        <v>8.6999999999999993</v>
      </c>
      <c r="AG4091">
        <v>4.8</v>
      </c>
      <c r="AH4091">
        <v>8.6999999999999993</v>
      </c>
    </row>
    <row r="4092" spans="1:54" x14ac:dyDescent="0.55000000000000004">
      <c r="A4092" t="s">
        <v>960</v>
      </c>
      <c r="B4092" s="32">
        <v>42360</v>
      </c>
      <c r="C4092" t="s">
        <v>961</v>
      </c>
      <c r="E4092" s="10"/>
      <c r="F4092" s="10"/>
      <c r="G4092" s="10"/>
      <c r="H4092" s="10"/>
      <c r="I4092" s="10"/>
      <c r="J4092" s="10"/>
      <c r="K4092" s="10"/>
      <c r="L4092" s="10"/>
      <c r="M4092" s="10"/>
      <c r="AI4092" s="10"/>
    </row>
    <row r="4093" spans="1:54" x14ac:dyDescent="0.55000000000000004">
      <c r="A4093" s="10" t="s">
        <v>960</v>
      </c>
      <c r="B4093" s="35">
        <v>42361</v>
      </c>
      <c r="C4093" t="s">
        <v>961</v>
      </c>
      <c r="E4093" s="10">
        <v>443.39</v>
      </c>
      <c r="F4093" s="10">
        <v>0.15</v>
      </c>
      <c r="G4093" s="10">
        <v>0.16</v>
      </c>
      <c r="H4093" s="10">
        <v>0.23</v>
      </c>
      <c r="I4093" s="10">
        <v>0.26</v>
      </c>
      <c r="J4093" s="10">
        <v>0.21</v>
      </c>
      <c r="K4093" s="10">
        <v>0.3</v>
      </c>
      <c r="L4093" s="10">
        <v>0.33</v>
      </c>
      <c r="M4093" s="10"/>
    </row>
    <row r="4094" spans="1:54" x14ac:dyDescent="0.55000000000000004">
      <c r="A4094" s="10" t="s">
        <v>960</v>
      </c>
      <c r="B4094" s="35">
        <v>42362</v>
      </c>
      <c r="C4094" t="s">
        <v>961</v>
      </c>
      <c r="E4094" s="10">
        <v>439.61</v>
      </c>
      <c r="F4094" s="10">
        <v>0.15</v>
      </c>
      <c r="G4094" s="10">
        <v>0.16</v>
      </c>
      <c r="H4094" s="10">
        <v>0.22</v>
      </c>
      <c r="I4094" s="10">
        <v>0.26</v>
      </c>
      <c r="J4094" s="10">
        <v>0.2</v>
      </c>
      <c r="K4094" s="10">
        <v>0.3</v>
      </c>
      <c r="L4094" s="10">
        <v>0.33</v>
      </c>
      <c r="M4094" s="10"/>
    </row>
    <row r="4095" spans="1:54" x14ac:dyDescent="0.55000000000000004">
      <c r="A4095" s="10" t="s">
        <v>960</v>
      </c>
      <c r="B4095" s="35">
        <v>42363</v>
      </c>
      <c r="C4095" t="s">
        <v>961</v>
      </c>
      <c r="E4095" s="10">
        <v>502.13</v>
      </c>
      <c r="F4095" s="10">
        <v>0.28000000000000003</v>
      </c>
      <c r="G4095" s="10">
        <v>0.28999999999999998</v>
      </c>
      <c r="H4095" s="10">
        <v>0.28999999999999998</v>
      </c>
      <c r="I4095" s="10">
        <v>0.27</v>
      </c>
      <c r="J4095" s="10">
        <v>0.2</v>
      </c>
      <c r="K4095" s="10">
        <v>0.3</v>
      </c>
      <c r="L4095" s="10">
        <v>0.33</v>
      </c>
      <c r="M4095" s="10"/>
    </row>
    <row r="4096" spans="1:54" x14ac:dyDescent="0.55000000000000004">
      <c r="A4096" s="10" t="s">
        <v>960</v>
      </c>
      <c r="B4096" s="35">
        <v>42364</v>
      </c>
      <c r="C4096" t="s">
        <v>961</v>
      </c>
      <c r="E4096" s="10">
        <v>491.94</v>
      </c>
      <c r="F4096" s="10">
        <v>0.26</v>
      </c>
      <c r="G4096" s="10">
        <v>0.27</v>
      </c>
      <c r="H4096" s="10">
        <v>0.28000000000000003</v>
      </c>
      <c r="I4096" s="10">
        <v>0.27</v>
      </c>
      <c r="J4096" s="10">
        <v>0.2</v>
      </c>
      <c r="K4096" s="10">
        <v>0.3</v>
      </c>
      <c r="L4096" s="10">
        <v>0.33</v>
      </c>
      <c r="M4096" s="10"/>
    </row>
    <row r="4097" spans="1:54" x14ac:dyDescent="0.55000000000000004">
      <c r="A4097" s="10" t="s">
        <v>960</v>
      </c>
      <c r="B4097" s="35">
        <v>42365</v>
      </c>
      <c r="C4097" t="s">
        <v>961</v>
      </c>
      <c r="E4097" s="10">
        <v>483.53</v>
      </c>
      <c r="F4097" s="10">
        <v>0.24</v>
      </c>
      <c r="G4097" s="10">
        <v>0.25</v>
      </c>
      <c r="H4097" s="10">
        <v>0.27</v>
      </c>
      <c r="I4097" s="10">
        <v>0.27</v>
      </c>
      <c r="J4097" s="10">
        <v>0.2</v>
      </c>
      <c r="K4097" s="10">
        <v>0.3</v>
      </c>
      <c r="L4097" s="10">
        <v>0.33</v>
      </c>
      <c r="M4097" s="10"/>
    </row>
    <row r="4098" spans="1:54" x14ac:dyDescent="0.55000000000000004">
      <c r="A4098" s="10" t="s">
        <v>960</v>
      </c>
      <c r="B4098" s="35">
        <v>42366</v>
      </c>
      <c r="C4098" t="s">
        <v>961</v>
      </c>
      <c r="E4098" s="10">
        <v>476.04</v>
      </c>
      <c r="F4098" s="10">
        <v>0.22</v>
      </c>
      <c r="G4098" s="10">
        <v>0.23</v>
      </c>
      <c r="H4098" s="10">
        <v>0.27</v>
      </c>
      <c r="I4098" s="10">
        <v>0.27</v>
      </c>
      <c r="J4098" s="10">
        <v>0.2</v>
      </c>
      <c r="K4098" s="10">
        <v>0.3</v>
      </c>
      <c r="L4098" s="10">
        <v>0.33</v>
      </c>
      <c r="M4098" s="10"/>
    </row>
    <row r="4099" spans="1:54" x14ac:dyDescent="0.55000000000000004">
      <c r="A4099" s="10" t="s">
        <v>960</v>
      </c>
      <c r="B4099" s="35">
        <v>42367</v>
      </c>
      <c r="C4099" t="s">
        <v>961</v>
      </c>
      <c r="E4099" s="10">
        <v>468.89</v>
      </c>
      <c r="F4099" s="10">
        <v>0.21</v>
      </c>
      <c r="G4099" s="10">
        <v>0.22</v>
      </c>
      <c r="H4099" s="10">
        <v>0.26</v>
      </c>
      <c r="I4099" s="10">
        <v>0.27</v>
      </c>
      <c r="J4099" s="10">
        <v>0.2</v>
      </c>
      <c r="K4099" s="10">
        <v>0.3</v>
      </c>
      <c r="L4099" s="10">
        <v>0.33</v>
      </c>
      <c r="M4099" s="10"/>
    </row>
    <row r="4100" spans="1:54" x14ac:dyDescent="0.55000000000000004">
      <c r="A4100" s="10" t="s">
        <v>960</v>
      </c>
      <c r="B4100" s="35">
        <v>42368</v>
      </c>
      <c r="C4100" t="s">
        <v>961</v>
      </c>
      <c r="E4100" s="10">
        <v>461.91</v>
      </c>
      <c r="F4100" s="10">
        <v>0.2</v>
      </c>
      <c r="G4100" s="10">
        <v>0.21</v>
      </c>
      <c r="H4100" s="10">
        <v>0.25</v>
      </c>
      <c r="I4100" s="10">
        <v>0.26</v>
      </c>
      <c r="J4100" s="10">
        <v>0.2</v>
      </c>
      <c r="K4100" s="10">
        <v>0.3</v>
      </c>
      <c r="L4100" s="10">
        <v>0.33</v>
      </c>
      <c r="M4100" s="10"/>
      <c r="AB4100">
        <v>8.6999999999999993</v>
      </c>
      <c r="AC4100">
        <v>0.57999999999999996</v>
      </c>
      <c r="AG4100">
        <v>5.3</v>
      </c>
      <c r="AH4100">
        <v>8.6999999999999993</v>
      </c>
    </row>
    <row r="4101" spans="1:54" x14ac:dyDescent="0.55000000000000004">
      <c r="A4101" t="s">
        <v>960</v>
      </c>
      <c r="B4101" s="32">
        <v>42368</v>
      </c>
      <c r="C4101" t="s">
        <v>961</v>
      </c>
      <c r="E4101" s="10"/>
      <c r="F4101" s="10"/>
      <c r="G4101" s="10"/>
      <c r="H4101" s="10"/>
      <c r="I4101" s="10"/>
      <c r="J4101" s="10"/>
      <c r="K4101" s="10"/>
      <c r="L4101" s="10"/>
      <c r="M4101" s="10"/>
    </row>
    <row r="4102" spans="1:54" x14ac:dyDescent="0.55000000000000004">
      <c r="A4102" s="10" t="s">
        <v>960</v>
      </c>
      <c r="B4102" s="35">
        <v>42369</v>
      </c>
      <c r="C4102" t="s">
        <v>961</v>
      </c>
      <c r="E4102" s="10">
        <v>457.59</v>
      </c>
      <c r="F4102" s="10">
        <v>0.19</v>
      </c>
      <c r="G4102" s="10">
        <v>0.2</v>
      </c>
      <c r="H4102" s="10">
        <v>0.25</v>
      </c>
      <c r="I4102" s="10">
        <v>0.26</v>
      </c>
      <c r="J4102" s="10">
        <v>0.2</v>
      </c>
      <c r="K4102" s="10">
        <v>0.3</v>
      </c>
      <c r="L4102" s="10">
        <v>0.33</v>
      </c>
      <c r="M4102" s="10"/>
    </row>
    <row r="4103" spans="1:54" x14ac:dyDescent="0.55000000000000004">
      <c r="A4103" s="10" t="s">
        <v>960</v>
      </c>
      <c r="B4103" s="35">
        <v>42370</v>
      </c>
      <c r="C4103" t="s">
        <v>961</v>
      </c>
      <c r="E4103" s="10">
        <v>513.85</v>
      </c>
      <c r="F4103" s="10">
        <v>0.3</v>
      </c>
      <c r="G4103" s="10">
        <v>0.3</v>
      </c>
      <c r="H4103" s="10">
        <v>0.31</v>
      </c>
      <c r="I4103" s="10">
        <v>0.28000000000000003</v>
      </c>
      <c r="J4103" s="10">
        <v>0.2</v>
      </c>
      <c r="K4103" s="10">
        <v>0.3</v>
      </c>
      <c r="L4103" s="10">
        <v>0.33</v>
      </c>
      <c r="M4103" s="10"/>
    </row>
    <row r="4104" spans="1:54" x14ac:dyDescent="0.55000000000000004">
      <c r="A4104" s="10" t="s">
        <v>960</v>
      </c>
      <c r="B4104" s="35">
        <v>42371</v>
      </c>
      <c r="C4104" t="s">
        <v>961</v>
      </c>
      <c r="E4104" s="10">
        <v>504.65</v>
      </c>
      <c r="F4104" s="10">
        <v>0.28000000000000003</v>
      </c>
      <c r="G4104" s="10">
        <v>0.28000000000000003</v>
      </c>
      <c r="H4104" s="10">
        <v>0.3</v>
      </c>
      <c r="I4104" s="10">
        <v>0.28000000000000003</v>
      </c>
      <c r="J4104" s="10">
        <v>0.2</v>
      </c>
      <c r="K4104" s="10">
        <v>0.3</v>
      </c>
      <c r="L4104" s="10">
        <v>0.33</v>
      </c>
      <c r="M4104" s="10"/>
    </row>
    <row r="4105" spans="1:54" x14ac:dyDescent="0.55000000000000004">
      <c r="A4105" s="10" t="s">
        <v>960</v>
      </c>
      <c r="B4105" s="35">
        <v>42372</v>
      </c>
      <c r="C4105" t="s">
        <v>961</v>
      </c>
      <c r="E4105" s="10">
        <v>501.02</v>
      </c>
      <c r="F4105" s="10">
        <v>0.27</v>
      </c>
      <c r="G4105" s="10">
        <v>0.27</v>
      </c>
      <c r="H4105" s="10">
        <v>0.3</v>
      </c>
      <c r="I4105" s="10">
        <v>0.28000000000000003</v>
      </c>
      <c r="J4105" s="10">
        <v>0.2</v>
      </c>
      <c r="K4105" s="10">
        <v>0.3</v>
      </c>
      <c r="L4105" s="10">
        <v>0.33</v>
      </c>
      <c r="M4105" s="10"/>
    </row>
    <row r="4106" spans="1:54" x14ac:dyDescent="0.55000000000000004">
      <c r="A4106" s="10" t="s">
        <v>960</v>
      </c>
      <c r="B4106" s="35">
        <v>42373</v>
      </c>
      <c r="C4106" t="s">
        <v>961</v>
      </c>
      <c r="E4106" s="10">
        <v>498.4</v>
      </c>
      <c r="F4106" s="10">
        <v>0.26</v>
      </c>
      <c r="G4106" s="10">
        <v>0.26</v>
      </c>
      <c r="H4106" s="10">
        <v>0.3</v>
      </c>
      <c r="I4106" s="10">
        <v>0.28000000000000003</v>
      </c>
      <c r="J4106" s="10">
        <v>0.2</v>
      </c>
      <c r="K4106" s="10">
        <v>0.3</v>
      </c>
      <c r="L4106" s="10">
        <v>0.33</v>
      </c>
      <c r="M4106" s="10"/>
      <c r="AI4106" s="10"/>
    </row>
    <row r="4107" spans="1:54" x14ac:dyDescent="0.55000000000000004">
      <c r="A4107" s="10" t="s">
        <v>960</v>
      </c>
      <c r="B4107" s="35">
        <v>42374</v>
      </c>
      <c r="C4107" t="s">
        <v>961</v>
      </c>
      <c r="E4107" s="10">
        <v>492.61</v>
      </c>
      <c r="F4107" s="10">
        <v>0.25</v>
      </c>
      <c r="G4107" s="10">
        <v>0.25</v>
      </c>
      <c r="H4107" s="10">
        <v>0.28999999999999998</v>
      </c>
      <c r="I4107" s="10">
        <v>0.28000000000000003</v>
      </c>
      <c r="J4107" s="10">
        <v>0.2</v>
      </c>
      <c r="K4107" s="10">
        <v>0.3</v>
      </c>
      <c r="L4107" s="10">
        <v>0.33</v>
      </c>
      <c r="M4107" s="10"/>
    </row>
    <row r="4108" spans="1:54" x14ac:dyDescent="0.55000000000000004">
      <c r="A4108" s="10" t="s">
        <v>960</v>
      </c>
      <c r="B4108" s="35">
        <v>42375</v>
      </c>
      <c r="C4108" t="s">
        <v>961</v>
      </c>
      <c r="E4108" s="10">
        <v>486.13</v>
      </c>
      <c r="F4108" s="10">
        <v>0.23</v>
      </c>
      <c r="G4108" s="10">
        <v>0.24</v>
      </c>
      <c r="H4108" s="10">
        <v>0.28999999999999998</v>
      </c>
      <c r="I4108" s="10">
        <v>0.28000000000000003</v>
      </c>
      <c r="J4108" s="10">
        <v>0.2</v>
      </c>
      <c r="K4108" s="10">
        <v>0.3</v>
      </c>
      <c r="L4108" s="10">
        <v>0.33</v>
      </c>
      <c r="M4108" s="10"/>
      <c r="Q4108">
        <v>6.74</v>
      </c>
      <c r="R4108">
        <v>644.62</v>
      </c>
      <c r="S4108">
        <v>1098.06</v>
      </c>
      <c r="V4108" s="47">
        <f>X4108/AA4108</f>
        <v>1.5786278081360048E-2</v>
      </c>
      <c r="X4108">
        <v>4.9400000000000004</v>
      </c>
      <c r="AA4108">
        <v>312.93</v>
      </c>
      <c r="AB4108">
        <v>8.6999999999999993</v>
      </c>
      <c r="AC4108">
        <v>0.51</v>
      </c>
      <c r="AD4108" s="47">
        <f>AE4108/AF4108</f>
        <v>6.5105141061138965E-3</v>
      </c>
      <c r="AE4108">
        <v>0.87</v>
      </c>
      <c r="AF4108">
        <v>133.63</v>
      </c>
      <c r="AG4108">
        <v>5.3</v>
      </c>
      <c r="AH4108">
        <v>8.6999999999999993</v>
      </c>
      <c r="AI4108">
        <v>0.62</v>
      </c>
      <c r="AJ4108">
        <v>0.02</v>
      </c>
      <c r="AK4108">
        <v>0.79</v>
      </c>
      <c r="AL4108">
        <v>39.25</v>
      </c>
      <c r="AP4108" t="s">
        <v>930</v>
      </c>
      <c r="AX4108">
        <v>109.81</v>
      </c>
      <c r="AY4108">
        <v>0.01</v>
      </c>
      <c r="AZ4108">
        <v>0.92</v>
      </c>
      <c r="BB4108">
        <v>169.27</v>
      </c>
    </row>
    <row r="4109" spans="1:54" x14ac:dyDescent="0.55000000000000004">
      <c r="A4109" t="s">
        <v>960</v>
      </c>
      <c r="B4109" s="32">
        <v>42375</v>
      </c>
      <c r="C4109" t="s">
        <v>961</v>
      </c>
      <c r="E4109" s="10"/>
      <c r="F4109" s="10"/>
      <c r="G4109" s="10"/>
      <c r="H4109" s="10"/>
      <c r="I4109" s="10"/>
      <c r="J4109" s="10"/>
      <c r="K4109" s="10"/>
      <c r="L4109" s="10"/>
      <c r="M4109" s="10"/>
    </row>
    <row r="4110" spans="1:54" x14ac:dyDescent="0.55000000000000004">
      <c r="A4110" s="10" t="s">
        <v>960</v>
      </c>
      <c r="B4110" s="35">
        <v>42376</v>
      </c>
      <c r="C4110" t="s">
        <v>961</v>
      </c>
      <c r="E4110" s="10">
        <v>479.56</v>
      </c>
      <c r="F4110" s="10">
        <v>0.22</v>
      </c>
      <c r="G4110" s="10">
        <v>0.23</v>
      </c>
      <c r="H4110" s="10">
        <v>0.28000000000000003</v>
      </c>
      <c r="I4110" s="10">
        <v>0.28000000000000003</v>
      </c>
      <c r="J4110" s="10">
        <v>0.2</v>
      </c>
      <c r="K4110" s="10">
        <v>0.3</v>
      </c>
      <c r="L4110" s="10">
        <v>0.33</v>
      </c>
      <c r="M4110" s="10"/>
    </row>
    <row r="4111" spans="1:54" x14ac:dyDescent="0.55000000000000004">
      <c r="A4111" s="10" t="s">
        <v>960</v>
      </c>
      <c r="B4111" s="35">
        <v>42377</v>
      </c>
      <c r="C4111" t="s">
        <v>961</v>
      </c>
      <c r="E4111" s="10">
        <v>533.70000000000005</v>
      </c>
      <c r="F4111" s="10">
        <v>0.32</v>
      </c>
      <c r="G4111" s="10">
        <v>0.32</v>
      </c>
      <c r="H4111" s="10">
        <v>0.34</v>
      </c>
      <c r="I4111" s="10">
        <v>0.3</v>
      </c>
      <c r="J4111" s="10">
        <v>0.2</v>
      </c>
      <c r="K4111" s="10">
        <v>0.3</v>
      </c>
      <c r="L4111" s="10">
        <v>0.33</v>
      </c>
      <c r="M4111" s="10"/>
    </row>
    <row r="4112" spans="1:54" x14ac:dyDescent="0.55000000000000004">
      <c r="A4112" s="10" t="s">
        <v>960</v>
      </c>
      <c r="B4112" s="35">
        <v>42378</v>
      </c>
      <c r="C4112" t="s">
        <v>961</v>
      </c>
      <c r="E4112" s="10">
        <v>529.02</v>
      </c>
      <c r="F4112" s="10">
        <v>0.3</v>
      </c>
      <c r="G4112" s="10">
        <v>0.31</v>
      </c>
      <c r="H4112" s="10">
        <v>0.34</v>
      </c>
      <c r="I4112" s="10">
        <v>0.31</v>
      </c>
      <c r="J4112" s="10">
        <v>0.2</v>
      </c>
      <c r="K4112" s="10">
        <v>0.3</v>
      </c>
      <c r="L4112" s="10">
        <v>0.33</v>
      </c>
      <c r="M4112" s="10"/>
    </row>
    <row r="4113" spans="1:34" x14ac:dyDescent="0.55000000000000004">
      <c r="A4113" s="10" t="s">
        <v>960</v>
      </c>
      <c r="B4113" s="35">
        <v>42379</v>
      </c>
      <c r="C4113" t="s">
        <v>961</v>
      </c>
      <c r="E4113" s="10">
        <v>523.24</v>
      </c>
      <c r="F4113" s="10">
        <v>0.28999999999999998</v>
      </c>
      <c r="G4113" s="10">
        <v>0.28999999999999998</v>
      </c>
      <c r="H4113" s="10">
        <v>0.33</v>
      </c>
      <c r="I4113" s="10">
        <v>0.31</v>
      </c>
      <c r="J4113" s="10">
        <v>0.2</v>
      </c>
      <c r="K4113" s="10">
        <v>0.3</v>
      </c>
      <c r="L4113" s="10">
        <v>0.33</v>
      </c>
      <c r="M4113" s="10"/>
    </row>
    <row r="4114" spans="1:34" x14ac:dyDescent="0.55000000000000004">
      <c r="A4114" s="10" t="s">
        <v>960</v>
      </c>
      <c r="B4114" s="35">
        <v>42380</v>
      </c>
      <c r="C4114" t="s">
        <v>961</v>
      </c>
      <c r="E4114" s="10">
        <v>516.57000000000005</v>
      </c>
      <c r="F4114" s="10">
        <v>0.28000000000000003</v>
      </c>
      <c r="G4114" s="10">
        <v>0.28000000000000003</v>
      </c>
      <c r="H4114" s="10">
        <v>0.32</v>
      </c>
      <c r="I4114" s="10">
        <v>0.3</v>
      </c>
      <c r="J4114" s="10">
        <v>0.2</v>
      </c>
      <c r="K4114" s="10">
        <v>0.3</v>
      </c>
      <c r="L4114" s="10">
        <v>0.32</v>
      </c>
      <c r="M4114" s="10"/>
      <c r="AC4114">
        <v>0.47</v>
      </c>
    </row>
    <row r="4115" spans="1:34" x14ac:dyDescent="0.55000000000000004">
      <c r="A4115" s="10" t="s">
        <v>960</v>
      </c>
      <c r="B4115" s="35">
        <v>42381</v>
      </c>
      <c r="C4115" t="s">
        <v>961</v>
      </c>
      <c r="E4115" s="10">
        <v>510</v>
      </c>
      <c r="F4115" s="10">
        <v>0.26</v>
      </c>
      <c r="G4115" s="10">
        <v>0.27</v>
      </c>
      <c r="H4115" s="10">
        <v>0.32</v>
      </c>
      <c r="I4115" s="10">
        <v>0.3</v>
      </c>
      <c r="J4115" s="10">
        <v>0.2</v>
      </c>
      <c r="K4115" s="10">
        <v>0.3</v>
      </c>
      <c r="L4115" s="10">
        <v>0.32</v>
      </c>
      <c r="M4115" s="10"/>
    </row>
    <row r="4116" spans="1:34" x14ac:dyDescent="0.55000000000000004">
      <c r="A4116" s="10" t="s">
        <v>960</v>
      </c>
      <c r="B4116" s="35">
        <v>42382</v>
      </c>
      <c r="C4116" t="s">
        <v>961</v>
      </c>
      <c r="E4116" s="10">
        <v>501.92</v>
      </c>
      <c r="F4116" s="10">
        <v>0.25</v>
      </c>
      <c r="G4116" s="10">
        <v>0.25</v>
      </c>
      <c r="H4116" s="10">
        <v>0.31</v>
      </c>
      <c r="I4116" s="10">
        <v>0.3</v>
      </c>
      <c r="J4116" s="10">
        <v>0.2</v>
      </c>
      <c r="K4116" s="10">
        <v>0.3</v>
      </c>
      <c r="L4116" s="10">
        <v>0.32</v>
      </c>
      <c r="M4116" s="10"/>
      <c r="AB4116">
        <v>8.6999999999999993</v>
      </c>
      <c r="AG4116">
        <v>5.8</v>
      </c>
      <c r="AH4116">
        <v>8.6999999999999993</v>
      </c>
    </row>
    <row r="4117" spans="1:34" x14ac:dyDescent="0.55000000000000004">
      <c r="A4117" t="s">
        <v>960</v>
      </c>
      <c r="B4117" s="32">
        <v>42382</v>
      </c>
      <c r="C4117" t="s">
        <v>961</v>
      </c>
      <c r="E4117" s="10"/>
      <c r="F4117" s="10"/>
      <c r="G4117" s="10"/>
      <c r="H4117" s="10"/>
      <c r="I4117" s="10"/>
      <c r="J4117" s="10"/>
      <c r="K4117" s="10"/>
      <c r="L4117" s="10"/>
      <c r="M4117" s="10"/>
    </row>
    <row r="4118" spans="1:34" x14ac:dyDescent="0.55000000000000004">
      <c r="A4118" s="10" t="s">
        <v>960</v>
      </c>
      <c r="B4118" s="35">
        <v>42383</v>
      </c>
      <c r="C4118" t="s">
        <v>961</v>
      </c>
      <c r="E4118" s="10">
        <v>496.61</v>
      </c>
      <c r="F4118" s="10">
        <v>0.24</v>
      </c>
      <c r="G4118" s="10">
        <v>0.24</v>
      </c>
      <c r="H4118" s="10">
        <v>0.3</v>
      </c>
      <c r="I4118" s="10">
        <v>0.3</v>
      </c>
      <c r="J4118" s="10">
        <v>0.2</v>
      </c>
      <c r="K4118" s="10">
        <v>0.3</v>
      </c>
      <c r="L4118" s="10">
        <v>0.32</v>
      </c>
      <c r="M4118" s="10"/>
      <c r="AC4118">
        <v>0.52</v>
      </c>
    </row>
    <row r="4119" spans="1:34" x14ac:dyDescent="0.55000000000000004">
      <c r="A4119" s="10" t="s">
        <v>960</v>
      </c>
      <c r="B4119" s="35">
        <v>42384</v>
      </c>
      <c r="C4119" t="s">
        <v>961</v>
      </c>
      <c r="E4119" s="10">
        <v>490.38</v>
      </c>
      <c r="F4119" s="10">
        <v>0.23</v>
      </c>
      <c r="G4119" s="10">
        <v>0.23</v>
      </c>
      <c r="H4119" s="10">
        <v>0.3</v>
      </c>
      <c r="I4119" s="10">
        <v>0.28999999999999998</v>
      </c>
      <c r="J4119" s="10">
        <v>0.2</v>
      </c>
      <c r="K4119" s="10">
        <v>0.3</v>
      </c>
      <c r="L4119" s="10">
        <v>0.32</v>
      </c>
      <c r="M4119" s="10"/>
    </row>
    <row r="4120" spans="1:34" x14ac:dyDescent="0.55000000000000004">
      <c r="A4120" s="10" t="s">
        <v>960</v>
      </c>
      <c r="B4120" s="35">
        <v>42385</v>
      </c>
      <c r="C4120" t="s">
        <v>961</v>
      </c>
      <c r="E4120" s="10">
        <v>484.71</v>
      </c>
      <c r="F4120" s="10">
        <v>0.22</v>
      </c>
      <c r="G4120" s="10">
        <v>0.22</v>
      </c>
      <c r="H4120" s="10">
        <v>0.28999999999999998</v>
      </c>
      <c r="I4120" s="10">
        <v>0.28999999999999998</v>
      </c>
      <c r="J4120" s="10">
        <v>0.2</v>
      </c>
      <c r="K4120" s="10">
        <v>0.3</v>
      </c>
      <c r="L4120" s="10">
        <v>0.32</v>
      </c>
      <c r="M4120" s="10"/>
    </row>
    <row r="4121" spans="1:34" x14ac:dyDescent="0.55000000000000004">
      <c r="A4121" s="10" t="s">
        <v>960</v>
      </c>
      <c r="B4121" s="35">
        <v>42386</v>
      </c>
      <c r="C4121" t="s">
        <v>961</v>
      </c>
      <c r="E4121" s="10">
        <v>481.76</v>
      </c>
      <c r="F4121" s="10">
        <v>0.21</v>
      </c>
      <c r="G4121" s="10">
        <v>0.22</v>
      </c>
      <c r="H4121" s="10">
        <v>0.28999999999999998</v>
      </c>
      <c r="I4121" s="10">
        <v>0.28999999999999998</v>
      </c>
      <c r="J4121" s="10">
        <v>0.2</v>
      </c>
      <c r="K4121" s="10">
        <v>0.3</v>
      </c>
      <c r="L4121" s="10">
        <v>0.32</v>
      </c>
      <c r="M4121" s="10"/>
    </row>
    <row r="4122" spans="1:34" x14ac:dyDescent="0.55000000000000004">
      <c r="A4122" s="10" t="s">
        <v>960</v>
      </c>
      <c r="B4122" s="35">
        <v>42387</v>
      </c>
      <c r="C4122" t="s">
        <v>961</v>
      </c>
      <c r="E4122" s="10">
        <v>479.75</v>
      </c>
      <c r="F4122" s="10">
        <v>0.21</v>
      </c>
      <c r="G4122" s="10">
        <v>0.21</v>
      </c>
      <c r="H4122" s="10">
        <v>0.28000000000000003</v>
      </c>
      <c r="I4122" s="10">
        <v>0.28999999999999998</v>
      </c>
      <c r="J4122" s="10">
        <v>0.2</v>
      </c>
      <c r="K4122" s="10">
        <v>0.3</v>
      </c>
      <c r="L4122" s="10">
        <v>0.32</v>
      </c>
      <c r="M4122" s="10"/>
    </row>
    <row r="4123" spans="1:34" x14ac:dyDescent="0.55000000000000004">
      <c r="A4123" s="10" t="s">
        <v>960</v>
      </c>
      <c r="B4123" s="35">
        <v>42388</v>
      </c>
      <c r="C4123" t="s">
        <v>961</v>
      </c>
      <c r="E4123" s="10">
        <v>478</v>
      </c>
      <c r="F4123" s="10">
        <v>0.21</v>
      </c>
      <c r="G4123" s="10">
        <v>0.21</v>
      </c>
      <c r="H4123" s="10">
        <v>0.28000000000000003</v>
      </c>
      <c r="I4123" s="10">
        <v>0.28999999999999998</v>
      </c>
      <c r="J4123" s="10">
        <v>0.2</v>
      </c>
      <c r="K4123" s="10">
        <v>0.3</v>
      </c>
      <c r="L4123" s="10">
        <v>0.32</v>
      </c>
      <c r="M4123" s="10"/>
      <c r="AB4123">
        <v>8.6999999999999993</v>
      </c>
      <c r="AC4123">
        <v>0.53</v>
      </c>
      <c r="AG4123">
        <v>6.8</v>
      </c>
      <c r="AH4123">
        <v>8.6999999999999993</v>
      </c>
    </row>
    <row r="4124" spans="1:34" x14ac:dyDescent="0.55000000000000004">
      <c r="A4124" t="s">
        <v>960</v>
      </c>
      <c r="B4124" s="32">
        <v>42388</v>
      </c>
      <c r="C4124" t="s">
        <v>961</v>
      </c>
      <c r="E4124" s="10"/>
      <c r="F4124" s="10"/>
      <c r="G4124" s="10"/>
      <c r="H4124" s="10"/>
      <c r="I4124" s="10"/>
      <c r="J4124" s="10"/>
      <c r="K4124" s="10"/>
      <c r="L4124" s="10"/>
      <c r="M4124" s="10"/>
    </row>
    <row r="4125" spans="1:34" x14ac:dyDescent="0.55000000000000004">
      <c r="A4125" s="10" t="s">
        <v>960</v>
      </c>
      <c r="B4125" s="35">
        <v>42389</v>
      </c>
      <c r="C4125" t="s">
        <v>961</v>
      </c>
      <c r="E4125" s="10">
        <v>475.97</v>
      </c>
      <c r="F4125" s="10">
        <v>0.2</v>
      </c>
      <c r="G4125" s="10">
        <v>0.21</v>
      </c>
      <c r="H4125" s="10">
        <v>0.28000000000000003</v>
      </c>
      <c r="I4125" s="10">
        <v>0.28999999999999998</v>
      </c>
      <c r="J4125" s="10">
        <v>0.2</v>
      </c>
      <c r="K4125" s="10">
        <v>0.3</v>
      </c>
      <c r="L4125" s="10">
        <v>0.32</v>
      </c>
      <c r="M4125" s="10"/>
    </row>
    <row r="4126" spans="1:34" x14ac:dyDescent="0.55000000000000004">
      <c r="A4126" s="10" t="s">
        <v>960</v>
      </c>
      <c r="B4126" s="35">
        <v>42390</v>
      </c>
      <c r="C4126" t="s">
        <v>961</v>
      </c>
      <c r="E4126" s="10">
        <v>472.72</v>
      </c>
      <c r="F4126" s="10">
        <v>0.2</v>
      </c>
      <c r="G4126" s="10">
        <v>0.21</v>
      </c>
      <c r="H4126" s="10">
        <v>0.27</v>
      </c>
      <c r="I4126" s="10">
        <v>0.28000000000000003</v>
      </c>
      <c r="J4126" s="10">
        <v>0.2</v>
      </c>
      <c r="K4126" s="10">
        <v>0.3</v>
      </c>
      <c r="L4126" s="10">
        <v>0.32</v>
      </c>
      <c r="M4126" s="10"/>
    </row>
    <row r="4127" spans="1:34" x14ac:dyDescent="0.55000000000000004">
      <c r="A4127" s="10" t="s">
        <v>960</v>
      </c>
      <c r="B4127" s="35">
        <v>42391</v>
      </c>
      <c r="C4127" t="s">
        <v>961</v>
      </c>
      <c r="E4127" s="10">
        <v>468.55</v>
      </c>
      <c r="F4127" s="10">
        <v>0.19</v>
      </c>
      <c r="G4127" s="10">
        <v>0.2</v>
      </c>
      <c r="H4127" s="10">
        <v>0.27</v>
      </c>
      <c r="I4127" s="10">
        <v>0.28000000000000003</v>
      </c>
      <c r="J4127" s="10">
        <v>0.2</v>
      </c>
      <c r="K4127" s="10">
        <v>0.3</v>
      </c>
      <c r="L4127" s="10">
        <v>0.32</v>
      </c>
      <c r="M4127" s="10"/>
      <c r="AC4127">
        <v>0.37</v>
      </c>
    </row>
    <row r="4128" spans="1:34" x14ac:dyDescent="0.55000000000000004">
      <c r="A4128" s="10" t="s">
        <v>960</v>
      </c>
      <c r="B4128" s="35">
        <v>42392</v>
      </c>
      <c r="C4128" t="s">
        <v>961</v>
      </c>
      <c r="E4128" s="10">
        <v>464.53</v>
      </c>
      <c r="F4128" s="10">
        <v>0.19</v>
      </c>
      <c r="G4128" s="10">
        <v>0.2</v>
      </c>
      <c r="H4128" s="10">
        <v>0.26</v>
      </c>
      <c r="I4128" s="10">
        <v>0.28000000000000003</v>
      </c>
      <c r="J4128" s="10">
        <v>0.2</v>
      </c>
      <c r="K4128" s="10">
        <v>0.3</v>
      </c>
      <c r="L4128" s="10">
        <v>0.32</v>
      </c>
      <c r="M4128" s="10"/>
    </row>
    <row r="4129" spans="1:34" x14ac:dyDescent="0.55000000000000004">
      <c r="A4129" s="10" t="s">
        <v>960</v>
      </c>
      <c r="B4129" s="35">
        <v>42393</v>
      </c>
      <c r="C4129" t="s">
        <v>961</v>
      </c>
      <c r="E4129" s="10">
        <v>461.12</v>
      </c>
      <c r="F4129" s="10">
        <v>0.18</v>
      </c>
      <c r="G4129" s="10">
        <v>0.19</v>
      </c>
      <c r="H4129" s="10">
        <v>0.26</v>
      </c>
      <c r="I4129" s="10">
        <v>0.28000000000000003</v>
      </c>
      <c r="J4129" s="10">
        <v>0.2</v>
      </c>
      <c r="K4129" s="10">
        <v>0.3</v>
      </c>
      <c r="L4129" s="10">
        <v>0.32</v>
      </c>
      <c r="M4129" s="10"/>
    </row>
    <row r="4130" spans="1:34" x14ac:dyDescent="0.55000000000000004">
      <c r="A4130" s="10" t="s">
        <v>960</v>
      </c>
      <c r="B4130" s="35">
        <v>42394</v>
      </c>
      <c r="C4130" t="s">
        <v>961</v>
      </c>
      <c r="E4130" s="10">
        <v>458.66</v>
      </c>
      <c r="F4130" s="10">
        <v>0.18</v>
      </c>
      <c r="G4130" s="10">
        <v>0.19</v>
      </c>
      <c r="H4130" s="10">
        <v>0.26</v>
      </c>
      <c r="I4130" s="10">
        <v>0.28000000000000003</v>
      </c>
      <c r="J4130" s="10">
        <v>0.2</v>
      </c>
      <c r="K4130" s="10">
        <v>0.3</v>
      </c>
      <c r="L4130" s="10">
        <v>0.32</v>
      </c>
      <c r="M4130" s="10"/>
      <c r="AC4130">
        <v>0.49</v>
      </c>
    </row>
    <row r="4131" spans="1:34" x14ac:dyDescent="0.55000000000000004">
      <c r="A4131" s="10" t="s">
        <v>960</v>
      </c>
      <c r="B4131" s="35">
        <v>42395</v>
      </c>
      <c r="C4131" t="s">
        <v>961</v>
      </c>
      <c r="E4131" s="10">
        <v>456.57</v>
      </c>
      <c r="F4131" s="10">
        <v>0.18</v>
      </c>
      <c r="G4131" s="10">
        <v>0.18</v>
      </c>
      <c r="H4131" s="10">
        <v>0.25</v>
      </c>
      <c r="I4131" s="10">
        <v>0.27</v>
      </c>
      <c r="J4131" s="10">
        <v>0.2</v>
      </c>
      <c r="K4131" s="10">
        <v>0.3</v>
      </c>
      <c r="L4131" s="10">
        <v>0.32</v>
      </c>
      <c r="M4131" s="10"/>
    </row>
    <row r="4132" spans="1:34" x14ac:dyDescent="0.55000000000000004">
      <c r="A4132" s="10" t="s">
        <v>960</v>
      </c>
      <c r="B4132" s="35">
        <v>42396</v>
      </c>
      <c r="C4132" t="s">
        <v>961</v>
      </c>
      <c r="E4132" s="10">
        <v>454.97</v>
      </c>
      <c r="F4132" s="10">
        <v>0.18</v>
      </c>
      <c r="G4132" s="10">
        <v>0.18</v>
      </c>
      <c r="H4132" s="10">
        <v>0.25</v>
      </c>
      <c r="I4132" s="10">
        <v>0.27</v>
      </c>
      <c r="J4132" s="10">
        <v>0.2</v>
      </c>
      <c r="K4132" s="10">
        <v>0.3</v>
      </c>
      <c r="L4132" s="10">
        <v>0.32</v>
      </c>
      <c r="M4132" s="10"/>
      <c r="AB4132">
        <v>8.6999999999999993</v>
      </c>
      <c r="AG4132">
        <v>7.95</v>
      </c>
      <c r="AH4132">
        <v>8.6999999999999993</v>
      </c>
    </row>
    <row r="4133" spans="1:34" x14ac:dyDescent="0.55000000000000004">
      <c r="A4133" t="s">
        <v>960</v>
      </c>
      <c r="B4133" s="32">
        <v>42396</v>
      </c>
      <c r="C4133" t="s">
        <v>961</v>
      </c>
      <c r="E4133" s="10"/>
      <c r="F4133" s="10"/>
      <c r="G4133" s="10"/>
      <c r="H4133" s="10"/>
      <c r="I4133" s="10"/>
      <c r="J4133" s="10"/>
      <c r="K4133" s="10"/>
      <c r="L4133" s="10"/>
      <c r="M4133" s="10"/>
    </row>
    <row r="4134" spans="1:34" x14ac:dyDescent="0.55000000000000004">
      <c r="A4134" s="10" t="s">
        <v>960</v>
      </c>
      <c r="B4134" s="35">
        <v>42397</v>
      </c>
      <c r="C4134" t="s">
        <v>961</v>
      </c>
      <c r="E4134" s="10">
        <v>453.55</v>
      </c>
      <c r="F4134" s="10">
        <v>0.17</v>
      </c>
      <c r="G4134" s="10">
        <v>0.18</v>
      </c>
      <c r="H4134" s="10">
        <v>0.25</v>
      </c>
      <c r="I4134" s="10">
        <v>0.27</v>
      </c>
      <c r="J4134" s="10">
        <v>0.2</v>
      </c>
      <c r="K4134" s="10">
        <v>0.3</v>
      </c>
      <c r="L4134" s="10">
        <v>0.32</v>
      </c>
      <c r="M4134" s="10"/>
    </row>
    <row r="4135" spans="1:34" x14ac:dyDescent="0.55000000000000004">
      <c r="A4135" s="10" t="s">
        <v>960</v>
      </c>
      <c r="B4135" s="35">
        <v>42398</v>
      </c>
      <c r="C4135" t="s">
        <v>961</v>
      </c>
      <c r="E4135" s="10">
        <v>452.3</v>
      </c>
      <c r="F4135" s="10">
        <v>0.17</v>
      </c>
      <c r="G4135" s="10">
        <v>0.18</v>
      </c>
      <c r="H4135" s="10">
        <v>0.25</v>
      </c>
      <c r="I4135" s="10">
        <v>0.27</v>
      </c>
      <c r="J4135" s="10">
        <v>0.2</v>
      </c>
      <c r="K4135" s="10">
        <v>0.3</v>
      </c>
      <c r="L4135" s="10">
        <v>0.32</v>
      </c>
      <c r="M4135" s="10"/>
    </row>
    <row r="4136" spans="1:34" x14ac:dyDescent="0.55000000000000004">
      <c r="A4136" s="10" t="s">
        <v>960</v>
      </c>
      <c r="B4136" s="35">
        <v>42399</v>
      </c>
      <c r="C4136" t="s">
        <v>961</v>
      </c>
      <c r="E4136" s="10">
        <v>451.13</v>
      </c>
      <c r="F4136" s="10">
        <v>0.17</v>
      </c>
      <c r="G4136" s="10">
        <v>0.18</v>
      </c>
      <c r="H4136" s="10">
        <v>0.24</v>
      </c>
      <c r="I4136" s="10">
        <v>0.27</v>
      </c>
      <c r="J4136" s="10">
        <v>0.2</v>
      </c>
      <c r="K4136" s="10">
        <v>0.3</v>
      </c>
      <c r="L4136" s="10">
        <v>0.32</v>
      </c>
      <c r="M4136" s="10"/>
    </row>
    <row r="4137" spans="1:34" x14ac:dyDescent="0.55000000000000004">
      <c r="A4137" s="10" t="s">
        <v>960</v>
      </c>
      <c r="B4137" s="35">
        <v>42400</v>
      </c>
      <c r="C4137" t="s">
        <v>961</v>
      </c>
      <c r="E4137" s="10">
        <v>449.72</v>
      </c>
      <c r="F4137" s="10">
        <v>0.17</v>
      </c>
      <c r="G4137" s="10">
        <v>0.18</v>
      </c>
      <c r="H4137" s="10">
        <v>0.24</v>
      </c>
      <c r="I4137" s="10">
        <v>0.27</v>
      </c>
      <c r="J4137" s="10">
        <v>0.2</v>
      </c>
      <c r="K4137" s="10">
        <v>0.3</v>
      </c>
      <c r="L4137" s="10">
        <v>0.32</v>
      </c>
      <c r="M4137" s="10"/>
    </row>
    <row r="4138" spans="1:34" x14ac:dyDescent="0.55000000000000004">
      <c r="A4138" s="10" t="s">
        <v>960</v>
      </c>
      <c r="B4138" s="35">
        <v>42401</v>
      </c>
      <c r="C4138" t="s">
        <v>961</v>
      </c>
      <c r="E4138" s="10">
        <v>448.45</v>
      </c>
      <c r="F4138" s="10">
        <v>0.17</v>
      </c>
      <c r="G4138" s="10">
        <v>0.18</v>
      </c>
      <c r="H4138" s="10">
        <v>0.24</v>
      </c>
      <c r="I4138" s="10">
        <v>0.27</v>
      </c>
      <c r="J4138" s="10">
        <v>0.2</v>
      </c>
      <c r="K4138" s="10">
        <v>0.3</v>
      </c>
      <c r="L4138" s="10">
        <v>0.32</v>
      </c>
      <c r="M4138" s="10"/>
      <c r="AC4138">
        <v>0.43</v>
      </c>
    </row>
    <row r="4139" spans="1:34" x14ac:dyDescent="0.55000000000000004">
      <c r="A4139" s="10" t="s">
        <v>960</v>
      </c>
      <c r="B4139" s="35">
        <v>42402</v>
      </c>
      <c r="C4139" t="s">
        <v>961</v>
      </c>
      <c r="E4139" s="10">
        <v>447.37</v>
      </c>
      <c r="F4139" s="10">
        <v>0.17</v>
      </c>
      <c r="G4139" s="10">
        <v>0.17</v>
      </c>
      <c r="H4139" s="10">
        <v>0.24</v>
      </c>
      <c r="I4139" s="10">
        <v>0.27</v>
      </c>
      <c r="J4139" s="10">
        <v>0.2</v>
      </c>
      <c r="K4139" s="10">
        <v>0.3</v>
      </c>
      <c r="L4139" s="10">
        <v>0.32</v>
      </c>
      <c r="M4139" s="10"/>
    </row>
    <row r="4140" spans="1:34" x14ac:dyDescent="0.55000000000000004">
      <c r="A4140" s="10" t="s">
        <v>960</v>
      </c>
      <c r="B4140" s="35">
        <v>42403</v>
      </c>
      <c r="C4140" t="s">
        <v>961</v>
      </c>
      <c r="E4140" s="10">
        <v>446.27</v>
      </c>
      <c r="F4140" s="10">
        <v>0.17</v>
      </c>
      <c r="G4140" s="10">
        <v>0.17</v>
      </c>
      <c r="H4140" s="10">
        <v>0.24</v>
      </c>
      <c r="I4140" s="10">
        <v>0.27</v>
      </c>
      <c r="J4140" s="10">
        <v>0.2</v>
      </c>
      <c r="K4140" s="10">
        <v>0.28999999999999998</v>
      </c>
      <c r="L4140" s="10">
        <v>0.32</v>
      </c>
      <c r="M4140" s="10"/>
      <c r="AB4140">
        <v>8.6999999999999993</v>
      </c>
      <c r="AG4140">
        <v>8.35</v>
      </c>
      <c r="AH4140">
        <v>8.6999999999999993</v>
      </c>
    </row>
    <row r="4141" spans="1:34" x14ac:dyDescent="0.55000000000000004">
      <c r="A4141" t="s">
        <v>960</v>
      </c>
      <c r="B4141" s="32">
        <v>42403</v>
      </c>
      <c r="C4141" t="s">
        <v>961</v>
      </c>
      <c r="E4141" s="10"/>
      <c r="F4141" s="10"/>
      <c r="G4141" s="10"/>
      <c r="H4141" s="10"/>
      <c r="I4141" s="10"/>
      <c r="J4141" s="10"/>
      <c r="K4141" s="10"/>
      <c r="L4141" s="10"/>
      <c r="M4141" s="10"/>
    </row>
    <row r="4142" spans="1:34" x14ac:dyDescent="0.55000000000000004">
      <c r="A4142" s="10" t="s">
        <v>960</v>
      </c>
      <c r="B4142" s="35">
        <v>42404</v>
      </c>
      <c r="C4142" t="s">
        <v>961</v>
      </c>
      <c r="E4142" s="10">
        <v>445.13</v>
      </c>
      <c r="F4142" s="10">
        <v>0.16</v>
      </c>
      <c r="G4142" s="10">
        <v>0.17</v>
      </c>
      <c r="H4142" s="10">
        <v>0.24</v>
      </c>
      <c r="I4142" s="10">
        <v>0.27</v>
      </c>
      <c r="J4142" s="10">
        <v>0.2</v>
      </c>
      <c r="K4142" s="10">
        <v>0.3</v>
      </c>
      <c r="L4142" s="10">
        <v>0.32</v>
      </c>
      <c r="M4142" s="10"/>
    </row>
    <row r="4143" spans="1:34" x14ac:dyDescent="0.55000000000000004">
      <c r="A4143" s="10" t="s">
        <v>960</v>
      </c>
      <c r="B4143" s="35">
        <v>42405</v>
      </c>
      <c r="C4143" t="s">
        <v>961</v>
      </c>
      <c r="E4143" s="10">
        <v>443.84</v>
      </c>
      <c r="F4143" s="10">
        <v>0.16</v>
      </c>
      <c r="G4143" s="10">
        <v>0.17</v>
      </c>
      <c r="H4143" s="10">
        <v>0.24</v>
      </c>
      <c r="I4143" s="10">
        <v>0.27</v>
      </c>
      <c r="J4143" s="10">
        <v>0.2</v>
      </c>
      <c r="K4143" s="10">
        <v>0.3</v>
      </c>
      <c r="L4143" s="10">
        <v>0.32</v>
      </c>
      <c r="M4143" s="10"/>
    </row>
    <row r="4144" spans="1:34" x14ac:dyDescent="0.55000000000000004">
      <c r="A4144" s="10" t="s">
        <v>960</v>
      </c>
      <c r="B4144" s="35">
        <v>42406</v>
      </c>
      <c r="C4144" t="s">
        <v>961</v>
      </c>
      <c r="E4144" s="10">
        <v>442.35</v>
      </c>
      <c r="F4144" s="10">
        <v>0.16</v>
      </c>
      <c r="G4144" s="10">
        <v>0.17</v>
      </c>
      <c r="H4144" s="10">
        <v>0.23</v>
      </c>
      <c r="I4144" s="10">
        <v>0.27</v>
      </c>
      <c r="J4144" s="10">
        <v>0.2</v>
      </c>
      <c r="K4144" s="10">
        <v>0.3</v>
      </c>
      <c r="L4144" s="10">
        <v>0.32</v>
      </c>
      <c r="M4144" s="10"/>
    </row>
    <row r="4145" spans="1:55" x14ac:dyDescent="0.55000000000000004">
      <c r="A4145" s="10" t="s">
        <v>960</v>
      </c>
      <c r="B4145" s="35">
        <v>42407</v>
      </c>
      <c r="C4145" t="s">
        <v>961</v>
      </c>
      <c r="E4145" s="10">
        <v>441.01</v>
      </c>
      <c r="F4145" s="10">
        <v>0.16</v>
      </c>
      <c r="G4145" s="10">
        <v>0.16</v>
      </c>
      <c r="H4145" s="10">
        <v>0.23</v>
      </c>
      <c r="I4145" s="10">
        <v>0.26</v>
      </c>
      <c r="J4145" s="10">
        <v>0.2</v>
      </c>
      <c r="K4145" s="10">
        <v>0.3</v>
      </c>
      <c r="L4145" s="10">
        <v>0.32</v>
      </c>
      <c r="M4145" s="10"/>
    </row>
    <row r="4146" spans="1:55" x14ac:dyDescent="0.55000000000000004">
      <c r="A4146" s="10" t="s">
        <v>960</v>
      </c>
      <c r="B4146" s="35">
        <v>42408</v>
      </c>
      <c r="C4146" t="s">
        <v>961</v>
      </c>
      <c r="E4146" s="10">
        <v>439.75</v>
      </c>
      <c r="F4146" s="10">
        <v>0.16</v>
      </c>
      <c r="G4146" s="10">
        <v>0.16</v>
      </c>
      <c r="H4146" s="10">
        <v>0.23</v>
      </c>
      <c r="I4146" s="10">
        <v>0.26</v>
      </c>
      <c r="J4146" s="10">
        <v>0.2</v>
      </c>
      <c r="K4146" s="10">
        <v>0.3</v>
      </c>
      <c r="L4146" s="10">
        <v>0.32</v>
      </c>
      <c r="M4146" s="10"/>
    </row>
    <row r="4147" spans="1:55" x14ac:dyDescent="0.55000000000000004">
      <c r="A4147" s="10" t="s">
        <v>960</v>
      </c>
      <c r="B4147" s="35">
        <v>42409</v>
      </c>
      <c r="C4147" t="s">
        <v>961</v>
      </c>
      <c r="E4147" s="10">
        <v>438.73</v>
      </c>
      <c r="F4147" s="10">
        <v>0.15</v>
      </c>
      <c r="G4147" s="10">
        <v>0.16</v>
      </c>
      <c r="H4147" s="10">
        <v>0.23</v>
      </c>
      <c r="I4147" s="10">
        <v>0.26</v>
      </c>
      <c r="J4147" s="10">
        <v>0.2</v>
      </c>
      <c r="K4147" s="10">
        <v>0.3</v>
      </c>
      <c r="L4147" s="10">
        <v>0.32</v>
      </c>
      <c r="M4147" s="10"/>
      <c r="AC4147">
        <v>0.48</v>
      </c>
    </row>
    <row r="4148" spans="1:55" x14ac:dyDescent="0.55000000000000004">
      <c r="A4148" s="10" t="s">
        <v>960</v>
      </c>
      <c r="B4148" s="35">
        <v>42410</v>
      </c>
      <c r="C4148" t="s">
        <v>961</v>
      </c>
      <c r="E4148" s="10">
        <v>437.44</v>
      </c>
      <c r="F4148" s="10">
        <v>0.15</v>
      </c>
      <c r="G4148" s="10">
        <v>0.16</v>
      </c>
      <c r="H4148" s="10">
        <v>0.23</v>
      </c>
      <c r="I4148" s="10">
        <v>0.26</v>
      </c>
      <c r="J4148" s="10">
        <v>0.2</v>
      </c>
      <c r="K4148" s="10">
        <v>0.3</v>
      </c>
      <c r="L4148" s="10">
        <v>0.32</v>
      </c>
      <c r="M4148" s="10"/>
    </row>
    <row r="4149" spans="1:55" x14ac:dyDescent="0.55000000000000004">
      <c r="A4149" s="10" t="s">
        <v>960</v>
      </c>
      <c r="B4149" s="35">
        <v>42411</v>
      </c>
      <c r="C4149" t="s">
        <v>961</v>
      </c>
      <c r="E4149" s="10">
        <v>436.12</v>
      </c>
      <c r="F4149" s="10">
        <v>0.15</v>
      </c>
      <c r="G4149" s="10">
        <v>0.16</v>
      </c>
      <c r="H4149" s="10">
        <v>0.23</v>
      </c>
      <c r="I4149" s="10">
        <v>0.26</v>
      </c>
      <c r="J4149" s="10">
        <v>0.2</v>
      </c>
      <c r="K4149" s="10">
        <v>0.3</v>
      </c>
      <c r="L4149" s="10">
        <v>0.32</v>
      </c>
      <c r="M4149" s="10"/>
    </row>
    <row r="4150" spans="1:55" x14ac:dyDescent="0.55000000000000004">
      <c r="A4150" s="10" t="s">
        <v>960</v>
      </c>
      <c r="B4150" s="35">
        <v>42412</v>
      </c>
      <c r="C4150" t="s">
        <v>961</v>
      </c>
      <c r="E4150" s="10">
        <v>435.19</v>
      </c>
      <c r="F4150" s="10">
        <v>0.15</v>
      </c>
      <c r="G4150" s="10">
        <v>0.16</v>
      </c>
      <c r="H4150" s="10">
        <v>0.22</v>
      </c>
      <c r="I4150" s="10">
        <v>0.26</v>
      </c>
      <c r="J4150" s="10">
        <v>0.2</v>
      </c>
      <c r="K4150" s="10">
        <v>0.3</v>
      </c>
      <c r="L4150" s="10">
        <v>0.32</v>
      </c>
      <c r="M4150" s="10"/>
      <c r="AB4150">
        <v>8.6999999999999993</v>
      </c>
      <c r="AG4150">
        <v>8.4499999999999993</v>
      </c>
      <c r="AH4150">
        <v>8.6999999999999993</v>
      </c>
    </row>
    <row r="4151" spans="1:55" x14ac:dyDescent="0.55000000000000004">
      <c r="A4151" t="s">
        <v>960</v>
      </c>
      <c r="B4151" s="32">
        <v>42412</v>
      </c>
      <c r="C4151" t="s">
        <v>961</v>
      </c>
      <c r="E4151" s="10"/>
      <c r="F4151" s="10"/>
      <c r="G4151" s="10"/>
      <c r="H4151" s="10"/>
      <c r="I4151" s="10"/>
      <c r="J4151" s="10"/>
      <c r="K4151" s="10"/>
      <c r="L4151" s="10"/>
      <c r="M4151" s="10"/>
    </row>
    <row r="4152" spans="1:55" x14ac:dyDescent="0.55000000000000004">
      <c r="A4152" s="10" t="s">
        <v>960</v>
      </c>
      <c r="B4152" s="35">
        <v>42413</v>
      </c>
      <c r="C4152" t="s">
        <v>961</v>
      </c>
      <c r="E4152" s="10">
        <v>434.19</v>
      </c>
      <c r="F4152" s="10">
        <v>0.15</v>
      </c>
      <c r="G4152" s="10">
        <v>0.16</v>
      </c>
      <c r="H4152" s="10">
        <v>0.22</v>
      </c>
      <c r="I4152" s="10">
        <v>0.26</v>
      </c>
      <c r="J4152" s="10">
        <v>0.2</v>
      </c>
      <c r="K4152" s="10">
        <v>0.3</v>
      </c>
      <c r="L4152" s="10">
        <v>0.32</v>
      </c>
      <c r="M4152" s="10"/>
      <c r="Q4152">
        <v>6.73</v>
      </c>
      <c r="R4152">
        <v>610.91</v>
      </c>
      <c r="S4152">
        <v>939.29</v>
      </c>
      <c r="V4152" s="47">
        <f>X4152/AA4152</f>
        <v>1.7957680710835981E-2</v>
      </c>
      <c r="W4152">
        <v>4.8000000000000001E-2</v>
      </c>
      <c r="X4152">
        <v>6.73</v>
      </c>
      <c r="Y4152">
        <v>7882</v>
      </c>
      <c r="AA4152">
        <v>374.77</v>
      </c>
      <c r="AF4152">
        <v>1422.07</v>
      </c>
      <c r="AP4152" t="s">
        <v>930</v>
      </c>
      <c r="AX4152">
        <v>93.93</v>
      </c>
    </row>
    <row r="4153" spans="1:55" x14ac:dyDescent="0.55000000000000004">
      <c r="A4153" s="10" t="s">
        <v>960</v>
      </c>
      <c r="B4153" s="35">
        <v>42414</v>
      </c>
      <c r="C4153" t="s">
        <v>961</v>
      </c>
      <c r="E4153" s="10">
        <v>433.02</v>
      </c>
      <c r="F4153" s="10">
        <v>0.15</v>
      </c>
      <c r="G4153" s="10">
        <v>0.15</v>
      </c>
      <c r="H4153" s="10">
        <v>0.22</v>
      </c>
      <c r="I4153" s="10">
        <v>0.26</v>
      </c>
      <c r="J4153" s="10">
        <v>0.2</v>
      </c>
      <c r="K4153" s="10">
        <v>0.3</v>
      </c>
      <c r="L4153" s="10">
        <v>0.32</v>
      </c>
      <c r="M4153" s="10"/>
      <c r="BC4153">
        <v>277</v>
      </c>
    </row>
    <row r="4154" spans="1:55" x14ac:dyDescent="0.55000000000000004">
      <c r="A4154" s="10" t="s">
        <v>960</v>
      </c>
      <c r="B4154" s="35">
        <v>42415</v>
      </c>
      <c r="C4154" t="s">
        <v>961</v>
      </c>
      <c r="E4154" s="10">
        <v>431.94</v>
      </c>
      <c r="F4154" s="10">
        <v>0.15</v>
      </c>
      <c r="G4154" s="10">
        <v>0.15</v>
      </c>
      <c r="H4154" s="10">
        <v>0.22</v>
      </c>
      <c r="I4154" s="10">
        <v>0.26</v>
      </c>
      <c r="J4154" s="10">
        <v>0.2</v>
      </c>
      <c r="K4154" s="10">
        <v>0.3</v>
      </c>
      <c r="L4154" s="10">
        <v>0.32</v>
      </c>
      <c r="M4154" s="10"/>
      <c r="AB4154">
        <v>8.6999999999999993</v>
      </c>
      <c r="AP4154" t="s">
        <v>930</v>
      </c>
    </row>
    <row r="4155" spans="1:55" x14ac:dyDescent="0.55000000000000004">
      <c r="A4155" s="10" t="s">
        <v>960</v>
      </c>
      <c r="B4155" s="35">
        <v>42416</v>
      </c>
      <c r="C4155" t="s">
        <v>961</v>
      </c>
      <c r="E4155" s="10">
        <v>431.94</v>
      </c>
      <c r="F4155" s="10">
        <v>0.15</v>
      </c>
      <c r="G4155" s="10">
        <v>0.15</v>
      </c>
      <c r="H4155" s="10">
        <v>0.22</v>
      </c>
      <c r="I4155" s="10">
        <v>0.26</v>
      </c>
      <c r="J4155" s="10">
        <v>0.2</v>
      </c>
      <c r="K4155" s="10">
        <v>0.3</v>
      </c>
      <c r="L4155" s="10">
        <v>0.32</v>
      </c>
      <c r="M4155" s="10"/>
      <c r="AG4155">
        <v>8.6999999999999993</v>
      </c>
      <c r="AH4155">
        <v>8.6999999999999993</v>
      </c>
    </row>
    <row r="4156" spans="1:55" x14ac:dyDescent="0.55000000000000004">
      <c r="A4156" s="10" t="s">
        <v>962</v>
      </c>
      <c r="B4156" s="35">
        <v>42284</v>
      </c>
      <c r="C4156" t="s">
        <v>961</v>
      </c>
      <c r="AB4156">
        <v>2</v>
      </c>
      <c r="AG4156">
        <v>0</v>
      </c>
      <c r="AH4156">
        <v>1</v>
      </c>
    </row>
    <row r="4157" spans="1:55" x14ac:dyDescent="0.55000000000000004">
      <c r="A4157" t="s">
        <v>962</v>
      </c>
      <c r="B4157" s="32">
        <v>42284</v>
      </c>
      <c r="C4157" t="s">
        <v>961</v>
      </c>
    </row>
    <row r="4158" spans="1:55" x14ac:dyDescent="0.55000000000000004">
      <c r="A4158" s="10" t="s">
        <v>962</v>
      </c>
      <c r="B4158" s="35">
        <v>42286</v>
      </c>
      <c r="C4158" t="s">
        <v>961</v>
      </c>
      <c r="E4158" s="10">
        <v>432.29</v>
      </c>
      <c r="F4158" s="10">
        <v>0.17</v>
      </c>
      <c r="G4158" s="10">
        <v>0.17</v>
      </c>
      <c r="H4158" s="10">
        <v>0.25</v>
      </c>
      <c r="I4158" s="10">
        <v>0.26</v>
      </c>
      <c r="J4158" s="10">
        <v>0.17</v>
      </c>
      <c r="K4158" s="10">
        <v>0.31</v>
      </c>
      <c r="L4158" s="10">
        <v>0.27</v>
      </c>
      <c r="M4158" s="10"/>
    </row>
    <row r="4159" spans="1:55" x14ac:dyDescent="0.55000000000000004">
      <c r="A4159" s="10" t="s">
        <v>962</v>
      </c>
      <c r="B4159" s="35">
        <v>42289</v>
      </c>
      <c r="C4159" t="s">
        <v>961</v>
      </c>
      <c r="E4159" s="10"/>
      <c r="F4159" s="10"/>
      <c r="G4159" s="10"/>
      <c r="H4159" s="10"/>
      <c r="I4159" s="10"/>
      <c r="J4159" s="10"/>
      <c r="K4159" s="10"/>
      <c r="L4159" s="10"/>
      <c r="M4159" s="10"/>
      <c r="AB4159">
        <v>3.3</v>
      </c>
      <c r="AG4159">
        <v>0</v>
      </c>
      <c r="AH4159">
        <v>2</v>
      </c>
    </row>
    <row r="4160" spans="1:55" x14ac:dyDescent="0.55000000000000004">
      <c r="A4160" t="s">
        <v>962</v>
      </c>
      <c r="B4160" s="32">
        <v>42289</v>
      </c>
      <c r="C4160" t="s">
        <v>961</v>
      </c>
      <c r="E4160" s="10"/>
      <c r="F4160" s="10"/>
      <c r="G4160" s="10"/>
      <c r="H4160" s="10"/>
      <c r="I4160" s="10"/>
      <c r="J4160" s="10"/>
      <c r="K4160" s="10"/>
      <c r="L4160" s="10"/>
      <c r="M4160" s="10"/>
    </row>
    <row r="4161" spans="1:54" x14ac:dyDescent="0.55000000000000004">
      <c r="A4161" s="10" t="s">
        <v>962</v>
      </c>
      <c r="B4161" s="35">
        <v>42291</v>
      </c>
      <c r="C4161" t="s">
        <v>961</v>
      </c>
      <c r="E4161" s="10">
        <v>456.63</v>
      </c>
      <c r="F4161" s="10">
        <v>0.18</v>
      </c>
      <c r="G4161" s="10">
        <v>0.25</v>
      </c>
      <c r="H4161" s="10">
        <v>0.25</v>
      </c>
      <c r="I4161" s="10">
        <v>0.26</v>
      </c>
      <c r="J4161" s="10">
        <v>0.23</v>
      </c>
      <c r="K4161" s="10">
        <v>0.28000000000000003</v>
      </c>
      <c r="L4161" s="10">
        <v>0.28999999999999998</v>
      </c>
      <c r="M4161" s="10"/>
    </row>
    <row r="4162" spans="1:54" x14ac:dyDescent="0.55000000000000004">
      <c r="A4162" s="10" t="s">
        <v>962</v>
      </c>
      <c r="B4162" s="35">
        <v>42292</v>
      </c>
      <c r="C4162" t="s">
        <v>961</v>
      </c>
      <c r="E4162" s="10">
        <v>455.53</v>
      </c>
      <c r="F4162" s="10">
        <v>0.17</v>
      </c>
      <c r="G4162" s="10">
        <v>0.25</v>
      </c>
      <c r="H4162" s="10">
        <v>0.25</v>
      </c>
      <c r="I4162" s="10">
        <v>0.26</v>
      </c>
      <c r="J4162" s="10">
        <v>0.23</v>
      </c>
      <c r="K4162" s="10">
        <v>0.28000000000000003</v>
      </c>
      <c r="L4162" s="10">
        <v>0.28999999999999998</v>
      </c>
      <c r="M4162" s="10"/>
      <c r="AC4162">
        <v>0.24</v>
      </c>
    </row>
    <row r="4163" spans="1:54" x14ac:dyDescent="0.55000000000000004">
      <c r="A4163" s="10" t="s">
        <v>962</v>
      </c>
      <c r="B4163" s="35">
        <v>42293</v>
      </c>
      <c r="C4163" t="s">
        <v>961</v>
      </c>
      <c r="E4163" s="10">
        <v>454.06</v>
      </c>
      <c r="F4163" s="10">
        <v>0.17</v>
      </c>
      <c r="G4163" s="10">
        <v>0.24</v>
      </c>
      <c r="H4163" s="10">
        <v>0.24</v>
      </c>
      <c r="I4163" s="10">
        <v>0.26</v>
      </c>
      <c r="J4163" s="10">
        <v>0.23</v>
      </c>
      <c r="K4163" s="10">
        <v>0.28000000000000003</v>
      </c>
      <c r="L4163" s="10">
        <v>0.28999999999999998</v>
      </c>
      <c r="M4163" s="10"/>
    </row>
    <row r="4164" spans="1:54" x14ac:dyDescent="0.55000000000000004">
      <c r="A4164" s="10" t="s">
        <v>962</v>
      </c>
      <c r="B4164" s="35">
        <v>42294</v>
      </c>
      <c r="C4164" t="s">
        <v>961</v>
      </c>
      <c r="E4164" s="10">
        <v>453.08</v>
      </c>
      <c r="F4164" s="10">
        <v>0.17</v>
      </c>
      <c r="G4164" s="10">
        <v>0.24</v>
      </c>
      <c r="H4164" s="10">
        <v>0.24</v>
      </c>
      <c r="I4164" s="10">
        <v>0.26</v>
      </c>
      <c r="J4164" s="10">
        <v>0.23</v>
      </c>
      <c r="K4164" s="10">
        <v>0.28000000000000003</v>
      </c>
      <c r="L4164" s="10">
        <v>0.28999999999999998</v>
      </c>
      <c r="M4164" s="10"/>
    </row>
    <row r="4165" spans="1:54" x14ac:dyDescent="0.55000000000000004">
      <c r="A4165" s="10" t="s">
        <v>962</v>
      </c>
      <c r="B4165" s="35">
        <v>42295</v>
      </c>
      <c r="C4165" t="s">
        <v>961</v>
      </c>
      <c r="E4165" s="10">
        <v>451.68</v>
      </c>
      <c r="F4165" s="10">
        <v>0.16</v>
      </c>
      <c r="G4165" s="10">
        <v>0.24</v>
      </c>
      <c r="H4165" s="10">
        <v>0.24</v>
      </c>
      <c r="I4165" s="10">
        <v>0.26</v>
      </c>
      <c r="J4165" s="10">
        <v>0.23</v>
      </c>
      <c r="K4165" s="10">
        <v>0.28999999999999998</v>
      </c>
      <c r="L4165" s="10">
        <v>0.28999999999999998</v>
      </c>
      <c r="M4165" s="10"/>
    </row>
    <row r="4166" spans="1:54" x14ac:dyDescent="0.55000000000000004">
      <c r="A4166" s="10" t="s">
        <v>962</v>
      </c>
      <c r="B4166" s="35">
        <v>42296</v>
      </c>
      <c r="C4166" t="s">
        <v>961</v>
      </c>
      <c r="E4166" s="10">
        <v>449.67</v>
      </c>
      <c r="F4166" s="10">
        <v>0.16</v>
      </c>
      <c r="G4166" s="10">
        <v>0.24</v>
      </c>
      <c r="H4166" s="10">
        <v>0.24</v>
      </c>
      <c r="I4166" s="10">
        <v>0.26</v>
      </c>
      <c r="J4166" s="10">
        <v>0.23</v>
      </c>
      <c r="K4166" s="10">
        <v>0.28999999999999998</v>
      </c>
      <c r="L4166" s="10">
        <v>0.28999999999999998</v>
      </c>
      <c r="M4166" s="10"/>
    </row>
    <row r="4167" spans="1:54" x14ac:dyDescent="0.55000000000000004">
      <c r="A4167" s="10" t="s">
        <v>962</v>
      </c>
      <c r="B4167" s="35">
        <v>42297</v>
      </c>
      <c r="C4167" t="s">
        <v>961</v>
      </c>
      <c r="E4167" s="10">
        <v>447.58</v>
      </c>
      <c r="F4167" s="10">
        <v>0.15</v>
      </c>
      <c r="G4167" s="10">
        <v>0.24</v>
      </c>
      <c r="H4167" s="10">
        <v>0.24</v>
      </c>
      <c r="I4167" s="10">
        <v>0.26</v>
      </c>
      <c r="J4167" s="10">
        <v>0.23</v>
      </c>
      <c r="K4167" s="10">
        <v>0.28999999999999998</v>
      </c>
      <c r="L4167" s="10">
        <v>0.28999999999999998</v>
      </c>
      <c r="M4167" s="10"/>
      <c r="AB4167">
        <v>4.55</v>
      </c>
      <c r="AC4167">
        <v>0.28000000000000003</v>
      </c>
      <c r="AG4167">
        <v>0</v>
      </c>
      <c r="AH4167">
        <v>3.05</v>
      </c>
    </row>
    <row r="4168" spans="1:54" x14ac:dyDescent="0.55000000000000004">
      <c r="A4168" t="s">
        <v>962</v>
      </c>
      <c r="B4168" s="32">
        <v>42297</v>
      </c>
      <c r="C4168" t="s">
        <v>961</v>
      </c>
      <c r="E4168" s="10"/>
      <c r="F4168" s="10"/>
      <c r="G4168" s="10"/>
      <c r="H4168" s="10"/>
      <c r="I4168" s="10"/>
      <c r="J4168" s="10"/>
      <c r="K4168" s="10"/>
      <c r="L4168" s="10"/>
      <c r="M4168" s="10"/>
    </row>
    <row r="4169" spans="1:54" x14ac:dyDescent="0.55000000000000004">
      <c r="A4169" s="10" t="s">
        <v>962</v>
      </c>
      <c r="B4169" s="35">
        <v>42298</v>
      </c>
      <c r="C4169" t="s">
        <v>961</v>
      </c>
      <c r="E4169" s="10">
        <v>445.16</v>
      </c>
      <c r="F4169" s="10">
        <v>0.15</v>
      </c>
      <c r="G4169" s="10">
        <v>0.23</v>
      </c>
      <c r="H4169" s="10">
        <v>0.23</v>
      </c>
      <c r="I4169" s="10">
        <v>0.26</v>
      </c>
      <c r="J4169" s="10">
        <v>0.23</v>
      </c>
      <c r="K4169" s="10">
        <v>0.28999999999999998</v>
      </c>
      <c r="L4169" s="10">
        <v>0.28999999999999998</v>
      </c>
      <c r="M4169" s="10"/>
    </row>
    <row r="4170" spans="1:54" x14ac:dyDescent="0.55000000000000004">
      <c r="A4170" s="10" t="s">
        <v>962</v>
      </c>
      <c r="B4170" s="35">
        <v>42299</v>
      </c>
      <c r="C4170" t="s">
        <v>961</v>
      </c>
      <c r="E4170" s="10">
        <v>442.63</v>
      </c>
      <c r="F4170" s="10">
        <v>0.15</v>
      </c>
      <c r="G4170" s="10">
        <v>0.23</v>
      </c>
      <c r="H4170" s="10">
        <v>0.23</v>
      </c>
      <c r="I4170" s="10">
        <v>0.26</v>
      </c>
      <c r="J4170" s="10">
        <v>0.23</v>
      </c>
      <c r="K4170" s="10">
        <v>0.28999999999999998</v>
      </c>
      <c r="L4170" s="10">
        <v>0.28999999999999998</v>
      </c>
      <c r="M4170" s="10"/>
    </row>
    <row r="4171" spans="1:54" x14ac:dyDescent="0.55000000000000004">
      <c r="A4171" s="10" t="s">
        <v>962</v>
      </c>
      <c r="B4171" s="35">
        <v>42300</v>
      </c>
      <c r="C4171" t="s">
        <v>961</v>
      </c>
      <c r="E4171" s="10">
        <v>440.53</v>
      </c>
      <c r="F4171" s="10">
        <v>0.14000000000000001</v>
      </c>
      <c r="G4171" s="10">
        <v>0.23</v>
      </c>
      <c r="H4171" s="10">
        <v>0.23</v>
      </c>
      <c r="I4171" s="10">
        <v>0.25</v>
      </c>
      <c r="J4171" s="10">
        <v>0.23</v>
      </c>
      <c r="K4171" s="10">
        <v>0.28999999999999998</v>
      </c>
      <c r="L4171" s="10">
        <v>0.28999999999999998</v>
      </c>
      <c r="M4171" s="10"/>
    </row>
    <row r="4172" spans="1:54" x14ac:dyDescent="0.55000000000000004">
      <c r="A4172" s="10" t="s">
        <v>962</v>
      </c>
      <c r="B4172" s="35">
        <v>42301</v>
      </c>
      <c r="C4172" t="s">
        <v>961</v>
      </c>
      <c r="E4172" s="10">
        <v>438.65</v>
      </c>
      <c r="F4172" s="10">
        <v>0.14000000000000001</v>
      </c>
      <c r="G4172" s="10">
        <v>0.22</v>
      </c>
      <c r="H4172" s="10">
        <v>0.22</v>
      </c>
      <c r="I4172" s="10">
        <v>0.25</v>
      </c>
      <c r="J4172" s="10">
        <v>0.23</v>
      </c>
      <c r="K4172" s="10">
        <v>0.28999999999999998</v>
      </c>
      <c r="L4172" s="10">
        <v>0.28999999999999998</v>
      </c>
      <c r="M4172" s="10"/>
    </row>
    <row r="4173" spans="1:54" x14ac:dyDescent="0.55000000000000004">
      <c r="A4173" s="10" t="s">
        <v>962</v>
      </c>
      <c r="B4173" s="35">
        <v>42302</v>
      </c>
      <c r="C4173" t="s">
        <v>961</v>
      </c>
      <c r="E4173" s="10">
        <v>436.29</v>
      </c>
      <c r="F4173" s="10">
        <v>0.14000000000000001</v>
      </c>
      <c r="G4173" s="10">
        <v>0.22</v>
      </c>
      <c r="H4173" s="10">
        <v>0.22</v>
      </c>
      <c r="I4173" s="10">
        <v>0.25</v>
      </c>
      <c r="J4173" s="10">
        <v>0.23</v>
      </c>
      <c r="K4173" s="10">
        <v>0.28999999999999998</v>
      </c>
      <c r="L4173" s="10">
        <v>0.28999999999999998</v>
      </c>
      <c r="M4173" s="10"/>
    </row>
    <row r="4174" spans="1:54" x14ac:dyDescent="0.55000000000000004">
      <c r="A4174" s="10" t="s">
        <v>962</v>
      </c>
      <c r="B4174" s="35">
        <v>42303</v>
      </c>
      <c r="C4174" t="s">
        <v>961</v>
      </c>
      <c r="E4174" s="10">
        <v>434.13</v>
      </c>
      <c r="F4174" s="10">
        <v>0.13</v>
      </c>
      <c r="G4174" s="10">
        <v>0.22</v>
      </c>
      <c r="H4174" s="10">
        <v>0.22</v>
      </c>
      <c r="I4174" s="10">
        <v>0.25</v>
      </c>
      <c r="J4174" s="10">
        <v>0.23</v>
      </c>
      <c r="K4174" s="10">
        <v>0.28999999999999998</v>
      </c>
      <c r="L4174" s="10">
        <v>0.28999999999999998</v>
      </c>
      <c r="M4174" s="10"/>
    </row>
    <row r="4175" spans="1:54" x14ac:dyDescent="0.55000000000000004">
      <c r="A4175" s="10" t="s">
        <v>962</v>
      </c>
      <c r="B4175" s="35">
        <v>42304</v>
      </c>
      <c r="C4175" t="s">
        <v>961</v>
      </c>
      <c r="E4175" s="10">
        <v>431.54</v>
      </c>
      <c r="F4175" s="10">
        <v>0.13</v>
      </c>
      <c r="G4175" s="10">
        <v>0.21</v>
      </c>
      <c r="H4175" s="10">
        <v>0.21</v>
      </c>
      <c r="I4175" s="10">
        <v>0.25</v>
      </c>
      <c r="J4175" s="10">
        <v>0.23</v>
      </c>
      <c r="K4175" s="10">
        <v>0.28999999999999998</v>
      </c>
      <c r="L4175" s="10">
        <v>0.28999999999999998</v>
      </c>
      <c r="M4175" s="10"/>
      <c r="AC4175">
        <v>0.38</v>
      </c>
      <c r="AI4175" s="10"/>
    </row>
    <row r="4176" spans="1:54" x14ac:dyDescent="0.55000000000000004">
      <c r="A4176" s="10" t="s">
        <v>962</v>
      </c>
      <c r="B4176" s="35">
        <v>42305</v>
      </c>
      <c r="C4176" t="s">
        <v>961</v>
      </c>
      <c r="E4176" s="10">
        <v>429.79</v>
      </c>
      <c r="F4176" s="10">
        <v>0.13</v>
      </c>
      <c r="G4176" s="10">
        <v>0.21</v>
      </c>
      <c r="H4176" s="10">
        <v>0.21</v>
      </c>
      <c r="I4176" s="10">
        <v>0.25</v>
      </c>
      <c r="J4176" s="10">
        <v>0.23</v>
      </c>
      <c r="K4176" s="10">
        <v>0.28999999999999998</v>
      </c>
      <c r="L4176" s="10">
        <v>0.28999999999999998</v>
      </c>
      <c r="M4176" s="10"/>
      <c r="Q4176">
        <v>1.67</v>
      </c>
      <c r="AF4176">
        <v>0</v>
      </c>
      <c r="AJ4176">
        <v>0.04</v>
      </c>
      <c r="AK4176">
        <v>1.43</v>
      </c>
      <c r="AL4176">
        <v>36.5</v>
      </c>
      <c r="AX4176">
        <v>0</v>
      </c>
      <c r="AY4176">
        <v>0.02</v>
      </c>
      <c r="AZ4176">
        <v>0.24</v>
      </c>
      <c r="BB4176">
        <v>11.7</v>
      </c>
    </row>
    <row r="4177" spans="1:35" x14ac:dyDescent="0.55000000000000004">
      <c r="A4177" s="10" t="s">
        <v>962</v>
      </c>
      <c r="B4177" s="35">
        <v>42306</v>
      </c>
      <c r="C4177" t="s">
        <v>961</v>
      </c>
      <c r="E4177" s="10">
        <v>428.6</v>
      </c>
      <c r="F4177" s="10">
        <v>0.13</v>
      </c>
      <c r="G4177" s="10">
        <v>0.21</v>
      </c>
      <c r="H4177" s="10">
        <v>0.21</v>
      </c>
      <c r="I4177" s="10">
        <v>0.25</v>
      </c>
      <c r="J4177" s="10">
        <v>0.23</v>
      </c>
      <c r="K4177" s="10">
        <v>0.28999999999999998</v>
      </c>
      <c r="L4177" s="10">
        <v>0.28999999999999998</v>
      </c>
      <c r="M4177" s="10"/>
      <c r="R4177">
        <v>48.2</v>
      </c>
      <c r="S4177">
        <v>0</v>
      </c>
      <c r="AB4177">
        <v>6</v>
      </c>
      <c r="AG4177">
        <v>0</v>
      </c>
      <c r="AH4177">
        <v>4.95</v>
      </c>
      <c r="AI4177">
        <v>0.66</v>
      </c>
    </row>
    <row r="4178" spans="1:35" x14ac:dyDescent="0.55000000000000004">
      <c r="A4178" t="s">
        <v>962</v>
      </c>
      <c r="B4178" s="32">
        <v>42306</v>
      </c>
      <c r="C4178" t="s">
        <v>961</v>
      </c>
      <c r="E4178" s="10"/>
      <c r="F4178" s="10"/>
      <c r="G4178" s="10"/>
      <c r="H4178" s="10"/>
      <c r="I4178" s="10"/>
      <c r="J4178" s="10"/>
      <c r="K4178" s="10"/>
      <c r="L4178" s="10"/>
      <c r="M4178" s="10"/>
    </row>
    <row r="4179" spans="1:35" x14ac:dyDescent="0.55000000000000004">
      <c r="A4179" s="10" t="s">
        <v>962</v>
      </c>
      <c r="B4179" s="35">
        <v>42307</v>
      </c>
      <c r="C4179" t="s">
        <v>961</v>
      </c>
      <c r="E4179" s="10">
        <v>427.46</v>
      </c>
      <c r="F4179" s="10">
        <v>0.13</v>
      </c>
      <c r="G4179" s="10">
        <v>0.21</v>
      </c>
      <c r="H4179" s="10">
        <v>0.21</v>
      </c>
      <c r="I4179" s="10">
        <v>0.24</v>
      </c>
      <c r="J4179" s="10">
        <v>0.23</v>
      </c>
      <c r="K4179" s="10">
        <v>0.28999999999999998</v>
      </c>
      <c r="L4179" s="10">
        <v>0.28999999999999998</v>
      </c>
      <c r="M4179" s="10"/>
      <c r="AC4179">
        <v>0.31</v>
      </c>
    </row>
    <row r="4180" spans="1:35" x14ac:dyDescent="0.55000000000000004">
      <c r="A4180" s="10" t="s">
        <v>962</v>
      </c>
      <c r="B4180" s="35">
        <v>42308</v>
      </c>
      <c r="C4180" t="s">
        <v>961</v>
      </c>
      <c r="E4180" s="10">
        <v>425.17</v>
      </c>
      <c r="F4180" s="10">
        <v>0.13</v>
      </c>
      <c r="G4180" s="10">
        <v>0.21</v>
      </c>
      <c r="H4180" s="10">
        <v>0.21</v>
      </c>
      <c r="I4180" s="10">
        <v>0.24</v>
      </c>
      <c r="J4180" s="10">
        <v>0.23</v>
      </c>
      <c r="K4180" s="10">
        <v>0.28999999999999998</v>
      </c>
      <c r="L4180" s="10">
        <v>0.28999999999999998</v>
      </c>
      <c r="M4180" s="10"/>
    </row>
    <row r="4181" spans="1:35" x14ac:dyDescent="0.55000000000000004">
      <c r="A4181" s="10" t="s">
        <v>962</v>
      </c>
      <c r="B4181" s="35">
        <v>42309</v>
      </c>
      <c r="C4181" t="s">
        <v>961</v>
      </c>
      <c r="E4181" s="10">
        <v>422.8</v>
      </c>
      <c r="F4181" s="10">
        <v>0.12</v>
      </c>
      <c r="G4181" s="10">
        <v>0.2</v>
      </c>
      <c r="H4181" s="10">
        <v>0.2</v>
      </c>
      <c r="I4181" s="10">
        <v>0.24</v>
      </c>
      <c r="J4181" s="10">
        <v>0.22</v>
      </c>
      <c r="K4181" s="10">
        <v>0.28999999999999998</v>
      </c>
      <c r="L4181" s="10">
        <v>0.28999999999999998</v>
      </c>
      <c r="M4181" s="10"/>
    </row>
    <row r="4182" spans="1:35" x14ac:dyDescent="0.55000000000000004">
      <c r="A4182" s="10" t="s">
        <v>962</v>
      </c>
      <c r="B4182" s="35">
        <v>42310</v>
      </c>
      <c r="C4182" t="s">
        <v>961</v>
      </c>
      <c r="E4182" s="10">
        <v>420.37</v>
      </c>
      <c r="F4182" s="10">
        <v>0.12</v>
      </c>
      <c r="G4182" s="10">
        <v>0.2</v>
      </c>
      <c r="H4182" s="10">
        <v>0.2</v>
      </c>
      <c r="I4182" s="10">
        <v>0.24</v>
      </c>
      <c r="J4182" s="10">
        <v>0.22</v>
      </c>
      <c r="K4182" s="10">
        <v>0.28999999999999998</v>
      </c>
      <c r="L4182" s="10">
        <v>0.28999999999999998</v>
      </c>
      <c r="M4182" s="10"/>
      <c r="AC4182">
        <v>0.33</v>
      </c>
    </row>
    <row r="4183" spans="1:35" x14ac:dyDescent="0.55000000000000004">
      <c r="A4183" s="10" t="s">
        <v>962</v>
      </c>
      <c r="B4183" s="35">
        <v>42311</v>
      </c>
      <c r="C4183" t="s">
        <v>961</v>
      </c>
      <c r="E4183" s="10">
        <v>426.66</v>
      </c>
      <c r="F4183" s="10">
        <v>0.16</v>
      </c>
      <c r="G4183" s="10">
        <v>0.2</v>
      </c>
      <c r="H4183" s="10">
        <v>0.2</v>
      </c>
      <c r="I4183" s="10">
        <v>0.24</v>
      </c>
      <c r="J4183" s="10">
        <v>0.22</v>
      </c>
      <c r="K4183" s="10">
        <v>0.28999999999999998</v>
      </c>
      <c r="L4183" s="10">
        <v>0.28999999999999998</v>
      </c>
      <c r="M4183" s="10"/>
    </row>
    <row r="4184" spans="1:35" x14ac:dyDescent="0.55000000000000004">
      <c r="A4184" s="10" t="s">
        <v>962</v>
      </c>
      <c r="B4184" s="35">
        <v>42312</v>
      </c>
      <c r="C4184" t="s">
        <v>961</v>
      </c>
      <c r="E4184" s="10">
        <v>424.36</v>
      </c>
      <c r="F4184" s="10">
        <v>0.15</v>
      </c>
      <c r="G4184" s="10">
        <v>0.2</v>
      </c>
      <c r="H4184" s="10">
        <v>0.2</v>
      </c>
      <c r="I4184" s="10">
        <v>0.24</v>
      </c>
      <c r="J4184" s="10">
        <v>0.22</v>
      </c>
      <c r="K4184" s="10">
        <v>0.28999999999999998</v>
      </c>
      <c r="L4184" s="10">
        <v>0.28999999999999998</v>
      </c>
      <c r="M4184" s="10"/>
    </row>
    <row r="4185" spans="1:35" x14ac:dyDescent="0.55000000000000004">
      <c r="A4185" s="10" t="s">
        <v>962</v>
      </c>
      <c r="B4185" s="35">
        <v>42313</v>
      </c>
      <c r="C4185" t="s">
        <v>961</v>
      </c>
      <c r="E4185" s="10">
        <v>422.72</v>
      </c>
      <c r="F4185" s="10">
        <v>0.15</v>
      </c>
      <c r="G4185" s="10">
        <v>0.2</v>
      </c>
      <c r="H4185" s="10">
        <v>0.2</v>
      </c>
      <c r="I4185" s="10">
        <v>0.23</v>
      </c>
      <c r="J4185" s="10">
        <v>0.22</v>
      </c>
      <c r="K4185" s="10">
        <v>0.28999999999999998</v>
      </c>
      <c r="L4185" s="10">
        <v>0.28999999999999998</v>
      </c>
      <c r="M4185" s="10"/>
    </row>
    <row r="4186" spans="1:35" x14ac:dyDescent="0.55000000000000004">
      <c r="A4186" s="10" t="s">
        <v>962</v>
      </c>
      <c r="B4186" s="35">
        <v>42314</v>
      </c>
      <c r="C4186" t="s">
        <v>961</v>
      </c>
      <c r="E4186" s="10">
        <v>421.08</v>
      </c>
      <c r="F4186" s="10">
        <v>0.14000000000000001</v>
      </c>
      <c r="G4186" s="10">
        <v>0.2</v>
      </c>
      <c r="H4186" s="10">
        <v>0.2</v>
      </c>
      <c r="I4186" s="10">
        <v>0.23</v>
      </c>
      <c r="J4186" s="10">
        <v>0.22</v>
      </c>
      <c r="K4186" s="10">
        <v>0.28999999999999998</v>
      </c>
      <c r="L4186" s="10">
        <v>0.28999999999999998</v>
      </c>
      <c r="M4186" s="10"/>
    </row>
    <row r="4187" spans="1:35" x14ac:dyDescent="0.55000000000000004">
      <c r="A4187" s="10" t="s">
        <v>962</v>
      </c>
      <c r="B4187" s="35">
        <v>42315</v>
      </c>
      <c r="C4187" t="s">
        <v>961</v>
      </c>
      <c r="E4187" s="10">
        <v>419.38</v>
      </c>
      <c r="F4187" s="10">
        <v>0.14000000000000001</v>
      </c>
      <c r="G4187" s="10">
        <v>0.2</v>
      </c>
      <c r="H4187" s="10">
        <v>0.2</v>
      </c>
      <c r="I4187" s="10">
        <v>0.23</v>
      </c>
      <c r="J4187" s="10">
        <v>0.22</v>
      </c>
      <c r="K4187" s="10">
        <v>0.28999999999999998</v>
      </c>
      <c r="L4187" s="10">
        <v>0.28999999999999998</v>
      </c>
      <c r="M4187" s="10"/>
    </row>
    <row r="4188" spans="1:35" x14ac:dyDescent="0.55000000000000004">
      <c r="A4188" s="10" t="s">
        <v>962</v>
      </c>
      <c r="B4188" s="35">
        <v>42316</v>
      </c>
      <c r="C4188" t="s">
        <v>961</v>
      </c>
      <c r="E4188" s="10">
        <v>418.1</v>
      </c>
      <c r="F4188" s="10">
        <v>0.13</v>
      </c>
      <c r="G4188" s="10">
        <v>0.2</v>
      </c>
      <c r="H4188" s="10">
        <v>0.2</v>
      </c>
      <c r="I4188" s="10">
        <v>0.23</v>
      </c>
      <c r="J4188" s="10">
        <v>0.22</v>
      </c>
      <c r="K4188" s="10">
        <v>0.28999999999999998</v>
      </c>
      <c r="L4188" s="10">
        <v>0.28999999999999998</v>
      </c>
      <c r="M4188" s="10"/>
    </row>
    <row r="4189" spans="1:35" x14ac:dyDescent="0.55000000000000004">
      <c r="A4189" s="10" t="s">
        <v>962</v>
      </c>
      <c r="B4189" s="35">
        <v>42317</v>
      </c>
      <c r="C4189" t="s">
        <v>961</v>
      </c>
      <c r="E4189" s="10">
        <v>416.74</v>
      </c>
      <c r="F4189" s="10">
        <v>0.13</v>
      </c>
      <c r="G4189" s="10">
        <v>0.2</v>
      </c>
      <c r="H4189" s="10">
        <v>0.2</v>
      </c>
      <c r="I4189" s="10">
        <v>0.23</v>
      </c>
      <c r="J4189" s="10">
        <v>0.22</v>
      </c>
      <c r="K4189" s="10">
        <v>0.28999999999999998</v>
      </c>
      <c r="L4189" s="10">
        <v>0.28999999999999998</v>
      </c>
      <c r="M4189" s="10"/>
    </row>
    <row r="4190" spans="1:35" x14ac:dyDescent="0.55000000000000004">
      <c r="A4190" s="10" t="s">
        <v>962</v>
      </c>
      <c r="B4190" s="35">
        <v>42318</v>
      </c>
      <c r="C4190" t="s">
        <v>961</v>
      </c>
      <c r="E4190" s="10">
        <v>414.9</v>
      </c>
      <c r="F4190" s="10">
        <v>0.13</v>
      </c>
      <c r="G4190" s="10">
        <v>0.2</v>
      </c>
      <c r="H4190" s="10">
        <v>0.2</v>
      </c>
      <c r="I4190" s="10">
        <v>0.23</v>
      </c>
      <c r="J4190" s="10">
        <v>0.22</v>
      </c>
      <c r="K4190" s="10">
        <v>0.28999999999999998</v>
      </c>
      <c r="L4190" s="10">
        <v>0.28999999999999998</v>
      </c>
      <c r="M4190" s="10"/>
      <c r="AB4190">
        <v>8</v>
      </c>
      <c r="AC4190">
        <v>0.4</v>
      </c>
      <c r="AG4190">
        <v>0.5</v>
      </c>
      <c r="AH4190">
        <v>7</v>
      </c>
    </row>
    <row r="4191" spans="1:35" x14ac:dyDescent="0.55000000000000004">
      <c r="A4191" t="s">
        <v>962</v>
      </c>
      <c r="B4191" s="32">
        <v>42318</v>
      </c>
      <c r="C4191" t="s">
        <v>961</v>
      </c>
      <c r="E4191" s="10"/>
      <c r="F4191" s="10"/>
      <c r="G4191" s="10"/>
      <c r="H4191" s="10"/>
      <c r="I4191" s="10"/>
      <c r="J4191" s="10"/>
      <c r="K4191" s="10"/>
      <c r="L4191" s="10"/>
      <c r="M4191" s="10"/>
    </row>
    <row r="4192" spans="1:35" x14ac:dyDescent="0.55000000000000004">
      <c r="A4192" s="10" t="s">
        <v>962</v>
      </c>
      <c r="B4192" s="35">
        <v>42319</v>
      </c>
      <c r="C4192" t="s">
        <v>961</v>
      </c>
      <c r="E4192" s="10">
        <v>412.68</v>
      </c>
      <c r="F4192" s="10">
        <v>0.12</v>
      </c>
      <c r="G4192" s="10">
        <v>0.19</v>
      </c>
      <c r="H4192" s="10">
        <v>0.19</v>
      </c>
      <c r="I4192" s="10">
        <v>0.23</v>
      </c>
      <c r="J4192" s="10">
        <v>0.22</v>
      </c>
      <c r="K4192" s="10">
        <v>0.28999999999999998</v>
      </c>
      <c r="L4192" s="10">
        <v>0.28999999999999998</v>
      </c>
      <c r="M4192" s="10"/>
    </row>
    <row r="4193" spans="1:54" x14ac:dyDescent="0.55000000000000004">
      <c r="A4193" s="10" t="s">
        <v>962</v>
      </c>
      <c r="B4193" s="35">
        <v>42320</v>
      </c>
      <c r="C4193" t="s">
        <v>961</v>
      </c>
      <c r="E4193" s="10">
        <v>410.91</v>
      </c>
      <c r="F4193" s="10">
        <v>0.12</v>
      </c>
      <c r="G4193" s="10">
        <v>0.19</v>
      </c>
      <c r="H4193" s="10">
        <v>0.19</v>
      </c>
      <c r="I4193" s="10">
        <v>0.22</v>
      </c>
      <c r="J4193" s="10">
        <v>0.22</v>
      </c>
      <c r="K4193" s="10">
        <v>0.28999999999999998</v>
      </c>
      <c r="L4193" s="10">
        <v>0.28999999999999998</v>
      </c>
      <c r="M4193" s="10"/>
      <c r="AC4193">
        <v>0.46</v>
      </c>
    </row>
    <row r="4194" spans="1:54" x14ac:dyDescent="0.55000000000000004">
      <c r="A4194" s="10" t="s">
        <v>962</v>
      </c>
      <c r="B4194" s="35">
        <v>42321</v>
      </c>
      <c r="C4194" t="s">
        <v>961</v>
      </c>
      <c r="E4194" s="10">
        <v>409.33</v>
      </c>
      <c r="F4194" s="10">
        <v>0.12</v>
      </c>
      <c r="G4194" s="10">
        <v>0.19</v>
      </c>
      <c r="H4194" s="10">
        <v>0.19</v>
      </c>
      <c r="I4194" s="10">
        <v>0.22</v>
      </c>
      <c r="J4194" s="10">
        <v>0.22</v>
      </c>
      <c r="K4194" s="10">
        <v>0.28999999999999998</v>
      </c>
      <c r="L4194" s="10">
        <v>0.28999999999999998</v>
      </c>
      <c r="M4194" s="10"/>
    </row>
    <row r="4195" spans="1:54" x14ac:dyDescent="0.55000000000000004">
      <c r="A4195" s="10" t="s">
        <v>962</v>
      </c>
      <c r="B4195" s="35">
        <v>42322</v>
      </c>
      <c r="C4195" t="s">
        <v>961</v>
      </c>
      <c r="E4195" s="10">
        <v>407.22</v>
      </c>
      <c r="F4195" s="10">
        <v>0.12</v>
      </c>
      <c r="G4195" s="10">
        <v>0.19</v>
      </c>
      <c r="H4195" s="10">
        <v>0.19</v>
      </c>
      <c r="I4195" s="10">
        <v>0.22</v>
      </c>
      <c r="J4195" s="10">
        <v>0.22</v>
      </c>
      <c r="K4195" s="10">
        <v>0.28999999999999998</v>
      </c>
      <c r="L4195" s="10">
        <v>0.28999999999999998</v>
      </c>
      <c r="M4195" s="10"/>
    </row>
    <row r="4196" spans="1:54" x14ac:dyDescent="0.55000000000000004">
      <c r="A4196" s="10" t="s">
        <v>962</v>
      </c>
      <c r="B4196" s="35">
        <v>42323</v>
      </c>
      <c r="C4196" t="s">
        <v>961</v>
      </c>
      <c r="E4196" s="10">
        <v>404.93</v>
      </c>
      <c r="F4196" s="10">
        <v>0.12</v>
      </c>
      <c r="G4196" s="10">
        <v>0.19</v>
      </c>
      <c r="H4196" s="10">
        <v>0.19</v>
      </c>
      <c r="I4196" s="10">
        <v>0.22</v>
      </c>
      <c r="J4196" s="10">
        <v>0.22</v>
      </c>
      <c r="K4196" s="10">
        <v>0.28000000000000003</v>
      </c>
      <c r="L4196" s="10">
        <v>0.28999999999999998</v>
      </c>
      <c r="M4196" s="10"/>
    </row>
    <row r="4197" spans="1:54" x14ac:dyDescent="0.55000000000000004">
      <c r="A4197" s="10" t="s">
        <v>962</v>
      </c>
      <c r="B4197" s="35">
        <v>42324</v>
      </c>
      <c r="C4197" t="s">
        <v>961</v>
      </c>
      <c r="E4197" s="10">
        <v>403.23</v>
      </c>
      <c r="F4197" s="10">
        <v>0.12</v>
      </c>
      <c r="G4197" s="10">
        <v>0.18</v>
      </c>
      <c r="H4197" s="10">
        <v>0.18</v>
      </c>
      <c r="I4197" s="10">
        <v>0.22</v>
      </c>
      <c r="J4197" s="10">
        <v>0.22</v>
      </c>
      <c r="K4197" s="10">
        <v>0.28000000000000003</v>
      </c>
      <c r="L4197" s="10">
        <v>0.28999999999999998</v>
      </c>
      <c r="M4197" s="10"/>
    </row>
    <row r="4198" spans="1:54" x14ac:dyDescent="0.55000000000000004">
      <c r="A4198" s="10" t="s">
        <v>962</v>
      </c>
      <c r="B4198" s="35">
        <v>42325</v>
      </c>
      <c r="C4198" t="s">
        <v>961</v>
      </c>
      <c r="E4198" s="10">
        <v>401.09</v>
      </c>
      <c r="F4198" s="10">
        <v>0.11</v>
      </c>
      <c r="G4198" s="10">
        <v>0.18</v>
      </c>
      <c r="H4198" s="10">
        <v>0.18</v>
      </c>
      <c r="I4198" s="10">
        <v>0.21</v>
      </c>
      <c r="J4198" s="10">
        <v>0.22</v>
      </c>
      <c r="K4198" s="10">
        <v>0.28000000000000003</v>
      </c>
      <c r="L4198" s="10">
        <v>0.28999999999999998</v>
      </c>
      <c r="M4198" s="10"/>
      <c r="AC4198">
        <v>0.54</v>
      </c>
      <c r="AI4198" s="10"/>
    </row>
    <row r="4199" spans="1:54" x14ac:dyDescent="0.55000000000000004">
      <c r="A4199" s="10" t="s">
        <v>962</v>
      </c>
      <c r="B4199" s="35">
        <v>42326</v>
      </c>
      <c r="C4199" t="s">
        <v>961</v>
      </c>
      <c r="E4199" s="10">
        <v>399.31</v>
      </c>
      <c r="F4199" s="10">
        <v>0.11</v>
      </c>
      <c r="G4199" s="10">
        <v>0.18</v>
      </c>
      <c r="H4199" s="10">
        <v>0.18</v>
      </c>
      <c r="I4199" s="10">
        <v>0.21</v>
      </c>
      <c r="J4199" s="10">
        <v>0.22</v>
      </c>
      <c r="K4199" s="10">
        <v>0.28000000000000003</v>
      </c>
      <c r="L4199" s="10">
        <v>0.28999999999999998</v>
      </c>
      <c r="M4199" s="10"/>
      <c r="Q4199">
        <v>2.91</v>
      </c>
      <c r="AF4199">
        <v>32.67</v>
      </c>
      <c r="AJ4199">
        <v>0.03</v>
      </c>
      <c r="AK4199">
        <v>1.75</v>
      </c>
      <c r="AL4199">
        <v>58.99</v>
      </c>
      <c r="AX4199">
        <v>0</v>
      </c>
      <c r="AY4199">
        <v>0.01</v>
      </c>
      <c r="AZ4199">
        <v>1.1599999999999999</v>
      </c>
      <c r="BB4199">
        <v>126.51</v>
      </c>
    </row>
    <row r="4200" spans="1:54" x14ac:dyDescent="0.55000000000000004">
      <c r="A4200" s="10" t="s">
        <v>962</v>
      </c>
      <c r="B4200" s="35">
        <v>42327</v>
      </c>
      <c r="C4200" t="s">
        <v>961</v>
      </c>
      <c r="E4200" s="10">
        <v>397.64</v>
      </c>
      <c r="F4200" s="10">
        <v>0.11</v>
      </c>
      <c r="G4200" s="10">
        <v>0.18</v>
      </c>
      <c r="H4200" s="10">
        <v>0.18</v>
      </c>
      <c r="I4200" s="10">
        <v>0.21</v>
      </c>
      <c r="J4200" s="10">
        <v>0.22</v>
      </c>
      <c r="K4200" s="10">
        <v>0.28000000000000003</v>
      </c>
      <c r="L4200" s="10">
        <v>0.28999999999999998</v>
      </c>
      <c r="M4200" s="10"/>
      <c r="R4200">
        <v>188.77</v>
      </c>
      <c r="S4200">
        <v>0</v>
      </c>
      <c r="AI4200">
        <v>1.02</v>
      </c>
    </row>
    <row r="4201" spans="1:54" x14ac:dyDescent="0.55000000000000004">
      <c r="A4201" s="10" t="s">
        <v>962</v>
      </c>
      <c r="B4201" s="35">
        <v>42328</v>
      </c>
      <c r="C4201" t="s">
        <v>961</v>
      </c>
      <c r="E4201" s="10">
        <v>431.47</v>
      </c>
      <c r="F4201" s="10">
        <v>0.27</v>
      </c>
      <c r="G4201" s="10">
        <v>0.2</v>
      </c>
      <c r="H4201" s="10">
        <v>0.2</v>
      </c>
      <c r="I4201" s="10">
        <v>0.21</v>
      </c>
      <c r="J4201" s="10">
        <v>0.21</v>
      </c>
      <c r="K4201" s="10">
        <v>0.28000000000000003</v>
      </c>
      <c r="L4201" s="10">
        <v>0.28999999999999998</v>
      </c>
      <c r="M4201" s="10"/>
      <c r="AB4201">
        <v>8.4</v>
      </c>
      <c r="AG4201">
        <v>1.75</v>
      </c>
      <c r="AH4201">
        <v>8.25</v>
      </c>
    </row>
    <row r="4202" spans="1:54" x14ac:dyDescent="0.55000000000000004">
      <c r="A4202" t="s">
        <v>962</v>
      </c>
      <c r="B4202" s="32">
        <v>42328</v>
      </c>
      <c r="C4202" t="s">
        <v>961</v>
      </c>
      <c r="E4202" s="10"/>
      <c r="F4202" s="10"/>
      <c r="G4202" s="10"/>
      <c r="H4202" s="10"/>
      <c r="I4202" s="10"/>
      <c r="J4202" s="10"/>
      <c r="K4202" s="10"/>
      <c r="L4202" s="10"/>
      <c r="M4202" s="10"/>
    </row>
    <row r="4203" spans="1:54" x14ac:dyDescent="0.55000000000000004">
      <c r="A4203" s="10" t="s">
        <v>962</v>
      </c>
      <c r="B4203" s="35">
        <v>42329</v>
      </c>
      <c r="C4203" t="s">
        <v>961</v>
      </c>
      <c r="E4203" s="10">
        <v>426</v>
      </c>
      <c r="F4203" s="10">
        <v>0.24</v>
      </c>
      <c r="G4203" s="10">
        <v>0.2</v>
      </c>
      <c r="H4203" s="10">
        <v>0.2</v>
      </c>
      <c r="I4203" s="10">
        <v>0.21</v>
      </c>
      <c r="J4203" s="10">
        <v>0.21</v>
      </c>
      <c r="K4203" s="10">
        <v>0.28000000000000003</v>
      </c>
      <c r="L4203" s="10">
        <v>0.28999999999999998</v>
      </c>
      <c r="M4203" s="10"/>
    </row>
    <row r="4204" spans="1:54" x14ac:dyDescent="0.55000000000000004">
      <c r="A4204" s="10" t="s">
        <v>962</v>
      </c>
      <c r="B4204" s="35">
        <v>42330</v>
      </c>
      <c r="C4204" t="s">
        <v>961</v>
      </c>
      <c r="E4204" s="10">
        <v>422.11</v>
      </c>
      <c r="F4204" s="10">
        <v>0.21</v>
      </c>
      <c r="G4204" s="10">
        <v>0.2</v>
      </c>
      <c r="H4204" s="10">
        <v>0.2</v>
      </c>
      <c r="I4204" s="10">
        <v>0.21</v>
      </c>
      <c r="J4204" s="10">
        <v>0.21</v>
      </c>
      <c r="K4204" s="10">
        <v>0.28000000000000003</v>
      </c>
      <c r="L4204" s="10">
        <v>0.28999999999999998</v>
      </c>
      <c r="M4204" s="10"/>
    </row>
    <row r="4205" spans="1:54" x14ac:dyDescent="0.55000000000000004">
      <c r="A4205" s="10" t="s">
        <v>962</v>
      </c>
      <c r="B4205" s="35">
        <v>42331</v>
      </c>
      <c r="C4205" t="s">
        <v>961</v>
      </c>
      <c r="E4205" s="10">
        <v>419.07</v>
      </c>
      <c r="F4205" s="10">
        <v>0.2</v>
      </c>
      <c r="G4205" s="10">
        <v>0.2</v>
      </c>
      <c r="H4205" s="10">
        <v>0.2</v>
      </c>
      <c r="I4205" s="10">
        <v>0.21</v>
      </c>
      <c r="J4205" s="10">
        <v>0.21</v>
      </c>
      <c r="K4205" s="10">
        <v>0.28000000000000003</v>
      </c>
      <c r="L4205" s="10">
        <v>0.28999999999999998</v>
      </c>
      <c r="M4205" s="10"/>
      <c r="AC4205">
        <v>0.43</v>
      </c>
    </row>
    <row r="4206" spans="1:54" x14ac:dyDescent="0.55000000000000004">
      <c r="A4206" s="10" t="s">
        <v>962</v>
      </c>
      <c r="B4206" s="35">
        <v>42332</v>
      </c>
      <c r="C4206" t="s">
        <v>961</v>
      </c>
      <c r="E4206" s="10">
        <v>415.43</v>
      </c>
      <c r="F4206" s="10">
        <v>0.18</v>
      </c>
      <c r="G4206" s="10">
        <v>0.2</v>
      </c>
      <c r="H4206" s="10">
        <v>0.2</v>
      </c>
      <c r="I4206" s="10">
        <v>0.21</v>
      </c>
      <c r="J4206" s="10">
        <v>0.21</v>
      </c>
      <c r="K4206" s="10">
        <v>0.28000000000000003</v>
      </c>
      <c r="L4206" s="10">
        <v>0.28999999999999998</v>
      </c>
      <c r="M4206" s="10"/>
    </row>
    <row r="4207" spans="1:54" x14ac:dyDescent="0.55000000000000004">
      <c r="A4207" s="10" t="s">
        <v>962</v>
      </c>
      <c r="B4207" s="35">
        <v>42333</v>
      </c>
      <c r="C4207" t="s">
        <v>961</v>
      </c>
      <c r="E4207" s="10">
        <v>411.77</v>
      </c>
      <c r="F4207" s="10">
        <v>0.17</v>
      </c>
      <c r="G4207" s="10">
        <v>0.2</v>
      </c>
      <c r="H4207" s="10">
        <v>0.2</v>
      </c>
      <c r="I4207" s="10">
        <v>0.21</v>
      </c>
      <c r="J4207" s="10">
        <v>0.21</v>
      </c>
      <c r="K4207" s="10">
        <v>0.28000000000000003</v>
      </c>
      <c r="L4207" s="10">
        <v>0.28999999999999998</v>
      </c>
      <c r="M4207" s="10"/>
      <c r="AB4207">
        <v>8.4</v>
      </c>
      <c r="AG4207">
        <v>2.0499999999999998</v>
      </c>
      <c r="AH4207">
        <v>8.4</v>
      </c>
    </row>
    <row r="4208" spans="1:54" x14ac:dyDescent="0.55000000000000004">
      <c r="A4208" t="s">
        <v>962</v>
      </c>
      <c r="B4208" s="32">
        <v>42333</v>
      </c>
      <c r="C4208" t="s">
        <v>961</v>
      </c>
      <c r="E4208" s="10"/>
      <c r="F4208" s="10"/>
      <c r="G4208" s="10"/>
      <c r="H4208" s="10"/>
      <c r="I4208" s="10"/>
      <c r="J4208" s="10"/>
      <c r="K4208" s="10"/>
      <c r="L4208" s="10"/>
      <c r="M4208" s="10"/>
    </row>
    <row r="4209" spans="1:54" x14ac:dyDescent="0.55000000000000004">
      <c r="A4209" s="10" t="s">
        <v>962</v>
      </c>
      <c r="B4209" s="35">
        <v>42334</v>
      </c>
      <c r="C4209" t="s">
        <v>961</v>
      </c>
      <c r="E4209" s="10">
        <v>407.89</v>
      </c>
      <c r="F4209" s="10">
        <v>0.15</v>
      </c>
      <c r="G4209" s="10">
        <v>0.19</v>
      </c>
      <c r="H4209" s="10">
        <v>0.19</v>
      </c>
      <c r="I4209" s="10">
        <v>0.21</v>
      </c>
      <c r="J4209" s="10">
        <v>0.21</v>
      </c>
      <c r="K4209" s="10">
        <v>0.28000000000000003</v>
      </c>
      <c r="L4209" s="10">
        <v>0.28999999999999998</v>
      </c>
      <c r="M4209" s="10"/>
    </row>
    <row r="4210" spans="1:54" x14ac:dyDescent="0.55000000000000004">
      <c r="A4210" s="10" t="s">
        <v>962</v>
      </c>
      <c r="B4210" s="35">
        <v>42335</v>
      </c>
      <c r="C4210" t="s">
        <v>961</v>
      </c>
      <c r="E4210" s="10">
        <v>404.02</v>
      </c>
      <c r="F4210" s="10">
        <v>0.14000000000000001</v>
      </c>
      <c r="G4210" s="10">
        <v>0.19</v>
      </c>
      <c r="H4210" s="10">
        <v>0.19</v>
      </c>
      <c r="I4210" s="10">
        <v>0.21</v>
      </c>
      <c r="J4210" s="10">
        <v>0.21</v>
      </c>
      <c r="K4210" s="10">
        <v>0.28000000000000003</v>
      </c>
      <c r="L4210" s="10">
        <v>0.28999999999999998</v>
      </c>
      <c r="M4210" s="10"/>
    </row>
    <row r="4211" spans="1:54" x14ac:dyDescent="0.55000000000000004">
      <c r="A4211" s="10" t="s">
        <v>962</v>
      </c>
      <c r="B4211" s="35">
        <v>42336</v>
      </c>
      <c r="C4211" t="s">
        <v>961</v>
      </c>
      <c r="E4211" s="10">
        <v>401.48</v>
      </c>
      <c r="F4211" s="10">
        <v>0.13</v>
      </c>
      <c r="G4211" s="10">
        <v>0.19</v>
      </c>
      <c r="H4211" s="10">
        <v>0.19</v>
      </c>
      <c r="I4211" s="10">
        <v>0.21</v>
      </c>
      <c r="J4211" s="10">
        <v>0.21</v>
      </c>
      <c r="K4211" s="10">
        <v>0.28000000000000003</v>
      </c>
      <c r="L4211" s="10">
        <v>0.28999999999999998</v>
      </c>
      <c r="M4211" s="10"/>
    </row>
    <row r="4212" spans="1:54" x14ac:dyDescent="0.55000000000000004">
      <c r="A4212" s="10" t="s">
        <v>962</v>
      </c>
      <c r="B4212" s="35">
        <v>42337</v>
      </c>
      <c r="C4212" t="s">
        <v>961</v>
      </c>
      <c r="E4212" s="10">
        <v>397.86</v>
      </c>
      <c r="F4212" s="10">
        <v>0.13</v>
      </c>
      <c r="G4212" s="10">
        <v>0.18</v>
      </c>
      <c r="H4212" s="10">
        <v>0.18</v>
      </c>
      <c r="I4212" s="10">
        <v>0.21</v>
      </c>
      <c r="J4212" s="10">
        <v>0.21</v>
      </c>
      <c r="K4212" s="10">
        <v>0.28000000000000003</v>
      </c>
      <c r="L4212" s="10">
        <v>0.28999999999999998</v>
      </c>
      <c r="M4212" s="10"/>
    </row>
    <row r="4213" spans="1:54" x14ac:dyDescent="0.55000000000000004">
      <c r="A4213" s="10" t="s">
        <v>962</v>
      </c>
      <c r="B4213" s="35">
        <v>42338</v>
      </c>
      <c r="C4213" t="s">
        <v>961</v>
      </c>
      <c r="E4213" s="10">
        <v>395.6</v>
      </c>
      <c r="F4213" s="10">
        <v>0.12</v>
      </c>
      <c r="G4213" s="10">
        <v>0.18</v>
      </c>
      <c r="H4213" s="10">
        <v>0.18</v>
      </c>
      <c r="I4213" s="10">
        <v>0.21</v>
      </c>
      <c r="J4213" s="10">
        <v>0.21</v>
      </c>
      <c r="K4213" s="10">
        <v>0.28000000000000003</v>
      </c>
      <c r="L4213" s="10">
        <v>0.28999999999999998</v>
      </c>
      <c r="M4213" s="10"/>
      <c r="AC4213">
        <v>0.4</v>
      </c>
    </row>
    <row r="4214" spans="1:54" x14ac:dyDescent="0.55000000000000004">
      <c r="A4214" s="10" t="s">
        <v>962</v>
      </c>
      <c r="B4214" s="35">
        <v>42339</v>
      </c>
      <c r="C4214" t="s">
        <v>961</v>
      </c>
      <c r="E4214" s="10">
        <v>393.8</v>
      </c>
      <c r="F4214" s="10">
        <v>0.12</v>
      </c>
      <c r="G4214" s="10">
        <v>0.18</v>
      </c>
      <c r="H4214" s="10">
        <v>0.18</v>
      </c>
      <c r="I4214" s="10">
        <v>0.2</v>
      </c>
      <c r="J4214" s="10">
        <v>0.21</v>
      </c>
      <c r="K4214" s="10">
        <v>0.28000000000000003</v>
      </c>
      <c r="L4214" s="10">
        <v>0.28999999999999998</v>
      </c>
      <c r="M4214" s="10"/>
      <c r="AI4214" s="10"/>
    </row>
    <row r="4215" spans="1:54" x14ac:dyDescent="0.55000000000000004">
      <c r="A4215" s="10" t="s">
        <v>962</v>
      </c>
      <c r="B4215" s="35">
        <v>42340</v>
      </c>
      <c r="C4215" t="s">
        <v>961</v>
      </c>
      <c r="E4215" s="10">
        <v>392.19</v>
      </c>
      <c r="F4215" s="10">
        <v>0.12</v>
      </c>
      <c r="G4215" s="10">
        <v>0.18</v>
      </c>
      <c r="H4215" s="10">
        <v>0.18</v>
      </c>
      <c r="I4215" s="10">
        <v>0.2</v>
      </c>
      <c r="J4215" s="10">
        <v>0.21</v>
      </c>
      <c r="K4215" s="10">
        <v>0.28000000000000003</v>
      </c>
      <c r="L4215" s="10">
        <v>0.28999999999999998</v>
      </c>
      <c r="M4215" s="10"/>
      <c r="Q4215">
        <v>2.65</v>
      </c>
      <c r="AB4215">
        <v>8.4</v>
      </c>
      <c r="AD4215" s="47">
        <f>AE4215/AF4215</f>
        <v>1.1325429127588039E-2</v>
      </c>
      <c r="AE4215">
        <v>0.64</v>
      </c>
      <c r="AF4215">
        <v>56.51</v>
      </c>
      <c r="AG4215">
        <v>3.05</v>
      </c>
      <c r="AH4215">
        <v>8.4</v>
      </c>
      <c r="AJ4215">
        <v>0.03</v>
      </c>
      <c r="AK4215">
        <v>1.23</v>
      </c>
      <c r="AL4215">
        <v>44.52</v>
      </c>
      <c r="AX4215">
        <v>0</v>
      </c>
      <c r="AY4215">
        <v>0.01</v>
      </c>
      <c r="AZ4215">
        <v>1.36</v>
      </c>
      <c r="BB4215">
        <v>180.75</v>
      </c>
    </row>
    <row r="4216" spans="1:54" x14ac:dyDescent="0.55000000000000004">
      <c r="A4216" t="s">
        <v>962</v>
      </c>
      <c r="B4216" s="32">
        <v>42340</v>
      </c>
      <c r="C4216" t="s">
        <v>961</v>
      </c>
      <c r="E4216" s="10"/>
      <c r="F4216" s="10"/>
      <c r="G4216" s="10"/>
      <c r="H4216" s="10"/>
      <c r="I4216" s="10"/>
      <c r="J4216" s="10"/>
      <c r="K4216" s="10"/>
      <c r="L4216" s="10"/>
      <c r="M4216" s="10"/>
    </row>
    <row r="4217" spans="1:54" x14ac:dyDescent="0.55000000000000004">
      <c r="A4217" s="10" t="s">
        <v>962</v>
      </c>
      <c r="B4217" s="35">
        <v>42341</v>
      </c>
      <c r="C4217" t="s">
        <v>961</v>
      </c>
      <c r="E4217" s="10">
        <v>388.51</v>
      </c>
      <c r="F4217" s="10">
        <v>0.11</v>
      </c>
      <c r="G4217" s="10">
        <v>0.18</v>
      </c>
      <c r="H4217" s="10">
        <v>0.18</v>
      </c>
      <c r="I4217" s="10">
        <v>0.2</v>
      </c>
      <c r="J4217" s="10">
        <v>0.2</v>
      </c>
      <c r="K4217" s="10">
        <v>0.28000000000000003</v>
      </c>
      <c r="L4217" s="10">
        <v>0.28999999999999998</v>
      </c>
      <c r="M4217" s="10"/>
      <c r="R4217">
        <v>230.92</v>
      </c>
      <c r="S4217">
        <v>0</v>
      </c>
      <c r="AI4217">
        <v>0.76</v>
      </c>
    </row>
    <row r="4218" spans="1:54" x14ac:dyDescent="0.55000000000000004">
      <c r="A4218" s="10" t="s">
        <v>962</v>
      </c>
      <c r="B4218" s="35">
        <v>42342</v>
      </c>
      <c r="C4218" t="s">
        <v>961</v>
      </c>
      <c r="E4218" s="10">
        <v>386.45</v>
      </c>
      <c r="F4218" s="10">
        <v>0.11</v>
      </c>
      <c r="G4218" s="10">
        <v>0.17</v>
      </c>
      <c r="H4218" s="10">
        <v>0.17</v>
      </c>
      <c r="I4218" s="10">
        <v>0.2</v>
      </c>
      <c r="J4218" s="10">
        <v>0.2</v>
      </c>
      <c r="K4218" s="10">
        <v>0.28000000000000003</v>
      </c>
      <c r="L4218" s="10">
        <v>0.28999999999999998</v>
      </c>
      <c r="M4218" s="10"/>
      <c r="AC4218">
        <v>0.43</v>
      </c>
    </row>
    <row r="4219" spans="1:54" x14ac:dyDescent="0.55000000000000004">
      <c r="A4219" s="10" t="s">
        <v>962</v>
      </c>
      <c r="B4219" s="35">
        <v>42343</v>
      </c>
      <c r="C4219" t="s">
        <v>961</v>
      </c>
      <c r="E4219" s="10">
        <v>383.77</v>
      </c>
      <c r="F4219" s="10">
        <v>0.1</v>
      </c>
      <c r="G4219" s="10">
        <v>0.17</v>
      </c>
      <c r="H4219" s="10">
        <v>0.17</v>
      </c>
      <c r="I4219" s="10">
        <v>0.2</v>
      </c>
      <c r="J4219" s="10">
        <v>0.2</v>
      </c>
      <c r="K4219" s="10">
        <v>0.28000000000000003</v>
      </c>
      <c r="L4219" s="10">
        <v>0.28999999999999998</v>
      </c>
      <c r="M4219" s="10"/>
    </row>
    <row r="4220" spans="1:54" x14ac:dyDescent="0.55000000000000004">
      <c r="A4220" s="10" t="s">
        <v>962</v>
      </c>
      <c r="B4220" s="35">
        <v>42344</v>
      </c>
      <c r="C4220" t="s">
        <v>961</v>
      </c>
      <c r="E4220" s="10">
        <v>381.45</v>
      </c>
      <c r="F4220" s="10">
        <v>0.1</v>
      </c>
      <c r="G4220" s="10">
        <v>0.17</v>
      </c>
      <c r="H4220" s="10">
        <v>0.17</v>
      </c>
      <c r="I4220" s="10">
        <v>0.2</v>
      </c>
      <c r="J4220" s="10">
        <v>0.2</v>
      </c>
      <c r="K4220" s="10">
        <v>0.28000000000000003</v>
      </c>
      <c r="L4220" s="10">
        <v>0.28999999999999998</v>
      </c>
      <c r="M4220" s="10"/>
    </row>
    <row r="4221" spans="1:54" x14ac:dyDescent="0.55000000000000004">
      <c r="A4221" s="10" t="s">
        <v>962</v>
      </c>
      <c r="B4221" s="35">
        <v>42345</v>
      </c>
      <c r="C4221" t="s">
        <v>961</v>
      </c>
      <c r="E4221" s="10">
        <v>379.45</v>
      </c>
      <c r="F4221" s="10">
        <v>0.1</v>
      </c>
      <c r="G4221" s="10">
        <v>0.17</v>
      </c>
      <c r="H4221" s="10">
        <v>0.17</v>
      </c>
      <c r="I4221" s="10">
        <v>0.19</v>
      </c>
      <c r="J4221" s="10">
        <v>0.2</v>
      </c>
      <c r="K4221" s="10">
        <v>0.28000000000000003</v>
      </c>
      <c r="L4221" s="10">
        <v>0.28999999999999998</v>
      </c>
      <c r="M4221" s="10"/>
      <c r="AC4221">
        <v>0.35</v>
      </c>
    </row>
    <row r="4222" spans="1:54" x14ac:dyDescent="0.55000000000000004">
      <c r="A4222" s="10" t="s">
        <v>962</v>
      </c>
      <c r="B4222" s="35">
        <v>42346</v>
      </c>
      <c r="C4222" t="s">
        <v>961</v>
      </c>
      <c r="E4222" s="10">
        <v>377.51</v>
      </c>
      <c r="F4222" s="10">
        <v>0.1</v>
      </c>
      <c r="G4222" s="10">
        <v>0.17</v>
      </c>
      <c r="H4222" s="10">
        <v>0.17</v>
      </c>
      <c r="I4222" s="10">
        <v>0.19</v>
      </c>
      <c r="J4222" s="10">
        <v>0.2</v>
      </c>
      <c r="K4222" s="10">
        <v>0.28000000000000003</v>
      </c>
      <c r="L4222" s="10">
        <v>0.28999999999999998</v>
      </c>
      <c r="M4222" s="10"/>
      <c r="AB4222">
        <v>8.4</v>
      </c>
      <c r="AG4222">
        <v>4.05</v>
      </c>
      <c r="AH4222">
        <v>8.4</v>
      </c>
    </row>
    <row r="4223" spans="1:54" x14ac:dyDescent="0.55000000000000004">
      <c r="A4223" t="s">
        <v>962</v>
      </c>
      <c r="B4223" s="32">
        <v>42346</v>
      </c>
      <c r="C4223" t="s">
        <v>961</v>
      </c>
      <c r="E4223" s="10"/>
      <c r="F4223" s="10"/>
      <c r="G4223" s="10"/>
      <c r="H4223" s="10"/>
      <c r="I4223" s="10"/>
      <c r="J4223" s="10"/>
      <c r="K4223" s="10"/>
      <c r="L4223" s="10"/>
      <c r="M4223" s="10"/>
    </row>
    <row r="4224" spans="1:54" x14ac:dyDescent="0.55000000000000004">
      <c r="A4224" s="10" t="s">
        <v>962</v>
      </c>
      <c r="B4224" s="35">
        <v>42347</v>
      </c>
      <c r="C4224" t="s">
        <v>961</v>
      </c>
      <c r="E4224" s="10">
        <v>375.43</v>
      </c>
      <c r="F4224" s="10">
        <v>0.1</v>
      </c>
      <c r="G4224" s="10">
        <v>0.16</v>
      </c>
      <c r="H4224" s="10">
        <v>0.16</v>
      </c>
      <c r="I4224" s="10">
        <v>0.19</v>
      </c>
      <c r="J4224" s="10">
        <v>0.2</v>
      </c>
      <c r="K4224" s="10">
        <v>0.28000000000000003</v>
      </c>
      <c r="L4224" s="10">
        <v>0.28999999999999998</v>
      </c>
      <c r="M4224" s="10"/>
    </row>
    <row r="4225" spans="1:54" x14ac:dyDescent="0.55000000000000004">
      <c r="A4225" s="10" t="s">
        <v>962</v>
      </c>
      <c r="B4225" s="35">
        <v>42348</v>
      </c>
      <c r="C4225" t="s">
        <v>961</v>
      </c>
      <c r="E4225" s="10">
        <v>373.62</v>
      </c>
      <c r="F4225" s="10">
        <v>0.09</v>
      </c>
      <c r="G4225" s="10">
        <v>0.16</v>
      </c>
      <c r="H4225" s="10">
        <v>0.16</v>
      </c>
      <c r="I4225" s="10">
        <v>0.19</v>
      </c>
      <c r="J4225" s="10">
        <v>0.2</v>
      </c>
      <c r="K4225" s="10">
        <v>0.28000000000000003</v>
      </c>
      <c r="L4225" s="10">
        <v>0.28999999999999998</v>
      </c>
      <c r="M4225" s="10"/>
    </row>
    <row r="4226" spans="1:54" x14ac:dyDescent="0.55000000000000004">
      <c r="A4226" s="10" t="s">
        <v>962</v>
      </c>
      <c r="B4226" s="35">
        <v>42349</v>
      </c>
      <c r="C4226" t="s">
        <v>961</v>
      </c>
      <c r="E4226" s="10">
        <v>370.84</v>
      </c>
      <c r="F4226" s="10">
        <v>0.09</v>
      </c>
      <c r="G4226" s="10">
        <v>0.16</v>
      </c>
      <c r="H4226" s="10">
        <v>0.16</v>
      </c>
      <c r="I4226" s="10">
        <v>0.19</v>
      </c>
      <c r="J4226" s="10">
        <v>0.19</v>
      </c>
      <c r="K4226" s="10">
        <v>0.28000000000000003</v>
      </c>
      <c r="L4226" s="10">
        <v>0.28999999999999998</v>
      </c>
      <c r="M4226" s="10"/>
      <c r="AC4226">
        <v>0.55000000000000004</v>
      </c>
    </row>
    <row r="4227" spans="1:54" x14ac:dyDescent="0.55000000000000004">
      <c r="A4227" s="10" t="s">
        <v>962</v>
      </c>
      <c r="B4227" s="35">
        <v>42350</v>
      </c>
      <c r="C4227" t="s">
        <v>961</v>
      </c>
      <c r="E4227" s="10">
        <v>369.11</v>
      </c>
      <c r="F4227" s="10">
        <v>0.09</v>
      </c>
      <c r="G4227" s="10">
        <v>0.16</v>
      </c>
      <c r="H4227" s="10">
        <v>0.16</v>
      </c>
      <c r="I4227" s="10">
        <v>0.19</v>
      </c>
      <c r="J4227" s="10">
        <v>0.19</v>
      </c>
      <c r="K4227" s="10">
        <v>0.28000000000000003</v>
      </c>
      <c r="L4227" s="10">
        <v>0.28999999999999998</v>
      </c>
      <c r="M4227" s="10"/>
    </row>
    <row r="4228" spans="1:54" x14ac:dyDescent="0.55000000000000004">
      <c r="A4228" s="10" t="s">
        <v>962</v>
      </c>
      <c r="B4228" s="35">
        <v>42351</v>
      </c>
      <c r="C4228" t="s">
        <v>961</v>
      </c>
      <c r="E4228" s="10">
        <v>367.32</v>
      </c>
      <c r="F4228" s="10">
        <v>0.09</v>
      </c>
      <c r="G4228" s="10">
        <v>0.16</v>
      </c>
      <c r="H4228" s="10">
        <v>0.16</v>
      </c>
      <c r="I4228" s="10">
        <v>0.18</v>
      </c>
      <c r="J4228" s="10">
        <v>0.19</v>
      </c>
      <c r="K4228" s="10">
        <v>0.27</v>
      </c>
      <c r="L4228" s="10">
        <v>0.28999999999999998</v>
      </c>
      <c r="M4228" s="10"/>
      <c r="AI4228" s="10"/>
    </row>
    <row r="4229" spans="1:54" x14ac:dyDescent="0.55000000000000004">
      <c r="A4229" s="10" t="s">
        <v>962</v>
      </c>
      <c r="B4229" s="35">
        <v>42352</v>
      </c>
      <c r="C4229" t="s">
        <v>961</v>
      </c>
      <c r="E4229" s="10">
        <v>365.55</v>
      </c>
      <c r="F4229" s="10">
        <v>0.09</v>
      </c>
      <c r="G4229" s="10">
        <v>0.16</v>
      </c>
      <c r="H4229" s="10">
        <v>0.16</v>
      </c>
      <c r="I4229" s="10">
        <v>0.18</v>
      </c>
      <c r="J4229" s="10">
        <v>0.19</v>
      </c>
      <c r="K4229" s="10">
        <v>0.27</v>
      </c>
      <c r="L4229" s="10">
        <v>0.28999999999999998</v>
      </c>
      <c r="M4229" s="10"/>
      <c r="Q4229">
        <v>2.17</v>
      </c>
      <c r="AC4229">
        <v>0.38</v>
      </c>
      <c r="AD4229" s="47">
        <f>AE4229/AF4229</f>
        <v>7.8933043004899284E-3</v>
      </c>
      <c r="AE4229">
        <v>0.57999999999999996</v>
      </c>
      <c r="AF4229">
        <v>73.48</v>
      </c>
      <c r="AJ4229">
        <v>0.02</v>
      </c>
      <c r="AK4229">
        <v>0.77</v>
      </c>
      <c r="AL4229">
        <v>34.58</v>
      </c>
      <c r="AX4229">
        <v>0</v>
      </c>
      <c r="AY4229">
        <v>0.01</v>
      </c>
      <c r="AZ4229">
        <v>1.35</v>
      </c>
      <c r="BB4229">
        <v>205.72</v>
      </c>
    </row>
    <row r="4230" spans="1:54" x14ac:dyDescent="0.55000000000000004">
      <c r="A4230" s="10" t="s">
        <v>962</v>
      </c>
      <c r="B4230" s="35">
        <v>42353</v>
      </c>
      <c r="C4230" t="s">
        <v>961</v>
      </c>
      <c r="E4230" s="10">
        <v>363.21</v>
      </c>
      <c r="F4230" s="10">
        <v>0.09</v>
      </c>
      <c r="G4230" s="10">
        <v>0.16</v>
      </c>
      <c r="H4230" s="10">
        <v>0.16</v>
      </c>
      <c r="I4230" s="10">
        <v>0.18</v>
      </c>
      <c r="J4230" s="10">
        <v>0.19</v>
      </c>
      <c r="K4230" s="10">
        <v>0.27</v>
      </c>
      <c r="L4230" s="10">
        <v>0.28999999999999998</v>
      </c>
      <c r="M4230" s="10"/>
      <c r="R4230">
        <v>247.65</v>
      </c>
      <c r="S4230">
        <v>0</v>
      </c>
      <c r="AI4230">
        <v>0.51</v>
      </c>
    </row>
    <row r="4231" spans="1:54" x14ac:dyDescent="0.55000000000000004">
      <c r="A4231" s="10" t="s">
        <v>962</v>
      </c>
      <c r="B4231" s="35">
        <v>42354</v>
      </c>
      <c r="C4231" t="s">
        <v>961</v>
      </c>
      <c r="E4231" s="10">
        <v>361.47</v>
      </c>
      <c r="F4231" s="10">
        <v>0.09</v>
      </c>
      <c r="G4231" s="10">
        <v>0.15</v>
      </c>
      <c r="H4231" s="10">
        <v>0.15</v>
      </c>
      <c r="I4231" s="10">
        <v>0.18</v>
      </c>
      <c r="J4231" s="10">
        <v>0.19</v>
      </c>
      <c r="K4231" s="10">
        <v>0.27</v>
      </c>
      <c r="L4231" s="10">
        <v>0.28999999999999998</v>
      </c>
      <c r="M4231" s="10"/>
      <c r="AB4231">
        <v>8.4</v>
      </c>
      <c r="AG4231">
        <v>4.75</v>
      </c>
      <c r="AH4231">
        <v>8.4</v>
      </c>
    </row>
    <row r="4232" spans="1:54" x14ac:dyDescent="0.55000000000000004">
      <c r="A4232" t="s">
        <v>962</v>
      </c>
      <c r="B4232" s="32">
        <v>42354</v>
      </c>
      <c r="C4232" t="s">
        <v>961</v>
      </c>
      <c r="E4232" s="10"/>
      <c r="F4232" s="10"/>
      <c r="G4232" s="10"/>
      <c r="H4232" s="10"/>
      <c r="I4232" s="10"/>
      <c r="J4232" s="10"/>
      <c r="K4232" s="10"/>
      <c r="L4232" s="10"/>
      <c r="M4232" s="10"/>
    </row>
    <row r="4233" spans="1:54" x14ac:dyDescent="0.55000000000000004">
      <c r="A4233" s="10" t="s">
        <v>962</v>
      </c>
      <c r="B4233" s="35">
        <v>42355</v>
      </c>
      <c r="C4233" t="s">
        <v>961</v>
      </c>
      <c r="E4233" s="10">
        <v>360.29</v>
      </c>
      <c r="F4233" s="10">
        <v>0.08</v>
      </c>
      <c r="G4233" s="10">
        <v>0.15</v>
      </c>
      <c r="H4233" s="10">
        <v>0.15</v>
      </c>
      <c r="I4233" s="10">
        <v>0.18</v>
      </c>
      <c r="J4233" s="10">
        <v>0.19</v>
      </c>
      <c r="K4233" s="10">
        <v>0.27</v>
      </c>
      <c r="L4233" s="10">
        <v>0.28999999999999998</v>
      </c>
      <c r="M4233" s="10"/>
    </row>
    <row r="4234" spans="1:54" x14ac:dyDescent="0.55000000000000004">
      <c r="A4234" s="10" t="s">
        <v>962</v>
      </c>
      <c r="B4234" s="35">
        <v>42356</v>
      </c>
      <c r="C4234" t="s">
        <v>961</v>
      </c>
      <c r="E4234" s="10">
        <v>359.11</v>
      </c>
      <c r="F4234" s="10">
        <v>0.08</v>
      </c>
      <c r="G4234" s="10">
        <v>0.15</v>
      </c>
      <c r="H4234" s="10">
        <v>0.15</v>
      </c>
      <c r="I4234" s="10">
        <v>0.18</v>
      </c>
      <c r="J4234" s="10">
        <v>0.19</v>
      </c>
      <c r="K4234" s="10">
        <v>0.27</v>
      </c>
      <c r="L4234" s="10">
        <v>0.28999999999999998</v>
      </c>
      <c r="M4234" s="10"/>
    </row>
    <row r="4235" spans="1:54" x14ac:dyDescent="0.55000000000000004">
      <c r="A4235" s="10" t="s">
        <v>962</v>
      </c>
      <c r="B4235" s="35">
        <v>42357</v>
      </c>
      <c r="C4235" t="s">
        <v>961</v>
      </c>
      <c r="E4235" s="10">
        <v>357.61</v>
      </c>
      <c r="F4235" s="10">
        <v>0.08</v>
      </c>
      <c r="G4235" s="10">
        <v>0.15</v>
      </c>
      <c r="H4235" s="10">
        <v>0.15</v>
      </c>
      <c r="I4235" s="10">
        <v>0.18</v>
      </c>
      <c r="J4235" s="10">
        <v>0.19</v>
      </c>
      <c r="K4235" s="10">
        <v>0.27</v>
      </c>
      <c r="L4235" s="10">
        <v>0.28999999999999998</v>
      </c>
      <c r="M4235" s="10"/>
    </row>
    <row r="4236" spans="1:54" x14ac:dyDescent="0.55000000000000004">
      <c r="A4236" s="10" t="s">
        <v>962</v>
      </c>
      <c r="B4236" s="35">
        <v>42358</v>
      </c>
      <c r="C4236" t="s">
        <v>961</v>
      </c>
      <c r="E4236" s="10">
        <v>356.36</v>
      </c>
      <c r="F4236" s="10">
        <v>0.08</v>
      </c>
      <c r="G4236" s="10">
        <v>0.15</v>
      </c>
      <c r="H4236" s="10">
        <v>0.15</v>
      </c>
      <c r="I4236" s="10">
        <v>0.18</v>
      </c>
      <c r="J4236" s="10">
        <v>0.19</v>
      </c>
      <c r="K4236" s="10">
        <v>0.27</v>
      </c>
      <c r="L4236" s="10">
        <v>0.28999999999999998</v>
      </c>
      <c r="M4236" s="10"/>
    </row>
    <row r="4237" spans="1:54" x14ac:dyDescent="0.55000000000000004">
      <c r="A4237" s="10" t="s">
        <v>962</v>
      </c>
      <c r="B4237" s="35">
        <v>42359</v>
      </c>
      <c r="C4237" t="s">
        <v>961</v>
      </c>
      <c r="E4237" s="10">
        <v>355.24</v>
      </c>
      <c r="F4237" s="10">
        <v>0.08</v>
      </c>
      <c r="G4237" s="10">
        <v>0.15</v>
      </c>
      <c r="H4237" s="10">
        <v>0.15</v>
      </c>
      <c r="I4237" s="10">
        <v>0.18</v>
      </c>
      <c r="J4237" s="10">
        <v>0.19</v>
      </c>
      <c r="K4237" s="10">
        <v>0.27</v>
      </c>
      <c r="L4237" s="10">
        <v>0.28999999999999998</v>
      </c>
      <c r="M4237" s="10"/>
      <c r="AC4237">
        <v>0.35</v>
      </c>
    </row>
    <row r="4238" spans="1:54" x14ac:dyDescent="0.55000000000000004">
      <c r="A4238" s="10" t="s">
        <v>962</v>
      </c>
      <c r="B4238" s="35">
        <v>42360</v>
      </c>
      <c r="C4238" t="s">
        <v>961</v>
      </c>
      <c r="E4238" s="10">
        <v>353.22</v>
      </c>
      <c r="F4238" s="10">
        <v>0.08</v>
      </c>
      <c r="G4238" s="10">
        <v>0.15</v>
      </c>
      <c r="H4238" s="10">
        <v>0.15</v>
      </c>
      <c r="I4238" s="10">
        <v>0.17</v>
      </c>
      <c r="J4238" s="10">
        <v>0.18</v>
      </c>
      <c r="K4238" s="10">
        <v>0.27</v>
      </c>
      <c r="L4238" s="10">
        <v>0.28999999999999998</v>
      </c>
      <c r="M4238" s="10"/>
      <c r="AB4238">
        <v>8.4</v>
      </c>
      <c r="AG4238">
        <v>5.2</v>
      </c>
      <c r="AH4238">
        <v>8.4</v>
      </c>
    </row>
    <row r="4239" spans="1:54" x14ac:dyDescent="0.55000000000000004">
      <c r="A4239" t="s">
        <v>962</v>
      </c>
      <c r="B4239" s="32">
        <v>42360</v>
      </c>
      <c r="C4239" t="s">
        <v>961</v>
      </c>
      <c r="E4239" s="10"/>
      <c r="F4239" s="10"/>
      <c r="G4239" s="10"/>
      <c r="H4239" s="10"/>
      <c r="I4239" s="10"/>
      <c r="J4239" s="10"/>
      <c r="K4239" s="10"/>
      <c r="L4239" s="10"/>
      <c r="M4239" s="10"/>
    </row>
    <row r="4240" spans="1:54" x14ac:dyDescent="0.55000000000000004">
      <c r="A4240" s="10" t="s">
        <v>962</v>
      </c>
      <c r="B4240" s="35">
        <v>42361</v>
      </c>
      <c r="C4240" t="s">
        <v>961</v>
      </c>
      <c r="E4240" s="10">
        <v>352.19</v>
      </c>
      <c r="F4240" s="10">
        <v>0.08</v>
      </c>
      <c r="G4240" s="10">
        <v>0.15</v>
      </c>
      <c r="H4240" s="10">
        <v>0.15</v>
      </c>
      <c r="I4240" s="10">
        <v>0.17</v>
      </c>
      <c r="J4240" s="10">
        <v>0.18</v>
      </c>
      <c r="K4240" s="10">
        <v>0.27</v>
      </c>
      <c r="L4240" s="10">
        <v>0.28999999999999998</v>
      </c>
      <c r="M4240" s="10"/>
    </row>
    <row r="4241" spans="1:54" x14ac:dyDescent="0.55000000000000004">
      <c r="A4241" s="10" t="s">
        <v>962</v>
      </c>
      <c r="B4241" s="35">
        <v>42362</v>
      </c>
      <c r="C4241" t="s">
        <v>961</v>
      </c>
      <c r="E4241" s="10">
        <v>350.8</v>
      </c>
      <c r="F4241" s="10">
        <v>0.08</v>
      </c>
      <c r="G4241" s="10">
        <v>0.15</v>
      </c>
      <c r="H4241" s="10">
        <v>0.15</v>
      </c>
      <c r="I4241" s="10">
        <v>0.17</v>
      </c>
      <c r="J4241" s="10">
        <v>0.18</v>
      </c>
      <c r="K4241" s="10">
        <v>0.27</v>
      </c>
      <c r="L4241" s="10">
        <v>0.28999999999999998</v>
      </c>
      <c r="M4241" s="10"/>
    </row>
    <row r="4242" spans="1:54" x14ac:dyDescent="0.55000000000000004">
      <c r="A4242" s="10" t="s">
        <v>962</v>
      </c>
      <c r="B4242" s="35">
        <v>42363</v>
      </c>
      <c r="C4242" t="s">
        <v>961</v>
      </c>
      <c r="E4242" s="10">
        <v>364.31</v>
      </c>
      <c r="F4242" s="10">
        <v>0.16</v>
      </c>
      <c r="G4242" s="10">
        <v>0.15</v>
      </c>
      <c r="H4242" s="10">
        <v>0.15</v>
      </c>
      <c r="I4242" s="10">
        <v>0.17</v>
      </c>
      <c r="J4242" s="10">
        <v>0.18</v>
      </c>
      <c r="K4242" s="10">
        <v>0.27</v>
      </c>
      <c r="L4242" s="10">
        <v>0.28999999999999998</v>
      </c>
      <c r="M4242" s="10"/>
    </row>
    <row r="4243" spans="1:54" x14ac:dyDescent="0.55000000000000004">
      <c r="A4243" s="10" t="s">
        <v>962</v>
      </c>
      <c r="B4243" s="35">
        <v>42364</v>
      </c>
      <c r="C4243" t="s">
        <v>961</v>
      </c>
      <c r="E4243" s="10">
        <v>362.9</v>
      </c>
      <c r="F4243" s="10">
        <v>0.15</v>
      </c>
      <c r="G4243" s="10">
        <v>0.15</v>
      </c>
      <c r="H4243" s="10">
        <v>0.15</v>
      </c>
      <c r="I4243" s="10">
        <v>0.17</v>
      </c>
      <c r="J4243" s="10">
        <v>0.18</v>
      </c>
      <c r="K4243" s="10">
        <v>0.27</v>
      </c>
      <c r="L4243" s="10">
        <v>0.28999999999999998</v>
      </c>
      <c r="M4243" s="10"/>
    </row>
    <row r="4244" spans="1:54" x14ac:dyDescent="0.55000000000000004">
      <c r="A4244" s="10" t="s">
        <v>962</v>
      </c>
      <c r="B4244" s="35">
        <v>42365</v>
      </c>
      <c r="C4244" t="s">
        <v>961</v>
      </c>
      <c r="E4244" s="10">
        <v>361.88</v>
      </c>
      <c r="F4244" s="10">
        <v>0.14000000000000001</v>
      </c>
      <c r="G4244" s="10">
        <v>0.15</v>
      </c>
      <c r="H4244" s="10">
        <v>0.15</v>
      </c>
      <c r="I4244" s="10">
        <v>0.17</v>
      </c>
      <c r="J4244" s="10">
        <v>0.18</v>
      </c>
      <c r="K4244" s="10">
        <v>0.27</v>
      </c>
      <c r="L4244" s="10">
        <v>0.28999999999999998</v>
      </c>
      <c r="M4244" s="10"/>
    </row>
    <row r="4245" spans="1:54" x14ac:dyDescent="0.55000000000000004">
      <c r="A4245" s="10" t="s">
        <v>962</v>
      </c>
      <c r="B4245" s="35">
        <v>42366</v>
      </c>
      <c r="C4245" t="s">
        <v>961</v>
      </c>
      <c r="E4245" s="10">
        <v>360.95</v>
      </c>
      <c r="F4245" s="10">
        <v>0.13</v>
      </c>
      <c r="G4245" s="10">
        <v>0.15</v>
      </c>
      <c r="H4245" s="10">
        <v>0.15</v>
      </c>
      <c r="I4245" s="10">
        <v>0.17</v>
      </c>
      <c r="J4245" s="10">
        <v>0.18</v>
      </c>
      <c r="K4245" s="10">
        <v>0.26</v>
      </c>
      <c r="L4245" s="10">
        <v>0.28999999999999998</v>
      </c>
      <c r="M4245" s="10"/>
    </row>
    <row r="4246" spans="1:54" x14ac:dyDescent="0.55000000000000004">
      <c r="A4246" s="10" t="s">
        <v>962</v>
      </c>
      <c r="B4246" s="35">
        <v>42367</v>
      </c>
      <c r="C4246" t="s">
        <v>961</v>
      </c>
      <c r="E4246" s="10">
        <v>360.29</v>
      </c>
      <c r="F4246" s="10">
        <v>0.13</v>
      </c>
      <c r="G4246" s="10">
        <v>0.15</v>
      </c>
      <c r="H4246" s="10">
        <v>0.15</v>
      </c>
      <c r="I4246" s="10">
        <v>0.17</v>
      </c>
      <c r="J4246" s="10">
        <v>0.18</v>
      </c>
      <c r="K4246" s="10">
        <v>0.26</v>
      </c>
      <c r="L4246" s="10">
        <v>0.28999999999999998</v>
      </c>
      <c r="M4246" s="10"/>
    </row>
    <row r="4247" spans="1:54" x14ac:dyDescent="0.55000000000000004">
      <c r="A4247" s="10" t="s">
        <v>962</v>
      </c>
      <c r="B4247" s="35">
        <v>42368</v>
      </c>
      <c r="C4247" t="s">
        <v>961</v>
      </c>
      <c r="E4247" s="10">
        <v>359.44</v>
      </c>
      <c r="F4247" s="10">
        <v>0.12</v>
      </c>
      <c r="G4247" s="10">
        <v>0.15</v>
      </c>
      <c r="H4247" s="10">
        <v>0.15</v>
      </c>
      <c r="I4247" s="10">
        <v>0.18</v>
      </c>
      <c r="J4247" s="10">
        <v>0.18</v>
      </c>
      <c r="K4247" s="10">
        <v>0.26</v>
      </c>
      <c r="L4247" s="10">
        <v>0.28999999999999998</v>
      </c>
      <c r="M4247" s="10"/>
      <c r="AB4247">
        <v>8.4</v>
      </c>
      <c r="AC4247">
        <v>0.45</v>
      </c>
      <c r="AG4247">
        <v>6</v>
      </c>
      <c r="AH4247">
        <v>8.4</v>
      </c>
    </row>
    <row r="4248" spans="1:54" x14ac:dyDescent="0.55000000000000004">
      <c r="A4248" t="s">
        <v>962</v>
      </c>
      <c r="B4248" s="32">
        <v>42368</v>
      </c>
      <c r="C4248" t="s">
        <v>961</v>
      </c>
      <c r="E4248" s="10"/>
      <c r="F4248" s="10"/>
      <c r="G4248" s="10"/>
      <c r="H4248" s="10"/>
      <c r="I4248" s="10"/>
      <c r="J4248" s="10"/>
      <c r="K4248" s="10"/>
      <c r="L4248" s="10"/>
      <c r="M4248" s="10"/>
    </row>
    <row r="4249" spans="1:54" x14ac:dyDescent="0.55000000000000004">
      <c r="A4249" s="10" t="s">
        <v>962</v>
      </c>
      <c r="B4249" s="35">
        <v>42369</v>
      </c>
      <c r="C4249" t="s">
        <v>961</v>
      </c>
      <c r="E4249" s="10">
        <v>358.02</v>
      </c>
      <c r="F4249" s="10">
        <v>0.12</v>
      </c>
      <c r="G4249" s="10">
        <v>0.15</v>
      </c>
      <c r="H4249" s="10">
        <v>0.15</v>
      </c>
      <c r="I4249" s="10">
        <v>0.17</v>
      </c>
      <c r="J4249" s="10">
        <v>0.18</v>
      </c>
      <c r="K4249" s="10">
        <v>0.26</v>
      </c>
      <c r="L4249" s="10">
        <v>0.28999999999999998</v>
      </c>
      <c r="M4249" s="10"/>
    </row>
    <row r="4250" spans="1:54" x14ac:dyDescent="0.55000000000000004">
      <c r="A4250" s="10" t="s">
        <v>962</v>
      </c>
      <c r="B4250" s="35">
        <v>42370</v>
      </c>
      <c r="C4250" t="s">
        <v>961</v>
      </c>
      <c r="E4250" s="10">
        <v>357.5</v>
      </c>
      <c r="F4250" s="10">
        <v>0.11</v>
      </c>
      <c r="G4250" s="10">
        <v>0.15</v>
      </c>
      <c r="H4250" s="10">
        <v>0.15</v>
      </c>
      <c r="I4250" s="10">
        <v>0.17</v>
      </c>
      <c r="J4250" s="10">
        <v>0.18</v>
      </c>
      <c r="K4250" s="10">
        <v>0.26</v>
      </c>
      <c r="L4250" s="10">
        <v>0.28999999999999998</v>
      </c>
      <c r="M4250" s="10"/>
    </row>
    <row r="4251" spans="1:54" x14ac:dyDescent="0.55000000000000004">
      <c r="A4251" s="10" t="s">
        <v>962</v>
      </c>
      <c r="B4251" s="35">
        <v>42371</v>
      </c>
      <c r="C4251" t="s">
        <v>961</v>
      </c>
      <c r="E4251" s="10">
        <v>356.8</v>
      </c>
      <c r="F4251" s="10">
        <v>0.11</v>
      </c>
      <c r="G4251" s="10">
        <v>0.15</v>
      </c>
      <c r="H4251" s="10">
        <v>0.15</v>
      </c>
      <c r="I4251" s="10">
        <v>0.18</v>
      </c>
      <c r="J4251" s="10">
        <v>0.18</v>
      </c>
      <c r="K4251" s="10">
        <v>0.26</v>
      </c>
      <c r="L4251" s="10">
        <v>0.28999999999999998</v>
      </c>
      <c r="M4251" s="10"/>
    </row>
    <row r="4252" spans="1:54" x14ac:dyDescent="0.55000000000000004">
      <c r="A4252" s="10" t="s">
        <v>962</v>
      </c>
      <c r="B4252" s="35">
        <v>42372</v>
      </c>
      <c r="C4252" t="s">
        <v>961</v>
      </c>
      <c r="E4252" s="10">
        <v>356.05</v>
      </c>
      <c r="F4252" s="10">
        <v>0.11</v>
      </c>
      <c r="G4252" s="10">
        <v>0.15</v>
      </c>
      <c r="H4252" s="10">
        <v>0.15</v>
      </c>
      <c r="I4252" s="10">
        <v>0.18</v>
      </c>
      <c r="J4252" s="10">
        <v>0.18</v>
      </c>
      <c r="K4252" s="10">
        <v>0.26</v>
      </c>
      <c r="L4252" s="10">
        <v>0.28999999999999998</v>
      </c>
      <c r="M4252" s="10"/>
    </row>
    <row r="4253" spans="1:54" x14ac:dyDescent="0.55000000000000004">
      <c r="A4253" s="10" t="s">
        <v>962</v>
      </c>
      <c r="B4253" s="35">
        <v>42373</v>
      </c>
      <c r="C4253" t="s">
        <v>961</v>
      </c>
      <c r="E4253" s="10">
        <v>355</v>
      </c>
      <c r="F4253" s="10">
        <v>0.1</v>
      </c>
      <c r="G4253" s="10">
        <v>0.15</v>
      </c>
      <c r="H4253" s="10">
        <v>0.15</v>
      </c>
      <c r="I4253" s="10">
        <v>0.17</v>
      </c>
      <c r="J4253" s="10">
        <v>0.18</v>
      </c>
      <c r="K4253" s="10">
        <v>0.26</v>
      </c>
      <c r="L4253" s="10">
        <v>0.28999999999999998</v>
      </c>
      <c r="M4253" s="10"/>
      <c r="AI4253" s="10"/>
    </row>
    <row r="4254" spans="1:54" x14ac:dyDescent="0.55000000000000004">
      <c r="A4254" s="10" t="s">
        <v>962</v>
      </c>
      <c r="B4254" s="35">
        <v>42374</v>
      </c>
      <c r="C4254" t="s">
        <v>961</v>
      </c>
      <c r="E4254" s="10">
        <v>353.98</v>
      </c>
      <c r="F4254" s="10">
        <v>0.1</v>
      </c>
      <c r="G4254" s="10">
        <v>0.15</v>
      </c>
      <c r="H4254" s="10">
        <v>0.15</v>
      </c>
      <c r="I4254" s="10">
        <v>0.17</v>
      </c>
      <c r="J4254" s="10">
        <v>0.18</v>
      </c>
      <c r="K4254" s="10">
        <v>0.26</v>
      </c>
      <c r="L4254" s="10">
        <v>0.28999999999999998</v>
      </c>
      <c r="M4254" s="10"/>
      <c r="Q4254">
        <v>5.12</v>
      </c>
      <c r="V4254" s="47">
        <f>X4254/AA4254</f>
        <v>1.6665987531070452E-2</v>
      </c>
      <c r="X4254">
        <v>4.09</v>
      </c>
      <c r="AA4254">
        <v>245.41</v>
      </c>
      <c r="AD4254" s="47">
        <f>AE4254/AF4254</f>
        <v>6.2699044585987256E-3</v>
      </c>
      <c r="AE4254">
        <v>1.26</v>
      </c>
      <c r="AF4254">
        <v>200.96</v>
      </c>
      <c r="AJ4254">
        <v>0.02</v>
      </c>
      <c r="AK4254">
        <v>0.24</v>
      </c>
      <c r="AL4254">
        <v>10.89</v>
      </c>
      <c r="AP4254" t="s">
        <v>930</v>
      </c>
      <c r="AX4254">
        <v>71.42</v>
      </c>
      <c r="AY4254">
        <v>0.01</v>
      </c>
      <c r="AZ4254">
        <v>0.67</v>
      </c>
      <c r="BB4254">
        <v>108.92</v>
      </c>
    </row>
    <row r="4255" spans="1:54" x14ac:dyDescent="0.55000000000000004">
      <c r="A4255" s="10" t="s">
        <v>962</v>
      </c>
      <c r="B4255" s="35">
        <v>42375</v>
      </c>
      <c r="C4255" t="s">
        <v>961</v>
      </c>
      <c r="E4255" s="10">
        <v>353.42</v>
      </c>
      <c r="F4255" s="10">
        <v>0.1</v>
      </c>
      <c r="G4255" s="10">
        <v>0.15</v>
      </c>
      <c r="H4255" s="10">
        <v>0.15</v>
      </c>
      <c r="I4255" s="10">
        <v>0.17</v>
      </c>
      <c r="J4255" s="10">
        <v>0.18</v>
      </c>
      <c r="K4255" s="10">
        <v>0.26</v>
      </c>
      <c r="L4255" s="10">
        <v>0.28999999999999998</v>
      </c>
      <c r="M4255" s="10"/>
      <c r="R4255">
        <v>456.72</v>
      </c>
      <c r="S4255">
        <v>714.16</v>
      </c>
      <c r="AB4255">
        <v>8.4</v>
      </c>
      <c r="AC4255">
        <v>0.41</v>
      </c>
      <c r="AG4255">
        <v>6.55</v>
      </c>
      <c r="AH4255">
        <v>8.4</v>
      </c>
      <c r="AI4255">
        <v>0.13</v>
      </c>
    </row>
    <row r="4256" spans="1:54" x14ac:dyDescent="0.55000000000000004">
      <c r="A4256" t="s">
        <v>962</v>
      </c>
      <c r="B4256" s="32">
        <v>42375</v>
      </c>
      <c r="C4256" t="s">
        <v>961</v>
      </c>
      <c r="E4256" s="10"/>
      <c r="F4256" s="10"/>
      <c r="G4256" s="10"/>
      <c r="H4256" s="10"/>
      <c r="I4256" s="10"/>
      <c r="J4256" s="10"/>
      <c r="K4256" s="10"/>
      <c r="L4256" s="10"/>
      <c r="M4256" s="10"/>
    </row>
    <row r="4257" spans="1:34" x14ac:dyDescent="0.55000000000000004">
      <c r="A4257" s="10" t="s">
        <v>962</v>
      </c>
      <c r="B4257" s="35">
        <v>42376</v>
      </c>
      <c r="C4257" t="s">
        <v>961</v>
      </c>
      <c r="E4257" s="10">
        <v>352.71</v>
      </c>
      <c r="F4257" s="10">
        <v>0.1</v>
      </c>
      <c r="G4257" s="10">
        <v>0.15</v>
      </c>
      <c r="H4257" s="10">
        <v>0.15</v>
      </c>
      <c r="I4257" s="10">
        <v>0.17</v>
      </c>
      <c r="J4257" s="10">
        <v>0.18</v>
      </c>
      <c r="K4257" s="10">
        <v>0.26</v>
      </c>
      <c r="L4257" s="10">
        <v>0.28999999999999998</v>
      </c>
      <c r="M4257" s="10"/>
    </row>
    <row r="4258" spans="1:34" x14ac:dyDescent="0.55000000000000004">
      <c r="A4258" s="10" t="s">
        <v>962</v>
      </c>
      <c r="B4258" s="35">
        <v>42377</v>
      </c>
      <c r="C4258" t="s">
        <v>961</v>
      </c>
      <c r="E4258" s="10">
        <v>352.19</v>
      </c>
      <c r="F4258" s="10">
        <v>0.1</v>
      </c>
      <c r="G4258" s="10">
        <v>0.15</v>
      </c>
      <c r="H4258" s="10">
        <v>0.15</v>
      </c>
      <c r="I4258" s="10">
        <v>0.17</v>
      </c>
      <c r="J4258" s="10">
        <v>0.18</v>
      </c>
      <c r="K4258" s="10">
        <v>0.26</v>
      </c>
      <c r="L4258" s="10">
        <v>0.28999999999999998</v>
      </c>
      <c r="M4258" s="10"/>
    </row>
    <row r="4259" spans="1:34" x14ac:dyDescent="0.55000000000000004">
      <c r="A4259" s="10" t="s">
        <v>962</v>
      </c>
      <c r="B4259" s="35">
        <v>42378</v>
      </c>
      <c r="C4259" t="s">
        <v>961</v>
      </c>
      <c r="E4259" s="10">
        <v>351.4</v>
      </c>
      <c r="F4259" s="10">
        <v>0.1</v>
      </c>
      <c r="G4259" s="10">
        <v>0.15</v>
      </c>
      <c r="H4259" s="10">
        <v>0.15</v>
      </c>
      <c r="I4259" s="10">
        <v>0.17</v>
      </c>
      <c r="J4259" s="10">
        <v>0.18</v>
      </c>
      <c r="K4259" s="10">
        <v>0.26</v>
      </c>
      <c r="L4259" s="10">
        <v>0.28999999999999998</v>
      </c>
      <c r="M4259" s="10"/>
    </row>
    <row r="4260" spans="1:34" x14ac:dyDescent="0.55000000000000004">
      <c r="A4260" s="10" t="s">
        <v>962</v>
      </c>
      <c r="B4260" s="35">
        <v>42379</v>
      </c>
      <c r="C4260" t="s">
        <v>961</v>
      </c>
      <c r="E4260" s="10">
        <v>350.18</v>
      </c>
      <c r="F4260" s="10">
        <v>0.09</v>
      </c>
      <c r="G4260" s="10">
        <v>0.15</v>
      </c>
      <c r="H4260" s="10">
        <v>0.15</v>
      </c>
      <c r="I4260" s="10">
        <v>0.17</v>
      </c>
      <c r="J4260" s="10">
        <v>0.18</v>
      </c>
      <c r="K4260" s="10">
        <v>0.26</v>
      </c>
      <c r="L4260" s="10">
        <v>0.28999999999999998</v>
      </c>
      <c r="M4260" s="10"/>
    </row>
    <row r="4261" spans="1:34" x14ac:dyDescent="0.55000000000000004">
      <c r="A4261" s="10" t="s">
        <v>962</v>
      </c>
      <c r="B4261" s="35">
        <v>42380</v>
      </c>
      <c r="C4261" t="s">
        <v>961</v>
      </c>
      <c r="E4261" s="10">
        <v>348.96</v>
      </c>
      <c r="F4261" s="10">
        <v>0.09</v>
      </c>
      <c r="G4261" s="10">
        <v>0.15</v>
      </c>
      <c r="H4261" s="10">
        <v>0.15</v>
      </c>
      <c r="I4261" s="10">
        <v>0.17</v>
      </c>
      <c r="J4261" s="10">
        <v>0.18</v>
      </c>
      <c r="K4261" s="10">
        <v>0.26</v>
      </c>
      <c r="L4261" s="10">
        <v>0.28999999999999998</v>
      </c>
      <c r="M4261" s="10"/>
      <c r="AC4261">
        <v>0.33</v>
      </c>
    </row>
    <row r="4262" spans="1:34" x14ac:dyDescent="0.55000000000000004">
      <c r="A4262" s="10" t="s">
        <v>962</v>
      </c>
      <c r="B4262" s="35">
        <v>42381</v>
      </c>
      <c r="C4262" t="s">
        <v>961</v>
      </c>
      <c r="E4262" s="10">
        <v>348.55</v>
      </c>
      <c r="F4262" s="10">
        <v>0.09</v>
      </c>
      <c r="G4262" s="10">
        <v>0.15</v>
      </c>
      <c r="H4262" s="10">
        <v>0.15</v>
      </c>
      <c r="I4262" s="10">
        <v>0.17</v>
      </c>
      <c r="J4262" s="10">
        <v>0.18</v>
      </c>
      <c r="K4262" s="10">
        <v>0.26</v>
      </c>
      <c r="L4262" s="10">
        <v>0.28999999999999998</v>
      </c>
      <c r="M4262" s="10"/>
    </row>
    <row r="4263" spans="1:34" x14ac:dyDescent="0.55000000000000004">
      <c r="A4263" s="10" t="s">
        <v>962</v>
      </c>
      <c r="B4263" s="35">
        <v>42382</v>
      </c>
      <c r="C4263" t="s">
        <v>961</v>
      </c>
      <c r="E4263" s="10">
        <v>348.63</v>
      </c>
      <c r="F4263" s="10">
        <v>0.09</v>
      </c>
      <c r="G4263" s="10">
        <v>0.15</v>
      </c>
      <c r="H4263" s="10">
        <v>0.15</v>
      </c>
      <c r="I4263" s="10">
        <v>0.17</v>
      </c>
      <c r="J4263" s="10">
        <v>0.18</v>
      </c>
      <c r="K4263" s="10">
        <v>0.26</v>
      </c>
      <c r="L4263" s="10">
        <v>0.28999999999999998</v>
      </c>
      <c r="M4263" s="10"/>
      <c r="AB4263">
        <v>8.4</v>
      </c>
      <c r="AG4263">
        <v>8.0500000000000007</v>
      </c>
      <c r="AH4263">
        <v>8.4</v>
      </c>
    </row>
    <row r="4264" spans="1:34" x14ac:dyDescent="0.55000000000000004">
      <c r="A4264" t="s">
        <v>962</v>
      </c>
      <c r="B4264" s="32">
        <v>42382</v>
      </c>
      <c r="C4264" t="s">
        <v>961</v>
      </c>
      <c r="E4264" s="10"/>
      <c r="F4264" s="10"/>
      <c r="G4264" s="10"/>
      <c r="H4264" s="10"/>
      <c r="I4264" s="10"/>
      <c r="J4264" s="10"/>
      <c r="K4264" s="10"/>
      <c r="L4264" s="10"/>
      <c r="M4264" s="10"/>
    </row>
    <row r="4265" spans="1:34" x14ac:dyDescent="0.55000000000000004">
      <c r="A4265" s="10" t="s">
        <v>962</v>
      </c>
      <c r="B4265" s="35">
        <v>42383</v>
      </c>
      <c r="C4265" t="s">
        <v>961</v>
      </c>
      <c r="E4265" s="10">
        <v>348</v>
      </c>
      <c r="F4265" s="10">
        <v>0.09</v>
      </c>
      <c r="G4265" s="10">
        <v>0.15</v>
      </c>
      <c r="H4265" s="10">
        <v>0.15</v>
      </c>
      <c r="I4265" s="10">
        <v>0.17</v>
      </c>
      <c r="J4265" s="10">
        <v>0.18</v>
      </c>
      <c r="K4265" s="10">
        <v>0.26</v>
      </c>
      <c r="L4265" s="10">
        <v>0.28999999999999998</v>
      </c>
      <c r="M4265" s="10"/>
      <c r="AC4265">
        <v>0.36</v>
      </c>
    </row>
    <row r="4266" spans="1:34" x14ac:dyDescent="0.55000000000000004">
      <c r="A4266" s="10" t="s">
        <v>962</v>
      </c>
      <c r="B4266" s="35">
        <v>42384</v>
      </c>
      <c r="C4266" t="s">
        <v>961</v>
      </c>
      <c r="E4266" s="10">
        <v>347.61</v>
      </c>
      <c r="F4266" s="10">
        <v>0.09</v>
      </c>
      <c r="G4266" s="10">
        <v>0.15</v>
      </c>
      <c r="H4266" s="10">
        <v>0.15</v>
      </c>
      <c r="I4266" s="10">
        <v>0.17</v>
      </c>
      <c r="J4266" s="10">
        <v>0.18</v>
      </c>
      <c r="K4266" s="10">
        <v>0.26</v>
      </c>
      <c r="L4266" s="10">
        <v>0.28000000000000003</v>
      </c>
      <c r="M4266" s="10"/>
    </row>
    <row r="4267" spans="1:34" x14ac:dyDescent="0.55000000000000004">
      <c r="A4267" s="10" t="s">
        <v>962</v>
      </c>
      <c r="B4267" s="35">
        <v>42385</v>
      </c>
      <c r="C4267" t="s">
        <v>961</v>
      </c>
      <c r="E4267" s="10">
        <v>346.92</v>
      </c>
      <c r="F4267" s="10">
        <v>0.09</v>
      </c>
      <c r="G4267" s="10">
        <v>0.15</v>
      </c>
      <c r="H4267" s="10">
        <v>0.15</v>
      </c>
      <c r="I4267" s="10">
        <v>0.17</v>
      </c>
      <c r="J4267" s="10">
        <v>0.18</v>
      </c>
      <c r="K4267" s="10">
        <v>0.26</v>
      </c>
      <c r="L4267" s="10">
        <v>0.28000000000000003</v>
      </c>
      <c r="M4267" s="10"/>
    </row>
    <row r="4268" spans="1:34" x14ac:dyDescent="0.55000000000000004">
      <c r="A4268" s="10" t="s">
        <v>962</v>
      </c>
      <c r="B4268" s="35">
        <v>42386</v>
      </c>
      <c r="C4268" t="s">
        <v>961</v>
      </c>
      <c r="E4268" s="10">
        <v>346.4</v>
      </c>
      <c r="F4268" s="10">
        <v>0.09</v>
      </c>
      <c r="G4268" s="10">
        <v>0.15</v>
      </c>
      <c r="H4268" s="10">
        <v>0.15</v>
      </c>
      <c r="I4268" s="10">
        <v>0.17</v>
      </c>
      <c r="J4268" s="10">
        <v>0.18</v>
      </c>
      <c r="K4268" s="10">
        <v>0.26</v>
      </c>
      <c r="L4268" s="10">
        <v>0.28000000000000003</v>
      </c>
      <c r="M4268" s="10"/>
    </row>
    <row r="4269" spans="1:34" x14ac:dyDescent="0.55000000000000004">
      <c r="A4269" s="10" t="s">
        <v>962</v>
      </c>
      <c r="B4269" s="35">
        <v>42387</v>
      </c>
      <c r="C4269" t="s">
        <v>961</v>
      </c>
      <c r="E4269" s="10">
        <v>346.11</v>
      </c>
      <c r="F4269" s="10">
        <v>0.09</v>
      </c>
      <c r="G4269" s="10">
        <v>0.15</v>
      </c>
      <c r="H4269" s="10">
        <v>0.15</v>
      </c>
      <c r="I4269" s="10">
        <v>0.17</v>
      </c>
      <c r="J4269" s="10">
        <v>0.18</v>
      </c>
      <c r="K4269" s="10">
        <v>0.26</v>
      </c>
      <c r="L4269" s="10">
        <v>0.28000000000000003</v>
      </c>
      <c r="M4269" s="10"/>
    </row>
    <row r="4270" spans="1:34" x14ac:dyDescent="0.55000000000000004">
      <c r="A4270" s="10" t="s">
        <v>962</v>
      </c>
      <c r="B4270" s="35">
        <v>42388</v>
      </c>
      <c r="C4270" t="s">
        <v>961</v>
      </c>
      <c r="E4270" s="10">
        <v>345.81</v>
      </c>
      <c r="F4270" s="10">
        <v>0.09</v>
      </c>
      <c r="G4270" s="10">
        <v>0.15</v>
      </c>
      <c r="H4270" s="10">
        <v>0.15</v>
      </c>
      <c r="I4270" s="10">
        <v>0.17</v>
      </c>
      <c r="J4270" s="10">
        <v>0.18</v>
      </c>
      <c r="K4270" s="10">
        <v>0.26</v>
      </c>
      <c r="L4270" s="10">
        <v>0.28000000000000003</v>
      </c>
      <c r="M4270" s="10"/>
      <c r="AB4270">
        <v>8.4</v>
      </c>
      <c r="AC4270">
        <v>0.41</v>
      </c>
      <c r="AG4270">
        <v>8.3000000000000007</v>
      </c>
      <c r="AH4270">
        <v>8.4</v>
      </c>
    </row>
    <row r="4271" spans="1:34" x14ac:dyDescent="0.55000000000000004">
      <c r="A4271" t="s">
        <v>962</v>
      </c>
      <c r="B4271" s="32">
        <v>42388</v>
      </c>
      <c r="C4271" t="s">
        <v>961</v>
      </c>
      <c r="E4271" s="10"/>
      <c r="F4271" s="10"/>
      <c r="G4271" s="10"/>
      <c r="H4271" s="10"/>
      <c r="I4271" s="10"/>
      <c r="J4271" s="10"/>
      <c r="K4271" s="10"/>
      <c r="L4271" s="10"/>
      <c r="M4271" s="10"/>
    </row>
    <row r="4272" spans="1:34" x14ac:dyDescent="0.55000000000000004">
      <c r="A4272" s="10" t="s">
        <v>962</v>
      </c>
      <c r="B4272" s="35">
        <v>42389</v>
      </c>
      <c r="C4272" t="s">
        <v>961</v>
      </c>
      <c r="E4272" s="10">
        <v>345.83</v>
      </c>
      <c r="F4272" s="10">
        <v>0.09</v>
      </c>
      <c r="G4272" s="10">
        <v>0.15</v>
      </c>
      <c r="H4272" s="10">
        <v>0.15</v>
      </c>
      <c r="I4272" s="10">
        <v>0.17</v>
      </c>
      <c r="J4272" s="10">
        <v>0.18</v>
      </c>
      <c r="K4272" s="10">
        <v>0.26</v>
      </c>
      <c r="L4272" s="10">
        <v>0.28000000000000003</v>
      </c>
      <c r="M4272" s="10"/>
    </row>
    <row r="4273" spans="1:55" x14ac:dyDescent="0.55000000000000004">
      <c r="A4273" s="10" t="s">
        <v>962</v>
      </c>
      <c r="B4273" s="35">
        <v>42390</v>
      </c>
      <c r="C4273" t="s">
        <v>961</v>
      </c>
      <c r="E4273" s="10">
        <v>346.91</v>
      </c>
      <c r="F4273" s="10">
        <v>0.09</v>
      </c>
      <c r="G4273" s="10">
        <v>0.15</v>
      </c>
      <c r="H4273" s="10">
        <v>0.15</v>
      </c>
      <c r="I4273" s="10">
        <v>0.17</v>
      </c>
      <c r="J4273" s="10">
        <v>0.18</v>
      </c>
      <c r="K4273" s="10">
        <v>0.26</v>
      </c>
      <c r="L4273" s="10">
        <v>0.28000000000000003</v>
      </c>
      <c r="M4273" s="10"/>
    </row>
    <row r="4274" spans="1:55" x14ac:dyDescent="0.55000000000000004">
      <c r="A4274" s="10" t="s">
        <v>962</v>
      </c>
      <c r="B4274" s="35">
        <v>42391</v>
      </c>
      <c r="C4274" t="s">
        <v>961</v>
      </c>
      <c r="E4274" s="10">
        <v>347.86</v>
      </c>
      <c r="F4274" s="10">
        <v>0.09</v>
      </c>
      <c r="G4274" s="10">
        <v>0.15</v>
      </c>
      <c r="H4274" s="10">
        <v>0.15</v>
      </c>
      <c r="I4274" s="10">
        <v>0.17</v>
      </c>
      <c r="J4274" s="10">
        <v>0.18</v>
      </c>
      <c r="K4274" s="10">
        <v>0.26</v>
      </c>
      <c r="L4274" s="10">
        <v>0.28000000000000003</v>
      </c>
      <c r="M4274" s="10"/>
      <c r="AC4274">
        <v>0.26</v>
      </c>
    </row>
    <row r="4275" spans="1:55" x14ac:dyDescent="0.55000000000000004">
      <c r="A4275" s="10" t="s">
        <v>962</v>
      </c>
      <c r="B4275" s="35">
        <v>42392</v>
      </c>
      <c r="C4275" t="s">
        <v>961</v>
      </c>
      <c r="E4275" s="10">
        <v>349.11</v>
      </c>
      <c r="F4275" s="10">
        <v>0.09</v>
      </c>
      <c r="G4275" s="10">
        <v>0.15</v>
      </c>
      <c r="H4275" s="10">
        <v>0.15</v>
      </c>
      <c r="I4275" s="10">
        <v>0.18</v>
      </c>
      <c r="J4275" s="10">
        <v>0.18</v>
      </c>
      <c r="K4275" s="10">
        <v>0.25</v>
      </c>
      <c r="L4275" s="10">
        <v>0.28000000000000003</v>
      </c>
      <c r="M4275" s="10"/>
    </row>
    <row r="4276" spans="1:55" x14ac:dyDescent="0.55000000000000004">
      <c r="A4276" s="10" t="s">
        <v>962</v>
      </c>
      <c r="B4276" s="35">
        <v>42393</v>
      </c>
      <c r="C4276" t="s">
        <v>961</v>
      </c>
      <c r="E4276" s="10">
        <v>349.71</v>
      </c>
      <c r="F4276" s="10">
        <v>0.09</v>
      </c>
      <c r="G4276" s="10">
        <v>0.15</v>
      </c>
      <c r="H4276" s="10">
        <v>0.15</v>
      </c>
      <c r="I4276" s="10">
        <v>0.18</v>
      </c>
      <c r="J4276" s="10">
        <v>0.18</v>
      </c>
      <c r="K4276" s="10">
        <v>0.26</v>
      </c>
      <c r="L4276" s="10">
        <v>0.28000000000000003</v>
      </c>
      <c r="M4276" s="10"/>
      <c r="Q4276">
        <v>4.4000000000000004</v>
      </c>
      <c r="V4276" s="47">
        <f>X4276/AA4276</f>
        <v>1.7535469472341785E-2</v>
      </c>
      <c r="X4276">
        <v>4.4000000000000004</v>
      </c>
      <c r="AA4276">
        <v>250.92</v>
      </c>
      <c r="AF4276">
        <v>1004.38</v>
      </c>
      <c r="AP4276" t="s">
        <v>930</v>
      </c>
      <c r="AX4276">
        <v>63.04</v>
      </c>
    </row>
    <row r="4277" spans="1:55" x14ac:dyDescent="0.55000000000000004">
      <c r="A4277" s="10" t="s">
        <v>962</v>
      </c>
      <c r="B4277" s="35">
        <v>42394</v>
      </c>
      <c r="C4277" t="s">
        <v>961</v>
      </c>
      <c r="E4277" s="10">
        <v>349.46</v>
      </c>
      <c r="F4277" s="10">
        <v>0.09</v>
      </c>
      <c r="G4277" s="10">
        <v>0.15</v>
      </c>
      <c r="H4277" s="10">
        <v>0.15</v>
      </c>
      <c r="I4277" s="10">
        <v>0.18</v>
      </c>
      <c r="J4277" s="10">
        <v>0.18</v>
      </c>
      <c r="K4277" s="10">
        <v>0.26</v>
      </c>
      <c r="L4277" s="10">
        <v>0.28000000000000003</v>
      </c>
      <c r="M4277" s="10"/>
      <c r="R4277">
        <v>414.4</v>
      </c>
      <c r="S4277">
        <v>630.41</v>
      </c>
      <c r="W4277">
        <v>4.5100000000000001E-2</v>
      </c>
      <c r="Y4277">
        <v>5559</v>
      </c>
      <c r="AC4277">
        <v>0.39</v>
      </c>
      <c r="BC4277">
        <v>263</v>
      </c>
    </row>
    <row r="4278" spans="1:55" x14ac:dyDescent="0.55000000000000004">
      <c r="A4278" s="10" t="s">
        <v>962</v>
      </c>
      <c r="B4278" s="35">
        <v>42395</v>
      </c>
      <c r="C4278" t="s">
        <v>961</v>
      </c>
      <c r="E4278" s="10">
        <v>349.35</v>
      </c>
      <c r="F4278" s="10">
        <v>0.08</v>
      </c>
      <c r="G4278" s="10">
        <v>0.15</v>
      </c>
      <c r="H4278" s="10">
        <v>0.15</v>
      </c>
      <c r="I4278" s="10">
        <v>0.18</v>
      </c>
      <c r="J4278" s="10">
        <v>0.18</v>
      </c>
      <c r="K4278" s="10">
        <v>0.26</v>
      </c>
      <c r="L4278" s="10">
        <v>0.28000000000000003</v>
      </c>
      <c r="M4278" s="10"/>
    </row>
    <row r="4279" spans="1:55" x14ac:dyDescent="0.55000000000000004">
      <c r="A4279" s="10" t="s">
        <v>962</v>
      </c>
      <c r="B4279" s="35">
        <v>42396</v>
      </c>
      <c r="C4279" t="s">
        <v>961</v>
      </c>
      <c r="E4279" s="10">
        <v>348.6</v>
      </c>
      <c r="F4279" s="10">
        <v>0.08</v>
      </c>
      <c r="G4279" s="10">
        <v>0.15</v>
      </c>
      <c r="H4279" s="10">
        <v>0.15</v>
      </c>
      <c r="I4279" s="10">
        <v>0.18</v>
      </c>
      <c r="J4279" s="10">
        <v>0.18</v>
      </c>
      <c r="K4279" s="10">
        <v>0.26</v>
      </c>
      <c r="L4279" s="10">
        <v>0.28000000000000003</v>
      </c>
      <c r="M4279" s="10"/>
      <c r="AB4279">
        <v>8.4</v>
      </c>
      <c r="AG4279">
        <v>8.4</v>
      </c>
      <c r="AH4279">
        <v>8.4</v>
      </c>
    </row>
    <row r="4280" spans="1:55" x14ac:dyDescent="0.55000000000000004">
      <c r="A4280" t="s">
        <v>962</v>
      </c>
      <c r="B4280" s="32">
        <v>42396</v>
      </c>
      <c r="C4280" t="s">
        <v>961</v>
      </c>
      <c r="E4280" s="10"/>
      <c r="F4280" s="10"/>
      <c r="G4280" s="10"/>
      <c r="H4280" s="10"/>
      <c r="I4280" s="10"/>
      <c r="J4280" s="10"/>
      <c r="K4280" s="10"/>
      <c r="L4280" s="10"/>
      <c r="M4280" s="10"/>
    </row>
    <row r="4281" spans="1:55" x14ac:dyDescent="0.55000000000000004">
      <c r="A4281" s="10" t="s">
        <v>962</v>
      </c>
      <c r="B4281" s="35">
        <v>42397</v>
      </c>
      <c r="C4281" t="s">
        <v>961</v>
      </c>
      <c r="E4281" s="10">
        <v>347.92</v>
      </c>
      <c r="F4281" s="10">
        <v>0.08</v>
      </c>
      <c r="G4281" s="10">
        <v>0.15</v>
      </c>
      <c r="H4281" s="10">
        <v>0.15</v>
      </c>
      <c r="I4281" s="10">
        <v>0.18</v>
      </c>
      <c r="J4281" s="10">
        <v>0.18</v>
      </c>
      <c r="K4281" s="10">
        <v>0.26</v>
      </c>
      <c r="L4281" s="10">
        <v>0.28000000000000003</v>
      </c>
      <c r="M4281" s="10"/>
    </row>
    <row r="4282" spans="1:55" x14ac:dyDescent="0.55000000000000004">
      <c r="A4282" s="10" t="s">
        <v>962</v>
      </c>
      <c r="B4282" s="35">
        <v>42398</v>
      </c>
      <c r="C4282" t="s">
        <v>961</v>
      </c>
      <c r="E4282" s="10">
        <v>347.68</v>
      </c>
      <c r="F4282" s="10">
        <v>0.08</v>
      </c>
      <c r="G4282" s="10">
        <v>0.15</v>
      </c>
      <c r="H4282" s="10">
        <v>0.15</v>
      </c>
      <c r="I4282" s="10">
        <v>0.18</v>
      </c>
      <c r="J4282" s="10">
        <v>0.18</v>
      </c>
      <c r="K4282" s="10">
        <v>0.26</v>
      </c>
      <c r="L4282" s="10">
        <v>0.28000000000000003</v>
      </c>
      <c r="M4282" s="10"/>
    </row>
    <row r="4283" spans="1:55" x14ac:dyDescent="0.55000000000000004">
      <c r="A4283" s="10" t="s">
        <v>962</v>
      </c>
      <c r="B4283" s="35">
        <v>42399</v>
      </c>
      <c r="C4283" t="s">
        <v>961</v>
      </c>
      <c r="E4283" s="10">
        <v>348.13</v>
      </c>
      <c r="F4283" s="10">
        <v>0.08</v>
      </c>
      <c r="G4283" s="10">
        <v>0.15</v>
      </c>
      <c r="H4283" s="10">
        <v>0.15</v>
      </c>
      <c r="I4283" s="10">
        <v>0.18</v>
      </c>
      <c r="J4283" s="10">
        <v>0.18</v>
      </c>
      <c r="K4283" s="10">
        <v>0.26</v>
      </c>
      <c r="L4283" s="10">
        <v>0.28000000000000003</v>
      </c>
      <c r="M4283" s="10"/>
    </row>
    <row r="4284" spans="1:55" x14ac:dyDescent="0.55000000000000004">
      <c r="A4284" s="10" t="s">
        <v>962</v>
      </c>
      <c r="B4284" s="35">
        <v>42400</v>
      </c>
      <c r="C4284" t="s">
        <v>961</v>
      </c>
      <c r="E4284" s="10">
        <v>348.15</v>
      </c>
      <c r="F4284" s="10">
        <v>0.08</v>
      </c>
      <c r="G4284" s="10">
        <v>0.15</v>
      </c>
      <c r="H4284" s="10">
        <v>0.15</v>
      </c>
      <c r="I4284" s="10">
        <v>0.18</v>
      </c>
      <c r="J4284" s="10">
        <v>0.18</v>
      </c>
      <c r="K4284" s="10">
        <v>0.26</v>
      </c>
      <c r="L4284" s="10">
        <v>0.28000000000000003</v>
      </c>
      <c r="M4284" s="10"/>
    </row>
    <row r="4285" spans="1:55" x14ac:dyDescent="0.55000000000000004">
      <c r="A4285" s="10" t="s">
        <v>962</v>
      </c>
      <c r="B4285" s="35">
        <v>42401</v>
      </c>
      <c r="C4285" t="s">
        <v>961</v>
      </c>
      <c r="E4285" s="10">
        <v>348.56</v>
      </c>
      <c r="F4285" s="10">
        <v>0.08</v>
      </c>
      <c r="G4285" s="10">
        <v>0.15</v>
      </c>
      <c r="H4285" s="10">
        <v>0.15</v>
      </c>
      <c r="I4285" s="10">
        <v>0.18</v>
      </c>
      <c r="J4285" s="10">
        <v>0.18</v>
      </c>
      <c r="K4285" s="10">
        <v>0.26</v>
      </c>
      <c r="L4285" s="10">
        <v>0.28000000000000003</v>
      </c>
      <c r="M4285" s="10"/>
      <c r="AC4285">
        <v>0.37</v>
      </c>
    </row>
    <row r="4286" spans="1:55" x14ac:dyDescent="0.55000000000000004">
      <c r="A4286" s="10" t="s">
        <v>962</v>
      </c>
      <c r="B4286" s="35">
        <v>42402</v>
      </c>
      <c r="C4286" t="s">
        <v>961</v>
      </c>
      <c r="E4286" s="10">
        <v>349.33</v>
      </c>
      <c r="F4286" s="10">
        <v>0.08</v>
      </c>
      <c r="G4286" s="10">
        <v>0.15</v>
      </c>
      <c r="H4286" s="10">
        <v>0.15</v>
      </c>
      <c r="I4286" s="10">
        <v>0.18</v>
      </c>
      <c r="J4286" s="10">
        <v>0.18</v>
      </c>
      <c r="K4286" s="10">
        <v>0.26</v>
      </c>
      <c r="L4286" s="10">
        <v>0.28000000000000003</v>
      </c>
      <c r="M4286" s="10"/>
    </row>
    <row r="4287" spans="1:55" x14ac:dyDescent="0.55000000000000004">
      <c r="A4287" s="10" t="s">
        <v>962</v>
      </c>
      <c r="B4287" s="35">
        <v>42403</v>
      </c>
      <c r="C4287" t="s">
        <v>961</v>
      </c>
      <c r="E4287" s="10">
        <v>350.58</v>
      </c>
      <c r="F4287" s="10">
        <v>0.08</v>
      </c>
      <c r="G4287" s="10">
        <v>0.15</v>
      </c>
      <c r="H4287" s="10">
        <v>0.15</v>
      </c>
      <c r="I4287" s="10">
        <v>0.18</v>
      </c>
      <c r="J4287" s="10">
        <v>0.18</v>
      </c>
      <c r="K4287" s="10">
        <v>0.26</v>
      </c>
      <c r="L4287" s="10">
        <v>0.28000000000000003</v>
      </c>
      <c r="M4287" s="10"/>
      <c r="AB4287">
        <v>8.4</v>
      </c>
      <c r="AG4287">
        <v>8.4</v>
      </c>
      <c r="AH4287">
        <v>8.4</v>
      </c>
    </row>
    <row r="4288" spans="1:55" x14ac:dyDescent="0.55000000000000004">
      <c r="A4288" t="s">
        <v>962</v>
      </c>
      <c r="B4288" s="32">
        <v>42403</v>
      </c>
      <c r="C4288" t="s">
        <v>961</v>
      </c>
      <c r="E4288" s="10"/>
      <c r="F4288" s="10"/>
      <c r="G4288" s="10"/>
      <c r="H4288" s="10"/>
      <c r="I4288" s="10"/>
      <c r="J4288" s="10"/>
      <c r="K4288" s="10"/>
      <c r="L4288" s="10"/>
      <c r="M4288" s="10"/>
    </row>
    <row r="4289" spans="1:42" x14ac:dyDescent="0.55000000000000004">
      <c r="A4289" s="10" t="s">
        <v>962</v>
      </c>
      <c r="B4289" s="35">
        <v>42404</v>
      </c>
      <c r="C4289" t="s">
        <v>961</v>
      </c>
      <c r="E4289" s="10">
        <v>371.08</v>
      </c>
      <c r="F4289" s="10">
        <v>0.19</v>
      </c>
      <c r="G4289" s="10">
        <v>0.16</v>
      </c>
      <c r="H4289" s="10">
        <v>0.16</v>
      </c>
      <c r="I4289" s="10">
        <v>0.18</v>
      </c>
      <c r="J4289" s="10">
        <v>0.18</v>
      </c>
      <c r="K4289" s="10">
        <v>0.26</v>
      </c>
      <c r="L4289" s="10">
        <v>0.28000000000000003</v>
      </c>
      <c r="M4289" s="10"/>
    </row>
    <row r="4290" spans="1:42" x14ac:dyDescent="0.55000000000000004">
      <c r="A4290" s="10" t="s">
        <v>962</v>
      </c>
      <c r="B4290" s="35">
        <v>42405</v>
      </c>
      <c r="C4290" t="s">
        <v>961</v>
      </c>
      <c r="E4290" s="10">
        <v>452.59</v>
      </c>
      <c r="F4290" s="10">
        <v>0.31</v>
      </c>
      <c r="G4290" s="10">
        <v>0.28999999999999998</v>
      </c>
      <c r="H4290" s="10">
        <v>0.28999999999999998</v>
      </c>
      <c r="I4290" s="10">
        <v>0.2</v>
      </c>
      <c r="J4290" s="10">
        <v>0.18</v>
      </c>
      <c r="K4290" s="10">
        <v>0.26</v>
      </c>
      <c r="L4290" s="10">
        <v>0.28000000000000003</v>
      </c>
      <c r="M4290" s="10"/>
    </row>
    <row r="4291" spans="1:42" x14ac:dyDescent="0.55000000000000004">
      <c r="A4291" s="10" t="s">
        <v>962</v>
      </c>
      <c r="B4291" s="35">
        <v>42406</v>
      </c>
      <c r="C4291" t="s">
        <v>961</v>
      </c>
      <c r="E4291" s="10">
        <v>450.98</v>
      </c>
      <c r="F4291" s="10">
        <v>0.28999999999999998</v>
      </c>
      <c r="G4291" s="10">
        <v>0.28999999999999998</v>
      </c>
      <c r="H4291" s="10">
        <v>0.28999999999999998</v>
      </c>
      <c r="I4291" s="10">
        <v>0.21</v>
      </c>
      <c r="J4291" s="10">
        <v>0.19</v>
      </c>
      <c r="K4291" s="10">
        <v>0.26</v>
      </c>
      <c r="L4291" s="10">
        <v>0.28000000000000003</v>
      </c>
      <c r="M4291" s="10"/>
    </row>
    <row r="4292" spans="1:42" x14ac:dyDescent="0.55000000000000004">
      <c r="A4292" s="10" t="s">
        <v>962</v>
      </c>
      <c r="B4292" s="35">
        <v>42407</v>
      </c>
      <c r="C4292" t="s">
        <v>961</v>
      </c>
      <c r="E4292" s="10">
        <v>449.17</v>
      </c>
      <c r="F4292" s="10">
        <v>0.27</v>
      </c>
      <c r="G4292" s="10">
        <v>0.28999999999999998</v>
      </c>
      <c r="H4292" s="10">
        <v>0.28999999999999998</v>
      </c>
      <c r="I4292" s="10">
        <v>0.21</v>
      </c>
      <c r="J4292" s="10">
        <v>0.19</v>
      </c>
      <c r="K4292" s="10">
        <v>0.26</v>
      </c>
      <c r="L4292" s="10">
        <v>0.28000000000000003</v>
      </c>
      <c r="M4292" s="10"/>
    </row>
    <row r="4293" spans="1:42" x14ac:dyDescent="0.55000000000000004">
      <c r="A4293" s="10" t="s">
        <v>962</v>
      </c>
      <c r="B4293" s="35">
        <v>42408</v>
      </c>
      <c r="C4293" t="s">
        <v>961</v>
      </c>
      <c r="E4293" s="10">
        <v>447.22</v>
      </c>
      <c r="F4293" s="10">
        <v>0.26</v>
      </c>
      <c r="G4293" s="10">
        <v>0.28000000000000003</v>
      </c>
      <c r="H4293" s="10">
        <v>0.28000000000000003</v>
      </c>
      <c r="I4293" s="10">
        <v>0.21</v>
      </c>
      <c r="J4293" s="10">
        <v>0.19</v>
      </c>
      <c r="K4293" s="10">
        <v>0.26</v>
      </c>
      <c r="L4293" s="10">
        <v>0.28000000000000003</v>
      </c>
      <c r="M4293" s="10"/>
    </row>
    <row r="4294" spans="1:42" x14ac:dyDescent="0.55000000000000004">
      <c r="A4294" s="10" t="s">
        <v>962</v>
      </c>
      <c r="B4294" s="35">
        <v>42409</v>
      </c>
      <c r="C4294" t="s">
        <v>961</v>
      </c>
      <c r="E4294" s="10">
        <v>445.3</v>
      </c>
      <c r="F4294" s="10">
        <v>0.25</v>
      </c>
      <c r="G4294" s="10">
        <v>0.28000000000000003</v>
      </c>
      <c r="H4294" s="10">
        <v>0.28000000000000003</v>
      </c>
      <c r="I4294" s="10">
        <v>0.22</v>
      </c>
      <c r="J4294" s="10">
        <v>0.19</v>
      </c>
      <c r="K4294" s="10">
        <v>0.26</v>
      </c>
      <c r="L4294" s="10">
        <v>0.28000000000000003</v>
      </c>
      <c r="M4294" s="10"/>
    </row>
    <row r="4295" spans="1:42" x14ac:dyDescent="0.55000000000000004">
      <c r="A4295" s="10" t="s">
        <v>962</v>
      </c>
      <c r="B4295" s="35">
        <v>42410</v>
      </c>
      <c r="C4295" t="s">
        <v>961</v>
      </c>
      <c r="E4295" s="10">
        <v>443.21</v>
      </c>
      <c r="F4295" s="10">
        <v>0.24</v>
      </c>
      <c r="G4295" s="10">
        <v>0.28000000000000003</v>
      </c>
      <c r="H4295" s="10">
        <v>0.28000000000000003</v>
      </c>
      <c r="I4295" s="10">
        <v>0.22</v>
      </c>
      <c r="J4295" s="10">
        <v>0.19</v>
      </c>
      <c r="K4295" s="10">
        <v>0.26</v>
      </c>
      <c r="L4295" s="10">
        <v>0.28000000000000003</v>
      </c>
      <c r="M4295" s="10"/>
    </row>
    <row r="4296" spans="1:42" x14ac:dyDescent="0.55000000000000004">
      <c r="A4296" s="10" t="s">
        <v>962</v>
      </c>
      <c r="B4296" s="35">
        <v>42411</v>
      </c>
      <c r="C4296" t="s">
        <v>961</v>
      </c>
      <c r="E4296" s="10">
        <v>440.88</v>
      </c>
      <c r="F4296" s="10">
        <v>0.23</v>
      </c>
      <c r="G4296" s="10">
        <v>0.28000000000000003</v>
      </c>
      <c r="H4296" s="10">
        <v>0.28000000000000003</v>
      </c>
      <c r="I4296" s="10">
        <v>0.22</v>
      </c>
      <c r="J4296" s="10">
        <v>0.19</v>
      </c>
      <c r="K4296" s="10">
        <v>0.26</v>
      </c>
      <c r="L4296" s="10">
        <v>0.28000000000000003</v>
      </c>
      <c r="M4296" s="10"/>
    </row>
    <row r="4297" spans="1:42" x14ac:dyDescent="0.55000000000000004">
      <c r="A4297" s="10" t="s">
        <v>962</v>
      </c>
      <c r="B4297" s="35">
        <v>42412</v>
      </c>
      <c r="C4297" t="s">
        <v>961</v>
      </c>
      <c r="E4297" s="10">
        <v>439.25</v>
      </c>
      <c r="F4297" s="10">
        <v>0.22</v>
      </c>
      <c r="G4297" s="10">
        <v>0.27</v>
      </c>
      <c r="H4297" s="10">
        <v>0.27</v>
      </c>
      <c r="I4297" s="10">
        <v>0.22</v>
      </c>
      <c r="J4297" s="10">
        <v>0.19</v>
      </c>
      <c r="K4297" s="10">
        <v>0.26</v>
      </c>
      <c r="L4297" s="10">
        <v>0.28000000000000003</v>
      </c>
      <c r="M4297" s="10"/>
      <c r="AB4297">
        <v>8.4</v>
      </c>
      <c r="AG4297">
        <v>8.4</v>
      </c>
      <c r="AH4297">
        <v>8.4</v>
      </c>
    </row>
    <row r="4298" spans="1:42" x14ac:dyDescent="0.55000000000000004">
      <c r="A4298" t="s">
        <v>962</v>
      </c>
      <c r="B4298" s="32">
        <v>42412</v>
      </c>
      <c r="C4298" t="s">
        <v>961</v>
      </c>
      <c r="E4298" s="10"/>
      <c r="F4298" s="10"/>
      <c r="G4298" s="10"/>
      <c r="H4298" s="10"/>
      <c r="I4298" s="10"/>
      <c r="J4298" s="10"/>
      <c r="K4298" s="10"/>
      <c r="L4298" s="10"/>
      <c r="M4298" s="10"/>
    </row>
    <row r="4299" spans="1:42" x14ac:dyDescent="0.55000000000000004">
      <c r="A4299" s="10" t="s">
        <v>962</v>
      </c>
      <c r="B4299" s="35">
        <v>42413</v>
      </c>
      <c r="C4299" t="s">
        <v>961</v>
      </c>
      <c r="E4299" s="10">
        <v>438.13</v>
      </c>
      <c r="F4299" s="10">
        <v>0.21</v>
      </c>
      <c r="G4299" s="10">
        <v>0.27</v>
      </c>
      <c r="H4299" s="10">
        <v>0.27</v>
      </c>
      <c r="I4299" s="10">
        <v>0.22</v>
      </c>
      <c r="J4299" s="10">
        <v>0.19</v>
      </c>
      <c r="K4299" s="10">
        <v>0.26</v>
      </c>
      <c r="L4299" s="10">
        <v>0.28000000000000003</v>
      </c>
      <c r="M4299" s="10"/>
    </row>
    <row r="4300" spans="1:42" x14ac:dyDescent="0.55000000000000004">
      <c r="A4300" s="10" t="s">
        <v>962</v>
      </c>
      <c r="B4300" s="35">
        <v>42414</v>
      </c>
      <c r="C4300" t="s">
        <v>961</v>
      </c>
      <c r="E4300" s="10">
        <v>436.41</v>
      </c>
      <c r="F4300" s="10">
        <v>0.2</v>
      </c>
      <c r="G4300" s="10">
        <v>0.27</v>
      </c>
      <c r="H4300" s="10">
        <v>0.27</v>
      </c>
      <c r="I4300" s="10">
        <v>0.22</v>
      </c>
      <c r="J4300" s="10">
        <v>0.19</v>
      </c>
      <c r="K4300" s="10">
        <v>0.26</v>
      </c>
      <c r="L4300" s="10">
        <v>0.28000000000000003</v>
      </c>
      <c r="M4300" s="10"/>
    </row>
    <row r="4301" spans="1:42" x14ac:dyDescent="0.55000000000000004">
      <c r="A4301" s="10" t="s">
        <v>962</v>
      </c>
      <c r="B4301" s="35">
        <v>42415</v>
      </c>
      <c r="C4301" t="s">
        <v>961</v>
      </c>
      <c r="E4301">
        <v>435.34</v>
      </c>
      <c r="F4301">
        <v>0.2</v>
      </c>
      <c r="G4301">
        <v>0.26</v>
      </c>
      <c r="H4301">
        <v>0.26</v>
      </c>
      <c r="I4301">
        <v>0.23</v>
      </c>
      <c r="J4301">
        <v>0.19</v>
      </c>
      <c r="K4301">
        <v>0.26</v>
      </c>
      <c r="L4301">
        <v>0.28000000000000003</v>
      </c>
    </row>
    <row r="4302" spans="1:42" x14ac:dyDescent="0.55000000000000004">
      <c r="A4302" s="10" t="s">
        <v>962</v>
      </c>
      <c r="B4302" s="35">
        <v>42416</v>
      </c>
      <c r="C4302" t="s">
        <v>961</v>
      </c>
      <c r="E4302" s="10">
        <v>434.53</v>
      </c>
      <c r="F4302" s="10">
        <v>0.2</v>
      </c>
      <c r="G4302" s="10">
        <v>0.26</v>
      </c>
      <c r="H4302" s="10">
        <v>0.26</v>
      </c>
      <c r="I4302" s="10">
        <v>0.23</v>
      </c>
      <c r="J4302" s="10">
        <v>0.19</v>
      </c>
      <c r="K4302" s="10">
        <v>0.26</v>
      </c>
      <c r="L4302" s="10">
        <v>0.28000000000000003</v>
      </c>
      <c r="M4302" s="10"/>
      <c r="AB4302">
        <v>8.4</v>
      </c>
      <c r="AG4302">
        <v>8.4</v>
      </c>
      <c r="AH4302">
        <v>8.4</v>
      </c>
      <c r="AP4302" t="s">
        <v>930</v>
      </c>
    </row>
    <row r="4303" spans="1:42" x14ac:dyDescent="0.55000000000000004">
      <c r="A4303" t="s">
        <v>962</v>
      </c>
      <c r="B4303" s="32">
        <v>42416</v>
      </c>
      <c r="C4303" t="s">
        <v>961</v>
      </c>
      <c r="E4303" s="10"/>
      <c r="F4303" s="10"/>
      <c r="G4303" s="10"/>
      <c r="H4303" s="10"/>
      <c r="I4303" s="10"/>
      <c r="J4303" s="10"/>
      <c r="K4303" s="10"/>
      <c r="L4303" s="10"/>
      <c r="M4303" s="10"/>
    </row>
    <row r="4304" spans="1:42" x14ac:dyDescent="0.55000000000000004">
      <c r="A4304" s="10" t="s">
        <v>963</v>
      </c>
      <c r="B4304" s="35">
        <v>42284</v>
      </c>
      <c r="C4304" t="s">
        <v>961</v>
      </c>
      <c r="AB4304">
        <v>2</v>
      </c>
      <c r="AG4304">
        <v>0</v>
      </c>
      <c r="AH4304">
        <v>1</v>
      </c>
    </row>
    <row r="4305" spans="1:34" x14ac:dyDescent="0.55000000000000004">
      <c r="A4305" t="s">
        <v>963</v>
      </c>
      <c r="B4305" s="32">
        <v>42284</v>
      </c>
      <c r="C4305" t="s">
        <v>961</v>
      </c>
      <c r="E4305" s="10"/>
      <c r="F4305" s="10"/>
      <c r="G4305" s="10"/>
      <c r="H4305" s="10"/>
      <c r="I4305" s="10"/>
      <c r="J4305" s="10"/>
      <c r="K4305" s="10"/>
      <c r="L4305" s="10"/>
      <c r="M4305" s="10"/>
    </row>
    <row r="4306" spans="1:34" x14ac:dyDescent="0.55000000000000004">
      <c r="A4306" s="10" t="s">
        <v>963</v>
      </c>
      <c r="B4306" s="35">
        <v>42286</v>
      </c>
      <c r="C4306" t="s">
        <v>961</v>
      </c>
      <c r="E4306" s="10">
        <v>441.96</v>
      </c>
      <c r="F4306" s="10">
        <v>0.15</v>
      </c>
      <c r="G4306" s="10">
        <v>0.15</v>
      </c>
      <c r="H4306" s="10">
        <v>0.23</v>
      </c>
      <c r="I4306" s="10">
        <v>0.26</v>
      </c>
      <c r="J4306" s="10">
        <v>0.26</v>
      </c>
      <c r="K4306" s="10">
        <v>0.24</v>
      </c>
      <c r="L4306" s="10">
        <v>0.34</v>
      </c>
      <c r="M4306" s="10"/>
      <c r="AG4306">
        <v>0</v>
      </c>
      <c r="AH4306">
        <v>2</v>
      </c>
    </row>
    <row r="4307" spans="1:34" x14ac:dyDescent="0.55000000000000004">
      <c r="A4307" t="s">
        <v>963</v>
      </c>
      <c r="B4307" s="32">
        <v>42289</v>
      </c>
      <c r="C4307" t="s">
        <v>961</v>
      </c>
      <c r="E4307" s="10"/>
      <c r="F4307" s="10"/>
      <c r="G4307" s="10"/>
      <c r="H4307" s="10"/>
      <c r="I4307" s="10"/>
      <c r="J4307" s="10"/>
      <c r="K4307" s="10"/>
      <c r="L4307" s="10"/>
      <c r="M4307" s="10"/>
    </row>
    <row r="4308" spans="1:34" x14ac:dyDescent="0.55000000000000004">
      <c r="A4308" s="10" t="s">
        <v>963</v>
      </c>
      <c r="B4308" s="35">
        <v>42291</v>
      </c>
      <c r="C4308" t="s">
        <v>961</v>
      </c>
      <c r="E4308" s="10">
        <v>461.96</v>
      </c>
      <c r="F4308" s="10">
        <v>0.18</v>
      </c>
      <c r="G4308" s="10">
        <v>0.18</v>
      </c>
      <c r="H4308" s="10">
        <v>0.24</v>
      </c>
      <c r="I4308" s="10">
        <v>0.26</v>
      </c>
      <c r="J4308" s="10">
        <v>0.24</v>
      </c>
      <c r="K4308" s="10">
        <v>0.28000000000000003</v>
      </c>
      <c r="L4308" s="10">
        <v>0.35</v>
      </c>
      <c r="M4308" s="10"/>
      <c r="AB4308">
        <v>3.2</v>
      </c>
    </row>
    <row r="4309" spans="1:34" x14ac:dyDescent="0.55000000000000004">
      <c r="A4309" s="10" t="s">
        <v>963</v>
      </c>
      <c r="B4309" s="35">
        <v>42292</v>
      </c>
      <c r="C4309" t="s">
        <v>961</v>
      </c>
      <c r="E4309" s="10">
        <v>460.68</v>
      </c>
      <c r="F4309" s="10">
        <v>0.17</v>
      </c>
      <c r="G4309" s="10">
        <v>0.18</v>
      </c>
      <c r="H4309" s="10">
        <v>0.24</v>
      </c>
      <c r="I4309" s="10">
        <v>0.27</v>
      </c>
      <c r="J4309" s="10">
        <v>0.24</v>
      </c>
      <c r="K4309" s="10">
        <v>0.28000000000000003</v>
      </c>
      <c r="L4309" s="10">
        <v>0.35</v>
      </c>
      <c r="M4309" s="10"/>
      <c r="AC4309">
        <v>0.21</v>
      </c>
    </row>
    <row r="4310" spans="1:34" x14ac:dyDescent="0.55000000000000004">
      <c r="A4310" s="10" t="s">
        <v>963</v>
      </c>
      <c r="B4310" s="35">
        <v>42293</v>
      </c>
      <c r="C4310" t="s">
        <v>961</v>
      </c>
      <c r="E4310" s="10">
        <v>459.3</v>
      </c>
      <c r="F4310" s="10">
        <v>0.17</v>
      </c>
      <c r="G4310" s="10">
        <v>0.17</v>
      </c>
      <c r="H4310" s="10">
        <v>0.24</v>
      </c>
      <c r="I4310" s="10">
        <v>0.27</v>
      </c>
      <c r="J4310" s="10">
        <v>0.24</v>
      </c>
      <c r="K4310" s="10">
        <v>0.28000000000000003</v>
      </c>
      <c r="L4310" s="10">
        <v>0.35</v>
      </c>
      <c r="M4310" s="10"/>
    </row>
    <row r="4311" spans="1:34" x14ac:dyDescent="0.55000000000000004">
      <c r="A4311" s="10" t="s">
        <v>963</v>
      </c>
      <c r="B4311" s="35">
        <v>42294</v>
      </c>
      <c r="C4311" t="s">
        <v>961</v>
      </c>
      <c r="E4311" s="10">
        <v>473.03</v>
      </c>
      <c r="F4311" s="10">
        <v>0.21</v>
      </c>
      <c r="G4311" s="10">
        <v>0.21</v>
      </c>
      <c r="H4311" s="10">
        <v>0.24</v>
      </c>
      <c r="I4311" s="10">
        <v>0.27</v>
      </c>
      <c r="J4311" s="10">
        <v>0.24</v>
      </c>
      <c r="K4311" s="10">
        <v>0.28000000000000003</v>
      </c>
      <c r="L4311" s="10">
        <v>0.35</v>
      </c>
      <c r="M4311" s="10"/>
    </row>
    <row r="4312" spans="1:34" x14ac:dyDescent="0.55000000000000004">
      <c r="A4312" s="10" t="s">
        <v>963</v>
      </c>
      <c r="B4312" s="35">
        <v>42295</v>
      </c>
      <c r="C4312" t="s">
        <v>961</v>
      </c>
      <c r="E4312" s="10">
        <v>472.47</v>
      </c>
      <c r="F4312" s="10">
        <v>0.21</v>
      </c>
      <c r="G4312" s="10">
        <v>0.21</v>
      </c>
      <c r="H4312" s="10">
        <v>0.24</v>
      </c>
      <c r="I4312" s="10">
        <v>0.27</v>
      </c>
      <c r="J4312" s="10">
        <v>0.24</v>
      </c>
      <c r="K4312" s="10">
        <v>0.28000000000000003</v>
      </c>
      <c r="L4312" s="10">
        <v>0.35</v>
      </c>
      <c r="M4312" s="10"/>
    </row>
    <row r="4313" spans="1:34" x14ac:dyDescent="0.55000000000000004">
      <c r="A4313" s="10" t="s">
        <v>963</v>
      </c>
      <c r="B4313" s="35">
        <v>42296</v>
      </c>
      <c r="C4313" t="s">
        <v>961</v>
      </c>
      <c r="E4313" s="10">
        <v>470</v>
      </c>
      <c r="F4313" s="10">
        <v>0.2</v>
      </c>
      <c r="G4313" s="10">
        <v>0.2</v>
      </c>
      <c r="H4313" s="10">
        <v>0.24</v>
      </c>
      <c r="I4313" s="10">
        <v>0.27</v>
      </c>
      <c r="J4313" s="10">
        <v>0.24</v>
      </c>
      <c r="K4313" s="10">
        <v>0.28000000000000003</v>
      </c>
      <c r="L4313" s="10">
        <v>0.35</v>
      </c>
      <c r="M4313" s="10"/>
    </row>
    <row r="4314" spans="1:34" x14ac:dyDescent="0.55000000000000004">
      <c r="A4314" s="10" t="s">
        <v>963</v>
      </c>
      <c r="B4314" s="35">
        <v>42297</v>
      </c>
      <c r="C4314" t="s">
        <v>961</v>
      </c>
      <c r="E4314" s="10">
        <v>467.89</v>
      </c>
      <c r="F4314" s="10">
        <v>0.19</v>
      </c>
      <c r="G4314" s="10">
        <v>0.19</v>
      </c>
      <c r="H4314" s="10">
        <v>0.24</v>
      </c>
      <c r="I4314" s="10">
        <v>0.27</v>
      </c>
      <c r="J4314" s="10">
        <v>0.24</v>
      </c>
      <c r="K4314" s="10">
        <v>0.28000000000000003</v>
      </c>
      <c r="L4314" s="10">
        <v>0.35</v>
      </c>
      <c r="M4314" s="10"/>
      <c r="AC4314">
        <v>0.25</v>
      </c>
      <c r="AG4314">
        <v>0</v>
      </c>
      <c r="AH4314">
        <v>3</v>
      </c>
    </row>
    <row r="4315" spans="1:34" x14ac:dyDescent="0.55000000000000004">
      <c r="A4315" t="s">
        <v>963</v>
      </c>
      <c r="B4315" s="32">
        <v>42297</v>
      </c>
      <c r="C4315" t="s">
        <v>961</v>
      </c>
      <c r="E4315" s="10"/>
      <c r="F4315" s="10"/>
      <c r="G4315" s="10"/>
      <c r="H4315" s="10"/>
      <c r="I4315" s="10"/>
      <c r="J4315" s="10"/>
      <c r="K4315" s="10"/>
      <c r="L4315" s="10"/>
      <c r="M4315" s="10"/>
    </row>
    <row r="4316" spans="1:34" x14ac:dyDescent="0.55000000000000004">
      <c r="A4316" s="10" t="s">
        <v>963</v>
      </c>
      <c r="B4316" s="35">
        <v>42298</v>
      </c>
      <c r="C4316" t="s">
        <v>961</v>
      </c>
      <c r="E4316" s="10">
        <v>465.36</v>
      </c>
      <c r="F4316" s="10">
        <v>0.18</v>
      </c>
      <c r="G4316" s="10">
        <v>0.19</v>
      </c>
      <c r="H4316" s="10">
        <v>0.24</v>
      </c>
      <c r="I4316" s="10">
        <v>0.27</v>
      </c>
      <c r="J4316" s="10">
        <v>0.24</v>
      </c>
      <c r="K4316" s="10">
        <v>0.28000000000000003</v>
      </c>
      <c r="L4316" s="10">
        <v>0.35</v>
      </c>
      <c r="M4316" s="10"/>
      <c r="AB4316">
        <v>4.5</v>
      </c>
    </row>
    <row r="4317" spans="1:34" x14ac:dyDescent="0.55000000000000004">
      <c r="A4317" s="10" t="s">
        <v>963</v>
      </c>
      <c r="B4317" s="35">
        <v>42299</v>
      </c>
      <c r="C4317" t="s">
        <v>961</v>
      </c>
      <c r="E4317" s="10">
        <v>462.39</v>
      </c>
      <c r="F4317" s="10">
        <v>0.17</v>
      </c>
      <c r="G4317" s="10">
        <v>0.18</v>
      </c>
      <c r="H4317" s="10">
        <v>0.24</v>
      </c>
      <c r="I4317" s="10">
        <v>0.27</v>
      </c>
      <c r="J4317" s="10">
        <v>0.24</v>
      </c>
      <c r="K4317" s="10">
        <v>0.28000000000000003</v>
      </c>
      <c r="L4317" s="10">
        <v>0.35</v>
      </c>
      <c r="M4317" s="10"/>
    </row>
    <row r="4318" spans="1:34" x14ac:dyDescent="0.55000000000000004">
      <c r="A4318" s="10" t="s">
        <v>963</v>
      </c>
      <c r="B4318" s="35">
        <v>42300</v>
      </c>
      <c r="C4318" t="s">
        <v>961</v>
      </c>
      <c r="E4318" s="10">
        <v>472.46</v>
      </c>
      <c r="F4318" s="10">
        <v>0.21</v>
      </c>
      <c r="G4318" s="10">
        <v>0.21</v>
      </c>
      <c r="H4318" s="10">
        <v>0.24</v>
      </c>
      <c r="I4318" s="10">
        <v>0.27</v>
      </c>
      <c r="J4318" s="10">
        <v>0.24</v>
      </c>
      <c r="K4318" s="10">
        <v>0.28000000000000003</v>
      </c>
      <c r="L4318" s="10">
        <v>0.35</v>
      </c>
      <c r="M4318" s="10"/>
    </row>
    <row r="4319" spans="1:34" x14ac:dyDescent="0.55000000000000004">
      <c r="A4319" s="10" t="s">
        <v>963</v>
      </c>
      <c r="B4319" s="35">
        <v>42301</v>
      </c>
      <c r="C4319" t="s">
        <v>961</v>
      </c>
      <c r="E4319" s="10">
        <v>471.84</v>
      </c>
      <c r="F4319" s="10">
        <v>0.2</v>
      </c>
      <c r="G4319" s="10">
        <v>0.2</v>
      </c>
      <c r="H4319" s="10">
        <v>0.24</v>
      </c>
      <c r="I4319" s="10">
        <v>0.27</v>
      </c>
      <c r="J4319" s="10">
        <v>0.24</v>
      </c>
      <c r="K4319" s="10">
        <v>0.28000000000000003</v>
      </c>
      <c r="L4319" s="10">
        <v>0.35</v>
      </c>
      <c r="M4319" s="10"/>
    </row>
    <row r="4320" spans="1:34" x14ac:dyDescent="0.55000000000000004">
      <c r="A4320" s="10" t="s">
        <v>963</v>
      </c>
      <c r="B4320" s="35">
        <v>42302</v>
      </c>
      <c r="C4320" t="s">
        <v>961</v>
      </c>
      <c r="E4320" s="10">
        <v>469.28</v>
      </c>
      <c r="F4320" s="10">
        <v>0.19</v>
      </c>
      <c r="G4320" s="10">
        <v>0.2</v>
      </c>
      <c r="H4320" s="10">
        <v>0.24</v>
      </c>
      <c r="I4320" s="10">
        <v>0.27</v>
      </c>
      <c r="J4320" s="10">
        <v>0.24</v>
      </c>
      <c r="K4320" s="10">
        <v>0.28000000000000003</v>
      </c>
      <c r="L4320" s="10">
        <v>0.35</v>
      </c>
      <c r="M4320" s="10"/>
    </row>
    <row r="4321" spans="1:54" x14ac:dyDescent="0.55000000000000004">
      <c r="A4321" s="10" t="s">
        <v>963</v>
      </c>
      <c r="B4321" s="35">
        <v>42303</v>
      </c>
      <c r="C4321" t="s">
        <v>961</v>
      </c>
      <c r="E4321" s="10">
        <v>466.85</v>
      </c>
      <c r="F4321" s="10">
        <v>0.19</v>
      </c>
      <c r="G4321" s="10">
        <v>0.19</v>
      </c>
      <c r="H4321" s="10">
        <v>0.24</v>
      </c>
      <c r="I4321" s="10">
        <v>0.27</v>
      </c>
      <c r="J4321" s="10">
        <v>0.24</v>
      </c>
      <c r="K4321" s="10">
        <v>0.28000000000000003</v>
      </c>
      <c r="L4321" s="10">
        <v>0.35</v>
      </c>
      <c r="M4321" s="10"/>
    </row>
    <row r="4322" spans="1:54" x14ac:dyDescent="0.55000000000000004">
      <c r="A4322" s="10" t="s">
        <v>963</v>
      </c>
      <c r="B4322" s="35">
        <v>42304</v>
      </c>
      <c r="C4322" t="s">
        <v>961</v>
      </c>
      <c r="E4322" s="10">
        <v>463.38</v>
      </c>
      <c r="F4322" s="10">
        <v>0.18</v>
      </c>
      <c r="G4322" s="10">
        <v>0.18</v>
      </c>
      <c r="H4322" s="10">
        <v>0.24</v>
      </c>
      <c r="I4322" s="10">
        <v>0.27</v>
      </c>
      <c r="J4322" s="10">
        <v>0.24</v>
      </c>
      <c r="K4322" s="10">
        <v>0.28000000000000003</v>
      </c>
      <c r="L4322" s="10">
        <v>0.35</v>
      </c>
      <c r="M4322" s="10"/>
      <c r="AC4322">
        <v>0.43</v>
      </c>
    </row>
    <row r="4323" spans="1:54" x14ac:dyDescent="0.55000000000000004">
      <c r="A4323" s="10" t="s">
        <v>963</v>
      </c>
      <c r="B4323" s="35">
        <v>42305</v>
      </c>
      <c r="C4323" t="s">
        <v>961</v>
      </c>
      <c r="E4323" s="10">
        <v>461.09</v>
      </c>
      <c r="F4323" s="10">
        <v>0.17</v>
      </c>
      <c r="G4323" s="10">
        <v>0.18</v>
      </c>
      <c r="H4323" s="10">
        <v>0.24</v>
      </c>
      <c r="I4323" s="10">
        <v>0.27</v>
      </c>
      <c r="J4323" s="10">
        <v>0.24</v>
      </c>
      <c r="K4323" s="10">
        <v>0.28000000000000003</v>
      </c>
      <c r="L4323" s="10">
        <v>0.35</v>
      </c>
      <c r="M4323" s="10"/>
      <c r="AI4323" s="10"/>
    </row>
    <row r="4324" spans="1:54" x14ac:dyDescent="0.55000000000000004">
      <c r="A4324" s="10" t="s">
        <v>963</v>
      </c>
      <c r="B4324" s="35">
        <v>42306</v>
      </c>
      <c r="C4324" t="s">
        <v>961</v>
      </c>
      <c r="E4324" s="10">
        <v>459.68</v>
      </c>
      <c r="F4324" s="10">
        <v>0.17</v>
      </c>
      <c r="G4324" s="10">
        <v>0.17</v>
      </c>
      <c r="H4324" s="10">
        <v>0.23</v>
      </c>
      <c r="I4324" s="10">
        <v>0.27</v>
      </c>
      <c r="J4324" s="10">
        <v>0.24</v>
      </c>
      <c r="K4324" s="10">
        <v>0.28000000000000003</v>
      </c>
      <c r="L4324" s="10">
        <v>0.35</v>
      </c>
      <c r="M4324" s="10"/>
      <c r="Q4324">
        <v>2.6</v>
      </c>
      <c r="R4324">
        <v>56.31</v>
      </c>
      <c r="S4324">
        <v>0</v>
      </c>
      <c r="AF4324">
        <v>0</v>
      </c>
      <c r="AG4324">
        <v>0</v>
      </c>
      <c r="AH4324">
        <v>4.8499999999999996</v>
      </c>
      <c r="AI4324">
        <v>0.84</v>
      </c>
      <c r="AJ4324">
        <v>0.05</v>
      </c>
      <c r="AK4324">
        <v>2.21</v>
      </c>
      <c r="AL4324">
        <v>43.66</v>
      </c>
      <c r="AX4324">
        <v>0</v>
      </c>
      <c r="AY4324">
        <v>0.03</v>
      </c>
      <c r="AZ4324">
        <v>0.39</v>
      </c>
      <c r="BB4324">
        <v>12.65</v>
      </c>
    </row>
    <row r="4325" spans="1:54" x14ac:dyDescent="0.55000000000000004">
      <c r="A4325" t="s">
        <v>963</v>
      </c>
      <c r="B4325" s="32">
        <v>42306</v>
      </c>
      <c r="C4325" t="s">
        <v>961</v>
      </c>
      <c r="E4325" s="10"/>
      <c r="F4325" s="10"/>
      <c r="G4325" s="10"/>
      <c r="H4325" s="10"/>
      <c r="I4325" s="10"/>
      <c r="J4325" s="10"/>
      <c r="K4325" s="10"/>
      <c r="L4325" s="10"/>
      <c r="M4325" s="10"/>
    </row>
    <row r="4326" spans="1:54" x14ac:dyDescent="0.55000000000000004">
      <c r="A4326" s="10" t="s">
        <v>963</v>
      </c>
      <c r="B4326" s="35">
        <v>42307</v>
      </c>
      <c r="C4326" t="s">
        <v>961</v>
      </c>
      <c r="E4326" s="10">
        <v>508.69</v>
      </c>
      <c r="F4326" s="10">
        <v>0.28000000000000003</v>
      </c>
      <c r="G4326" s="10">
        <v>0.27</v>
      </c>
      <c r="H4326" s="10">
        <v>0.27</v>
      </c>
      <c r="I4326" s="10">
        <v>0.28999999999999998</v>
      </c>
      <c r="J4326" s="10">
        <v>0.24</v>
      </c>
      <c r="K4326" s="10">
        <v>0.28000000000000003</v>
      </c>
      <c r="L4326" s="10">
        <v>0.35</v>
      </c>
      <c r="M4326" s="10"/>
      <c r="AB4326">
        <v>5.95</v>
      </c>
      <c r="AC4326">
        <v>0.37</v>
      </c>
    </row>
    <row r="4327" spans="1:54" x14ac:dyDescent="0.55000000000000004">
      <c r="A4327" s="10" t="s">
        <v>963</v>
      </c>
      <c r="B4327" s="35">
        <v>42308</v>
      </c>
      <c r="C4327" t="s">
        <v>961</v>
      </c>
      <c r="E4327" s="10">
        <v>522.34</v>
      </c>
      <c r="F4327" s="10">
        <v>0.31</v>
      </c>
      <c r="G4327" s="10">
        <v>0.28999999999999998</v>
      </c>
      <c r="H4327" s="10">
        <v>0.28999999999999998</v>
      </c>
      <c r="I4327" s="10">
        <v>0.3</v>
      </c>
      <c r="J4327" s="10">
        <v>0.24</v>
      </c>
      <c r="K4327" s="10">
        <v>0.28000000000000003</v>
      </c>
      <c r="L4327" s="10">
        <v>0.35</v>
      </c>
      <c r="M4327" s="10"/>
    </row>
    <row r="4328" spans="1:54" x14ac:dyDescent="0.55000000000000004">
      <c r="A4328" s="10" t="s">
        <v>963</v>
      </c>
      <c r="B4328" s="35">
        <v>42309</v>
      </c>
      <c r="C4328" t="s">
        <v>961</v>
      </c>
      <c r="E4328" s="10">
        <v>518.78</v>
      </c>
      <c r="F4328" s="10">
        <v>0.28999999999999998</v>
      </c>
      <c r="G4328" s="10">
        <v>0.28000000000000003</v>
      </c>
      <c r="H4328" s="10">
        <v>0.28999999999999998</v>
      </c>
      <c r="I4328" s="10">
        <v>0.3</v>
      </c>
      <c r="J4328" s="10">
        <v>0.24</v>
      </c>
      <c r="K4328" s="10">
        <v>0.28000000000000003</v>
      </c>
      <c r="L4328" s="10">
        <v>0.35</v>
      </c>
      <c r="M4328" s="10"/>
    </row>
    <row r="4329" spans="1:54" x14ac:dyDescent="0.55000000000000004">
      <c r="A4329" s="10" t="s">
        <v>963</v>
      </c>
      <c r="B4329" s="35">
        <v>42310</v>
      </c>
      <c r="C4329" t="s">
        <v>961</v>
      </c>
      <c r="E4329" s="10">
        <v>512.54999999999995</v>
      </c>
      <c r="F4329" s="10">
        <v>0.27</v>
      </c>
      <c r="G4329" s="10">
        <v>0.26</v>
      </c>
      <c r="H4329" s="10">
        <v>0.28999999999999998</v>
      </c>
      <c r="I4329" s="10">
        <v>0.3</v>
      </c>
      <c r="J4329" s="10">
        <v>0.24</v>
      </c>
      <c r="K4329" s="10">
        <v>0.28000000000000003</v>
      </c>
      <c r="L4329" s="10">
        <v>0.35</v>
      </c>
      <c r="M4329" s="10"/>
      <c r="AC4329">
        <v>0.45</v>
      </c>
    </row>
    <row r="4330" spans="1:54" x14ac:dyDescent="0.55000000000000004">
      <c r="A4330" s="10" t="s">
        <v>963</v>
      </c>
      <c r="B4330" s="35">
        <v>42311</v>
      </c>
      <c r="C4330" t="s">
        <v>961</v>
      </c>
      <c r="E4330" s="10">
        <v>510.05</v>
      </c>
      <c r="F4330" s="10">
        <v>0.27</v>
      </c>
      <c r="G4330" s="10">
        <v>0.26</v>
      </c>
      <c r="H4330" s="10">
        <v>0.28000000000000003</v>
      </c>
      <c r="I4330" s="10">
        <v>0.28999999999999998</v>
      </c>
      <c r="J4330" s="10">
        <v>0.24</v>
      </c>
      <c r="K4330" s="10">
        <v>0.28000000000000003</v>
      </c>
      <c r="L4330" s="10">
        <v>0.35</v>
      </c>
      <c r="M4330" s="10"/>
    </row>
    <row r="4331" spans="1:54" x14ac:dyDescent="0.55000000000000004">
      <c r="A4331" s="10" t="s">
        <v>963</v>
      </c>
      <c r="B4331" s="35">
        <v>42312</v>
      </c>
      <c r="C4331" t="s">
        <v>961</v>
      </c>
      <c r="E4331" s="10">
        <v>506.08</v>
      </c>
      <c r="F4331" s="10">
        <v>0.25</v>
      </c>
      <c r="G4331" s="10">
        <v>0.25</v>
      </c>
      <c r="H4331" s="10">
        <v>0.28000000000000003</v>
      </c>
      <c r="I4331" s="10">
        <v>0.28999999999999998</v>
      </c>
      <c r="J4331" s="10">
        <v>0.24</v>
      </c>
      <c r="K4331" s="10">
        <v>0.28000000000000003</v>
      </c>
      <c r="L4331" s="10">
        <v>0.35</v>
      </c>
      <c r="M4331" s="10"/>
    </row>
    <row r="4332" spans="1:54" x14ac:dyDescent="0.55000000000000004">
      <c r="A4332" s="10" t="s">
        <v>963</v>
      </c>
      <c r="B4332" s="35">
        <v>42313</v>
      </c>
      <c r="C4332" t="s">
        <v>961</v>
      </c>
      <c r="E4332" s="10">
        <v>501.69</v>
      </c>
      <c r="F4332" s="10">
        <v>0.24</v>
      </c>
      <c r="G4332" s="10">
        <v>0.24</v>
      </c>
      <c r="H4332" s="10">
        <v>0.28000000000000003</v>
      </c>
      <c r="I4332" s="10">
        <v>0.28999999999999998</v>
      </c>
      <c r="J4332" s="10">
        <v>0.24</v>
      </c>
      <c r="K4332" s="10">
        <v>0.28000000000000003</v>
      </c>
      <c r="L4332" s="10">
        <v>0.35</v>
      </c>
      <c r="M4332" s="10"/>
    </row>
    <row r="4333" spans="1:54" x14ac:dyDescent="0.55000000000000004">
      <c r="A4333" s="10" t="s">
        <v>963</v>
      </c>
      <c r="B4333" s="35">
        <v>42314</v>
      </c>
      <c r="C4333" t="s">
        <v>961</v>
      </c>
      <c r="E4333" s="10">
        <v>495.19</v>
      </c>
      <c r="F4333" s="10">
        <v>0.23</v>
      </c>
      <c r="G4333" s="10">
        <v>0.23</v>
      </c>
      <c r="H4333" s="10">
        <v>0.27</v>
      </c>
      <c r="I4333" s="10">
        <v>0.28999999999999998</v>
      </c>
      <c r="J4333" s="10">
        <v>0.24</v>
      </c>
      <c r="K4333" s="10">
        <v>0.28000000000000003</v>
      </c>
      <c r="L4333" s="10">
        <v>0.35</v>
      </c>
      <c r="M4333" s="10"/>
    </row>
    <row r="4334" spans="1:54" x14ac:dyDescent="0.55000000000000004">
      <c r="A4334" s="10" t="s">
        <v>963</v>
      </c>
      <c r="B4334" s="35">
        <v>42315</v>
      </c>
      <c r="C4334" t="s">
        <v>961</v>
      </c>
      <c r="E4334" s="10">
        <v>501.18</v>
      </c>
      <c r="F4334" s="10">
        <v>0.26</v>
      </c>
      <c r="G4334" s="10">
        <v>0.24</v>
      </c>
      <c r="H4334" s="10">
        <v>0.27</v>
      </c>
      <c r="I4334" s="10">
        <v>0.28999999999999998</v>
      </c>
      <c r="J4334" s="10">
        <v>0.24</v>
      </c>
      <c r="K4334" s="10">
        <v>0.28000000000000003</v>
      </c>
      <c r="L4334" s="10">
        <v>0.35</v>
      </c>
      <c r="M4334" s="10"/>
    </row>
    <row r="4335" spans="1:54" x14ac:dyDescent="0.55000000000000004">
      <c r="A4335" s="10" t="s">
        <v>963</v>
      </c>
      <c r="B4335" s="35">
        <v>42316</v>
      </c>
      <c r="C4335" t="s">
        <v>961</v>
      </c>
      <c r="E4335" s="10">
        <v>497.25</v>
      </c>
      <c r="F4335" s="10">
        <v>0.24</v>
      </c>
      <c r="G4335" s="10">
        <v>0.23</v>
      </c>
      <c r="H4335" s="10">
        <v>0.27</v>
      </c>
      <c r="I4335" s="10">
        <v>0.28999999999999998</v>
      </c>
      <c r="J4335" s="10">
        <v>0.24</v>
      </c>
      <c r="K4335" s="10">
        <v>0.28000000000000003</v>
      </c>
      <c r="L4335" s="10">
        <v>0.35</v>
      </c>
      <c r="M4335" s="10"/>
    </row>
    <row r="4336" spans="1:54" x14ac:dyDescent="0.55000000000000004">
      <c r="A4336" s="10" t="s">
        <v>963</v>
      </c>
      <c r="B4336" s="35">
        <v>42317</v>
      </c>
      <c r="C4336" t="s">
        <v>961</v>
      </c>
      <c r="E4336" s="10">
        <v>493.83</v>
      </c>
      <c r="F4336" s="10">
        <v>0.23</v>
      </c>
      <c r="G4336" s="10">
        <v>0.23</v>
      </c>
      <c r="H4336" s="10">
        <v>0.27</v>
      </c>
      <c r="I4336" s="10">
        <v>0.28999999999999998</v>
      </c>
      <c r="J4336" s="10">
        <v>0.24</v>
      </c>
      <c r="K4336" s="10">
        <v>0.28000000000000003</v>
      </c>
      <c r="L4336" s="10">
        <v>0.35</v>
      </c>
      <c r="M4336" s="10"/>
    </row>
    <row r="4337" spans="1:54" x14ac:dyDescent="0.55000000000000004">
      <c r="A4337" s="10" t="s">
        <v>963</v>
      </c>
      <c r="B4337" s="35">
        <v>42318</v>
      </c>
      <c r="C4337" t="s">
        <v>961</v>
      </c>
      <c r="E4337" s="10">
        <v>487.48</v>
      </c>
      <c r="F4337" s="10">
        <v>0.22</v>
      </c>
      <c r="G4337" s="10">
        <v>0.21</v>
      </c>
      <c r="H4337" s="10">
        <v>0.26</v>
      </c>
      <c r="I4337" s="10">
        <v>0.28999999999999998</v>
      </c>
      <c r="J4337" s="10">
        <v>0.24</v>
      </c>
      <c r="K4337" s="10">
        <v>0.28000000000000003</v>
      </c>
      <c r="L4337" s="10">
        <v>0.35</v>
      </c>
      <c r="M4337" s="10"/>
      <c r="AC4337">
        <v>0.63</v>
      </c>
      <c r="AG4337">
        <v>0</v>
      </c>
      <c r="AH4337">
        <v>6.75</v>
      </c>
    </row>
    <row r="4338" spans="1:54" x14ac:dyDescent="0.55000000000000004">
      <c r="A4338" t="s">
        <v>963</v>
      </c>
      <c r="B4338" s="32">
        <v>42318</v>
      </c>
      <c r="C4338" t="s">
        <v>961</v>
      </c>
      <c r="E4338" s="10"/>
      <c r="F4338" s="10"/>
      <c r="G4338" s="10"/>
      <c r="H4338" s="10"/>
      <c r="I4338" s="10"/>
      <c r="J4338" s="10"/>
      <c r="K4338" s="10"/>
      <c r="L4338" s="10"/>
      <c r="M4338" s="10"/>
    </row>
    <row r="4339" spans="1:54" x14ac:dyDescent="0.55000000000000004">
      <c r="A4339" s="10" t="s">
        <v>963</v>
      </c>
      <c r="B4339" s="35">
        <v>42319</v>
      </c>
      <c r="C4339" t="s">
        <v>961</v>
      </c>
      <c r="E4339" s="10">
        <v>479.93</v>
      </c>
      <c r="F4339" s="10">
        <v>0.2</v>
      </c>
      <c r="G4339" s="10">
        <v>0.2</v>
      </c>
      <c r="H4339" s="10">
        <v>0.25</v>
      </c>
      <c r="I4339" s="10">
        <v>0.28000000000000003</v>
      </c>
      <c r="J4339" s="10">
        <v>0.24</v>
      </c>
      <c r="K4339" s="10">
        <v>0.28000000000000003</v>
      </c>
      <c r="L4339" s="10">
        <v>0.35</v>
      </c>
      <c r="M4339" s="10"/>
      <c r="AB4339">
        <v>7.85</v>
      </c>
    </row>
    <row r="4340" spans="1:54" x14ac:dyDescent="0.55000000000000004">
      <c r="A4340" s="10" t="s">
        <v>963</v>
      </c>
      <c r="B4340" s="35">
        <v>42320</v>
      </c>
      <c r="C4340" t="s">
        <v>961</v>
      </c>
      <c r="E4340" s="10">
        <v>475.59</v>
      </c>
      <c r="F4340" s="10">
        <v>0.19</v>
      </c>
      <c r="G4340" s="10">
        <v>0.19</v>
      </c>
      <c r="H4340" s="10">
        <v>0.25</v>
      </c>
      <c r="I4340" s="10">
        <v>0.28000000000000003</v>
      </c>
      <c r="J4340" s="10">
        <v>0.24</v>
      </c>
      <c r="K4340" s="10">
        <v>0.28000000000000003</v>
      </c>
      <c r="L4340" s="10">
        <v>0.35</v>
      </c>
      <c r="M4340" s="10"/>
      <c r="AC4340">
        <v>0.68</v>
      </c>
    </row>
    <row r="4341" spans="1:54" x14ac:dyDescent="0.55000000000000004">
      <c r="A4341" s="10" t="s">
        <v>963</v>
      </c>
      <c r="B4341" s="35">
        <v>42321</v>
      </c>
      <c r="C4341" t="s">
        <v>961</v>
      </c>
      <c r="E4341" s="10">
        <v>483.31</v>
      </c>
      <c r="F4341" s="10">
        <v>0.23</v>
      </c>
      <c r="G4341" s="10">
        <v>0.21</v>
      </c>
      <c r="H4341" s="10">
        <v>0.25</v>
      </c>
      <c r="I4341" s="10">
        <v>0.28000000000000003</v>
      </c>
      <c r="J4341" s="10">
        <v>0.24</v>
      </c>
      <c r="K4341" s="10">
        <v>0.28000000000000003</v>
      </c>
      <c r="L4341" s="10">
        <v>0.35</v>
      </c>
      <c r="M4341" s="10"/>
    </row>
    <row r="4342" spans="1:54" x14ac:dyDescent="0.55000000000000004">
      <c r="A4342" s="10" t="s">
        <v>963</v>
      </c>
      <c r="B4342" s="35">
        <v>42322</v>
      </c>
      <c r="C4342" t="s">
        <v>961</v>
      </c>
      <c r="E4342" s="10">
        <v>478.25</v>
      </c>
      <c r="F4342" s="10">
        <v>0.21</v>
      </c>
      <c r="G4342" s="10">
        <v>0.21</v>
      </c>
      <c r="H4342" s="10">
        <v>0.24</v>
      </c>
      <c r="I4342" s="10">
        <v>0.28000000000000003</v>
      </c>
      <c r="J4342" s="10">
        <v>0.24</v>
      </c>
      <c r="K4342" s="10">
        <v>0.28000000000000003</v>
      </c>
      <c r="L4342" s="10">
        <v>0.35</v>
      </c>
      <c r="M4342" s="10"/>
    </row>
    <row r="4343" spans="1:54" x14ac:dyDescent="0.55000000000000004">
      <c r="A4343" s="10" t="s">
        <v>963</v>
      </c>
      <c r="B4343" s="35">
        <v>42323</v>
      </c>
      <c r="C4343" t="s">
        <v>961</v>
      </c>
      <c r="E4343" s="10">
        <v>473</v>
      </c>
      <c r="F4343" s="10">
        <v>0.2</v>
      </c>
      <c r="G4343" s="10">
        <v>0.2</v>
      </c>
      <c r="H4343" s="10">
        <v>0.24</v>
      </c>
      <c r="I4343" s="10">
        <v>0.28000000000000003</v>
      </c>
      <c r="J4343" s="10">
        <v>0.24</v>
      </c>
      <c r="K4343" s="10">
        <v>0.28000000000000003</v>
      </c>
      <c r="L4343" s="10">
        <v>0.35</v>
      </c>
      <c r="M4343" s="10"/>
    </row>
    <row r="4344" spans="1:54" x14ac:dyDescent="0.55000000000000004">
      <c r="A4344" s="10" t="s">
        <v>963</v>
      </c>
      <c r="B4344" s="35">
        <v>42324</v>
      </c>
      <c r="C4344" t="s">
        <v>961</v>
      </c>
      <c r="E4344" s="10">
        <v>468.38</v>
      </c>
      <c r="F4344" s="10">
        <v>0.19</v>
      </c>
      <c r="G4344" s="10">
        <v>0.19</v>
      </c>
      <c r="H4344" s="10">
        <v>0.23</v>
      </c>
      <c r="I4344" s="10">
        <v>0.27</v>
      </c>
      <c r="J4344" s="10">
        <v>0.24</v>
      </c>
      <c r="K4344" s="10">
        <v>0.28000000000000003</v>
      </c>
      <c r="L4344" s="10">
        <v>0.35</v>
      </c>
      <c r="M4344" s="10"/>
    </row>
    <row r="4345" spans="1:54" x14ac:dyDescent="0.55000000000000004">
      <c r="A4345" s="10" t="s">
        <v>963</v>
      </c>
      <c r="B4345" s="35">
        <v>42325</v>
      </c>
      <c r="C4345" t="s">
        <v>961</v>
      </c>
      <c r="E4345" s="10">
        <v>461.28</v>
      </c>
      <c r="F4345" s="10">
        <v>0.18</v>
      </c>
      <c r="G4345" s="10">
        <v>0.18</v>
      </c>
      <c r="H4345" s="10">
        <v>0.23</v>
      </c>
      <c r="I4345" s="10">
        <v>0.27</v>
      </c>
      <c r="J4345" s="10">
        <v>0.24</v>
      </c>
      <c r="K4345" s="10">
        <v>0.28000000000000003</v>
      </c>
      <c r="L4345" s="10">
        <v>0.35</v>
      </c>
      <c r="M4345" s="10"/>
      <c r="AC4345">
        <v>0.8</v>
      </c>
    </row>
    <row r="4346" spans="1:54" x14ac:dyDescent="0.55000000000000004">
      <c r="A4346" s="10" t="s">
        <v>963</v>
      </c>
      <c r="B4346" s="35">
        <v>42326</v>
      </c>
      <c r="C4346" t="s">
        <v>961</v>
      </c>
      <c r="E4346" s="10">
        <v>455.78</v>
      </c>
      <c r="F4346" s="10">
        <v>0.17</v>
      </c>
      <c r="G4346" s="10">
        <v>0.17</v>
      </c>
      <c r="H4346" s="10">
        <v>0.22</v>
      </c>
      <c r="I4346" s="10">
        <v>0.27</v>
      </c>
      <c r="J4346" s="10">
        <v>0.24</v>
      </c>
      <c r="K4346" s="10">
        <v>0.28000000000000003</v>
      </c>
      <c r="L4346" s="10">
        <v>0.35</v>
      </c>
      <c r="M4346" s="10"/>
      <c r="AI4346" s="10"/>
    </row>
    <row r="4347" spans="1:54" x14ac:dyDescent="0.55000000000000004">
      <c r="A4347" s="10" t="s">
        <v>963</v>
      </c>
      <c r="B4347" s="35">
        <v>42327</v>
      </c>
      <c r="C4347" t="s">
        <v>961</v>
      </c>
      <c r="E4347" s="10">
        <v>449.41</v>
      </c>
      <c r="F4347" s="10">
        <v>0.16</v>
      </c>
      <c r="G4347" s="10">
        <v>0.16</v>
      </c>
      <c r="H4347" s="10">
        <v>0.21</v>
      </c>
      <c r="I4347" s="10">
        <v>0.26</v>
      </c>
      <c r="J4347" s="10">
        <v>0.24</v>
      </c>
      <c r="K4347" s="10">
        <v>0.28000000000000003</v>
      </c>
      <c r="L4347" s="10">
        <v>0.35</v>
      </c>
      <c r="M4347" s="10"/>
      <c r="Q4347">
        <v>10.07</v>
      </c>
      <c r="R4347">
        <v>336.72</v>
      </c>
      <c r="S4347">
        <v>0</v>
      </c>
      <c r="AD4347" s="47">
        <f>AE4347/AF4347</f>
        <v>9.74025974025974E-3</v>
      </c>
      <c r="AE4347">
        <v>0.03</v>
      </c>
      <c r="AF4347">
        <v>3.08</v>
      </c>
      <c r="AI4347">
        <v>2.9</v>
      </c>
      <c r="AJ4347">
        <v>0.04</v>
      </c>
      <c r="AK4347">
        <v>6.84</v>
      </c>
      <c r="AL4347">
        <v>158.34</v>
      </c>
      <c r="AX4347">
        <v>0</v>
      </c>
      <c r="AY4347">
        <v>0.02</v>
      </c>
      <c r="AZ4347">
        <v>3.23</v>
      </c>
      <c r="BB4347">
        <v>178.07</v>
      </c>
    </row>
    <row r="4348" spans="1:54" x14ac:dyDescent="0.55000000000000004">
      <c r="A4348" s="10" t="s">
        <v>963</v>
      </c>
      <c r="B4348" s="35">
        <v>42328</v>
      </c>
      <c r="C4348" t="s">
        <v>961</v>
      </c>
      <c r="E4348" s="10">
        <v>459.97</v>
      </c>
      <c r="F4348" s="10">
        <v>0.21</v>
      </c>
      <c r="G4348" s="10">
        <v>0.19</v>
      </c>
      <c r="H4348" s="10">
        <v>0.21</v>
      </c>
      <c r="I4348" s="10">
        <v>0.26</v>
      </c>
      <c r="J4348" s="10">
        <v>0.24</v>
      </c>
      <c r="K4348" s="10">
        <v>0.28000000000000003</v>
      </c>
      <c r="L4348" s="10">
        <v>0.35</v>
      </c>
      <c r="M4348" s="10"/>
      <c r="AG4348">
        <v>0.15</v>
      </c>
      <c r="AH4348">
        <v>7.65</v>
      </c>
    </row>
    <row r="4349" spans="1:54" x14ac:dyDescent="0.55000000000000004">
      <c r="A4349" t="s">
        <v>963</v>
      </c>
      <c r="B4349" s="32">
        <v>42328</v>
      </c>
      <c r="C4349" t="s">
        <v>961</v>
      </c>
      <c r="E4349" s="10"/>
      <c r="F4349" s="10"/>
      <c r="G4349" s="10"/>
      <c r="H4349" s="10"/>
      <c r="I4349" s="10"/>
      <c r="J4349" s="10"/>
      <c r="K4349" s="10"/>
      <c r="L4349" s="10"/>
      <c r="M4349" s="10"/>
    </row>
    <row r="4350" spans="1:54" x14ac:dyDescent="0.55000000000000004">
      <c r="A4350" s="10" t="s">
        <v>963</v>
      </c>
      <c r="B4350" s="35">
        <v>42329</v>
      </c>
      <c r="C4350" t="s">
        <v>961</v>
      </c>
      <c r="E4350" s="10">
        <v>460.99</v>
      </c>
      <c r="F4350" s="10">
        <v>0.22</v>
      </c>
      <c r="G4350" s="10">
        <v>0.2</v>
      </c>
      <c r="H4350" s="10">
        <v>0.21</v>
      </c>
      <c r="I4350" s="10">
        <v>0.26</v>
      </c>
      <c r="J4350" s="10">
        <v>0.24</v>
      </c>
      <c r="K4350" s="10">
        <v>0.28000000000000003</v>
      </c>
      <c r="L4350" s="10">
        <v>0.35</v>
      </c>
      <c r="M4350" s="10"/>
      <c r="AB4350">
        <v>8.6999999999999993</v>
      </c>
    </row>
    <row r="4351" spans="1:54" x14ac:dyDescent="0.55000000000000004">
      <c r="A4351" s="10" t="s">
        <v>963</v>
      </c>
      <c r="B4351" s="35">
        <v>42330</v>
      </c>
      <c r="C4351" t="s">
        <v>961</v>
      </c>
      <c r="E4351" s="10">
        <v>457</v>
      </c>
      <c r="F4351" s="10">
        <v>0.2</v>
      </c>
      <c r="G4351" s="10">
        <v>0.19</v>
      </c>
      <c r="H4351" s="10">
        <v>0.21</v>
      </c>
      <c r="I4351" s="10">
        <v>0.25</v>
      </c>
      <c r="J4351" s="10">
        <v>0.24</v>
      </c>
      <c r="K4351" s="10">
        <v>0.28000000000000003</v>
      </c>
      <c r="L4351" s="10">
        <v>0.35</v>
      </c>
      <c r="M4351" s="10"/>
    </row>
    <row r="4352" spans="1:54" x14ac:dyDescent="0.55000000000000004">
      <c r="A4352" s="10" t="s">
        <v>963</v>
      </c>
      <c r="B4352" s="35">
        <v>42331</v>
      </c>
      <c r="C4352" t="s">
        <v>961</v>
      </c>
      <c r="E4352" s="10">
        <v>450.86</v>
      </c>
      <c r="F4352" s="10">
        <v>0.18</v>
      </c>
      <c r="G4352" s="10">
        <v>0.18</v>
      </c>
      <c r="H4352" s="10">
        <v>0.21</v>
      </c>
      <c r="I4352" s="10">
        <v>0.25</v>
      </c>
      <c r="J4352" s="10">
        <v>0.24</v>
      </c>
      <c r="K4352" s="10">
        <v>0.28000000000000003</v>
      </c>
      <c r="L4352" s="10">
        <v>0.35</v>
      </c>
      <c r="M4352" s="10"/>
      <c r="AC4352">
        <v>0.8</v>
      </c>
    </row>
    <row r="4353" spans="1:54" x14ac:dyDescent="0.55000000000000004">
      <c r="A4353" s="10" t="s">
        <v>963</v>
      </c>
      <c r="B4353" s="35">
        <v>42332</v>
      </c>
      <c r="C4353" t="s">
        <v>961</v>
      </c>
      <c r="E4353" s="10">
        <v>441.57</v>
      </c>
      <c r="F4353" s="10">
        <v>0.16</v>
      </c>
      <c r="G4353" s="10">
        <v>0.16</v>
      </c>
      <c r="H4353" s="10">
        <v>0.2</v>
      </c>
      <c r="I4353" s="10">
        <v>0.25</v>
      </c>
      <c r="J4353" s="10">
        <v>0.24</v>
      </c>
      <c r="K4353" s="10">
        <v>0.28000000000000003</v>
      </c>
      <c r="L4353" s="10">
        <v>0.35</v>
      </c>
      <c r="M4353" s="10"/>
    </row>
    <row r="4354" spans="1:54" x14ac:dyDescent="0.55000000000000004">
      <c r="A4354" s="10" t="s">
        <v>963</v>
      </c>
      <c r="B4354" s="35">
        <v>42333</v>
      </c>
      <c r="C4354" t="s">
        <v>961</v>
      </c>
      <c r="E4354" s="10">
        <v>430.93</v>
      </c>
      <c r="F4354" s="10">
        <v>0.14000000000000001</v>
      </c>
      <c r="G4354" s="10">
        <v>0.14000000000000001</v>
      </c>
      <c r="H4354" s="10">
        <v>0.19</v>
      </c>
      <c r="I4354" s="10">
        <v>0.24</v>
      </c>
      <c r="J4354" s="10">
        <v>0.24</v>
      </c>
      <c r="K4354" s="10">
        <v>0.28000000000000003</v>
      </c>
      <c r="L4354" s="10">
        <v>0.35</v>
      </c>
      <c r="M4354" s="10"/>
      <c r="AG4354">
        <v>0.2</v>
      </c>
      <c r="AH4354">
        <v>8.6</v>
      </c>
    </row>
    <row r="4355" spans="1:54" x14ac:dyDescent="0.55000000000000004">
      <c r="A4355" t="s">
        <v>963</v>
      </c>
      <c r="B4355" s="32">
        <v>42333</v>
      </c>
      <c r="C4355" t="s">
        <v>961</v>
      </c>
      <c r="E4355" s="10"/>
      <c r="F4355" s="10"/>
      <c r="G4355" s="10"/>
      <c r="H4355" s="10"/>
      <c r="I4355" s="10"/>
      <c r="J4355" s="10"/>
      <c r="K4355" s="10"/>
      <c r="L4355" s="10"/>
      <c r="M4355" s="10"/>
    </row>
    <row r="4356" spans="1:54" x14ac:dyDescent="0.55000000000000004">
      <c r="A4356" s="10" t="s">
        <v>963</v>
      </c>
      <c r="B4356" s="35">
        <v>42334</v>
      </c>
      <c r="C4356" t="s">
        <v>961</v>
      </c>
      <c r="E4356" s="10">
        <v>421.05</v>
      </c>
      <c r="F4356" s="10">
        <v>0.13</v>
      </c>
      <c r="G4356" s="10">
        <v>0.13</v>
      </c>
      <c r="H4356" s="10">
        <v>0.18</v>
      </c>
      <c r="I4356" s="10">
        <v>0.23</v>
      </c>
      <c r="J4356" s="10">
        <v>0.23</v>
      </c>
      <c r="K4356" s="10">
        <v>0.28000000000000003</v>
      </c>
      <c r="L4356" s="10">
        <v>0.35</v>
      </c>
      <c r="M4356" s="10"/>
      <c r="AB4356">
        <v>8.75</v>
      </c>
    </row>
    <row r="4357" spans="1:54" x14ac:dyDescent="0.55000000000000004">
      <c r="A4357" s="10" t="s">
        <v>963</v>
      </c>
      <c r="B4357" s="35">
        <v>42335</v>
      </c>
      <c r="C4357" t="s">
        <v>961</v>
      </c>
      <c r="E4357" s="10">
        <v>463.44</v>
      </c>
      <c r="F4357" s="10">
        <v>0.24</v>
      </c>
      <c r="G4357" s="10">
        <v>0.22</v>
      </c>
      <c r="H4357" s="10">
        <v>0.22</v>
      </c>
      <c r="I4357" s="10">
        <v>0.24</v>
      </c>
      <c r="J4357" s="10">
        <v>0.23</v>
      </c>
      <c r="K4357" s="10">
        <v>0.28000000000000003</v>
      </c>
      <c r="L4357" s="10">
        <v>0.35</v>
      </c>
      <c r="M4357" s="10"/>
    </row>
    <row r="4358" spans="1:54" x14ac:dyDescent="0.55000000000000004">
      <c r="A4358" s="10" t="s">
        <v>963</v>
      </c>
      <c r="B4358" s="35">
        <v>42336</v>
      </c>
      <c r="C4358" t="s">
        <v>961</v>
      </c>
      <c r="E4358" s="10">
        <v>455.25</v>
      </c>
      <c r="F4358" s="10">
        <v>0.22</v>
      </c>
      <c r="G4358" s="10">
        <v>0.2</v>
      </c>
      <c r="H4358" s="10">
        <v>0.21</v>
      </c>
      <c r="I4358" s="10">
        <v>0.24</v>
      </c>
      <c r="J4358" s="10">
        <v>0.23</v>
      </c>
      <c r="K4358" s="10">
        <v>0.28000000000000003</v>
      </c>
      <c r="L4358" s="10">
        <v>0.35</v>
      </c>
      <c r="M4358" s="10"/>
    </row>
    <row r="4359" spans="1:54" x14ac:dyDescent="0.55000000000000004">
      <c r="A4359" s="10" t="s">
        <v>963</v>
      </c>
      <c r="B4359" s="35">
        <v>42337</v>
      </c>
      <c r="C4359" t="s">
        <v>961</v>
      </c>
      <c r="E4359" s="10">
        <v>442.87</v>
      </c>
      <c r="F4359" s="10">
        <v>0.18</v>
      </c>
      <c r="G4359" s="10">
        <v>0.18</v>
      </c>
      <c r="H4359" s="10">
        <v>0.2</v>
      </c>
      <c r="I4359" s="10">
        <v>0.24</v>
      </c>
      <c r="J4359" s="10">
        <v>0.23</v>
      </c>
      <c r="K4359" s="10">
        <v>0.28000000000000003</v>
      </c>
      <c r="L4359" s="10">
        <v>0.35</v>
      </c>
      <c r="M4359" s="10"/>
    </row>
    <row r="4360" spans="1:54" x14ac:dyDescent="0.55000000000000004">
      <c r="A4360" s="10" t="s">
        <v>963</v>
      </c>
      <c r="B4360" s="35">
        <v>42338</v>
      </c>
      <c r="C4360" t="s">
        <v>961</v>
      </c>
      <c r="E4360" s="10">
        <v>436.29</v>
      </c>
      <c r="F4360" s="10">
        <v>0.17</v>
      </c>
      <c r="G4360" s="10">
        <v>0.16</v>
      </c>
      <c r="H4360" s="10">
        <v>0.2</v>
      </c>
      <c r="I4360" s="10">
        <v>0.24</v>
      </c>
      <c r="J4360" s="10">
        <v>0.23</v>
      </c>
      <c r="K4360" s="10">
        <v>0.28000000000000003</v>
      </c>
      <c r="L4360" s="10">
        <v>0.35</v>
      </c>
      <c r="M4360" s="10"/>
      <c r="AC4360">
        <v>0.83</v>
      </c>
    </row>
    <row r="4361" spans="1:54" x14ac:dyDescent="0.55000000000000004">
      <c r="A4361" s="10" t="s">
        <v>963</v>
      </c>
      <c r="B4361" s="35">
        <v>42339</v>
      </c>
      <c r="C4361" t="s">
        <v>961</v>
      </c>
      <c r="E4361" s="10">
        <v>430.26</v>
      </c>
      <c r="F4361" s="10">
        <v>0.15</v>
      </c>
      <c r="G4361" s="10">
        <v>0.15</v>
      </c>
      <c r="H4361" s="10">
        <v>0.19</v>
      </c>
      <c r="I4361" s="10">
        <v>0.23</v>
      </c>
      <c r="J4361" s="10">
        <v>0.23</v>
      </c>
      <c r="K4361" s="10">
        <v>0.28000000000000003</v>
      </c>
      <c r="L4361" s="10">
        <v>0.35</v>
      </c>
      <c r="M4361" s="10"/>
    </row>
    <row r="4362" spans="1:54" x14ac:dyDescent="0.55000000000000004">
      <c r="A4362" s="10" t="s">
        <v>963</v>
      </c>
      <c r="B4362" s="35">
        <v>42340</v>
      </c>
      <c r="C4362" t="s">
        <v>961</v>
      </c>
      <c r="E4362" s="10">
        <v>423.96</v>
      </c>
      <c r="F4362" s="10">
        <v>0.14000000000000001</v>
      </c>
      <c r="G4362" s="10">
        <v>0.14000000000000001</v>
      </c>
      <c r="H4362" s="10">
        <v>0.19</v>
      </c>
      <c r="I4362" s="10">
        <v>0.23</v>
      </c>
      <c r="J4362" s="10">
        <v>0.23</v>
      </c>
      <c r="K4362" s="10">
        <v>0.28000000000000003</v>
      </c>
      <c r="L4362" s="10">
        <v>0.35</v>
      </c>
      <c r="M4362" s="10"/>
      <c r="AG4362">
        <v>0.95</v>
      </c>
      <c r="AH4362">
        <v>8.75</v>
      </c>
      <c r="AI4362" s="10"/>
    </row>
    <row r="4363" spans="1:54" x14ac:dyDescent="0.55000000000000004">
      <c r="A4363" t="s">
        <v>963</v>
      </c>
      <c r="B4363" s="32">
        <v>42340</v>
      </c>
      <c r="C4363" t="s">
        <v>961</v>
      </c>
      <c r="E4363" s="10"/>
      <c r="F4363" s="10"/>
      <c r="G4363" s="10"/>
      <c r="H4363" s="10"/>
      <c r="I4363" s="10"/>
      <c r="J4363" s="10"/>
      <c r="K4363" s="10"/>
      <c r="L4363" s="10"/>
      <c r="M4363" s="10"/>
    </row>
    <row r="4364" spans="1:54" x14ac:dyDescent="0.55000000000000004">
      <c r="A4364" s="10" t="s">
        <v>963</v>
      </c>
      <c r="B4364" s="35">
        <v>42341</v>
      </c>
      <c r="C4364" t="s">
        <v>961</v>
      </c>
      <c r="E4364" s="10">
        <v>412.43</v>
      </c>
      <c r="F4364" s="10">
        <v>0.12</v>
      </c>
      <c r="G4364" s="10">
        <v>0.12</v>
      </c>
      <c r="H4364" s="10">
        <v>0.18</v>
      </c>
      <c r="I4364" s="10">
        <v>0.22</v>
      </c>
      <c r="J4364" s="10">
        <v>0.23</v>
      </c>
      <c r="K4364" s="10">
        <v>0.28000000000000003</v>
      </c>
      <c r="L4364" s="10">
        <v>0.35</v>
      </c>
      <c r="M4364" s="10"/>
      <c r="Q4364">
        <v>14.86</v>
      </c>
      <c r="R4364">
        <v>537.45000000000005</v>
      </c>
      <c r="S4364">
        <v>0</v>
      </c>
      <c r="AB4364">
        <v>8.75</v>
      </c>
      <c r="AF4364">
        <v>25.37</v>
      </c>
      <c r="AI4364">
        <v>3.27</v>
      </c>
      <c r="AJ4364">
        <v>0.05</v>
      </c>
      <c r="AK4364">
        <v>8.61</v>
      </c>
      <c r="AL4364">
        <v>181.09</v>
      </c>
      <c r="AX4364">
        <v>0</v>
      </c>
      <c r="AY4364">
        <v>0.02</v>
      </c>
      <c r="AZ4364">
        <v>6.25</v>
      </c>
      <c r="BB4364">
        <v>353.82</v>
      </c>
    </row>
    <row r="4365" spans="1:54" x14ac:dyDescent="0.55000000000000004">
      <c r="A4365" s="10" t="s">
        <v>963</v>
      </c>
      <c r="B4365" s="35">
        <v>42342</v>
      </c>
      <c r="C4365" t="s">
        <v>961</v>
      </c>
      <c r="E4365" s="10">
        <v>465.85</v>
      </c>
      <c r="F4365" s="10">
        <v>0.26</v>
      </c>
      <c r="G4365" s="10">
        <v>0.24</v>
      </c>
      <c r="H4365" s="10">
        <v>0.21</v>
      </c>
      <c r="I4365" s="10">
        <v>0.25</v>
      </c>
      <c r="J4365" s="10">
        <v>0.23</v>
      </c>
      <c r="K4365" s="10">
        <v>0.28000000000000003</v>
      </c>
      <c r="L4365" s="10">
        <v>0.35</v>
      </c>
      <c r="M4365" s="10"/>
      <c r="AC4365">
        <v>0.85</v>
      </c>
    </row>
    <row r="4366" spans="1:54" x14ac:dyDescent="0.55000000000000004">
      <c r="A4366" s="10" t="s">
        <v>963</v>
      </c>
      <c r="B4366" s="35">
        <v>42343</v>
      </c>
      <c r="C4366" t="s">
        <v>961</v>
      </c>
      <c r="E4366" s="10">
        <v>457.14</v>
      </c>
      <c r="F4366" s="10">
        <v>0.23</v>
      </c>
      <c r="G4366" s="10">
        <v>0.22</v>
      </c>
      <c r="H4366" s="10">
        <v>0.21</v>
      </c>
      <c r="I4366" s="10">
        <v>0.24</v>
      </c>
      <c r="J4366" s="10">
        <v>0.23</v>
      </c>
      <c r="K4366" s="10">
        <v>0.28000000000000003</v>
      </c>
      <c r="L4366" s="10">
        <v>0.35</v>
      </c>
      <c r="M4366" s="10"/>
    </row>
    <row r="4367" spans="1:54" x14ac:dyDescent="0.55000000000000004">
      <c r="A4367" s="10" t="s">
        <v>963</v>
      </c>
      <c r="B4367" s="35">
        <v>42344</v>
      </c>
      <c r="C4367" t="s">
        <v>961</v>
      </c>
      <c r="E4367" s="10">
        <v>447.51</v>
      </c>
      <c r="F4367" s="10">
        <v>0.21</v>
      </c>
      <c r="G4367" s="10">
        <v>0.2</v>
      </c>
      <c r="H4367" s="10">
        <v>0.21</v>
      </c>
      <c r="I4367" s="10">
        <v>0.24</v>
      </c>
      <c r="J4367" s="10">
        <v>0.23</v>
      </c>
      <c r="K4367" s="10">
        <v>0.28000000000000003</v>
      </c>
      <c r="L4367" s="10">
        <v>0.35</v>
      </c>
      <c r="M4367" s="10"/>
    </row>
    <row r="4368" spans="1:54" x14ac:dyDescent="0.55000000000000004">
      <c r="A4368" s="10" t="s">
        <v>963</v>
      </c>
      <c r="B4368" s="35">
        <v>42345</v>
      </c>
      <c r="C4368" t="s">
        <v>961</v>
      </c>
      <c r="E4368" s="10">
        <v>440.16</v>
      </c>
      <c r="F4368" s="10">
        <v>0.19</v>
      </c>
      <c r="G4368" s="10">
        <v>0.18</v>
      </c>
      <c r="H4368" s="10">
        <v>0.2</v>
      </c>
      <c r="I4368" s="10">
        <v>0.23</v>
      </c>
      <c r="J4368" s="10">
        <v>0.22</v>
      </c>
      <c r="K4368" s="10">
        <v>0.28000000000000003</v>
      </c>
      <c r="L4368" s="10">
        <v>0.35</v>
      </c>
      <c r="M4368" s="10"/>
      <c r="AC4368">
        <v>0.81</v>
      </c>
    </row>
    <row r="4369" spans="1:54" x14ac:dyDescent="0.55000000000000004">
      <c r="A4369" s="10" t="s">
        <v>963</v>
      </c>
      <c r="B4369" s="35">
        <v>42346</v>
      </c>
      <c r="C4369" t="s">
        <v>961</v>
      </c>
      <c r="E4369" s="10">
        <v>431.75</v>
      </c>
      <c r="F4369" s="10">
        <v>0.17</v>
      </c>
      <c r="G4369" s="10">
        <v>0.16</v>
      </c>
      <c r="H4369" s="10">
        <v>0.2</v>
      </c>
      <c r="I4369" s="10">
        <v>0.23</v>
      </c>
      <c r="J4369" s="10">
        <v>0.22</v>
      </c>
      <c r="K4369" s="10">
        <v>0.28000000000000003</v>
      </c>
      <c r="L4369" s="10">
        <v>0.35</v>
      </c>
      <c r="M4369" s="10"/>
      <c r="AG4369">
        <v>2.8</v>
      </c>
      <c r="AH4369">
        <v>8.75</v>
      </c>
    </row>
    <row r="4370" spans="1:54" x14ac:dyDescent="0.55000000000000004">
      <c r="A4370" t="s">
        <v>963</v>
      </c>
      <c r="B4370" s="32">
        <v>42346</v>
      </c>
      <c r="C4370" t="s">
        <v>961</v>
      </c>
      <c r="E4370" s="10"/>
      <c r="F4370" s="10"/>
      <c r="G4370" s="10"/>
      <c r="H4370" s="10"/>
      <c r="I4370" s="10"/>
      <c r="J4370" s="10"/>
      <c r="K4370" s="10"/>
      <c r="L4370" s="10"/>
      <c r="M4370" s="10"/>
    </row>
    <row r="4371" spans="1:54" x14ac:dyDescent="0.55000000000000004">
      <c r="A4371" s="10" t="s">
        <v>963</v>
      </c>
      <c r="B4371" s="35">
        <v>42347</v>
      </c>
      <c r="C4371" t="s">
        <v>961</v>
      </c>
      <c r="E4371" s="10">
        <v>421.65</v>
      </c>
      <c r="F4371" s="10">
        <v>0.15</v>
      </c>
      <c r="G4371" s="10">
        <v>0.14000000000000001</v>
      </c>
      <c r="H4371" s="10">
        <v>0.19</v>
      </c>
      <c r="I4371" s="10">
        <v>0.23</v>
      </c>
      <c r="J4371" s="10">
        <v>0.22</v>
      </c>
      <c r="K4371" s="10">
        <v>0.27</v>
      </c>
      <c r="L4371" s="10">
        <v>0.35</v>
      </c>
      <c r="M4371" s="10"/>
      <c r="AB4371">
        <v>8.75</v>
      </c>
    </row>
    <row r="4372" spans="1:54" x14ac:dyDescent="0.55000000000000004">
      <c r="A4372" s="10" t="s">
        <v>963</v>
      </c>
      <c r="B4372" s="35">
        <v>42348</v>
      </c>
      <c r="C4372" t="s">
        <v>961</v>
      </c>
      <c r="E4372" s="10">
        <v>413.87</v>
      </c>
      <c r="F4372" s="10">
        <v>0.13</v>
      </c>
      <c r="G4372" s="10">
        <v>0.13</v>
      </c>
      <c r="H4372" s="10">
        <v>0.18</v>
      </c>
      <c r="I4372" s="10">
        <v>0.22</v>
      </c>
      <c r="J4372" s="10">
        <v>0.22</v>
      </c>
      <c r="K4372" s="10">
        <v>0.27</v>
      </c>
      <c r="L4372" s="10">
        <v>0.35</v>
      </c>
      <c r="M4372" s="10"/>
    </row>
    <row r="4373" spans="1:54" x14ac:dyDescent="0.55000000000000004">
      <c r="A4373" s="10" t="s">
        <v>963</v>
      </c>
      <c r="B4373" s="35">
        <v>42349</v>
      </c>
      <c r="C4373" t="s">
        <v>961</v>
      </c>
      <c r="E4373" s="10">
        <v>459.63</v>
      </c>
      <c r="F4373" s="10">
        <v>0.25</v>
      </c>
      <c r="G4373" s="10">
        <v>0.23</v>
      </c>
      <c r="H4373" s="10">
        <v>0.21</v>
      </c>
      <c r="I4373" s="10">
        <v>0.24</v>
      </c>
      <c r="J4373" s="10">
        <v>0.22</v>
      </c>
      <c r="K4373" s="10">
        <v>0.27</v>
      </c>
      <c r="L4373" s="10">
        <v>0.35</v>
      </c>
      <c r="M4373" s="10"/>
      <c r="AC4373">
        <v>0.96</v>
      </c>
    </row>
    <row r="4374" spans="1:54" x14ac:dyDescent="0.55000000000000004">
      <c r="A4374" s="10" t="s">
        <v>963</v>
      </c>
      <c r="B4374" s="35">
        <v>42350</v>
      </c>
      <c r="C4374" t="s">
        <v>961</v>
      </c>
      <c r="E4374" s="10">
        <v>460.32</v>
      </c>
      <c r="F4374" s="10">
        <v>0.25</v>
      </c>
      <c r="G4374" s="10">
        <v>0.23</v>
      </c>
      <c r="H4374" s="10">
        <v>0.22</v>
      </c>
      <c r="I4374" s="10">
        <v>0.24</v>
      </c>
      <c r="J4374" s="10">
        <v>0.22</v>
      </c>
      <c r="K4374" s="10">
        <v>0.27</v>
      </c>
      <c r="L4374" s="10">
        <v>0.35</v>
      </c>
      <c r="M4374" s="10"/>
    </row>
    <row r="4375" spans="1:54" x14ac:dyDescent="0.55000000000000004">
      <c r="A4375" s="10" t="s">
        <v>963</v>
      </c>
      <c r="B4375" s="35">
        <v>42351</v>
      </c>
      <c r="C4375" t="s">
        <v>961</v>
      </c>
      <c r="E4375" s="10">
        <v>451.7</v>
      </c>
      <c r="F4375" s="10">
        <v>0.23</v>
      </c>
      <c r="G4375" s="10">
        <v>0.21</v>
      </c>
      <c r="H4375" s="10">
        <v>0.21</v>
      </c>
      <c r="I4375" s="10">
        <v>0.24</v>
      </c>
      <c r="J4375" s="10">
        <v>0.22</v>
      </c>
      <c r="K4375" s="10">
        <v>0.27</v>
      </c>
      <c r="L4375" s="10">
        <v>0.35</v>
      </c>
      <c r="M4375" s="10"/>
    </row>
    <row r="4376" spans="1:54" x14ac:dyDescent="0.55000000000000004">
      <c r="A4376" s="10" t="s">
        <v>963</v>
      </c>
      <c r="B4376" s="35">
        <v>42352</v>
      </c>
      <c r="C4376" t="s">
        <v>961</v>
      </c>
      <c r="E4376" s="10">
        <v>445.29</v>
      </c>
      <c r="F4376" s="10">
        <v>0.21</v>
      </c>
      <c r="G4376" s="10">
        <v>0.2</v>
      </c>
      <c r="H4376" s="10">
        <v>0.21</v>
      </c>
      <c r="I4376" s="10">
        <v>0.23</v>
      </c>
      <c r="J4376" s="10">
        <v>0.22</v>
      </c>
      <c r="K4376" s="10">
        <v>0.27</v>
      </c>
      <c r="L4376" s="10">
        <v>0.35</v>
      </c>
      <c r="M4376" s="10"/>
      <c r="AC4376">
        <v>0.85</v>
      </c>
      <c r="AI4376" s="10"/>
    </row>
    <row r="4377" spans="1:54" x14ac:dyDescent="0.55000000000000004">
      <c r="A4377" s="10" t="s">
        <v>963</v>
      </c>
      <c r="B4377" s="35">
        <v>42353</v>
      </c>
      <c r="C4377" t="s">
        <v>961</v>
      </c>
      <c r="E4377" s="10">
        <v>435.71</v>
      </c>
      <c r="F4377" s="10">
        <v>0.19</v>
      </c>
      <c r="G4377" s="10">
        <v>0.18</v>
      </c>
      <c r="H4377" s="10">
        <v>0.2</v>
      </c>
      <c r="I4377" s="10">
        <v>0.23</v>
      </c>
      <c r="J4377" s="10">
        <v>0.22</v>
      </c>
      <c r="K4377" s="10">
        <v>0.27</v>
      </c>
      <c r="L4377" s="10">
        <v>0.35</v>
      </c>
      <c r="M4377" s="10"/>
      <c r="Q4377">
        <v>14.12</v>
      </c>
      <c r="R4377">
        <v>703.33</v>
      </c>
      <c r="S4377">
        <v>0</v>
      </c>
      <c r="AF4377">
        <v>56.09</v>
      </c>
      <c r="AI4377">
        <v>3.26</v>
      </c>
      <c r="AJ4377">
        <v>0.04</v>
      </c>
      <c r="AK4377">
        <v>7.8</v>
      </c>
      <c r="AL4377">
        <v>175.85</v>
      </c>
      <c r="AX4377">
        <v>0</v>
      </c>
      <c r="AY4377">
        <v>0.01</v>
      </c>
      <c r="AZ4377">
        <v>6.32</v>
      </c>
      <c r="BB4377">
        <v>521.87</v>
      </c>
    </row>
    <row r="4378" spans="1:54" x14ac:dyDescent="0.55000000000000004">
      <c r="A4378" s="10" t="s">
        <v>963</v>
      </c>
      <c r="B4378" s="35">
        <v>42354</v>
      </c>
      <c r="C4378" t="s">
        <v>961</v>
      </c>
      <c r="E4378" s="10">
        <v>427.84</v>
      </c>
      <c r="F4378" s="10">
        <v>0.17</v>
      </c>
      <c r="G4378" s="10">
        <v>0.16</v>
      </c>
      <c r="H4378" s="10">
        <v>0.2</v>
      </c>
      <c r="I4378" s="10">
        <v>0.23</v>
      </c>
      <c r="J4378" s="10">
        <v>0.22</v>
      </c>
      <c r="K4378" s="10">
        <v>0.27</v>
      </c>
      <c r="L4378" s="10">
        <v>0.35</v>
      </c>
      <c r="M4378" s="10"/>
      <c r="AG4378">
        <v>3.25</v>
      </c>
      <c r="AH4378">
        <v>8.75</v>
      </c>
    </row>
    <row r="4379" spans="1:54" x14ac:dyDescent="0.55000000000000004">
      <c r="A4379" t="s">
        <v>963</v>
      </c>
      <c r="B4379" s="32">
        <v>42354</v>
      </c>
      <c r="C4379" t="s">
        <v>961</v>
      </c>
      <c r="E4379" s="10"/>
      <c r="F4379" s="10"/>
      <c r="G4379" s="10"/>
      <c r="H4379" s="10"/>
      <c r="I4379" s="10"/>
      <c r="J4379" s="10"/>
      <c r="K4379" s="10"/>
      <c r="L4379" s="10"/>
      <c r="M4379" s="10"/>
    </row>
    <row r="4380" spans="1:54" x14ac:dyDescent="0.55000000000000004">
      <c r="A4380" s="10" t="s">
        <v>963</v>
      </c>
      <c r="B4380" s="35">
        <v>42355</v>
      </c>
      <c r="C4380" t="s">
        <v>961</v>
      </c>
      <c r="E4380" s="10">
        <v>424.07</v>
      </c>
      <c r="F4380" s="10">
        <v>0.16</v>
      </c>
      <c r="G4380" s="10">
        <v>0.16</v>
      </c>
      <c r="H4380" s="10">
        <v>0.19</v>
      </c>
      <c r="I4380" s="10">
        <v>0.23</v>
      </c>
      <c r="J4380" s="10">
        <v>0.22</v>
      </c>
      <c r="K4380" s="10">
        <v>0.27</v>
      </c>
      <c r="L4380" s="10">
        <v>0.35</v>
      </c>
      <c r="M4380" s="10"/>
      <c r="AB4380">
        <v>8.75</v>
      </c>
    </row>
    <row r="4381" spans="1:54" x14ac:dyDescent="0.55000000000000004">
      <c r="A4381" s="10" t="s">
        <v>963</v>
      </c>
      <c r="B4381" s="35">
        <v>42356</v>
      </c>
      <c r="C4381" t="s">
        <v>961</v>
      </c>
      <c r="E4381" s="10">
        <v>511.36</v>
      </c>
      <c r="F4381" s="10">
        <v>0.31</v>
      </c>
      <c r="G4381" s="10">
        <v>0.28000000000000003</v>
      </c>
      <c r="H4381" s="10">
        <v>0.3</v>
      </c>
      <c r="I4381" s="10">
        <v>0.26</v>
      </c>
      <c r="J4381" s="10">
        <v>0.23</v>
      </c>
      <c r="K4381" s="10">
        <v>0.27</v>
      </c>
      <c r="L4381" s="10">
        <v>0.35</v>
      </c>
      <c r="M4381" s="10"/>
    </row>
    <row r="4382" spans="1:54" x14ac:dyDescent="0.55000000000000004">
      <c r="A4382" s="10" t="s">
        <v>963</v>
      </c>
      <c r="B4382" s="35">
        <v>42357</v>
      </c>
      <c r="C4382" t="s">
        <v>961</v>
      </c>
      <c r="E4382" s="10">
        <v>502.06</v>
      </c>
      <c r="F4382" s="10">
        <v>0.28999999999999998</v>
      </c>
      <c r="G4382" s="10">
        <v>0.27</v>
      </c>
      <c r="H4382" s="10">
        <v>0.3</v>
      </c>
      <c r="I4382" s="10">
        <v>0.26</v>
      </c>
      <c r="J4382" s="10">
        <v>0.22</v>
      </c>
      <c r="K4382" s="10">
        <v>0.27</v>
      </c>
      <c r="L4382" s="10">
        <v>0.35</v>
      </c>
      <c r="M4382" s="10"/>
    </row>
    <row r="4383" spans="1:54" x14ac:dyDescent="0.55000000000000004">
      <c r="A4383" s="10" t="s">
        <v>963</v>
      </c>
      <c r="B4383" s="35">
        <v>42358</v>
      </c>
      <c r="C4383" t="s">
        <v>961</v>
      </c>
      <c r="E4383" s="10">
        <v>495.45</v>
      </c>
      <c r="F4383" s="10">
        <v>0.27</v>
      </c>
      <c r="G4383" s="10">
        <v>0.26</v>
      </c>
      <c r="H4383" s="10">
        <v>0.28999999999999998</v>
      </c>
      <c r="I4383" s="10">
        <v>0.26</v>
      </c>
      <c r="J4383" s="10">
        <v>0.22</v>
      </c>
      <c r="K4383" s="10">
        <v>0.27</v>
      </c>
      <c r="L4383" s="10">
        <v>0.35</v>
      </c>
      <c r="M4383" s="10"/>
    </row>
    <row r="4384" spans="1:54" x14ac:dyDescent="0.55000000000000004">
      <c r="A4384" s="10" t="s">
        <v>963</v>
      </c>
      <c r="B4384" s="35">
        <v>42359</v>
      </c>
      <c r="C4384" t="s">
        <v>961</v>
      </c>
      <c r="E4384" s="10">
        <v>489.38</v>
      </c>
      <c r="F4384" s="10">
        <v>0.26</v>
      </c>
      <c r="G4384" s="10">
        <v>0.25</v>
      </c>
      <c r="H4384" s="10">
        <v>0.28000000000000003</v>
      </c>
      <c r="I4384" s="10">
        <v>0.26</v>
      </c>
      <c r="J4384" s="10">
        <v>0.22</v>
      </c>
      <c r="K4384" s="10">
        <v>0.27</v>
      </c>
      <c r="L4384" s="10">
        <v>0.35</v>
      </c>
      <c r="M4384" s="10"/>
      <c r="AC4384">
        <v>0.83</v>
      </c>
    </row>
    <row r="4385" spans="1:34" x14ac:dyDescent="0.55000000000000004">
      <c r="A4385" s="10" t="s">
        <v>963</v>
      </c>
      <c r="B4385" s="35">
        <v>42360</v>
      </c>
      <c r="C4385" t="s">
        <v>961</v>
      </c>
      <c r="E4385" s="10">
        <v>472.26</v>
      </c>
      <c r="F4385" s="10">
        <v>0.23</v>
      </c>
      <c r="G4385" s="10">
        <v>0.22</v>
      </c>
      <c r="H4385" s="10">
        <v>0.26</v>
      </c>
      <c r="I4385" s="10">
        <v>0.25</v>
      </c>
      <c r="J4385" s="10">
        <v>0.22</v>
      </c>
      <c r="K4385" s="10">
        <v>0.27</v>
      </c>
      <c r="L4385" s="10">
        <v>0.35</v>
      </c>
      <c r="M4385" s="10"/>
      <c r="AG4385">
        <v>3.25</v>
      </c>
      <c r="AH4385">
        <v>8.75</v>
      </c>
    </row>
    <row r="4386" spans="1:34" x14ac:dyDescent="0.55000000000000004">
      <c r="A4386" t="s">
        <v>963</v>
      </c>
      <c r="B4386" s="32">
        <v>42360</v>
      </c>
      <c r="C4386" t="s">
        <v>961</v>
      </c>
      <c r="E4386" s="10"/>
      <c r="F4386" s="10"/>
      <c r="G4386" s="10"/>
      <c r="H4386" s="10"/>
      <c r="I4386" s="10"/>
      <c r="J4386" s="10"/>
      <c r="K4386" s="10"/>
      <c r="L4386" s="10"/>
      <c r="M4386" s="10"/>
    </row>
    <row r="4387" spans="1:34" x14ac:dyDescent="0.55000000000000004">
      <c r="A4387" s="10" t="s">
        <v>963</v>
      </c>
      <c r="B4387" s="35">
        <v>42361</v>
      </c>
      <c r="C4387" t="s">
        <v>961</v>
      </c>
      <c r="E4387" s="10">
        <v>468.47</v>
      </c>
      <c r="F4387" s="10">
        <v>0.22</v>
      </c>
      <c r="G4387" s="10">
        <v>0.21</v>
      </c>
      <c r="H4387" s="10">
        <v>0.26</v>
      </c>
      <c r="I4387" s="10">
        <v>0.25</v>
      </c>
      <c r="J4387" s="10">
        <v>0.22</v>
      </c>
      <c r="K4387" s="10">
        <v>0.27</v>
      </c>
      <c r="L4387" s="10">
        <v>0.35</v>
      </c>
      <c r="M4387" s="10"/>
      <c r="AB4387">
        <v>8.75</v>
      </c>
    </row>
    <row r="4388" spans="1:34" x14ac:dyDescent="0.55000000000000004">
      <c r="A4388" s="10" t="s">
        <v>963</v>
      </c>
      <c r="B4388" s="35">
        <v>42362</v>
      </c>
      <c r="C4388" t="s">
        <v>961</v>
      </c>
      <c r="E4388" s="10">
        <v>459.63</v>
      </c>
      <c r="F4388" s="10">
        <v>0.2</v>
      </c>
      <c r="G4388" s="10">
        <v>0.19</v>
      </c>
      <c r="H4388" s="10">
        <v>0.25</v>
      </c>
      <c r="I4388" s="10">
        <v>0.25</v>
      </c>
      <c r="J4388" s="10">
        <v>0.22</v>
      </c>
      <c r="K4388" s="10">
        <v>0.27</v>
      </c>
      <c r="L4388" s="10">
        <v>0.35</v>
      </c>
      <c r="M4388" s="10"/>
    </row>
    <row r="4389" spans="1:34" x14ac:dyDescent="0.55000000000000004">
      <c r="A4389" s="10" t="s">
        <v>963</v>
      </c>
      <c r="B4389" s="35">
        <v>42363</v>
      </c>
      <c r="C4389" t="s">
        <v>961</v>
      </c>
      <c r="E4389" s="10">
        <v>523.51</v>
      </c>
      <c r="F4389" s="10">
        <v>0.31</v>
      </c>
      <c r="G4389" s="10">
        <v>0.28999999999999998</v>
      </c>
      <c r="H4389" s="10">
        <v>0.32</v>
      </c>
      <c r="I4389" s="10">
        <v>0.28000000000000003</v>
      </c>
      <c r="J4389" s="10">
        <v>0.23</v>
      </c>
      <c r="K4389" s="10">
        <v>0.27</v>
      </c>
      <c r="L4389" s="10">
        <v>0.35</v>
      </c>
      <c r="M4389" s="10"/>
    </row>
    <row r="4390" spans="1:34" x14ac:dyDescent="0.55000000000000004">
      <c r="A4390" s="10" t="s">
        <v>963</v>
      </c>
      <c r="B4390" s="35">
        <v>42364</v>
      </c>
      <c r="C4390" t="s">
        <v>961</v>
      </c>
      <c r="E4390" s="10">
        <v>511.01</v>
      </c>
      <c r="F4390" s="10">
        <v>0.28999999999999998</v>
      </c>
      <c r="G4390" s="10">
        <v>0.27</v>
      </c>
      <c r="H4390" s="10">
        <v>0.31</v>
      </c>
      <c r="I4390" s="10">
        <v>0.28000000000000003</v>
      </c>
      <c r="J4390" s="10">
        <v>0.23</v>
      </c>
      <c r="K4390" s="10">
        <v>0.27</v>
      </c>
      <c r="L4390" s="10">
        <v>0.35</v>
      </c>
      <c r="M4390" s="10"/>
    </row>
    <row r="4391" spans="1:34" x14ac:dyDescent="0.55000000000000004">
      <c r="A4391" s="10" t="s">
        <v>963</v>
      </c>
      <c r="B4391" s="35">
        <v>42365</v>
      </c>
      <c r="C4391" t="s">
        <v>961</v>
      </c>
      <c r="E4391" s="10">
        <v>499.7</v>
      </c>
      <c r="F4391" s="10">
        <v>0.26</v>
      </c>
      <c r="G4391" s="10">
        <v>0.25</v>
      </c>
      <c r="H4391" s="10">
        <v>0.28999999999999998</v>
      </c>
      <c r="I4391" s="10">
        <v>0.27</v>
      </c>
      <c r="J4391" s="10">
        <v>0.23</v>
      </c>
      <c r="K4391" s="10">
        <v>0.27</v>
      </c>
      <c r="L4391" s="10">
        <v>0.35</v>
      </c>
      <c r="M4391" s="10"/>
    </row>
    <row r="4392" spans="1:34" x14ac:dyDescent="0.55000000000000004">
      <c r="A4392" s="10" t="s">
        <v>963</v>
      </c>
      <c r="B4392" s="35">
        <v>42366</v>
      </c>
      <c r="C4392" t="s">
        <v>961</v>
      </c>
      <c r="E4392" s="10">
        <v>486.92</v>
      </c>
      <c r="F4392" s="10">
        <v>0.24</v>
      </c>
      <c r="G4392" s="10">
        <v>0.23</v>
      </c>
      <c r="H4392" s="10">
        <v>0.28000000000000003</v>
      </c>
      <c r="I4392" s="10">
        <v>0.27</v>
      </c>
      <c r="J4392" s="10">
        <v>0.23</v>
      </c>
      <c r="K4392" s="10">
        <v>0.27</v>
      </c>
      <c r="L4392" s="10">
        <v>0.35</v>
      </c>
      <c r="M4392" s="10"/>
    </row>
    <row r="4393" spans="1:34" x14ac:dyDescent="0.55000000000000004">
      <c r="A4393" s="10" t="s">
        <v>963</v>
      </c>
      <c r="B4393" s="35">
        <v>42367</v>
      </c>
      <c r="C4393" t="s">
        <v>961</v>
      </c>
      <c r="E4393" s="10">
        <v>473.7</v>
      </c>
      <c r="F4393" s="10">
        <v>0.21</v>
      </c>
      <c r="G4393" s="10">
        <v>0.21</v>
      </c>
      <c r="H4393" s="10">
        <v>0.26</v>
      </c>
      <c r="I4393" s="10">
        <v>0.26</v>
      </c>
      <c r="J4393" s="10">
        <v>0.23</v>
      </c>
      <c r="K4393" s="10">
        <v>0.27</v>
      </c>
      <c r="L4393" s="10">
        <v>0.35</v>
      </c>
      <c r="M4393" s="10"/>
    </row>
    <row r="4394" spans="1:34" x14ac:dyDescent="0.55000000000000004">
      <c r="A4394" s="10" t="s">
        <v>963</v>
      </c>
      <c r="B4394" s="35">
        <v>42368</v>
      </c>
      <c r="C4394" t="s">
        <v>961</v>
      </c>
      <c r="E4394" s="10">
        <v>460.65</v>
      </c>
      <c r="F4394" s="10">
        <v>0.19</v>
      </c>
      <c r="G4394" s="10">
        <v>0.19</v>
      </c>
      <c r="H4394" s="10">
        <v>0.25</v>
      </c>
      <c r="I4394" s="10">
        <v>0.26</v>
      </c>
      <c r="J4394" s="10">
        <v>0.23</v>
      </c>
      <c r="K4394" s="10">
        <v>0.27</v>
      </c>
      <c r="L4394" s="10">
        <v>0.35</v>
      </c>
      <c r="M4394" s="10"/>
      <c r="AC4394">
        <v>0.92</v>
      </c>
      <c r="AG4394">
        <v>3.8</v>
      </c>
      <c r="AH4394">
        <v>8.75</v>
      </c>
    </row>
    <row r="4395" spans="1:34" x14ac:dyDescent="0.55000000000000004">
      <c r="A4395" t="s">
        <v>963</v>
      </c>
      <c r="B4395" s="32">
        <v>42368</v>
      </c>
      <c r="C4395" t="s">
        <v>961</v>
      </c>
      <c r="E4395" s="10"/>
      <c r="F4395" s="10"/>
      <c r="G4395" s="10"/>
      <c r="H4395" s="10"/>
      <c r="I4395" s="10"/>
      <c r="J4395" s="10"/>
      <c r="K4395" s="10"/>
      <c r="L4395" s="10"/>
      <c r="M4395" s="10"/>
    </row>
    <row r="4396" spans="1:34" x14ac:dyDescent="0.55000000000000004">
      <c r="A4396" s="10" t="s">
        <v>963</v>
      </c>
      <c r="B4396" s="35">
        <v>42369</v>
      </c>
      <c r="C4396" t="s">
        <v>961</v>
      </c>
      <c r="E4396" s="10">
        <v>453.84</v>
      </c>
      <c r="F4396" s="10">
        <v>0.18</v>
      </c>
      <c r="G4396" s="10">
        <v>0.18</v>
      </c>
      <c r="H4396" s="10">
        <v>0.24</v>
      </c>
      <c r="I4396" s="10">
        <v>0.25</v>
      </c>
      <c r="J4396" s="10">
        <v>0.23</v>
      </c>
      <c r="K4396" s="10">
        <v>0.27</v>
      </c>
      <c r="L4396" s="10">
        <v>0.35</v>
      </c>
      <c r="M4396" s="10"/>
      <c r="AB4396">
        <v>8.75</v>
      </c>
    </row>
    <row r="4397" spans="1:34" x14ac:dyDescent="0.55000000000000004">
      <c r="A4397" s="10" t="s">
        <v>963</v>
      </c>
      <c r="B4397" s="35">
        <v>42370</v>
      </c>
      <c r="C4397" t="s">
        <v>961</v>
      </c>
      <c r="E4397" s="10">
        <v>501</v>
      </c>
      <c r="F4397" s="10">
        <v>0.28000000000000003</v>
      </c>
      <c r="G4397" s="10">
        <v>0.26</v>
      </c>
      <c r="H4397" s="10">
        <v>0.28000000000000003</v>
      </c>
      <c r="I4397" s="10">
        <v>0.27</v>
      </c>
      <c r="J4397" s="10">
        <v>0.23</v>
      </c>
      <c r="K4397" s="10">
        <v>0.27</v>
      </c>
      <c r="L4397" s="10">
        <v>0.35</v>
      </c>
      <c r="M4397" s="10"/>
    </row>
    <row r="4398" spans="1:34" x14ac:dyDescent="0.55000000000000004">
      <c r="A4398" s="10" t="s">
        <v>963</v>
      </c>
      <c r="B4398" s="35">
        <v>42371</v>
      </c>
      <c r="C4398" t="s">
        <v>961</v>
      </c>
      <c r="E4398" s="10">
        <v>489.47</v>
      </c>
      <c r="F4398" s="10">
        <v>0.26</v>
      </c>
      <c r="G4398" s="10">
        <v>0.24</v>
      </c>
      <c r="H4398" s="10">
        <v>0.27</v>
      </c>
      <c r="I4398" s="10">
        <v>0.27</v>
      </c>
      <c r="J4398" s="10">
        <v>0.23</v>
      </c>
      <c r="K4398" s="10">
        <v>0.27</v>
      </c>
      <c r="L4398" s="10">
        <v>0.35</v>
      </c>
      <c r="M4398" s="10"/>
    </row>
    <row r="4399" spans="1:34" x14ac:dyDescent="0.55000000000000004">
      <c r="A4399" s="10" t="s">
        <v>963</v>
      </c>
      <c r="B4399" s="35">
        <v>42372</v>
      </c>
      <c r="C4399" t="s">
        <v>961</v>
      </c>
      <c r="E4399" s="10">
        <v>486.68</v>
      </c>
      <c r="F4399" s="10">
        <v>0.25</v>
      </c>
      <c r="G4399" s="10">
        <v>0.24</v>
      </c>
      <c r="H4399" s="10">
        <v>0.27</v>
      </c>
      <c r="I4399" s="10">
        <v>0.26</v>
      </c>
      <c r="J4399" s="10">
        <v>0.23</v>
      </c>
      <c r="K4399" s="10">
        <v>0.27</v>
      </c>
      <c r="L4399" s="10">
        <v>0.35</v>
      </c>
      <c r="M4399" s="10"/>
    </row>
    <row r="4400" spans="1:34" x14ac:dyDescent="0.55000000000000004">
      <c r="A4400" s="10" t="s">
        <v>963</v>
      </c>
      <c r="B4400" s="35">
        <v>42373</v>
      </c>
      <c r="C4400" t="s">
        <v>961</v>
      </c>
      <c r="E4400" s="10">
        <v>484.01</v>
      </c>
      <c r="F4400" s="10">
        <v>0.24</v>
      </c>
      <c r="G4400" s="10">
        <v>0.23</v>
      </c>
      <c r="H4400" s="10">
        <v>0.27</v>
      </c>
      <c r="I4400" s="10">
        <v>0.26</v>
      </c>
      <c r="J4400" s="10">
        <v>0.23</v>
      </c>
      <c r="K4400" s="10">
        <v>0.27</v>
      </c>
      <c r="L4400" s="10">
        <v>0.35</v>
      </c>
      <c r="M4400" s="10"/>
    </row>
    <row r="4401" spans="1:54" x14ac:dyDescent="0.55000000000000004">
      <c r="A4401" s="10" t="s">
        <v>963</v>
      </c>
      <c r="B4401" s="35">
        <v>42374</v>
      </c>
      <c r="C4401" t="s">
        <v>961</v>
      </c>
      <c r="E4401" s="10">
        <v>475.49</v>
      </c>
      <c r="F4401" s="10">
        <v>0.23</v>
      </c>
      <c r="G4401" s="10">
        <v>0.22</v>
      </c>
      <c r="H4401" s="10">
        <v>0.26</v>
      </c>
      <c r="I4401" s="10">
        <v>0.26</v>
      </c>
      <c r="J4401" s="10">
        <v>0.23</v>
      </c>
      <c r="K4401" s="10">
        <v>0.27</v>
      </c>
      <c r="L4401" s="10">
        <v>0.35</v>
      </c>
      <c r="M4401" s="10"/>
      <c r="AI4401" s="10"/>
    </row>
    <row r="4402" spans="1:54" x14ac:dyDescent="0.55000000000000004">
      <c r="A4402" s="10" t="s">
        <v>963</v>
      </c>
      <c r="B4402" s="35">
        <v>42375</v>
      </c>
      <c r="C4402" t="s">
        <v>961</v>
      </c>
      <c r="E4402" s="10">
        <v>465.13</v>
      </c>
      <c r="F4402" s="10">
        <v>0.21</v>
      </c>
      <c r="G4402" s="10">
        <v>0.2</v>
      </c>
      <c r="H4402" s="10">
        <v>0.25</v>
      </c>
      <c r="I4402" s="10">
        <v>0.26</v>
      </c>
      <c r="J4402" s="10">
        <v>0.23</v>
      </c>
      <c r="K4402" s="10">
        <v>0.27</v>
      </c>
      <c r="L4402" s="10">
        <v>0.35</v>
      </c>
      <c r="M4402" s="10"/>
      <c r="Q4402">
        <v>23.48</v>
      </c>
      <c r="R4402">
        <v>1553.88</v>
      </c>
      <c r="S4402">
        <v>2242.35</v>
      </c>
      <c r="V4402" s="47">
        <f>X4402/AA4402</f>
        <v>2.1482347902011499E-2</v>
      </c>
      <c r="X4402">
        <v>13.04</v>
      </c>
      <c r="AA4402">
        <v>607.01</v>
      </c>
      <c r="AC4402">
        <v>0.88</v>
      </c>
      <c r="AF4402">
        <v>59.04</v>
      </c>
      <c r="AG4402">
        <v>4.45</v>
      </c>
      <c r="AH4402">
        <v>8.75</v>
      </c>
      <c r="AI4402">
        <v>2.91</v>
      </c>
      <c r="AJ4402">
        <v>0.03</v>
      </c>
      <c r="AK4402">
        <v>5.51</v>
      </c>
      <c r="AL4402">
        <v>164.73</v>
      </c>
      <c r="AP4402" t="s">
        <v>930</v>
      </c>
      <c r="AX4402">
        <v>224.24</v>
      </c>
      <c r="AY4402">
        <v>0.01</v>
      </c>
      <c r="AZ4402">
        <v>4.93</v>
      </c>
      <c r="BB4402">
        <v>552</v>
      </c>
    </row>
    <row r="4403" spans="1:54" x14ac:dyDescent="0.55000000000000004">
      <c r="A4403" t="s">
        <v>963</v>
      </c>
      <c r="B4403" s="32">
        <v>42375</v>
      </c>
      <c r="C4403" t="s">
        <v>961</v>
      </c>
      <c r="E4403" s="10"/>
      <c r="F4403" s="10"/>
      <c r="G4403" s="10"/>
      <c r="H4403" s="10"/>
      <c r="I4403" s="10"/>
      <c r="J4403" s="10"/>
      <c r="K4403" s="10"/>
      <c r="L4403" s="10"/>
      <c r="M4403" s="10"/>
    </row>
    <row r="4404" spans="1:54" x14ac:dyDescent="0.55000000000000004">
      <c r="A4404" s="10" t="s">
        <v>963</v>
      </c>
      <c r="B4404" s="35">
        <v>42376</v>
      </c>
      <c r="C4404" t="s">
        <v>961</v>
      </c>
      <c r="E4404" s="10">
        <v>454.65</v>
      </c>
      <c r="F4404" s="10">
        <v>0.18</v>
      </c>
      <c r="G4404" s="10">
        <v>0.18</v>
      </c>
      <c r="H4404" s="10">
        <v>0.24</v>
      </c>
      <c r="I4404" s="10">
        <v>0.25</v>
      </c>
      <c r="J4404" s="10">
        <v>0.23</v>
      </c>
      <c r="K4404" s="10">
        <v>0.27</v>
      </c>
      <c r="L4404" s="10">
        <v>0.35</v>
      </c>
      <c r="M4404" s="10"/>
      <c r="AB4404">
        <v>8.75</v>
      </c>
    </row>
    <row r="4405" spans="1:54" x14ac:dyDescent="0.55000000000000004">
      <c r="A4405" s="10" t="s">
        <v>963</v>
      </c>
      <c r="B4405" s="35">
        <v>42377</v>
      </c>
      <c r="C4405" t="s">
        <v>961</v>
      </c>
      <c r="E4405" s="10">
        <v>500.89</v>
      </c>
      <c r="F4405" s="10">
        <v>0.3</v>
      </c>
      <c r="G4405" s="10">
        <v>0.27</v>
      </c>
      <c r="H4405" s="10">
        <v>0.27</v>
      </c>
      <c r="I4405" s="10">
        <v>0.27</v>
      </c>
      <c r="J4405" s="10">
        <v>0.23</v>
      </c>
      <c r="K4405" s="10">
        <v>0.27</v>
      </c>
      <c r="L4405" s="10">
        <v>0.35</v>
      </c>
      <c r="M4405" s="10"/>
    </row>
    <row r="4406" spans="1:54" x14ac:dyDescent="0.55000000000000004">
      <c r="A4406" s="10" t="s">
        <v>963</v>
      </c>
      <c r="B4406" s="35">
        <v>42378</v>
      </c>
      <c r="C4406" t="s">
        <v>961</v>
      </c>
      <c r="E4406" s="10">
        <v>494.75</v>
      </c>
      <c r="F4406" s="10">
        <v>0.28000000000000003</v>
      </c>
      <c r="G4406" s="10">
        <v>0.26</v>
      </c>
      <c r="H4406" s="10">
        <v>0.28000000000000003</v>
      </c>
      <c r="I4406" s="10">
        <v>0.27</v>
      </c>
      <c r="J4406" s="10">
        <v>0.23</v>
      </c>
      <c r="K4406" s="10">
        <v>0.27</v>
      </c>
      <c r="L4406" s="10">
        <v>0.35</v>
      </c>
      <c r="M4406" s="10"/>
    </row>
    <row r="4407" spans="1:54" x14ac:dyDescent="0.55000000000000004">
      <c r="A4407" s="10" t="s">
        <v>963</v>
      </c>
      <c r="B4407" s="35">
        <v>42379</v>
      </c>
      <c r="C4407" t="s">
        <v>961</v>
      </c>
      <c r="E4407" s="10">
        <v>485.75</v>
      </c>
      <c r="F4407" s="10">
        <v>0.25</v>
      </c>
      <c r="G4407" s="10">
        <v>0.24</v>
      </c>
      <c r="H4407" s="10">
        <v>0.27</v>
      </c>
      <c r="I4407" s="10">
        <v>0.26</v>
      </c>
      <c r="J4407" s="10">
        <v>0.23</v>
      </c>
      <c r="K4407" s="10">
        <v>0.27</v>
      </c>
      <c r="L4407" s="10">
        <v>0.35</v>
      </c>
      <c r="M4407" s="10"/>
    </row>
    <row r="4408" spans="1:54" x14ac:dyDescent="0.55000000000000004">
      <c r="A4408" s="10" t="s">
        <v>963</v>
      </c>
      <c r="B4408" s="35">
        <v>42380</v>
      </c>
      <c r="C4408" t="s">
        <v>961</v>
      </c>
      <c r="E4408" s="10">
        <v>475.19</v>
      </c>
      <c r="F4408" s="10">
        <v>0.23</v>
      </c>
      <c r="G4408" s="10">
        <v>0.22</v>
      </c>
      <c r="H4408" s="10">
        <v>0.26</v>
      </c>
      <c r="I4408" s="10">
        <v>0.26</v>
      </c>
      <c r="J4408" s="10">
        <v>0.23</v>
      </c>
      <c r="K4408" s="10">
        <v>0.27</v>
      </c>
      <c r="L4408" s="10">
        <v>0.35</v>
      </c>
      <c r="M4408" s="10"/>
      <c r="AC4408">
        <v>0.91</v>
      </c>
    </row>
    <row r="4409" spans="1:54" x14ac:dyDescent="0.55000000000000004">
      <c r="A4409" s="10" t="s">
        <v>963</v>
      </c>
      <c r="B4409" s="35">
        <v>42381</v>
      </c>
      <c r="C4409" t="s">
        <v>961</v>
      </c>
      <c r="E4409" s="10">
        <v>464.78</v>
      </c>
      <c r="F4409" s="10">
        <v>0.21</v>
      </c>
      <c r="G4409" s="10">
        <v>0.2</v>
      </c>
      <c r="H4409" s="10">
        <v>0.25</v>
      </c>
      <c r="I4409" s="10">
        <v>0.25</v>
      </c>
      <c r="J4409" s="10">
        <v>0.23</v>
      </c>
      <c r="K4409" s="10">
        <v>0.27</v>
      </c>
      <c r="L4409" s="10">
        <v>0.35</v>
      </c>
      <c r="M4409" s="10"/>
    </row>
    <row r="4410" spans="1:54" x14ac:dyDescent="0.55000000000000004">
      <c r="A4410" s="10" t="s">
        <v>963</v>
      </c>
      <c r="B4410" s="35">
        <v>42382</v>
      </c>
      <c r="C4410" t="s">
        <v>961</v>
      </c>
      <c r="E4410" s="10">
        <v>453.39</v>
      </c>
      <c r="F4410" s="10">
        <v>0.18</v>
      </c>
      <c r="G4410" s="10">
        <v>0.18</v>
      </c>
      <c r="H4410" s="10">
        <v>0.24</v>
      </c>
      <c r="I4410" s="10">
        <v>0.25</v>
      </c>
      <c r="J4410" s="10">
        <v>0.23</v>
      </c>
      <c r="K4410" s="10">
        <v>0.27</v>
      </c>
      <c r="L4410" s="10">
        <v>0.35</v>
      </c>
      <c r="M4410" s="10"/>
      <c r="AG4410">
        <v>5.65</v>
      </c>
      <c r="AH4410">
        <v>8.75</v>
      </c>
    </row>
    <row r="4411" spans="1:54" x14ac:dyDescent="0.55000000000000004">
      <c r="A4411" t="s">
        <v>963</v>
      </c>
      <c r="B4411" s="32">
        <v>42382</v>
      </c>
      <c r="C4411" t="s">
        <v>961</v>
      </c>
      <c r="E4411" s="10"/>
      <c r="F4411" s="10"/>
      <c r="G4411" s="10"/>
      <c r="H4411" s="10"/>
      <c r="I4411" s="10"/>
      <c r="J4411" s="10"/>
      <c r="K4411" s="10"/>
      <c r="L4411" s="10"/>
      <c r="M4411" s="10"/>
    </row>
    <row r="4412" spans="1:54" x14ac:dyDescent="0.55000000000000004">
      <c r="A4412" s="10" t="s">
        <v>963</v>
      </c>
      <c r="B4412" s="35">
        <v>42383</v>
      </c>
      <c r="C4412" t="s">
        <v>961</v>
      </c>
      <c r="E4412" s="10">
        <v>447.02</v>
      </c>
      <c r="F4412" s="10">
        <v>0.17</v>
      </c>
      <c r="G4412" s="10">
        <v>0.17</v>
      </c>
      <c r="H4412" s="10">
        <v>0.23</v>
      </c>
      <c r="I4412" s="10">
        <v>0.25</v>
      </c>
      <c r="J4412" s="10">
        <v>0.23</v>
      </c>
      <c r="K4412" s="10">
        <v>0.27</v>
      </c>
      <c r="L4412" s="10">
        <v>0.35</v>
      </c>
      <c r="M4412" s="10"/>
      <c r="AB4412">
        <v>8.75</v>
      </c>
      <c r="AC4412">
        <v>0.94</v>
      </c>
    </row>
    <row r="4413" spans="1:54" x14ac:dyDescent="0.55000000000000004">
      <c r="A4413" s="10" t="s">
        <v>963</v>
      </c>
      <c r="B4413" s="35">
        <v>42384</v>
      </c>
      <c r="C4413" t="s">
        <v>961</v>
      </c>
      <c r="E4413" s="10">
        <v>493.1</v>
      </c>
      <c r="F4413" s="10">
        <v>0.28000000000000003</v>
      </c>
      <c r="G4413" s="10">
        <v>0.26</v>
      </c>
      <c r="H4413" s="10">
        <v>0.27</v>
      </c>
      <c r="I4413" s="10">
        <v>0.27</v>
      </c>
      <c r="J4413" s="10">
        <v>0.23</v>
      </c>
      <c r="K4413" s="10">
        <v>0.27</v>
      </c>
      <c r="L4413" s="10">
        <v>0.35</v>
      </c>
      <c r="M4413" s="10"/>
    </row>
    <row r="4414" spans="1:54" x14ac:dyDescent="0.55000000000000004">
      <c r="A4414" s="10" t="s">
        <v>963</v>
      </c>
      <c r="B4414" s="35">
        <v>42385</v>
      </c>
      <c r="C4414" t="s">
        <v>961</v>
      </c>
      <c r="E4414" s="10">
        <v>484.03</v>
      </c>
      <c r="F4414" s="10">
        <v>0.26</v>
      </c>
      <c r="G4414" s="10">
        <v>0.24</v>
      </c>
      <c r="H4414" s="10">
        <v>0.26</v>
      </c>
      <c r="I4414" s="10">
        <v>0.26</v>
      </c>
      <c r="J4414" s="10">
        <v>0.23</v>
      </c>
      <c r="K4414" s="10">
        <v>0.27</v>
      </c>
      <c r="L4414" s="10">
        <v>0.35</v>
      </c>
      <c r="M4414" s="10"/>
    </row>
    <row r="4415" spans="1:54" x14ac:dyDescent="0.55000000000000004">
      <c r="A4415" s="10" t="s">
        <v>963</v>
      </c>
      <c r="B4415" s="35">
        <v>42386</v>
      </c>
      <c r="C4415" t="s">
        <v>961</v>
      </c>
      <c r="E4415" s="10">
        <v>480.26</v>
      </c>
      <c r="F4415" s="10">
        <v>0.25</v>
      </c>
      <c r="G4415" s="10">
        <v>0.24</v>
      </c>
      <c r="H4415" s="10">
        <v>0.26</v>
      </c>
      <c r="I4415" s="10">
        <v>0.26</v>
      </c>
      <c r="J4415" s="10">
        <v>0.23</v>
      </c>
      <c r="K4415" s="10">
        <v>0.27</v>
      </c>
      <c r="L4415" s="10">
        <v>0.35</v>
      </c>
      <c r="M4415" s="10"/>
    </row>
    <row r="4416" spans="1:54" x14ac:dyDescent="0.55000000000000004">
      <c r="A4416" s="10" t="s">
        <v>963</v>
      </c>
      <c r="B4416" s="35">
        <v>42387</v>
      </c>
      <c r="C4416" t="s">
        <v>961</v>
      </c>
      <c r="E4416" s="10">
        <v>477.97</v>
      </c>
      <c r="F4416" s="10">
        <v>0.24</v>
      </c>
      <c r="G4416" s="10">
        <v>0.23</v>
      </c>
      <c r="H4416" s="10">
        <v>0.26</v>
      </c>
      <c r="I4416" s="10">
        <v>0.26</v>
      </c>
      <c r="J4416" s="10">
        <v>0.23</v>
      </c>
      <c r="K4416" s="10">
        <v>0.27</v>
      </c>
      <c r="L4416" s="10">
        <v>0.35</v>
      </c>
      <c r="M4416" s="10"/>
    </row>
    <row r="4417" spans="1:34" x14ac:dyDescent="0.55000000000000004">
      <c r="A4417" s="10" t="s">
        <v>963</v>
      </c>
      <c r="B4417" s="35">
        <v>42388</v>
      </c>
      <c r="C4417" t="s">
        <v>961</v>
      </c>
      <c r="E4417" s="10">
        <v>476.36</v>
      </c>
      <c r="F4417" s="10">
        <v>0.24</v>
      </c>
      <c r="G4417" s="10">
        <v>0.23</v>
      </c>
      <c r="H4417" s="10">
        <v>0.26</v>
      </c>
      <c r="I4417" s="10">
        <v>0.26</v>
      </c>
      <c r="J4417" s="10">
        <v>0.23</v>
      </c>
      <c r="K4417" s="10">
        <v>0.27</v>
      </c>
      <c r="L4417" s="10">
        <v>0.35</v>
      </c>
      <c r="M4417" s="10"/>
      <c r="AC4417">
        <v>0.89</v>
      </c>
      <c r="AG4417">
        <v>6.75</v>
      </c>
      <c r="AH4417">
        <v>8.75</v>
      </c>
    </row>
    <row r="4418" spans="1:34" x14ac:dyDescent="0.55000000000000004">
      <c r="A4418" t="s">
        <v>963</v>
      </c>
      <c r="B4418" s="32">
        <v>42388</v>
      </c>
      <c r="C4418" t="s">
        <v>961</v>
      </c>
      <c r="E4418" s="10"/>
      <c r="F4418" s="10"/>
      <c r="G4418" s="10"/>
      <c r="H4418" s="10"/>
      <c r="I4418" s="10"/>
      <c r="J4418" s="10"/>
      <c r="K4418" s="10"/>
      <c r="L4418" s="10"/>
      <c r="M4418" s="10"/>
    </row>
    <row r="4419" spans="1:34" x14ac:dyDescent="0.55000000000000004">
      <c r="A4419" s="10" t="s">
        <v>963</v>
      </c>
      <c r="B4419" s="35">
        <v>42389</v>
      </c>
      <c r="C4419" t="s">
        <v>961</v>
      </c>
      <c r="E4419" s="10">
        <v>473.32</v>
      </c>
      <c r="F4419" s="10">
        <v>0.23</v>
      </c>
      <c r="G4419" s="10">
        <v>0.22</v>
      </c>
      <c r="H4419" s="10">
        <v>0.26</v>
      </c>
      <c r="I4419" s="10">
        <v>0.26</v>
      </c>
      <c r="J4419" s="10">
        <v>0.23</v>
      </c>
      <c r="K4419" s="10">
        <v>0.27</v>
      </c>
      <c r="L4419" s="10">
        <v>0.35</v>
      </c>
      <c r="M4419" s="10"/>
      <c r="AB4419">
        <v>8.75</v>
      </c>
    </row>
    <row r="4420" spans="1:34" x14ac:dyDescent="0.55000000000000004">
      <c r="A4420" s="10" t="s">
        <v>963</v>
      </c>
      <c r="B4420" s="35">
        <v>42390</v>
      </c>
      <c r="C4420" t="s">
        <v>961</v>
      </c>
      <c r="E4420" s="10">
        <v>464.17</v>
      </c>
      <c r="F4420" s="10">
        <v>0.21</v>
      </c>
      <c r="G4420" s="10">
        <v>0.2</v>
      </c>
      <c r="H4420" s="10">
        <v>0.25</v>
      </c>
      <c r="I4420" s="10">
        <v>0.25</v>
      </c>
      <c r="J4420" s="10">
        <v>0.23</v>
      </c>
      <c r="K4420" s="10">
        <v>0.27</v>
      </c>
      <c r="L4420" s="10">
        <v>0.35</v>
      </c>
      <c r="M4420" s="10"/>
    </row>
    <row r="4421" spans="1:34" x14ac:dyDescent="0.55000000000000004">
      <c r="A4421" s="10" t="s">
        <v>963</v>
      </c>
      <c r="B4421" s="35">
        <v>42391</v>
      </c>
      <c r="C4421" t="s">
        <v>961</v>
      </c>
      <c r="E4421" s="10">
        <v>496.11</v>
      </c>
      <c r="F4421" s="10">
        <v>0.28999999999999998</v>
      </c>
      <c r="G4421" s="10">
        <v>0.27</v>
      </c>
      <c r="H4421" s="10">
        <v>0.27</v>
      </c>
      <c r="I4421" s="10">
        <v>0.27</v>
      </c>
      <c r="J4421" s="10">
        <v>0.23</v>
      </c>
      <c r="K4421" s="10">
        <v>0.27</v>
      </c>
      <c r="L4421" s="10">
        <v>0.35</v>
      </c>
      <c r="M4421" s="10"/>
      <c r="AC4421">
        <v>0.81</v>
      </c>
    </row>
    <row r="4422" spans="1:34" x14ac:dyDescent="0.55000000000000004">
      <c r="A4422" s="10" t="s">
        <v>963</v>
      </c>
      <c r="B4422" s="35">
        <v>42392</v>
      </c>
      <c r="C4422" t="s">
        <v>961</v>
      </c>
      <c r="E4422" s="10">
        <v>483.65</v>
      </c>
      <c r="F4422" s="10">
        <v>0.26</v>
      </c>
      <c r="G4422" s="10">
        <v>0.25</v>
      </c>
      <c r="H4422" s="10">
        <v>0.26</v>
      </c>
      <c r="I4422" s="10">
        <v>0.26</v>
      </c>
      <c r="J4422" s="10">
        <v>0.23</v>
      </c>
      <c r="K4422" s="10">
        <v>0.27</v>
      </c>
      <c r="L4422" s="10">
        <v>0.35</v>
      </c>
      <c r="M4422" s="10"/>
    </row>
    <row r="4423" spans="1:34" x14ac:dyDescent="0.55000000000000004">
      <c r="A4423" s="10" t="s">
        <v>963</v>
      </c>
      <c r="B4423" s="35">
        <v>42393</v>
      </c>
      <c r="C4423" t="s">
        <v>961</v>
      </c>
      <c r="E4423" s="10">
        <v>473.67</v>
      </c>
      <c r="F4423" s="10">
        <v>0.23</v>
      </c>
      <c r="G4423" s="10">
        <v>0.23</v>
      </c>
      <c r="H4423" s="10">
        <v>0.26</v>
      </c>
      <c r="I4423" s="10">
        <v>0.26</v>
      </c>
      <c r="J4423" s="10">
        <v>0.23</v>
      </c>
      <c r="K4423" s="10">
        <v>0.26</v>
      </c>
      <c r="L4423" s="10">
        <v>0.35</v>
      </c>
      <c r="M4423" s="10"/>
    </row>
    <row r="4424" spans="1:34" x14ac:dyDescent="0.55000000000000004">
      <c r="A4424" s="10" t="s">
        <v>963</v>
      </c>
      <c r="B4424" s="35">
        <v>42394</v>
      </c>
      <c r="C4424" t="s">
        <v>961</v>
      </c>
      <c r="E4424" s="10">
        <v>468.75</v>
      </c>
      <c r="F4424" s="10">
        <v>0.22</v>
      </c>
      <c r="G4424" s="10">
        <v>0.22</v>
      </c>
      <c r="H4424" s="10">
        <v>0.25</v>
      </c>
      <c r="I4424" s="10">
        <v>0.26</v>
      </c>
      <c r="J4424" s="10">
        <v>0.23</v>
      </c>
      <c r="K4424" s="10">
        <v>0.26</v>
      </c>
      <c r="L4424" s="10">
        <v>0.35</v>
      </c>
      <c r="M4424" s="10"/>
      <c r="AC4424">
        <v>0.86</v>
      </c>
    </row>
    <row r="4425" spans="1:34" x14ac:dyDescent="0.55000000000000004">
      <c r="A4425" s="10" t="s">
        <v>963</v>
      </c>
      <c r="B4425" s="35">
        <v>42395</v>
      </c>
      <c r="C4425" t="s">
        <v>961</v>
      </c>
      <c r="E4425" s="10">
        <v>463.39</v>
      </c>
      <c r="F4425" s="10">
        <v>0.21</v>
      </c>
      <c r="G4425" s="10">
        <v>0.2</v>
      </c>
      <c r="H4425" s="10">
        <v>0.25</v>
      </c>
      <c r="I4425" s="10">
        <v>0.25</v>
      </c>
      <c r="J4425" s="10">
        <v>0.23</v>
      </c>
      <c r="K4425" s="10">
        <v>0.26</v>
      </c>
      <c r="L4425" s="10">
        <v>0.35</v>
      </c>
      <c r="M4425" s="10"/>
    </row>
    <row r="4426" spans="1:34" x14ac:dyDescent="0.55000000000000004">
      <c r="A4426" s="10" t="s">
        <v>963</v>
      </c>
      <c r="B4426" s="35">
        <v>42396</v>
      </c>
      <c r="C4426" t="s">
        <v>961</v>
      </c>
      <c r="E4426" s="10">
        <v>461.4</v>
      </c>
      <c r="F4426" s="10">
        <v>0.2</v>
      </c>
      <c r="G4426" s="10">
        <v>0.2</v>
      </c>
      <c r="H4426" s="10">
        <v>0.25</v>
      </c>
      <c r="I4426" s="10">
        <v>0.25</v>
      </c>
      <c r="J4426" s="10">
        <v>0.23</v>
      </c>
      <c r="K4426" s="10">
        <v>0.26</v>
      </c>
      <c r="L4426" s="10">
        <v>0.35</v>
      </c>
      <c r="M4426" s="10"/>
      <c r="AG4426">
        <v>8.15</v>
      </c>
      <c r="AH4426">
        <v>8.75</v>
      </c>
    </row>
    <row r="4427" spans="1:34" x14ac:dyDescent="0.55000000000000004">
      <c r="A4427" t="s">
        <v>963</v>
      </c>
      <c r="B4427" s="32">
        <v>42396</v>
      </c>
      <c r="C4427" t="s">
        <v>961</v>
      </c>
      <c r="E4427" s="10"/>
      <c r="F4427" s="10"/>
      <c r="G4427" s="10"/>
      <c r="H4427" s="10"/>
      <c r="I4427" s="10"/>
      <c r="J4427" s="10"/>
      <c r="K4427" s="10"/>
      <c r="L4427" s="10"/>
      <c r="M4427" s="10"/>
    </row>
    <row r="4428" spans="1:34" x14ac:dyDescent="0.55000000000000004">
      <c r="A4428" s="10" t="s">
        <v>963</v>
      </c>
      <c r="B4428" s="35">
        <v>42397</v>
      </c>
      <c r="C4428" t="s">
        <v>961</v>
      </c>
      <c r="E4428" s="10">
        <v>459.74</v>
      </c>
      <c r="F4428" s="10">
        <v>0.2</v>
      </c>
      <c r="G4428" s="10">
        <v>0.2</v>
      </c>
      <c r="H4428" s="10">
        <v>0.24</v>
      </c>
      <c r="I4428" s="10">
        <v>0.25</v>
      </c>
      <c r="J4428" s="10">
        <v>0.23</v>
      </c>
      <c r="K4428" s="10">
        <v>0.26</v>
      </c>
      <c r="L4428" s="10">
        <v>0.35</v>
      </c>
      <c r="M4428" s="10"/>
      <c r="AB4428">
        <v>8.75</v>
      </c>
    </row>
    <row r="4429" spans="1:34" x14ac:dyDescent="0.55000000000000004">
      <c r="A4429" s="10" t="s">
        <v>963</v>
      </c>
      <c r="B4429" s="35">
        <v>42398</v>
      </c>
      <c r="C4429" t="s">
        <v>961</v>
      </c>
      <c r="E4429" s="10">
        <v>456.78</v>
      </c>
      <c r="F4429" s="10">
        <v>0.19</v>
      </c>
      <c r="G4429" s="10">
        <v>0.19</v>
      </c>
      <c r="H4429" s="10">
        <v>0.24</v>
      </c>
      <c r="I4429" s="10">
        <v>0.25</v>
      </c>
      <c r="J4429" s="10">
        <v>0.23</v>
      </c>
      <c r="K4429" s="10">
        <v>0.26</v>
      </c>
      <c r="L4429" s="10">
        <v>0.35</v>
      </c>
      <c r="M4429" s="10"/>
    </row>
    <row r="4430" spans="1:34" x14ac:dyDescent="0.55000000000000004">
      <c r="A4430" s="10" t="s">
        <v>963</v>
      </c>
      <c r="B4430" s="35">
        <v>42399</v>
      </c>
      <c r="C4430" t="s">
        <v>961</v>
      </c>
      <c r="E4430" s="10">
        <v>452.82</v>
      </c>
      <c r="F4430" s="10">
        <v>0.19</v>
      </c>
      <c r="G4430" s="10">
        <v>0.19</v>
      </c>
      <c r="H4430" s="10">
        <v>0.24</v>
      </c>
      <c r="I4430" s="10">
        <v>0.25</v>
      </c>
      <c r="J4430" s="10">
        <v>0.23</v>
      </c>
      <c r="K4430" s="10">
        <v>0.26</v>
      </c>
      <c r="L4430" s="10">
        <v>0.35</v>
      </c>
      <c r="M4430" s="10"/>
    </row>
    <row r="4431" spans="1:34" x14ac:dyDescent="0.55000000000000004">
      <c r="A4431" s="10" t="s">
        <v>963</v>
      </c>
      <c r="B4431" s="35">
        <v>42400</v>
      </c>
      <c r="C4431" t="s">
        <v>961</v>
      </c>
      <c r="E4431" s="10">
        <v>449.38</v>
      </c>
      <c r="F4431" s="10">
        <v>0.18</v>
      </c>
      <c r="G4431" s="10">
        <v>0.18</v>
      </c>
      <c r="H4431" s="10">
        <v>0.24</v>
      </c>
      <c r="I4431" s="10">
        <v>0.25</v>
      </c>
      <c r="J4431" s="10">
        <v>0.23</v>
      </c>
      <c r="K4431" s="10">
        <v>0.26</v>
      </c>
      <c r="L4431" s="10">
        <v>0.35</v>
      </c>
      <c r="M4431" s="10"/>
    </row>
    <row r="4432" spans="1:34" x14ac:dyDescent="0.55000000000000004">
      <c r="A4432" s="10" t="s">
        <v>963</v>
      </c>
      <c r="B4432" s="35">
        <v>42401</v>
      </c>
      <c r="C4432" t="s">
        <v>961</v>
      </c>
      <c r="E4432" s="10">
        <v>445.65</v>
      </c>
      <c r="F4432" s="10">
        <v>0.17</v>
      </c>
      <c r="G4432" s="10">
        <v>0.18</v>
      </c>
      <c r="H4432" s="10">
        <v>0.23</v>
      </c>
      <c r="I4432" s="10">
        <v>0.25</v>
      </c>
      <c r="J4432" s="10">
        <v>0.23</v>
      </c>
      <c r="K4432" s="10">
        <v>0.26</v>
      </c>
      <c r="L4432" s="10">
        <v>0.34</v>
      </c>
      <c r="M4432" s="10"/>
      <c r="AC4432">
        <v>0.78</v>
      </c>
    </row>
    <row r="4433" spans="1:55" x14ac:dyDescent="0.55000000000000004">
      <c r="A4433" s="10" t="s">
        <v>963</v>
      </c>
      <c r="B4433" s="35">
        <v>42402</v>
      </c>
      <c r="C4433" t="s">
        <v>961</v>
      </c>
      <c r="E4433" s="10">
        <v>442.3</v>
      </c>
      <c r="F4433" s="10">
        <v>0.17</v>
      </c>
      <c r="G4433" s="10">
        <v>0.17</v>
      </c>
      <c r="H4433" s="10">
        <v>0.23</v>
      </c>
      <c r="I4433" s="10">
        <v>0.24</v>
      </c>
      <c r="J4433" s="10">
        <v>0.23</v>
      </c>
      <c r="K4433" s="10">
        <v>0.26</v>
      </c>
      <c r="L4433" s="10">
        <v>0.34</v>
      </c>
      <c r="M4433" s="10"/>
    </row>
    <row r="4434" spans="1:55" x14ac:dyDescent="0.55000000000000004">
      <c r="A4434" s="10" t="s">
        <v>963</v>
      </c>
      <c r="B4434" s="35">
        <v>42403</v>
      </c>
      <c r="C4434" t="s">
        <v>961</v>
      </c>
      <c r="E4434" s="10">
        <v>438.81</v>
      </c>
      <c r="F4434" s="10">
        <v>0.16</v>
      </c>
      <c r="G4434" s="10">
        <v>0.16</v>
      </c>
      <c r="H4434" s="10">
        <v>0.22</v>
      </c>
      <c r="I4434" s="10">
        <v>0.24</v>
      </c>
      <c r="J4434" s="10">
        <v>0.23</v>
      </c>
      <c r="K4434" s="10">
        <v>0.26</v>
      </c>
      <c r="L4434" s="10">
        <v>0.34</v>
      </c>
      <c r="M4434" s="10"/>
      <c r="AG4434">
        <v>8.65</v>
      </c>
      <c r="AH4434">
        <v>8.75</v>
      </c>
    </row>
    <row r="4435" spans="1:55" x14ac:dyDescent="0.55000000000000004">
      <c r="A4435" t="s">
        <v>963</v>
      </c>
      <c r="B4435" s="32">
        <v>42403</v>
      </c>
      <c r="C4435" t="s">
        <v>961</v>
      </c>
      <c r="E4435" s="10"/>
      <c r="F4435" s="10"/>
      <c r="G4435" s="10"/>
      <c r="H4435" s="10"/>
      <c r="I4435" s="10"/>
      <c r="J4435" s="10"/>
      <c r="K4435" s="10"/>
      <c r="L4435" s="10"/>
      <c r="M4435" s="10"/>
    </row>
    <row r="4436" spans="1:55" x14ac:dyDescent="0.55000000000000004">
      <c r="A4436" s="10" t="s">
        <v>963</v>
      </c>
      <c r="B4436" s="35">
        <v>42404</v>
      </c>
      <c r="C4436" t="s">
        <v>961</v>
      </c>
      <c r="E4436" s="10">
        <v>436.37</v>
      </c>
      <c r="F4436" s="10">
        <v>0.16</v>
      </c>
      <c r="G4436" s="10">
        <v>0.16</v>
      </c>
      <c r="H4436" s="10">
        <v>0.22</v>
      </c>
      <c r="I4436" s="10">
        <v>0.24</v>
      </c>
      <c r="J4436" s="10">
        <v>0.23</v>
      </c>
      <c r="K4436" s="10">
        <v>0.26</v>
      </c>
      <c r="L4436" s="10">
        <v>0.34</v>
      </c>
      <c r="M4436" s="10"/>
      <c r="AB4436">
        <v>8.75</v>
      </c>
    </row>
    <row r="4437" spans="1:55" x14ac:dyDescent="0.55000000000000004">
      <c r="A4437" s="10" t="s">
        <v>963</v>
      </c>
      <c r="B4437" s="35">
        <v>42405</v>
      </c>
      <c r="C4437" t="s">
        <v>961</v>
      </c>
      <c r="E4437" s="10">
        <v>432.67</v>
      </c>
      <c r="F4437" s="10">
        <v>0.15</v>
      </c>
      <c r="G4437" s="10">
        <v>0.15</v>
      </c>
      <c r="H4437" s="10">
        <v>0.22</v>
      </c>
      <c r="I4437" s="10">
        <v>0.24</v>
      </c>
      <c r="J4437" s="10">
        <v>0.23</v>
      </c>
      <c r="K4437" s="10">
        <v>0.26</v>
      </c>
      <c r="L4437" s="10">
        <v>0.34</v>
      </c>
      <c r="M4437" s="10"/>
    </row>
    <row r="4438" spans="1:55" x14ac:dyDescent="0.55000000000000004">
      <c r="A4438" s="10" t="s">
        <v>963</v>
      </c>
      <c r="B4438" s="35">
        <v>42406</v>
      </c>
      <c r="C4438" t="s">
        <v>961</v>
      </c>
      <c r="E4438" s="10">
        <v>430.88</v>
      </c>
      <c r="F4438" s="10">
        <v>0.15</v>
      </c>
      <c r="G4438" s="10">
        <v>0.15</v>
      </c>
      <c r="H4438" s="10">
        <v>0.22</v>
      </c>
      <c r="I4438" s="10">
        <v>0.24</v>
      </c>
      <c r="J4438" s="10">
        <v>0.23</v>
      </c>
      <c r="K4438" s="10">
        <v>0.26</v>
      </c>
      <c r="L4438" s="10">
        <v>0.34</v>
      </c>
      <c r="M4438" s="10"/>
    </row>
    <row r="4439" spans="1:55" x14ac:dyDescent="0.55000000000000004">
      <c r="A4439" s="10" t="s">
        <v>963</v>
      </c>
      <c r="B4439" s="35">
        <v>42407</v>
      </c>
      <c r="C4439" t="s">
        <v>961</v>
      </c>
      <c r="E4439" s="10">
        <v>428.98</v>
      </c>
      <c r="F4439" s="10">
        <v>0.15</v>
      </c>
      <c r="G4439" s="10">
        <v>0.15</v>
      </c>
      <c r="H4439" s="10">
        <v>0.21</v>
      </c>
      <c r="I4439" s="10">
        <v>0.24</v>
      </c>
      <c r="J4439" s="10">
        <v>0.23</v>
      </c>
      <c r="K4439" s="10">
        <v>0.26</v>
      </c>
      <c r="L4439" s="10">
        <v>0.34</v>
      </c>
      <c r="M4439" s="10"/>
    </row>
    <row r="4440" spans="1:55" x14ac:dyDescent="0.55000000000000004">
      <c r="A4440" s="10" t="s">
        <v>963</v>
      </c>
      <c r="B4440" s="35">
        <v>42408</v>
      </c>
      <c r="C4440" t="s">
        <v>961</v>
      </c>
      <c r="E4440" s="10">
        <v>427.16</v>
      </c>
      <c r="F4440" s="10">
        <v>0.14000000000000001</v>
      </c>
      <c r="G4440" s="10">
        <v>0.15</v>
      </c>
      <c r="H4440" s="10">
        <v>0.21</v>
      </c>
      <c r="I4440" s="10">
        <v>0.24</v>
      </c>
      <c r="J4440" s="10">
        <v>0.23</v>
      </c>
      <c r="K4440" s="10">
        <v>0.26</v>
      </c>
      <c r="L4440" s="10">
        <v>0.34</v>
      </c>
      <c r="M4440" s="10"/>
    </row>
    <row r="4441" spans="1:55" x14ac:dyDescent="0.55000000000000004">
      <c r="A4441" s="10" t="s">
        <v>963</v>
      </c>
      <c r="B4441" s="35">
        <v>42409</v>
      </c>
      <c r="C4441" t="s">
        <v>961</v>
      </c>
      <c r="E4441" s="10">
        <v>425.47</v>
      </c>
      <c r="F4441" s="10">
        <v>0.14000000000000001</v>
      </c>
      <c r="G4441" s="10">
        <v>0.14000000000000001</v>
      </c>
      <c r="H4441" s="10">
        <v>0.21</v>
      </c>
      <c r="I4441" s="10">
        <v>0.24</v>
      </c>
      <c r="J4441" s="10">
        <v>0.22</v>
      </c>
      <c r="K4441" s="10">
        <v>0.26</v>
      </c>
      <c r="L4441" s="10">
        <v>0.34</v>
      </c>
      <c r="M4441" s="10"/>
      <c r="AC4441">
        <v>0.8</v>
      </c>
    </row>
    <row r="4442" spans="1:55" x14ac:dyDescent="0.55000000000000004">
      <c r="A4442" s="10" t="s">
        <v>963</v>
      </c>
      <c r="B4442" s="35">
        <v>42410</v>
      </c>
      <c r="C4442" t="s">
        <v>961</v>
      </c>
      <c r="E4442" s="10">
        <v>423.85</v>
      </c>
      <c r="F4442" s="10">
        <v>0.14000000000000001</v>
      </c>
      <c r="G4442" s="10">
        <v>0.14000000000000001</v>
      </c>
      <c r="H4442" s="10">
        <v>0.21</v>
      </c>
      <c r="I4442" s="10">
        <v>0.24</v>
      </c>
      <c r="J4442" s="10">
        <v>0.22</v>
      </c>
      <c r="K4442" s="10">
        <v>0.26</v>
      </c>
      <c r="L4442" s="10">
        <v>0.34</v>
      </c>
      <c r="M4442" s="10"/>
    </row>
    <row r="4443" spans="1:55" x14ac:dyDescent="0.55000000000000004">
      <c r="A4443" s="10" t="s">
        <v>963</v>
      </c>
      <c r="B4443" s="35">
        <v>42411</v>
      </c>
      <c r="C4443" t="s">
        <v>961</v>
      </c>
      <c r="E4443" s="10">
        <v>422.29</v>
      </c>
      <c r="F4443" s="10">
        <v>0.14000000000000001</v>
      </c>
      <c r="G4443" s="10">
        <v>0.14000000000000001</v>
      </c>
      <c r="H4443" s="10">
        <v>0.2</v>
      </c>
      <c r="I4443" s="10">
        <v>0.24</v>
      </c>
      <c r="J4443" s="10">
        <v>0.22</v>
      </c>
      <c r="K4443" s="10">
        <v>0.26</v>
      </c>
      <c r="L4443" s="10">
        <v>0.34</v>
      </c>
      <c r="M4443" s="10"/>
    </row>
    <row r="4444" spans="1:55" x14ac:dyDescent="0.55000000000000004">
      <c r="A4444" s="10" t="s">
        <v>963</v>
      </c>
      <c r="B4444" s="35">
        <v>42412</v>
      </c>
      <c r="C4444" t="s">
        <v>961</v>
      </c>
      <c r="E4444" s="10">
        <v>421.1</v>
      </c>
      <c r="F4444" s="10">
        <v>0.14000000000000001</v>
      </c>
      <c r="G4444" s="10">
        <v>0.14000000000000001</v>
      </c>
      <c r="H4444" s="10">
        <v>0.2</v>
      </c>
      <c r="I4444" s="10">
        <v>0.24</v>
      </c>
      <c r="J4444" s="10">
        <v>0.22</v>
      </c>
      <c r="K4444" s="10">
        <v>0.26</v>
      </c>
      <c r="L4444" s="10">
        <v>0.34</v>
      </c>
      <c r="M4444" s="10"/>
      <c r="AG4444">
        <v>8.75</v>
      </c>
      <c r="AH4444">
        <v>8.75</v>
      </c>
    </row>
    <row r="4445" spans="1:55" x14ac:dyDescent="0.55000000000000004">
      <c r="A4445" t="s">
        <v>963</v>
      </c>
      <c r="B4445" s="32">
        <v>42412</v>
      </c>
      <c r="C4445" t="s">
        <v>961</v>
      </c>
      <c r="E4445" s="10"/>
      <c r="F4445" s="10"/>
      <c r="G4445" s="10"/>
      <c r="H4445" s="10"/>
      <c r="I4445" s="10"/>
      <c r="J4445" s="10"/>
      <c r="K4445" s="10"/>
      <c r="L4445" s="10"/>
      <c r="M4445" s="10"/>
    </row>
    <row r="4446" spans="1:55" x14ac:dyDescent="0.55000000000000004">
      <c r="A4446" s="10" t="s">
        <v>963</v>
      </c>
      <c r="B4446" s="35">
        <v>42413</v>
      </c>
      <c r="C4446" t="s">
        <v>961</v>
      </c>
      <c r="E4446" s="10">
        <v>420.1</v>
      </c>
      <c r="F4446" s="10">
        <v>0.14000000000000001</v>
      </c>
      <c r="G4446" s="10">
        <v>0.14000000000000001</v>
      </c>
      <c r="H4446" s="10">
        <v>0.2</v>
      </c>
      <c r="I4446" s="10">
        <v>0.24</v>
      </c>
      <c r="J4446" s="10">
        <v>0.22</v>
      </c>
      <c r="K4446" s="10">
        <v>0.26</v>
      </c>
      <c r="L4446" s="10">
        <v>0.34</v>
      </c>
      <c r="M4446" s="10"/>
      <c r="Q4446">
        <v>19.75</v>
      </c>
      <c r="R4446">
        <v>1556.1</v>
      </c>
      <c r="S4446">
        <v>2036.08</v>
      </c>
      <c r="V4446" s="47">
        <f>X4446/AA4446</f>
        <v>2.175517442693015E-2</v>
      </c>
      <c r="W4446">
        <v>0.05</v>
      </c>
      <c r="X4446">
        <v>19.75</v>
      </c>
      <c r="Y4446">
        <v>17824</v>
      </c>
      <c r="AA4446">
        <v>907.83</v>
      </c>
      <c r="AB4446">
        <v>8.75</v>
      </c>
      <c r="AF4446">
        <v>4446.6099999999997</v>
      </c>
      <c r="AP4446" t="s">
        <v>930</v>
      </c>
      <c r="AX4446">
        <v>203.61</v>
      </c>
      <c r="BC4446">
        <v>559</v>
      </c>
    </row>
    <row r="4447" spans="1:55" x14ac:dyDescent="0.55000000000000004">
      <c r="A4447" s="10" t="s">
        <v>963</v>
      </c>
      <c r="B4447" s="35">
        <v>42414</v>
      </c>
      <c r="C4447" t="s">
        <v>961</v>
      </c>
      <c r="E4447" s="10">
        <v>419.33</v>
      </c>
      <c r="F4447" s="10">
        <v>0.13</v>
      </c>
      <c r="G4447" s="10">
        <v>0.14000000000000001</v>
      </c>
      <c r="H4447" s="10">
        <v>0.2</v>
      </c>
      <c r="I4447" s="10">
        <v>0.24</v>
      </c>
      <c r="J4447" s="10">
        <v>0.22</v>
      </c>
      <c r="K4447" s="10">
        <v>0.26</v>
      </c>
      <c r="L4447" s="10">
        <v>0.34</v>
      </c>
      <c r="M4447" s="10"/>
    </row>
    <row r="4448" spans="1:55" x14ac:dyDescent="0.55000000000000004">
      <c r="A4448" s="10" t="s">
        <v>963</v>
      </c>
      <c r="B4448" s="35">
        <v>42415</v>
      </c>
      <c r="C4448" t="s">
        <v>961</v>
      </c>
      <c r="E4448" s="10">
        <v>418.52</v>
      </c>
      <c r="F4448" s="10">
        <v>0.13</v>
      </c>
      <c r="G4448" s="10">
        <v>0.14000000000000001</v>
      </c>
      <c r="H4448" s="10">
        <v>0.2</v>
      </c>
      <c r="I4448" s="10">
        <v>0.23</v>
      </c>
      <c r="J4448" s="10">
        <v>0.22</v>
      </c>
      <c r="K4448" s="10">
        <v>0.26</v>
      </c>
      <c r="L4448" s="10">
        <v>0.34</v>
      </c>
      <c r="M4448" s="10"/>
    </row>
    <row r="4449" spans="1:42" x14ac:dyDescent="0.55000000000000004">
      <c r="A4449" s="10" t="s">
        <v>963</v>
      </c>
      <c r="B4449" s="35">
        <v>42416</v>
      </c>
      <c r="C4449" t="s">
        <v>961</v>
      </c>
      <c r="E4449" s="10">
        <v>417.56</v>
      </c>
      <c r="F4449" s="10">
        <v>0.13</v>
      </c>
      <c r="G4449" s="10">
        <v>0.13</v>
      </c>
      <c r="H4449" s="10">
        <v>0.2</v>
      </c>
      <c r="I4449" s="10">
        <v>0.23</v>
      </c>
      <c r="J4449" s="10">
        <v>0.22</v>
      </c>
      <c r="K4449" s="10">
        <v>0.26</v>
      </c>
      <c r="L4449" s="10">
        <v>0.34</v>
      </c>
      <c r="M4449" s="10"/>
      <c r="AG4449">
        <v>8.75</v>
      </c>
      <c r="AH4449">
        <v>8.75</v>
      </c>
      <c r="AP4449" t="s">
        <v>930</v>
      </c>
    </row>
    <row r="4450" spans="1:42" x14ac:dyDescent="0.55000000000000004">
      <c r="A4450" s="10" t="s">
        <v>964</v>
      </c>
      <c r="B4450" s="35">
        <v>42284</v>
      </c>
      <c r="C4450" t="s">
        <v>961</v>
      </c>
      <c r="E4450" s="10"/>
      <c r="F4450" s="10"/>
      <c r="G4450" s="10"/>
      <c r="H4450" s="10"/>
      <c r="I4450" s="10"/>
      <c r="J4450" s="10"/>
      <c r="K4450" s="10"/>
      <c r="L4450" s="10"/>
      <c r="M4450" s="10"/>
      <c r="AG4450">
        <v>0</v>
      </c>
      <c r="AH4450">
        <v>1</v>
      </c>
    </row>
    <row r="4451" spans="1:42" x14ac:dyDescent="0.55000000000000004">
      <c r="A4451" t="s">
        <v>964</v>
      </c>
      <c r="B4451" s="32">
        <v>42284</v>
      </c>
      <c r="C4451" t="s">
        <v>961</v>
      </c>
      <c r="E4451" s="10"/>
      <c r="F4451" s="10"/>
      <c r="G4451" s="10"/>
      <c r="H4451" s="10"/>
      <c r="I4451" s="10"/>
      <c r="J4451" s="10"/>
      <c r="K4451" s="10"/>
      <c r="L4451" s="10"/>
      <c r="M4451" s="10"/>
    </row>
    <row r="4452" spans="1:42" x14ac:dyDescent="0.55000000000000004">
      <c r="A4452" s="10" t="s">
        <v>964</v>
      </c>
      <c r="B4452" s="35">
        <v>42286</v>
      </c>
      <c r="C4452" t="s">
        <v>961</v>
      </c>
      <c r="E4452">
        <v>483.47</v>
      </c>
      <c r="F4452">
        <v>0.16</v>
      </c>
      <c r="G4452">
        <v>0.24</v>
      </c>
      <c r="H4452">
        <v>0.24</v>
      </c>
      <c r="I4452">
        <v>0.28999999999999998</v>
      </c>
      <c r="J4452">
        <v>0.27</v>
      </c>
      <c r="K4452">
        <v>0.3</v>
      </c>
      <c r="L4452">
        <v>0.32</v>
      </c>
      <c r="AB4452">
        <v>2</v>
      </c>
    </row>
    <row r="4453" spans="1:42" x14ac:dyDescent="0.55000000000000004">
      <c r="A4453" s="10" t="s">
        <v>964</v>
      </c>
      <c r="B4453" s="35">
        <v>42289</v>
      </c>
      <c r="C4453" t="s">
        <v>961</v>
      </c>
      <c r="E4453" s="10"/>
      <c r="F4453" s="10"/>
      <c r="G4453" s="10"/>
      <c r="H4453" s="10"/>
      <c r="I4453" s="10"/>
      <c r="J4453" s="10"/>
      <c r="K4453" s="10"/>
      <c r="L4453" s="10"/>
      <c r="M4453" s="10"/>
      <c r="AG4453">
        <v>0</v>
      </c>
      <c r="AH4453">
        <v>2</v>
      </c>
    </row>
    <row r="4454" spans="1:42" x14ac:dyDescent="0.55000000000000004">
      <c r="A4454" t="s">
        <v>964</v>
      </c>
      <c r="B4454" s="32">
        <v>42289</v>
      </c>
      <c r="C4454" t="s">
        <v>961</v>
      </c>
      <c r="E4454" s="10"/>
      <c r="F4454" s="10"/>
      <c r="G4454" s="10"/>
      <c r="H4454" s="10"/>
      <c r="I4454" s="10"/>
      <c r="J4454" s="10"/>
      <c r="K4454" s="10"/>
      <c r="L4454" s="10"/>
      <c r="M4454" s="10"/>
    </row>
    <row r="4455" spans="1:42" x14ac:dyDescent="0.55000000000000004">
      <c r="A4455" s="10" t="s">
        <v>964</v>
      </c>
      <c r="B4455" s="35">
        <v>42291</v>
      </c>
      <c r="C4455" t="s">
        <v>961</v>
      </c>
      <c r="E4455" s="10">
        <v>498.26</v>
      </c>
      <c r="F4455" s="10">
        <v>0.19</v>
      </c>
      <c r="G4455" s="10">
        <v>0.25</v>
      </c>
      <c r="H4455" s="10">
        <v>0.25</v>
      </c>
      <c r="I4455" s="10">
        <v>0.3</v>
      </c>
      <c r="J4455" s="10">
        <v>0.28000000000000003</v>
      </c>
      <c r="K4455" s="10">
        <v>0.27</v>
      </c>
      <c r="L4455" s="10">
        <v>0.34</v>
      </c>
      <c r="M4455" s="10"/>
      <c r="AB4455">
        <v>3.35</v>
      </c>
    </row>
    <row r="4456" spans="1:42" x14ac:dyDescent="0.55000000000000004">
      <c r="A4456" s="10" t="s">
        <v>964</v>
      </c>
      <c r="B4456" s="35">
        <v>42292</v>
      </c>
      <c r="C4456" t="s">
        <v>961</v>
      </c>
      <c r="E4456" s="10">
        <v>497.04</v>
      </c>
      <c r="F4456" s="10">
        <v>0.18</v>
      </c>
      <c r="G4456" s="10">
        <v>0.25</v>
      </c>
      <c r="H4456" s="10">
        <v>0.25</v>
      </c>
      <c r="I4456" s="10">
        <v>0.3</v>
      </c>
      <c r="J4456" s="10">
        <v>0.28000000000000003</v>
      </c>
      <c r="K4456" s="10">
        <v>0.27</v>
      </c>
      <c r="L4456" s="10">
        <v>0.34</v>
      </c>
      <c r="M4456" s="10"/>
      <c r="AC4456">
        <v>0.2</v>
      </c>
    </row>
    <row r="4457" spans="1:42" x14ac:dyDescent="0.55000000000000004">
      <c r="A4457" s="10" t="s">
        <v>964</v>
      </c>
      <c r="B4457" s="35">
        <v>42293</v>
      </c>
      <c r="C4457" t="s">
        <v>961</v>
      </c>
      <c r="E4457" s="10">
        <v>495.61</v>
      </c>
      <c r="F4457" s="10">
        <v>0.17</v>
      </c>
      <c r="G4457" s="10">
        <v>0.25</v>
      </c>
      <c r="H4457" s="10">
        <v>0.25</v>
      </c>
      <c r="I4457" s="10">
        <v>0.3</v>
      </c>
      <c r="J4457" s="10">
        <v>0.28000000000000003</v>
      </c>
      <c r="K4457" s="10">
        <v>0.27</v>
      </c>
      <c r="L4457" s="10">
        <v>0.34</v>
      </c>
      <c r="M4457" s="10"/>
    </row>
    <row r="4458" spans="1:42" x14ac:dyDescent="0.55000000000000004">
      <c r="A4458" s="10" t="s">
        <v>964</v>
      </c>
      <c r="B4458" s="35">
        <v>42294</v>
      </c>
      <c r="C4458" t="s">
        <v>961</v>
      </c>
      <c r="E4458" s="10">
        <v>494.64</v>
      </c>
      <c r="F4458" s="10">
        <v>0.17</v>
      </c>
      <c r="G4458" s="10">
        <v>0.25</v>
      </c>
      <c r="H4458" s="10">
        <v>0.25</v>
      </c>
      <c r="I4458" s="10">
        <v>0.3</v>
      </c>
      <c r="J4458" s="10">
        <v>0.28000000000000003</v>
      </c>
      <c r="K4458" s="10">
        <v>0.27</v>
      </c>
      <c r="L4458" s="10">
        <v>0.34</v>
      </c>
      <c r="M4458" s="10"/>
    </row>
    <row r="4459" spans="1:42" x14ac:dyDescent="0.55000000000000004">
      <c r="A4459" s="10" t="s">
        <v>964</v>
      </c>
      <c r="B4459" s="35">
        <v>42295</v>
      </c>
      <c r="C4459" t="s">
        <v>961</v>
      </c>
      <c r="E4459" s="10">
        <v>493.23</v>
      </c>
      <c r="F4459" s="10">
        <v>0.17</v>
      </c>
      <c r="G4459" s="10">
        <v>0.25</v>
      </c>
      <c r="H4459" s="10">
        <v>0.25</v>
      </c>
      <c r="I4459" s="10">
        <v>0.3</v>
      </c>
      <c r="J4459" s="10">
        <v>0.28000000000000003</v>
      </c>
      <c r="K4459" s="10">
        <v>0.27</v>
      </c>
      <c r="L4459" s="10">
        <v>0.34</v>
      </c>
      <c r="M4459" s="10"/>
    </row>
    <row r="4460" spans="1:42" x14ac:dyDescent="0.55000000000000004">
      <c r="A4460" s="10" t="s">
        <v>964</v>
      </c>
      <c r="B4460" s="35">
        <v>42296</v>
      </c>
      <c r="C4460" t="s">
        <v>961</v>
      </c>
      <c r="E4460" s="10">
        <v>491.66</v>
      </c>
      <c r="F4460" s="10">
        <v>0.16</v>
      </c>
      <c r="G4460" s="10">
        <v>0.24</v>
      </c>
      <c r="H4460" s="10">
        <v>0.24</v>
      </c>
      <c r="I4460" s="10">
        <v>0.3</v>
      </c>
      <c r="J4460" s="10">
        <v>0.28000000000000003</v>
      </c>
      <c r="K4460" s="10">
        <v>0.27</v>
      </c>
      <c r="L4460" s="10">
        <v>0.34</v>
      </c>
      <c r="M4460" s="10"/>
    </row>
    <row r="4461" spans="1:42" x14ac:dyDescent="0.55000000000000004">
      <c r="A4461" s="10" t="s">
        <v>964</v>
      </c>
      <c r="B4461" s="35">
        <v>42297</v>
      </c>
      <c r="C4461" t="s">
        <v>961</v>
      </c>
      <c r="E4461" s="10">
        <v>489.79</v>
      </c>
      <c r="F4461" s="10">
        <v>0.15</v>
      </c>
      <c r="G4461" s="10">
        <v>0.24</v>
      </c>
      <c r="H4461" s="10">
        <v>0.24</v>
      </c>
      <c r="I4461" s="10">
        <v>0.3</v>
      </c>
      <c r="J4461" s="10">
        <v>0.28000000000000003</v>
      </c>
      <c r="K4461" s="10">
        <v>0.27</v>
      </c>
      <c r="L4461" s="10">
        <v>0.34</v>
      </c>
      <c r="M4461" s="10"/>
      <c r="AC4461">
        <v>0.22</v>
      </c>
      <c r="AG4461">
        <v>0</v>
      </c>
      <c r="AH4461">
        <v>3.2</v>
      </c>
    </row>
    <row r="4462" spans="1:42" x14ac:dyDescent="0.55000000000000004">
      <c r="A4462" t="s">
        <v>964</v>
      </c>
      <c r="B4462" s="32">
        <v>42297</v>
      </c>
      <c r="C4462" t="s">
        <v>961</v>
      </c>
      <c r="E4462" s="10"/>
      <c r="F4462" s="10"/>
      <c r="G4462" s="10"/>
      <c r="H4462" s="10"/>
      <c r="I4462" s="10"/>
      <c r="J4462" s="10"/>
      <c r="K4462" s="10"/>
      <c r="L4462" s="10"/>
      <c r="M4462" s="10"/>
    </row>
    <row r="4463" spans="1:42" x14ac:dyDescent="0.55000000000000004">
      <c r="A4463" s="10" t="s">
        <v>964</v>
      </c>
      <c r="B4463" s="35">
        <v>42298</v>
      </c>
      <c r="C4463" t="s">
        <v>961</v>
      </c>
      <c r="E4463" s="10">
        <v>487.7</v>
      </c>
      <c r="F4463" s="10">
        <v>0.15</v>
      </c>
      <c r="G4463" s="10">
        <v>0.24</v>
      </c>
      <c r="H4463" s="10">
        <v>0.24</v>
      </c>
      <c r="I4463" s="10">
        <v>0.3</v>
      </c>
      <c r="J4463" s="10">
        <v>0.28000000000000003</v>
      </c>
      <c r="K4463" s="10">
        <v>0.27</v>
      </c>
      <c r="L4463" s="10">
        <v>0.35</v>
      </c>
      <c r="M4463" s="10"/>
      <c r="AB4463">
        <v>4.8</v>
      </c>
    </row>
    <row r="4464" spans="1:42" x14ac:dyDescent="0.55000000000000004">
      <c r="A4464" s="10" t="s">
        <v>964</v>
      </c>
      <c r="B4464" s="35">
        <v>42299</v>
      </c>
      <c r="C4464" t="s">
        <v>961</v>
      </c>
      <c r="E4464" s="10">
        <v>485.26</v>
      </c>
      <c r="F4464" s="10">
        <v>0.15</v>
      </c>
      <c r="G4464" s="10">
        <v>0.24</v>
      </c>
      <c r="H4464" s="10">
        <v>0.24</v>
      </c>
      <c r="I4464" s="10">
        <v>0.3</v>
      </c>
      <c r="J4464" s="10">
        <v>0.28000000000000003</v>
      </c>
      <c r="K4464" s="10">
        <v>0.27</v>
      </c>
      <c r="L4464" s="10">
        <v>0.35</v>
      </c>
      <c r="M4464" s="10"/>
    </row>
    <row r="4465" spans="1:54" x14ac:dyDescent="0.55000000000000004">
      <c r="A4465" s="10" t="s">
        <v>964</v>
      </c>
      <c r="B4465" s="35">
        <v>42300</v>
      </c>
      <c r="C4465" t="s">
        <v>961</v>
      </c>
      <c r="E4465" s="10">
        <v>482.99</v>
      </c>
      <c r="F4465" s="10">
        <v>0.14000000000000001</v>
      </c>
      <c r="G4465" s="10">
        <v>0.23</v>
      </c>
      <c r="H4465" s="10">
        <v>0.23</v>
      </c>
      <c r="I4465" s="10">
        <v>0.3</v>
      </c>
      <c r="J4465" s="10">
        <v>0.28000000000000003</v>
      </c>
      <c r="K4465" s="10">
        <v>0.27</v>
      </c>
      <c r="L4465" s="10">
        <v>0.35</v>
      </c>
      <c r="M4465" s="10"/>
    </row>
    <row r="4466" spans="1:54" x14ac:dyDescent="0.55000000000000004">
      <c r="A4466" s="10" t="s">
        <v>964</v>
      </c>
      <c r="B4466" s="35">
        <v>42301</v>
      </c>
      <c r="C4466" t="s">
        <v>961</v>
      </c>
      <c r="E4466" s="10">
        <v>480.9</v>
      </c>
      <c r="F4466" s="10">
        <v>0.14000000000000001</v>
      </c>
      <c r="G4466" s="10">
        <v>0.23</v>
      </c>
      <c r="H4466" s="10">
        <v>0.23</v>
      </c>
      <c r="I4466" s="10">
        <v>0.3</v>
      </c>
      <c r="J4466" s="10">
        <v>0.28000000000000003</v>
      </c>
      <c r="K4466" s="10">
        <v>0.27</v>
      </c>
      <c r="L4466" s="10">
        <v>0.35</v>
      </c>
      <c r="M4466" s="10"/>
    </row>
    <row r="4467" spans="1:54" x14ac:dyDescent="0.55000000000000004">
      <c r="A4467" s="10" t="s">
        <v>964</v>
      </c>
      <c r="B4467" s="35">
        <v>42302</v>
      </c>
      <c r="C4467" t="s">
        <v>961</v>
      </c>
      <c r="E4467" s="10">
        <v>478.42</v>
      </c>
      <c r="F4467" s="10">
        <v>0.13</v>
      </c>
      <c r="G4467" s="10">
        <v>0.22</v>
      </c>
      <c r="H4467" s="10">
        <v>0.22</v>
      </c>
      <c r="I4467" s="10">
        <v>0.3</v>
      </c>
      <c r="J4467" s="10">
        <v>0.28000000000000003</v>
      </c>
      <c r="K4467" s="10">
        <v>0.27</v>
      </c>
      <c r="L4467" s="10">
        <v>0.35</v>
      </c>
      <c r="M4467" s="10"/>
    </row>
    <row r="4468" spans="1:54" x14ac:dyDescent="0.55000000000000004">
      <c r="A4468" s="10" t="s">
        <v>964</v>
      </c>
      <c r="B4468" s="35">
        <v>42303</v>
      </c>
      <c r="C4468" t="s">
        <v>961</v>
      </c>
      <c r="E4468" s="10">
        <v>476</v>
      </c>
      <c r="F4468" s="10">
        <v>0.13</v>
      </c>
      <c r="G4468" s="10">
        <v>0.22</v>
      </c>
      <c r="H4468" s="10">
        <v>0.22</v>
      </c>
      <c r="I4468" s="10">
        <v>0.3</v>
      </c>
      <c r="J4468" s="10">
        <v>0.28000000000000003</v>
      </c>
      <c r="K4468" s="10">
        <v>0.27</v>
      </c>
      <c r="L4468" s="10">
        <v>0.35</v>
      </c>
      <c r="M4468" s="10"/>
    </row>
    <row r="4469" spans="1:54" x14ac:dyDescent="0.55000000000000004">
      <c r="A4469" s="10" t="s">
        <v>964</v>
      </c>
      <c r="B4469" s="35">
        <v>42304</v>
      </c>
      <c r="C4469" t="s">
        <v>961</v>
      </c>
      <c r="E4469" s="10">
        <v>473.1</v>
      </c>
      <c r="F4469" s="10">
        <v>0.13</v>
      </c>
      <c r="G4469" s="10">
        <v>0.22</v>
      </c>
      <c r="H4469" s="10">
        <v>0.22</v>
      </c>
      <c r="I4469" s="10">
        <v>0.28999999999999998</v>
      </c>
      <c r="J4469" s="10">
        <v>0.28000000000000003</v>
      </c>
      <c r="K4469" s="10">
        <v>0.27</v>
      </c>
      <c r="L4469" s="10">
        <v>0.35</v>
      </c>
      <c r="M4469" s="10"/>
      <c r="AC4469">
        <v>0.4</v>
      </c>
    </row>
    <row r="4470" spans="1:54" x14ac:dyDescent="0.55000000000000004">
      <c r="A4470" s="10" t="s">
        <v>964</v>
      </c>
      <c r="B4470" s="35">
        <v>42305</v>
      </c>
      <c r="C4470" t="s">
        <v>961</v>
      </c>
      <c r="E4470" s="10">
        <v>471.06</v>
      </c>
      <c r="F4470" s="10">
        <v>0.13</v>
      </c>
      <c r="G4470" s="10">
        <v>0.21</v>
      </c>
      <c r="H4470" s="10">
        <v>0.21</v>
      </c>
      <c r="I4470" s="10">
        <v>0.28999999999999998</v>
      </c>
      <c r="J4470" s="10">
        <v>0.28000000000000003</v>
      </c>
      <c r="K4470" s="10">
        <v>0.27</v>
      </c>
      <c r="L4470" s="10">
        <v>0.35</v>
      </c>
      <c r="M4470" s="10"/>
      <c r="AI4470" s="10"/>
    </row>
    <row r="4471" spans="1:54" x14ac:dyDescent="0.55000000000000004">
      <c r="A4471" s="10" t="s">
        <v>964</v>
      </c>
      <c r="B4471" s="35">
        <v>42306</v>
      </c>
      <c r="C4471" t="s">
        <v>961</v>
      </c>
      <c r="E4471" s="10">
        <v>469.65</v>
      </c>
      <c r="F4471" s="10">
        <v>0.12</v>
      </c>
      <c r="G4471" s="10">
        <v>0.21</v>
      </c>
      <c r="H4471" s="10">
        <v>0.21</v>
      </c>
      <c r="I4471" s="10">
        <v>0.28999999999999998</v>
      </c>
      <c r="J4471" s="10">
        <v>0.28000000000000003</v>
      </c>
      <c r="K4471" s="10">
        <v>0.27</v>
      </c>
      <c r="L4471" s="10">
        <v>0.35</v>
      </c>
      <c r="M4471" s="10"/>
      <c r="Q4471">
        <v>2.6</v>
      </c>
      <c r="R4471">
        <v>57.59</v>
      </c>
      <c r="S4471">
        <v>0</v>
      </c>
      <c r="AF4471">
        <v>0</v>
      </c>
      <c r="AG4471">
        <v>0</v>
      </c>
      <c r="AH4471">
        <v>5</v>
      </c>
      <c r="AI4471">
        <v>0.81</v>
      </c>
      <c r="AJ4471">
        <v>0.05</v>
      </c>
      <c r="AK4471">
        <v>2.17</v>
      </c>
      <c r="AL4471">
        <v>43.31</v>
      </c>
      <c r="AX4471">
        <v>0</v>
      </c>
      <c r="AY4471">
        <v>0.03</v>
      </c>
      <c r="AZ4471">
        <v>0.43</v>
      </c>
      <c r="BB4471">
        <v>14.28</v>
      </c>
    </row>
    <row r="4472" spans="1:54" x14ac:dyDescent="0.55000000000000004">
      <c r="A4472" t="s">
        <v>964</v>
      </c>
      <c r="B4472" s="32">
        <v>42306</v>
      </c>
      <c r="C4472" t="s">
        <v>961</v>
      </c>
      <c r="E4472" s="10"/>
      <c r="F4472" s="10"/>
      <c r="G4472" s="10"/>
      <c r="H4472" s="10"/>
      <c r="I4472" s="10"/>
      <c r="J4472" s="10"/>
      <c r="K4472" s="10"/>
      <c r="L4472" s="10"/>
      <c r="M4472" s="10"/>
    </row>
    <row r="4473" spans="1:54" x14ac:dyDescent="0.55000000000000004">
      <c r="A4473" s="10" t="s">
        <v>964</v>
      </c>
      <c r="B4473" s="35">
        <v>42307</v>
      </c>
      <c r="C4473" t="s">
        <v>961</v>
      </c>
      <c r="E4473" s="10">
        <v>468.3</v>
      </c>
      <c r="F4473" s="10">
        <v>0.12</v>
      </c>
      <c r="G4473" s="10">
        <v>0.21</v>
      </c>
      <c r="H4473" s="10">
        <v>0.21</v>
      </c>
      <c r="I4473" s="10">
        <v>0.28999999999999998</v>
      </c>
      <c r="J4473" s="10">
        <v>0.28000000000000003</v>
      </c>
      <c r="K4473" s="10">
        <v>0.27</v>
      </c>
      <c r="L4473" s="10">
        <v>0.35</v>
      </c>
      <c r="M4473" s="10"/>
      <c r="AB4473">
        <v>6</v>
      </c>
      <c r="AC4473">
        <v>0.36</v>
      </c>
    </row>
    <row r="4474" spans="1:54" x14ac:dyDescent="0.55000000000000004">
      <c r="A4474" s="10" t="s">
        <v>964</v>
      </c>
      <c r="B4474" s="35">
        <v>42308</v>
      </c>
      <c r="C4474" t="s">
        <v>961</v>
      </c>
      <c r="E4474" s="10">
        <v>471.32</v>
      </c>
      <c r="F4474" s="10">
        <v>0.15</v>
      </c>
      <c r="G4474" s="10">
        <v>0.21</v>
      </c>
      <c r="H4474" s="10">
        <v>0.21</v>
      </c>
      <c r="I4474" s="10">
        <v>0.28999999999999998</v>
      </c>
      <c r="J4474" s="10">
        <v>0.28000000000000003</v>
      </c>
      <c r="K4474" s="10">
        <v>0.27</v>
      </c>
      <c r="L4474" s="10">
        <v>0.35</v>
      </c>
      <c r="M4474" s="10"/>
    </row>
    <row r="4475" spans="1:54" x14ac:dyDescent="0.55000000000000004">
      <c r="A4475" s="10" t="s">
        <v>964</v>
      </c>
      <c r="B4475" s="35">
        <v>42309</v>
      </c>
      <c r="C4475" t="s">
        <v>961</v>
      </c>
      <c r="E4475" s="10">
        <v>469.21</v>
      </c>
      <c r="F4475" s="10">
        <v>0.15</v>
      </c>
      <c r="G4475" s="10">
        <v>0.21</v>
      </c>
      <c r="H4475" s="10">
        <v>0.21</v>
      </c>
      <c r="I4475" s="10">
        <v>0.28999999999999998</v>
      </c>
      <c r="J4475" s="10">
        <v>0.28000000000000003</v>
      </c>
      <c r="K4475" s="10">
        <v>0.27</v>
      </c>
      <c r="L4475" s="10">
        <v>0.35</v>
      </c>
      <c r="M4475" s="10"/>
    </row>
    <row r="4476" spans="1:54" x14ac:dyDescent="0.55000000000000004">
      <c r="A4476" s="10" t="s">
        <v>964</v>
      </c>
      <c r="B4476" s="35">
        <v>42310</v>
      </c>
      <c r="C4476" t="s">
        <v>961</v>
      </c>
      <c r="E4476" s="10">
        <v>467.14</v>
      </c>
      <c r="F4476" s="10">
        <v>0.14000000000000001</v>
      </c>
      <c r="G4476" s="10">
        <v>0.2</v>
      </c>
      <c r="H4476" s="10">
        <v>0.2</v>
      </c>
      <c r="I4476" s="10">
        <v>0.28999999999999998</v>
      </c>
      <c r="J4476" s="10">
        <v>0.28000000000000003</v>
      </c>
      <c r="K4476" s="10">
        <v>0.27</v>
      </c>
      <c r="L4476" s="10">
        <v>0.35</v>
      </c>
      <c r="M4476" s="10"/>
      <c r="AC4476">
        <v>0.41</v>
      </c>
    </row>
    <row r="4477" spans="1:54" x14ac:dyDescent="0.55000000000000004">
      <c r="A4477" s="10" t="s">
        <v>964</v>
      </c>
      <c r="B4477" s="35">
        <v>42311</v>
      </c>
      <c r="C4477" t="s">
        <v>961</v>
      </c>
      <c r="E4477" s="10">
        <v>466.61</v>
      </c>
      <c r="F4477" s="10">
        <v>0.15</v>
      </c>
      <c r="G4477" s="10">
        <v>0.2</v>
      </c>
      <c r="H4477" s="10">
        <v>0.2</v>
      </c>
      <c r="I4477" s="10">
        <v>0.28999999999999998</v>
      </c>
      <c r="J4477" s="10">
        <v>0.28000000000000003</v>
      </c>
      <c r="K4477" s="10">
        <v>0.27</v>
      </c>
      <c r="L4477" s="10">
        <v>0.35</v>
      </c>
      <c r="M4477" s="10"/>
    </row>
    <row r="4478" spans="1:54" x14ac:dyDescent="0.55000000000000004">
      <c r="A4478" s="10" t="s">
        <v>964</v>
      </c>
      <c r="B4478" s="35">
        <v>42312</v>
      </c>
      <c r="C4478" t="s">
        <v>961</v>
      </c>
      <c r="E4478" s="10">
        <v>464.63</v>
      </c>
      <c r="F4478" s="10">
        <v>0.14000000000000001</v>
      </c>
      <c r="G4478" s="10">
        <v>0.2</v>
      </c>
      <c r="H4478" s="10">
        <v>0.2</v>
      </c>
      <c r="I4478" s="10">
        <v>0.28000000000000003</v>
      </c>
      <c r="J4478" s="10">
        <v>0.28000000000000003</v>
      </c>
      <c r="K4478" s="10">
        <v>0.27</v>
      </c>
      <c r="L4478" s="10">
        <v>0.35</v>
      </c>
      <c r="M4478" s="10"/>
    </row>
    <row r="4479" spans="1:54" x14ac:dyDescent="0.55000000000000004">
      <c r="A4479" s="10" t="s">
        <v>964</v>
      </c>
      <c r="B4479" s="35">
        <v>42313</v>
      </c>
      <c r="C4479" t="s">
        <v>961</v>
      </c>
      <c r="E4479" s="10">
        <v>462.55</v>
      </c>
      <c r="F4479" s="10">
        <v>0.14000000000000001</v>
      </c>
      <c r="G4479" s="10">
        <v>0.2</v>
      </c>
      <c r="H4479" s="10">
        <v>0.2</v>
      </c>
      <c r="I4479" s="10">
        <v>0.28000000000000003</v>
      </c>
      <c r="J4479" s="10">
        <v>0.28000000000000003</v>
      </c>
      <c r="K4479" s="10">
        <v>0.27</v>
      </c>
      <c r="L4479" s="10">
        <v>0.35</v>
      </c>
      <c r="M4479" s="10"/>
    </row>
    <row r="4480" spans="1:54" x14ac:dyDescent="0.55000000000000004">
      <c r="A4480" s="10" t="s">
        <v>964</v>
      </c>
      <c r="B4480" s="35">
        <v>42314</v>
      </c>
      <c r="C4480" t="s">
        <v>961</v>
      </c>
      <c r="E4480" s="10">
        <v>459.85</v>
      </c>
      <c r="F4480" s="10">
        <v>0.13</v>
      </c>
      <c r="G4480" s="10">
        <v>0.2</v>
      </c>
      <c r="H4480" s="10">
        <v>0.2</v>
      </c>
      <c r="I4480" s="10">
        <v>0.28000000000000003</v>
      </c>
      <c r="J4480" s="10">
        <v>0.28000000000000003</v>
      </c>
      <c r="K4480" s="10">
        <v>0.27</v>
      </c>
      <c r="L4480" s="10">
        <v>0.35</v>
      </c>
      <c r="M4480" s="10"/>
    </row>
    <row r="4481" spans="1:54" x14ac:dyDescent="0.55000000000000004">
      <c r="A4481" s="10" t="s">
        <v>964</v>
      </c>
      <c r="B4481" s="35">
        <v>42315</v>
      </c>
      <c r="C4481" t="s">
        <v>961</v>
      </c>
      <c r="E4481" s="10">
        <v>457.05</v>
      </c>
      <c r="F4481" s="10">
        <v>0.13</v>
      </c>
      <c r="G4481" s="10">
        <v>0.19</v>
      </c>
      <c r="H4481" s="10">
        <v>0.19</v>
      </c>
      <c r="I4481" s="10">
        <v>0.28000000000000003</v>
      </c>
      <c r="J4481" s="10">
        <v>0.27</v>
      </c>
      <c r="K4481" s="10">
        <v>0.27</v>
      </c>
      <c r="L4481" s="10">
        <v>0.35</v>
      </c>
      <c r="M4481" s="10"/>
    </row>
    <row r="4482" spans="1:54" x14ac:dyDescent="0.55000000000000004">
      <c r="A4482" s="10" t="s">
        <v>964</v>
      </c>
      <c r="B4482" s="35">
        <v>42316</v>
      </c>
      <c r="C4482" t="s">
        <v>961</v>
      </c>
      <c r="E4482" s="10">
        <v>454.33</v>
      </c>
      <c r="F4482" s="10">
        <v>0.12</v>
      </c>
      <c r="G4482" s="10">
        <v>0.19</v>
      </c>
      <c r="H4482" s="10">
        <v>0.19</v>
      </c>
      <c r="I4482" s="10">
        <v>0.28000000000000003</v>
      </c>
      <c r="J4482" s="10">
        <v>0.27</v>
      </c>
      <c r="K4482" s="10">
        <v>0.27</v>
      </c>
      <c r="L4482" s="10">
        <v>0.35</v>
      </c>
      <c r="M4482" s="10"/>
    </row>
    <row r="4483" spans="1:54" x14ac:dyDescent="0.55000000000000004">
      <c r="A4483" s="10" t="s">
        <v>964</v>
      </c>
      <c r="B4483" s="35">
        <v>42317</v>
      </c>
      <c r="C4483" t="s">
        <v>961</v>
      </c>
      <c r="E4483" s="10">
        <v>452.13</v>
      </c>
      <c r="F4483" s="10">
        <v>0.12</v>
      </c>
      <c r="G4483" s="10">
        <v>0.19</v>
      </c>
      <c r="H4483" s="10">
        <v>0.19</v>
      </c>
      <c r="I4483" s="10">
        <v>0.28000000000000003</v>
      </c>
      <c r="J4483" s="10">
        <v>0.27</v>
      </c>
      <c r="K4483" s="10">
        <v>0.27</v>
      </c>
      <c r="L4483" s="10">
        <v>0.35</v>
      </c>
      <c r="M4483" s="10"/>
    </row>
    <row r="4484" spans="1:54" x14ac:dyDescent="0.55000000000000004">
      <c r="A4484" s="10" t="s">
        <v>964</v>
      </c>
      <c r="B4484" s="35">
        <v>42318</v>
      </c>
      <c r="C4484" t="s">
        <v>961</v>
      </c>
      <c r="E4484" s="10">
        <v>448.78</v>
      </c>
      <c r="F4484" s="10">
        <v>0.12</v>
      </c>
      <c r="G4484" s="10">
        <v>0.18</v>
      </c>
      <c r="H4484" s="10">
        <v>0.18</v>
      </c>
      <c r="I4484" s="10">
        <v>0.27</v>
      </c>
      <c r="J4484" s="10">
        <v>0.27</v>
      </c>
      <c r="K4484" s="10">
        <v>0.27</v>
      </c>
      <c r="L4484" s="10">
        <v>0.35</v>
      </c>
      <c r="M4484" s="10"/>
      <c r="AC4484">
        <v>0.56999999999999995</v>
      </c>
      <c r="AG4484">
        <v>0</v>
      </c>
      <c r="AH4484">
        <v>6.95</v>
      </c>
    </row>
    <row r="4485" spans="1:54" x14ac:dyDescent="0.55000000000000004">
      <c r="A4485" t="s">
        <v>964</v>
      </c>
      <c r="B4485" s="32">
        <v>42318</v>
      </c>
      <c r="C4485" t="s">
        <v>961</v>
      </c>
      <c r="E4485" s="10"/>
      <c r="F4485" s="10"/>
      <c r="G4485" s="10"/>
      <c r="H4485" s="10"/>
      <c r="I4485" s="10"/>
      <c r="J4485" s="10"/>
      <c r="K4485" s="10"/>
      <c r="L4485" s="10"/>
      <c r="M4485" s="10"/>
    </row>
    <row r="4486" spans="1:54" x14ac:dyDescent="0.55000000000000004">
      <c r="A4486" s="10" t="s">
        <v>964</v>
      </c>
      <c r="B4486" s="35">
        <v>42319</v>
      </c>
      <c r="C4486" t="s">
        <v>961</v>
      </c>
      <c r="E4486" s="10">
        <v>445.19</v>
      </c>
      <c r="F4486" s="10">
        <v>0.11</v>
      </c>
      <c r="G4486" s="10">
        <v>0.18</v>
      </c>
      <c r="H4486" s="10">
        <v>0.18</v>
      </c>
      <c r="I4486" s="10">
        <v>0.27</v>
      </c>
      <c r="J4486" s="10">
        <v>0.27</v>
      </c>
      <c r="K4486" s="10">
        <v>0.27</v>
      </c>
      <c r="L4486" s="10">
        <v>0.35</v>
      </c>
      <c r="M4486" s="10"/>
      <c r="AB4486">
        <v>7.95</v>
      </c>
    </row>
    <row r="4487" spans="1:54" x14ac:dyDescent="0.55000000000000004">
      <c r="A4487" s="10" t="s">
        <v>964</v>
      </c>
      <c r="B4487" s="35">
        <v>42320</v>
      </c>
      <c r="C4487" t="s">
        <v>961</v>
      </c>
      <c r="E4487" s="10">
        <v>442.93</v>
      </c>
      <c r="F4487" s="10">
        <v>0.11</v>
      </c>
      <c r="G4487" s="10">
        <v>0.18</v>
      </c>
      <c r="H4487" s="10">
        <v>0.18</v>
      </c>
      <c r="I4487" s="10">
        <v>0.27</v>
      </c>
      <c r="J4487" s="10">
        <v>0.27</v>
      </c>
      <c r="K4487" s="10">
        <v>0.27</v>
      </c>
      <c r="L4487" s="10">
        <v>0.35</v>
      </c>
      <c r="M4487" s="10"/>
      <c r="AC4487">
        <v>0.65</v>
      </c>
    </row>
    <row r="4488" spans="1:54" x14ac:dyDescent="0.55000000000000004">
      <c r="A4488" s="10" t="s">
        <v>964</v>
      </c>
      <c r="B4488" s="35">
        <v>42321</v>
      </c>
      <c r="C4488" t="s">
        <v>961</v>
      </c>
      <c r="E4488" s="10">
        <v>440.54</v>
      </c>
      <c r="F4488" s="10">
        <v>0.11</v>
      </c>
      <c r="G4488" s="10">
        <v>0.17</v>
      </c>
      <c r="H4488" s="10">
        <v>0.17</v>
      </c>
      <c r="I4488" s="10">
        <v>0.27</v>
      </c>
      <c r="J4488" s="10">
        <v>0.27</v>
      </c>
      <c r="K4488" s="10">
        <v>0.27</v>
      </c>
      <c r="L4488" s="10">
        <v>0.35</v>
      </c>
      <c r="M4488" s="10"/>
    </row>
    <row r="4489" spans="1:54" x14ac:dyDescent="0.55000000000000004">
      <c r="A4489" s="10" t="s">
        <v>964</v>
      </c>
      <c r="B4489" s="35">
        <v>42322</v>
      </c>
      <c r="C4489" t="s">
        <v>961</v>
      </c>
      <c r="E4489" s="10">
        <v>436.77</v>
      </c>
      <c r="F4489" s="10">
        <v>0.1</v>
      </c>
      <c r="G4489" s="10">
        <v>0.17</v>
      </c>
      <c r="H4489" s="10">
        <v>0.17</v>
      </c>
      <c r="I4489" s="10">
        <v>0.26</v>
      </c>
      <c r="J4489" s="10">
        <v>0.27</v>
      </c>
      <c r="K4489" s="10">
        <v>0.27</v>
      </c>
      <c r="L4489" s="10">
        <v>0.35</v>
      </c>
      <c r="M4489" s="10"/>
    </row>
    <row r="4490" spans="1:54" x14ac:dyDescent="0.55000000000000004">
      <c r="A4490" s="10" t="s">
        <v>964</v>
      </c>
      <c r="B4490" s="35">
        <v>42323</v>
      </c>
      <c r="C4490" t="s">
        <v>961</v>
      </c>
      <c r="E4490" s="10">
        <v>433.58</v>
      </c>
      <c r="F4490" s="10">
        <v>0.1</v>
      </c>
      <c r="G4490" s="10">
        <v>0.17</v>
      </c>
      <c r="H4490" s="10">
        <v>0.17</v>
      </c>
      <c r="I4490" s="10">
        <v>0.26</v>
      </c>
      <c r="J4490" s="10">
        <v>0.27</v>
      </c>
      <c r="K4490" s="10">
        <v>0.27</v>
      </c>
      <c r="L4490" s="10">
        <v>0.35</v>
      </c>
      <c r="M4490" s="10"/>
    </row>
    <row r="4491" spans="1:54" x14ac:dyDescent="0.55000000000000004">
      <c r="A4491" s="10" t="s">
        <v>964</v>
      </c>
      <c r="B4491" s="35">
        <v>42324</v>
      </c>
      <c r="C4491" t="s">
        <v>961</v>
      </c>
      <c r="E4491" s="10">
        <v>430.73</v>
      </c>
      <c r="F4491" s="10">
        <v>0.1</v>
      </c>
      <c r="G4491" s="10">
        <v>0.16</v>
      </c>
      <c r="H4491" s="10">
        <v>0.16</v>
      </c>
      <c r="I4491" s="10">
        <v>0.26</v>
      </c>
      <c r="J4491" s="10">
        <v>0.27</v>
      </c>
      <c r="K4491" s="10">
        <v>0.27</v>
      </c>
      <c r="L4491" s="10">
        <v>0.35</v>
      </c>
      <c r="M4491" s="10"/>
    </row>
    <row r="4492" spans="1:54" x14ac:dyDescent="0.55000000000000004">
      <c r="A4492" s="10" t="s">
        <v>964</v>
      </c>
      <c r="B4492" s="35">
        <v>42325</v>
      </c>
      <c r="C4492" t="s">
        <v>961</v>
      </c>
      <c r="E4492" s="10">
        <v>427.09</v>
      </c>
      <c r="F4492" s="10">
        <v>0.1</v>
      </c>
      <c r="G4492" s="10">
        <v>0.16</v>
      </c>
      <c r="H4492" s="10">
        <v>0.16</v>
      </c>
      <c r="I4492" s="10">
        <v>0.25</v>
      </c>
      <c r="J4492" s="10">
        <v>0.27</v>
      </c>
      <c r="K4492" s="10">
        <v>0.27</v>
      </c>
      <c r="L4492" s="10">
        <v>0.35</v>
      </c>
      <c r="M4492" s="10"/>
      <c r="AC4492">
        <v>0.73</v>
      </c>
    </row>
    <row r="4493" spans="1:54" x14ac:dyDescent="0.55000000000000004">
      <c r="A4493" s="10" t="s">
        <v>964</v>
      </c>
      <c r="B4493" s="35">
        <v>42326</v>
      </c>
      <c r="C4493" t="s">
        <v>961</v>
      </c>
      <c r="E4493" s="10">
        <v>424.58</v>
      </c>
      <c r="F4493" s="10">
        <v>0.1</v>
      </c>
      <c r="G4493" s="10">
        <v>0.16</v>
      </c>
      <c r="H4493" s="10">
        <v>0.16</v>
      </c>
      <c r="I4493" s="10">
        <v>0.25</v>
      </c>
      <c r="J4493" s="10">
        <v>0.27</v>
      </c>
      <c r="K4493" s="10">
        <v>0.27</v>
      </c>
      <c r="L4493" s="10">
        <v>0.35</v>
      </c>
      <c r="M4493" s="10"/>
      <c r="AI4493" s="10"/>
    </row>
    <row r="4494" spans="1:54" x14ac:dyDescent="0.55000000000000004">
      <c r="A4494" s="10" t="s">
        <v>964</v>
      </c>
      <c r="B4494" s="35">
        <v>42327</v>
      </c>
      <c r="C4494" t="s">
        <v>961</v>
      </c>
      <c r="E4494" s="10">
        <v>421.49</v>
      </c>
      <c r="F4494" s="10">
        <v>0.09</v>
      </c>
      <c r="G4494" s="10">
        <v>0.16</v>
      </c>
      <c r="H4494" s="10">
        <v>0.16</v>
      </c>
      <c r="I4494" s="10">
        <v>0.25</v>
      </c>
      <c r="J4494" s="10">
        <v>0.26</v>
      </c>
      <c r="K4494" s="10">
        <v>0.27</v>
      </c>
      <c r="L4494" s="10">
        <v>0.35</v>
      </c>
      <c r="M4494" s="10"/>
      <c r="Q4494">
        <v>8.73</v>
      </c>
      <c r="R4494">
        <v>327.23</v>
      </c>
      <c r="S4494">
        <v>0</v>
      </c>
      <c r="AD4494" s="47"/>
      <c r="AE4494">
        <v>0</v>
      </c>
      <c r="AF4494">
        <v>0.56999999999999995</v>
      </c>
      <c r="AI4494">
        <v>2.1</v>
      </c>
      <c r="AJ4494">
        <v>0.04</v>
      </c>
      <c r="AK4494">
        <v>5.65</v>
      </c>
      <c r="AL4494">
        <v>130.62</v>
      </c>
      <c r="AX4494">
        <v>0</v>
      </c>
      <c r="AY4494">
        <v>0.02</v>
      </c>
      <c r="AZ4494">
        <v>3.08</v>
      </c>
      <c r="BB4494">
        <v>196.56</v>
      </c>
    </row>
    <row r="4495" spans="1:54" x14ac:dyDescent="0.55000000000000004">
      <c r="A4495" s="10" t="s">
        <v>964</v>
      </c>
      <c r="B4495" s="35">
        <v>42328</v>
      </c>
      <c r="C4495" t="s">
        <v>961</v>
      </c>
      <c r="E4495" s="10">
        <v>440.41</v>
      </c>
      <c r="F4495" s="10">
        <v>0.2</v>
      </c>
      <c r="G4495" s="10">
        <v>0.16</v>
      </c>
      <c r="H4495" s="10">
        <v>0.16</v>
      </c>
      <c r="I4495" s="10">
        <v>0.24</v>
      </c>
      <c r="J4495" s="10">
        <v>0.26</v>
      </c>
      <c r="K4495" s="10">
        <v>0.27</v>
      </c>
      <c r="L4495" s="10">
        <v>0.35</v>
      </c>
      <c r="M4495" s="10"/>
      <c r="AG4495">
        <v>0.5</v>
      </c>
      <c r="AH4495">
        <v>8.35</v>
      </c>
    </row>
    <row r="4496" spans="1:54" x14ac:dyDescent="0.55000000000000004">
      <c r="A4496" t="s">
        <v>964</v>
      </c>
      <c r="B4496" s="32">
        <v>42328</v>
      </c>
      <c r="C4496" t="s">
        <v>961</v>
      </c>
      <c r="E4496" s="10"/>
      <c r="F4496" s="10"/>
      <c r="G4496" s="10"/>
      <c r="H4496" s="10"/>
      <c r="I4496" s="10"/>
      <c r="J4496" s="10"/>
      <c r="K4496" s="10"/>
      <c r="L4496" s="10"/>
      <c r="M4496" s="10"/>
    </row>
    <row r="4497" spans="1:54" x14ac:dyDescent="0.55000000000000004">
      <c r="A4497" s="10" t="s">
        <v>964</v>
      </c>
      <c r="B4497" s="35">
        <v>42329</v>
      </c>
      <c r="C4497" t="s">
        <v>961</v>
      </c>
      <c r="E4497" s="10">
        <v>441.96</v>
      </c>
      <c r="F4497" s="10">
        <v>0.21</v>
      </c>
      <c r="G4497" s="10">
        <v>0.17</v>
      </c>
      <c r="H4497" s="10">
        <v>0.17</v>
      </c>
      <c r="I4497" s="10">
        <v>0.24</v>
      </c>
      <c r="J4497" s="10">
        <v>0.26</v>
      </c>
      <c r="K4497" s="10">
        <v>0.27</v>
      </c>
      <c r="L4497" s="10">
        <v>0.35</v>
      </c>
      <c r="M4497" s="10"/>
      <c r="AB4497">
        <v>8.85</v>
      </c>
    </row>
    <row r="4498" spans="1:54" x14ac:dyDescent="0.55000000000000004">
      <c r="A4498" s="10" t="s">
        <v>964</v>
      </c>
      <c r="B4498" s="35">
        <v>42330</v>
      </c>
      <c r="C4498" t="s">
        <v>961</v>
      </c>
      <c r="E4498" s="10">
        <v>438.64</v>
      </c>
      <c r="F4498" s="10">
        <v>0.19</v>
      </c>
      <c r="G4498" s="10">
        <v>0.17</v>
      </c>
      <c r="H4498" s="10">
        <v>0.17</v>
      </c>
      <c r="I4498" s="10">
        <v>0.24</v>
      </c>
      <c r="J4498" s="10">
        <v>0.26</v>
      </c>
      <c r="K4498" s="10">
        <v>0.27</v>
      </c>
      <c r="L4498" s="10">
        <v>0.35</v>
      </c>
      <c r="M4498" s="10"/>
    </row>
    <row r="4499" spans="1:54" x14ac:dyDescent="0.55000000000000004">
      <c r="A4499" s="10" t="s">
        <v>964</v>
      </c>
      <c r="B4499" s="35">
        <v>42331</v>
      </c>
      <c r="C4499" t="s">
        <v>961</v>
      </c>
      <c r="E4499" s="10">
        <v>435.42</v>
      </c>
      <c r="F4499" s="10">
        <v>0.17</v>
      </c>
      <c r="G4499" s="10">
        <v>0.17</v>
      </c>
      <c r="H4499" s="10">
        <v>0.17</v>
      </c>
      <c r="I4499" s="10">
        <v>0.25</v>
      </c>
      <c r="J4499" s="10">
        <v>0.26</v>
      </c>
      <c r="K4499" s="10">
        <v>0.27</v>
      </c>
      <c r="L4499" s="10">
        <v>0.35</v>
      </c>
      <c r="M4499" s="10"/>
      <c r="AC4499">
        <v>0.72</v>
      </c>
    </row>
    <row r="4500" spans="1:54" x14ac:dyDescent="0.55000000000000004">
      <c r="A4500" s="10" t="s">
        <v>964</v>
      </c>
      <c r="B4500" s="35">
        <v>42332</v>
      </c>
      <c r="C4500" t="s">
        <v>961</v>
      </c>
      <c r="E4500" s="10">
        <v>430.81</v>
      </c>
      <c r="F4500" s="10">
        <v>0.15</v>
      </c>
      <c r="G4500" s="10">
        <v>0.16</v>
      </c>
      <c r="H4500" s="10">
        <v>0.16</v>
      </c>
      <c r="I4500" s="10">
        <v>0.24</v>
      </c>
      <c r="J4500" s="10">
        <v>0.26</v>
      </c>
      <c r="K4500" s="10">
        <v>0.27</v>
      </c>
      <c r="L4500" s="10">
        <v>0.35</v>
      </c>
      <c r="M4500" s="10"/>
    </row>
    <row r="4501" spans="1:54" x14ac:dyDescent="0.55000000000000004">
      <c r="A4501" s="10" t="s">
        <v>964</v>
      </c>
      <c r="B4501" s="35">
        <v>42333</v>
      </c>
      <c r="C4501" t="s">
        <v>961</v>
      </c>
      <c r="E4501" s="10">
        <v>425.53</v>
      </c>
      <c r="F4501" s="10">
        <v>0.13</v>
      </c>
      <c r="G4501" s="10">
        <v>0.16</v>
      </c>
      <c r="H4501" s="10">
        <v>0.16</v>
      </c>
      <c r="I4501" s="10">
        <v>0.24</v>
      </c>
      <c r="J4501" s="10">
        <v>0.26</v>
      </c>
      <c r="K4501" s="10">
        <v>0.27</v>
      </c>
      <c r="L4501" s="10">
        <v>0.35</v>
      </c>
      <c r="M4501" s="10"/>
      <c r="AG4501">
        <v>0.85</v>
      </c>
      <c r="AH4501">
        <v>8.8000000000000007</v>
      </c>
    </row>
    <row r="4502" spans="1:54" x14ac:dyDescent="0.55000000000000004">
      <c r="A4502" t="s">
        <v>964</v>
      </c>
      <c r="B4502" s="32">
        <v>42333</v>
      </c>
      <c r="C4502" t="s">
        <v>961</v>
      </c>
      <c r="E4502" s="10"/>
      <c r="F4502" s="10"/>
      <c r="G4502" s="10"/>
      <c r="H4502" s="10"/>
      <c r="I4502" s="10"/>
      <c r="J4502" s="10"/>
      <c r="K4502" s="10"/>
      <c r="L4502" s="10"/>
      <c r="M4502" s="10"/>
    </row>
    <row r="4503" spans="1:54" x14ac:dyDescent="0.55000000000000004">
      <c r="A4503" s="10" t="s">
        <v>964</v>
      </c>
      <c r="B4503" s="35">
        <v>42334</v>
      </c>
      <c r="C4503" t="s">
        <v>961</v>
      </c>
      <c r="E4503" s="10">
        <v>420.17</v>
      </c>
      <c r="F4503" s="10">
        <v>0.11</v>
      </c>
      <c r="G4503" s="10">
        <v>0.16</v>
      </c>
      <c r="H4503" s="10">
        <v>0.16</v>
      </c>
      <c r="I4503" s="10">
        <v>0.24</v>
      </c>
      <c r="J4503" s="10">
        <v>0.25</v>
      </c>
      <c r="K4503" s="10">
        <v>0.27</v>
      </c>
      <c r="L4503" s="10">
        <v>0.35</v>
      </c>
      <c r="M4503" s="10"/>
      <c r="AB4503">
        <v>8.85</v>
      </c>
    </row>
    <row r="4504" spans="1:54" x14ac:dyDescent="0.55000000000000004">
      <c r="A4504" s="10" t="s">
        <v>964</v>
      </c>
      <c r="B4504" s="35">
        <v>42335</v>
      </c>
      <c r="C4504" t="s">
        <v>961</v>
      </c>
      <c r="E4504" s="10">
        <v>414.56</v>
      </c>
      <c r="F4504" s="10">
        <v>0.1</v>
      </c>
      <c r="G4504" s="10">
        <v>0.15</v>
      </c>
      <c r="H4504" s="10">
        <v>0.15</v>
      </c>
      <c r="I4504" s="10">
        <v>0.24</v>
      </c>
      <c r="J4504" s="10">
        <v>0.25</v>
      </c>
      <c r="K4504" s="10">
        <v>0.27</v>
      </c>
      <c r="L4504" s="10">
        <v>0.35</v>
      </c>
      <c r="M4504" s="10"/>
    </row>
    <row r="4505" spans="1:54" x14ac:dyDescent="0.55000000000000004">
      <c r="A4505" s="10" t="s">
        <v>964</v>
      </c>
      <c r="B4505" s="35">
        <v>42336</v>
      </c>
      <c r="C4505" t="s">
        <v>961</v>
      </c>
      <c r="E4505" s="10">
        <v>410.98</v>
      </c>
      <c r="F4505" s="10">
        <v>0.1</v>
      </c>
      <c r="G4505" s="10">
        <v>0.15</v>
      </c>
      <c r="H4505" s="10">
        <v>0.15</v>
      </c>
      <c r="I4505" s="10">
        <v>0.23</v>
      </c>
      <c r="J4505" s="10">
        <v>0.25</v>
      </c>
      <c r="K4505" s="10">
        <v>0.27</v>
      </c>
      <c r="L4505" s="10">
        <v>0.35</v>
      </c>
      <c r="M4505" s="10"/>
    </row>
    <row r="4506" spans="1:54" x14ac:dyDescent="0.55000000000000004">
      <c r="A4506" s="10" t="s">
        <v>964</v>
      </c>
      <c r="B4506" s="35">
        <v>42337</v>
      </c>
      <c r="C4506" t="s">
        <v>961</v>
      </c>
      <c r="E4506" s="10">
        <v>405.65</v>
      </c>
      <c r="F4506" s="10">
        <v>0.09</v>
      </c>
      <c r="G4506" s="10">
        <v>0.15</v>
      </c>
      <c r="H4506" s="10">
        <v>0.15</v>
      </c>
      <c r="I4506" s="10">
        <v>0.23</v>
      </c>
      <c r="J4506" s="10">
        <v>0.25</v>
      </c>
      <c r="K4506" s="10">
        <v>0.27</v>
      </c>
      <c r="L4506" s="10">
        <v>0.35</v>
      </c>
      <c r="M4506" s="10"/>
    </row>
    <row r="4507" spans="1:54" x14ac:dyDescent="0.55000000000000004">
      <c r="A4507" s="10" t="s">
        <v>964</v>
      </c>
      <c r="B4507" s="35">
        <v>42338</v>
      </c>
      <c r="C4507" t="s">
        <v>961</v>
      </c>
      <c r="E4507" s="10">
        <v>402.34</v>
      </c>
      <c r="F4507" s="10">
        <v>0.09</v>
      </c>
      <c r="G4507" s="10">
        <v>0.14000000000000001</v>
      </c>
      <c r="H4507" s="10">
        <v>0.14000000000000001</v>
      </c>
      <c r="I4507" s="10">
        <v>0.23</v>
      </c>
      <c r="J4507" s="10">
        <v>0.25</v>
      </c>
      <c r="K4507" s="10">
        <v>0.27</v>
      </c>
      <c r="L4507" s="10">
        <v>0.35</v>
      </c>
      <c r="M4507" s="10"/>
      <c r="AC4507">
        <v>0.73</v>
      </c>
    </row>
    <row r="4508" spans="1:54" x14ac:dyDescent="0.55000000000000004">
      <c r="A4508" s="10" t="s">
        <v>964</v>
      </c>
      <c r="B4508" s="35">
        <v>42339</v>
      </c>
      <c r="C4508" t="s">
        <v>961</v>
      </c>
      <c r="E4508" s="10">
        <v>399.78</v>
      </c>
      <c r="F4508" s="10">
        <v>0.09</v>
      </c>
      <c r="G4508" s="10">
        <v>0.14000000000000001</v>
      </c>
      <c r="H4508" s="10">
        <v>0.14000000000000001</v>
      </c>
      <c r="I4508" s="10">
        <v>0.22</v>
      </c>
      <c r="J4508" s="10">
        <v>0.24</v>
      </c>
      <c r="K4508" s="10">
        <v>0.27</v>
      </c>
      <c r="L4508" s="10">
        <v>0.35</v>
      </c>
      <c r="M4508" s="10"/>
    </row>
    <row r="4509" spans="1:54" x14ac:dyDescent="0.55000000000000004">
      <c r="A4509" s="10" t="s">
        <v>964</v>
      </c>
      <c r="B4509" s="35">
        <v>42340</v>
      </c>
      <c r="C4509" t="s">
        <v>961</v>
      </c>
      <c r="E4509" s="10">
        <v>397.14</v>
      </c>
      <c r="F4509" s="10">
        <v>0.09</v>
      </c>
      <c r="G4509" s="10">
        <v>0.14000000000000001</v>
      </c>
      <c r="H4509" s="10">
        <v>0.14000000000000001</v>
      </c>
      <c r="I4509" s="10">
        <v>0.22</v>
      </c>
      <c r="J4509" s="10">
        <v>0.24</v>
      </c>
      <c r="K4509" s="10">
        <v>0.27</v>
      </c>
      <c r="L4509" s="10">
        <v>0.35</v>
      </c>
      <c r="M4509" s="10"/>
      <c r="AG4509">
        <v>3.35</v>
      </c>
      <c r="AH4509">
        <v>8.85</v>
      </c>
      <c r="AI4509" s="10"/>
    </row>
    <row r="4510" spans="1:54" x14ac:dyDescent="0.55000000000000004">
      <c r="A4510" t="s">
        <v>964</v>
      </c>
      <c r="B4510" s="32">
        <v>42340</v>
      </c>
      <c r="C4510" t="s">
        <v>961</v>
      </c>
      <c r="E4510" s="10"/>
      <c r="F4510" s="10"/>
      <c r="G4510" s="10"/>
      <c r="H4510" s="10"/>
      <c r="I4510" s="10"/>
      <c r="J4510" s="10"/>
      <c r="K4510" s="10"/>
      <c r="L4510" s="10"/>
      <c r="M4510" s="10"/>
    </row>
    <row r="4511" spans="1:54" x14ac:dyDescent="0.55000000000000004">
      <c r="A4511" s="10" t="s">
        <v>964</v>
      </c>
      <c r="B4511" s="35">
        <v>42341</v>
      </c>
      <c r="C4511" t="s">
        <v>961</v>
      </c>
      <c r="E4511" s="10">
        <v>392.02</v>
      </c>
      <c r="F4511" s="10">
        <v>0.08</v>
      </c>
      <c r="G4511" s="10">
        <v>0.13</v>
      </c>
      <c r="H4511" s="10">
        <v>0.13</v>
      </c>
      <c r="I4511" s="10">
        <v>0.22</v>
      </c>
      <c r="J4511" s="10">
        <v>0.24</v>
      </c>
      <c r="K4511" s="10">
        <v>0.27</v>
      </c>
      <c r="L4511" s="10">
        <v>0.35</v>
      </c>
      <c r="M4511" s="10"/>
      <c r="Q4511">
        <v>9.7100000000000009</v>
      </c>
      <c r="R4511">
        <v>412.31</v>
      </c>
      <c r="S4511">
        <v>0</v>
      </c>
      <c r="AB4511">
        <v>8.85</v>
      </c>
      <c r="AF4511">
        <v>17.39</v>
      </c>
      <c r="AI4511">
        <v>1.78</v>
      </c>
      <c r="AJ4511">
        <v>0.05</v>
      </c>
      <c r="AK4511">
        <v>5.0999999999999996</v>
      </c>
      <c r="AL4511">
        <v>110.59</v>
      </c>
      <c r="AX4511">
        <v>0</v>
      </c>
      <c r="AY4511">
        <v>0.02</v>
      </c>
      <c r="AZ4511">
        <v>4.6100000000000003</v>
      </c>
      <c r="BB4511">
        <v>299.99</v>
      </c>
    </row>
    <row r="4512" spans="1:54" x14ac:dyDescent="0.55000000000000004">
      <c r="A4512" s="10" t="s">
        <v>964</v>
      </c>
      <c r="B4512" s="35">
        <v>42342</v>
      </c>
      <c r="C4512" t="s">
        <v>961</v>
      </c>
      <c r="E4512" s="10">
        <v>389.75</v>
      </c>
      <c r="F4512" s="10">
        <v>0.08</v>
      </c>
      <c r="G4512" s="10">
        <v>0.13</v>
      </c>
      <c r="H4512" s="10">
        <v>0.13</v>
      </c>
      <c r="I4512" s="10">
        <v>0.21</v>
      </c>
      <c r="J4512" s="10">
        <v>0.24</v>
      </c>
      <c r="K4512" s="10">
        <v>0.27</v>
      </c>
      <c r="L4512" s="10">
        <v>0.35</v>
      </c>
      <c r="M4512" s="10"/>
      <c r="AC4512">
        <v>0.73</v>
      </c>
    </row>
    <row r="4513" spans="1:54" x14ac:dyDescent="0.55000000000000004">
      <c r="A4513" s="10" t="s">
        <v>964</v>
      </c>
      <c r="B4513" s="35">
        <v>42343</v>
      </c>
      <c r="C4513" t="s">
        <v>961</v>
      </c>
      <c r="E4513" s="10">
        <v>385.96</v>
      </c>
      <c r="F4513" s="10">
        <v>0.08</v>
      </c>
      <c r="G4513" s="10">
        <v>0.13</v>
      </c>
      <c r="H4513" s="10">
        <v>0.13</v>
      </c>
      <c r="I4513" s="10">
        <v>0.21</v>
      </c>
      <c r="J4513" s="10">
        <v>0.23</v>
      </c>
      <c r="K4513" s="10">
        <v>0.27</v>
      </c>
      <c r="L4513" s="10">
        <v>0.35</v>
      </c>
      <c r="M4513" s="10"/>
    </row>
    <row r="4514" spans="1:54" x14ac:dyDescent="0.55000000000000004">
      <c r="A4514" s="10" t="s">
        <v>964</v>
      </c>
      <c r="B4514" s="35">
        <v>42344</v>
      </c>
      <c r="C4514" t="s">
        <v>961</v>
      </c>
      <c r="E4514" s="10">
        <v>383.2</v>
      </c>
      <c r="F4514" s="10">
        <v>0.08</v>
      </c>
      <c r="G4514" s="10">
        <v>0.13</v>
      </c>
      <c r="H4514" s="10">
        <v>0.13</v>
      </c>
      <c r="I4514" s="10">
        <v>0.21</v>
      </c>
      <c r="J4514" s="10">
        <v>0.23</v>
      </c>
      <c r="K4514" s="10">
        <v>0.26</v>
      </c>
      <c r="L4514" s="10">
        <v>0.35</v>
      </c>
      <c r="M4514" s="10"/>
    </row>
    <row r="4515" spans="1:54" x14ac:dyDescent="0.55000000000000004">
      <c r="A4515" s="10" t="s">
        <v>964</v>
      </c>
      <c r="B4515" s="35">
        <v>42345</v>
      </c>
      <c r="C4515" t="s">
        <v>961</v>
      </c>
      <c r="E4515" s="10">
        <v>380.45</v>
      </c>
      <c r="F4515" s="10">
        <v>7.0000000000000007E-2</v>
      </c>
      <c r="G4515" s="10">
        <v>0.13</v>
      </c>
      <c r="H4515" s="10">
        <v>0.13</v>
      </c>
      <c r="I4515" s="10">
        <v>0.21</v>
      </c>
      <c r="J4515" s="10">
        <v>0.23</v>
      </c>
      <c r="K4515" s="10">
        <v>0.26</v>
      </c>
      <c r="L4515" s="10">
        <v>0.35</v>
      </c>
      <c r="M4515" s="10"/>
      <c r="AC4515">
        <v>0.66</v>
      </c>
    </row>
    <row r="4516" spans="1:54" x14ac:dyDescent="0.55000000000000004">
      <c r="A4516" s="10" t="s">
        <v>964</v>
      </c>
      <c r="B4516" s="35">
        <v>42346</v>
      </c>
      <c r="C4516" t="s">
        <v>961</v>
      </c>
      <c r="E4516" s="10">
        <v>377.73</v>
      </c>
      <c r="F4516" s="10">
        <v>7.0000000000000007E-2</v>
      </c>
      <c r="G4516" s="10">
        <v>0.12</v>
      </c>
      <c r="H4516" s="10">
        <v>0.12</v>
      </c>
      <c r="I4516" s="10">
        <v>0.2</v>
      </c>
      <c r="J4516" s="10">
        <v>0.23</v>
      </c>
      <c r="K4516" s="10">
        <v>0.26</v>
      </c>
      <c r="L4516" s="10">
        <v>0.34</v>
      </c>
      <c r="M4516" s="10"/>
      <c r="AG4516">
        <v>4.75</v>
      </c>
      <c r="AH4516">
        <v>8.85</v>
      </c>
    </row>
    <row r="4517" spans="1:54" x14ac:dyDescent="0.55000000000000004">
      <c r="A4517" t="s">
        <v>964</v>
      </c>
      <c r="B4517" s="32">
        <v>42346</v>
      </c>
      <c r="C4517" t="s">
        <v>961</v>
      </c>
      <c r="E4517" s="10"/>
      <c r="F4517" s="10"/>
      <c r="G4517" s="10"/>
      <c r="H4517" s="10"/>
      <c r="I4517" s="10"/>
      <c r="J4517" s="10"/>
      <c r="K4517" s="10"/>
      <c r="L4517" s="10"/>
      <c r="M4517" s="10"/>
    </row>
    <row r="4518" spans="1:54" x14ac:dyDescent="0.55000000000000004">
      <c r="A4518" s="10" t="s">
        <v>964</v>
      </c>
      <c r="B4518" s="35">
        <v>42347</v>
      </c>
      <c r="C4518" t="s">
        <v>961</v>
      </c>
      <c r="E4518" s="10">
        <v>374.64</v>
      </c>
      <c r="F4518" s="10">
        <v>7.0000000000000007E-2</v>
      </c>
      <c r="G4518" s="10">
        <v>0.12</v>
      </c>
      <c r="H4518" s="10">
        <v>0.12</v>
      </c>
      <c r="I4518" s="10">
        <v>0.2</v>
      </c>
      <c r="J4518" s="10">
        <v>0.22</v>
      </c>
      <c r="K4518" s="10">
        <v>0.26</v>
      </c>
      <c r="L4518" s="10">
        <v>0.34</v>
      </c>
      <c r="M4518" s="10"/>
      <c r="AB4518">
        <v>8.85</v>
      </c>
    </row>
    <row r="4519" spans="1:54" x14ac:dyDescent="0.55000000000000004">
      <c r="A4519" s="10" t="s">
        <v>964</v>
      </c>
      <c r="B4519" s="35">
        <v>42348</v>
      </c>
      <c r="C4519" t="s">
        <v>961</v>
      </c>
      <c r="E4519" s="10">
        <v>372.06</v>
      </c>
      <c r="F4519" s="10">
        <v>7.0000000000000007E-2</v>
      </c>
      <c r="G4519" s="10">
        <v>0.12</v>
      </c>
      <c r="H4519" s="10">
        <v>0.12</v>
      </c>
      <c r="I4519" s="10">
        <v>0.2</v>
      </c>
      <c r="J4519" s="10">
        <v>0.22</v>
      </c>
      <c r="K4519" s="10">
        <v>0.26</v>
      </c>
      <c r="L4519" s="10">
        <v>0.34</v>
      </c>
      <c r="M4519" s="10"/>
    </row>
    <row r="4520" spans="1:54" x14ac:dyDescent="0.55000000000000004">
      <c r="A4520" s="10" t="s">
        <v>964</v>
      </c>
      <c r="B4520" s="35">
        <v>42349</v>
      </c>
      <c r="C4520" t="s">
        <v>961</v>
      </c>
      <c r="E4520" s="10">
        <v>368.83</v>
      </c>
      <c r="F4520" s="10">
        <v>7.0000000000000007E-2</v>
      </c>
      <c r="G4520" s="10">
        <v>0.12</v>
      </c>
      <c r="H4520" s="10">
        <v>0.12</v>
      </c>
      <c r="I4520" s="10">
        <v>0.2</v>
      </c>
      <c r="J4520" s="10">
        <v>0.22</v>
      </c>
      <c r="K4520" s="10">
        <v>0.26</v>
      </c>
      <c r="L4520" s="10">
        <v>0.34</v>
      </c>
      <c r="M4520" s="10"/>
      <c r="AC4520">
        <v>0.85</v>
      </c>
    </row>
    <row r="4521" spans="1:54" x14ac:dyDescent="0.55000000000000004">
      <c r="A4521" s="10" t="s">
        <v>964</v>
      </c>
      <c r="B4521" s="35">
        <v>42350</v>
      </c>
      <c r="C4521" t="s">
        <v>961</v>
      </c>
      <c r="E4521" s="10">
        <v>366.65</v>
      </c>
      <c r="F4521" s="10">
        <v>7.0000000000000007E-2</v>
      </c>
      <c r="G4521" s="10">
        <v>0.12</v>
      </c>
      <c r="H4521" s="10">
        <v>0.12</v>
      </c>
      <c r="I4521" s="10">
        <v>0.2</v>
      </c>
      <c r="J4521" s="10">
        <v>0.22</v>
      </c>
      <c r="K4521" s="10">
        <v>0.26</v>
      </c>
      <c r="L4521" s="10">
        <v>0.34</v>
      </c>
      <c r="M4521" s="10"/>
    </row>
    <row r="4522" spans="1:54" x14ac:dyDescent="0.55000000000000004">
      <c r="A4522" s="10" t="s">
        <v>964</v>
      </c>
      <c r="B4522" s="35">
        <v>42351</v>
      </c>
      <c r="C4522" t="s">
        <v>961</v>
      </c>
      <c r="E4522" s="10">
        <v>364.44</v>
      </c>
      <c r="F4522" s="10">
        <v>7.0000000000000007E-2</v>
      </c>
      <c r="G4522" s="10">
        <v>0.12</v>
      </c>
      <c r="H4522" s="10">
        <v>0.12</v>
      </c>
      <c r="I4522" s="10">
        <v>0.19</v>
      </c>
      <c r="J4522" s="10">
        <v>0.21</v>
      </c>
      <c r="K4522" s="10">
        <v>0.26</v>
      </c>
      <c r="L4522" s="10">
        <v>0.34</v>
      </c>
      <c r="M4522" s="10"/>
    </row>
    <row r="4523" spans="1:54" x14ac:dyDescent="0.55000000000000004">
      <c r="A4523" s="10" t="s">
        <v>964</v>
      </c>
      <c r="B4523" s="35">
        <v>42352</v>
      </c>
      <c r="C4523" t="s">
        <v>961</v>
      </c>
      <c r="E4523" s="10">
        <v>362.38</v>
      </c>
      <c r="F4523" s="10">
        <v>0.06</v>
      </c>
      <c r="G4523" s="10">
        <v>0.12</v>
      </c>
      <c r="H4523" s="10">
        <v>0.12</v>
      </c>
      <c r="I4523" s="10">
        <v>0.19</v>
      </c>
      <c r="J4523" s="10">
        <v>0.21</v>
      </c>
      <c r="K4523" s="10">
        <v>0.26</v>
      </c>
      <c r="L4523" s="10">
        <v>0.34</v>
      </c>
      <c r="M4523" s="10"/>
      <c r="AC4523">
        <v>0.67</v>
      </c>
      <c r="AI4523" s="10"/>
    </row>
    <row r="4524" spans="1:54" x14ac:dyDescent="0.55000000000000004">
      <c r="A4524" s="10" t="s">
        <v>964</v>
      </c>
      <c r="B4524" s="35">
        <v>42353</v>
      </c>
      <c r="C4524" t="s">
        <v>961</v>
      </c>
      <c r="E4524" s="10">
        <v>359.6</v>
      </c>
      <c r="F4524" s="10">
        <v>0.06</v>
      </c>
      <c r="G4524" s="10">
        <v>0.11</v>
      </c>
      <c r="H4524" s="10">
        <v>0.11</v>
      </c>
      <c r="I4524" s="10">
        <v>0.19</v>
      </c>
      <c r="J4524" s="10">
        <v>0.21</v>
      </c>
      <c r="K4524" s="10">
        <v>0.26</v>
      </c>
      <c r="L4524" s="10">
        <v>0.34</v>
      </c>
      <c r="M4524" s="10"/>
      <c r="Q4524">
        <v>8.86</v>
      </c>
      <c r="R4524">
        <v>499.73</v>
      </c>
      <c r="S4524">
        <v>0</v>
      </c>
      <c r="AD4524" s="47">
        <f>AE4524/AF4524</f>
        <v>1.2707489476610278E-2</v>
      </c>
      <c r="AE4524">
        <v>1.6</v>
      </c>
      <c r="AF4524">
        <v>125.91</v>
      </c>
      <c r="AI4524">
        <v>1.29</v>
      </c>
      <c r="AJ4524">
        <v>0.04</v>
      </c>
      <c r="AK4524">
        <v>3.84</v>
      </c>
      <c r="AL4524">
        <v>97.57</v>
      </c>
      <c r="AX4524">
        <v>0</v>
      </c>
      <c r="AY4524">
        <v>0.01</v>
      </c>
      <c r="AZ4524">
        <v>4.8600000000000003</v>
      </c>
      <c r="BB4524">
        <v>389.57</v>
      </c>
    </row>
    <row r="4525" spans="1:54" x14ac:dyDescent="0.55000000000000004">
      <c r="A4525" s="10" t="s">
        <v>964</v>
      </c>
      <c r="B4525" s="35">
        <v>42354</v>
      </c>
      <c r="C4525" t="s">
        <v>961</v>
      </c>
      <c r="E4525" s="10">
        <v>357.62</v>
      </c>
      <c r="F4525" s="10">
        <v>0.06</v>
      </c>
      <c r="G4525" s="10">
        <v>0.11</v>
      </c>
      <c r="H4525" s="10">
        <v>0.11</v>
      </c>
      <c r="I4525" s="10">
        <v>0.19</v>
      </c>
      <c r="J4525" s="10">
        <v>0.21</v>
      </c>
      <c r="K4525" s="10">
        <v>0.26</v>
      </c>
      <c r="L4525" s="10">
        <v>0.34</v>
      </c>
      <c r="M4525" s="10"/>
      <c r="AG4525">
        <v>5.05</v>
      </c>
      <c r="AH4525">
        <v>8.85</v>
      </c>
    </row>
    <row r="4526" spans="1:54" x14ac:dyDescent="0.55000000000000004">
      <c r="A4526" t="s">
        <v>964</v>
      </c>
      <c r="B4526" s="32">
        <v>42354</v>
      </c>
      <c r="C4526" t="s">
        <v>961</v>
      </c>
      <c r="E4526" s="10"/>
      <c r="F4526" s="10"/>
      <c r="G4526" s="10"/>
      <c r="H4526" s="10"/>
      <c r="I4526" s="10"/>
      <c r="J4526" s="10"/>
      <c r="K4526" s="10"/>
      <c r="L4526" s="10"/>
      <c r="M4526" s="10"/>
    </row>
    <row r="4527" spans="1:54" x14ac:dyDescent="0.55000000000000004">
      <c r="A4527" s="10" t="s">
        <v>964</v>
      </c>
      <c r="B4527" s="35">
        <v>42355</v>
      </c>
      <c r="C4527" t="s">
        <v>961</v>
      </c>
      <c r="E4527" s="10">
        <v>356.08</v>
      </c>
      <c r="F4527" s="10">
        <v>0.06</v>
      </c>
      <c r="G4527" s="10">
        <v>0.11</v>
      </c>
      <c r="H4527" s="10">
        <v>0.11</v>
      </c>
      <c r="I4527" s="10">
        <v>0.19</v>
      </c>
      <c r="J4527" s="10">
        <v>0.21</v>
      </c>
      <c r="K4527" s="10">
        <v>0.25</v>
      </c>
      <c r="L4527" s="10">
        <v>0.34</v>
      </c>
      <c r="M4527" s="10"/>
      <c r="AB4527">
        <v>8.85</v>
      </c>
    </row>
    <row r="4528" spans="1:54" x14ac:dyDescent="0.55000000000000004">
      <c r="A4528" s="10" t="s">
        <v>964</v>
      </c>
      <c r="B4528" s="35">
        <v>42356</v>
      </c>
      <c r="C4528" t="s">
        <v>961</v>
      </c>
      <c r="E4528" s="10">
        <v>354.56</v>
      </c>
      <c r="F4528" s="10">
        <v>0.06</v>
      </c>
      <c r="G4528" s="10">
        <v>0.11</v>
      </c>
      <c r="H4528" s="10">
        <v>0.11</v>
      </c>
      <c r="I4528" s="10">
        <v>0.19</v>
      </c>
      <c r="J4528" s="10">
        <v>0.21</v>
      </c>
      <c r="K4528" s="10">
        <v>0.25</v>
      </c>
      <c r="L4528" s="10">
        <v>0.34</v>
      </c>
      <c r="M4528" s="10"/>
    </row>
    <row r="4529" spans="1:34" x14ac:dyDescent="0.55000000000000004">
      <c r="A4529" s="10" t="s">
        <v>964</v>
      </c>
      <c r="B4529" s="35">
        <v>42357</v>
      </c>
      <c r="C4529" t="s">
        <v>961</v>
      </c>
      <c r="E4529" s="10">
        <v>352.55</v>
      </c>
      <c r="F4529" s="10">
        <v>0.06</v>
      </c>
      <c r="G4529" s="10">
        <v>0.11</v>
      </c>
      <c r="H4529" s="10">
        <v>0.11</v>
      </c>
      <c r="I4529" s="10">
        <v>0.18</v>
      </c>
      <c r="J4529" s="10">
        <v>0.2</v>
      </c>
      <c r="K4529" s="10">
        <v>0.25</v>
      </c>
      <c r="L4529" s="10">
        <v>0.34</v>
      </c>
      <c r="M4529" s="10"/>
    </row>
    <row r="4530" spans="1:34" x14ac:dyDescent="0.55000000000000004">
      <c r="A4530" s="10" t="s">
        <v>964</v>
      </c>
      <c r="B4530" s="35">
        <v>42358</v>
      </c>
      <c r="C4530" t="s">
        <v>961</v>
      </c>
      <c r="E4530" s="10">
        <v>351.29</v>
      </c>
      <c r="F4530" s="10">
        <v>0.06</v>
      </c>
      <c r="G4530" s="10">
        <v>0.11</v>
      </c>
      <c r="H4530" s="10">
        <v>0.11</v>
      </c>
      <c r="I4530" s="10">
        <v>0.18</v>
      </c>
      <c r="J4530" s="10">
        <v>0.2</v>
      </c>
      <c r="K4530" s="10">
        <v>0.25</v>
      </c>
      <c r="L4530" s="10">
        <v>0.34</v>
      </c>
      <c r="M4530" s="10"/>
    </row>
    <row r="4531" spans="1:34" x14ac:dyDescent="0.55000000000000004">
      <c r="A4531" s="10" t="s">
        <v>964</v>
      </c>
      <c r="B4531" s="35">
        <v>42359</v>
      </c>
      <c r="C4531" t="s">
        <v>961</v>
      </c>
      <c r="E4531" s="10">
        <v>350</v>
      </c>
      <c r="F4531" s="10">
        <v>0.06</v>
      </c>
      <c r="G4531" s="10">
        <v>0.11</v>
      </c>
      <c r="H4531" s="10">
        <v>0.11</v>
      </c>
      <c r="I4531" s="10">
        <v>0.18</v>
      </c>
      <c r="J4531" s="10">
        <v>0.2</v>
      </c>
      <c r="K4531" s="10">
        <v>0.25</v>
      </c>
      <c r="L4531" s="10">
        <v>0.34</v>
      </c>
      <c r="M4531" s="10"/>
      <c r="AC4531">
        <v>0.62</v>
      </c>
    </row>
    <row r="4532" spans="1:34" x14ac:dyDescent="0.55000000000000004">
      <c r="A4532" s="10" t="s">
        <v>964</v>
      </c>
      <c r="B4532" s="35">
        <v>42360</v>
      </c>
      <c r="C4532" t="s">
        <v>961</v>
      </c>
      <c r="E4532" s="10">
        <v>347.96</v>
      </c>
      <c r="F4532" s="10">
        <v>0.06</v>
      </c>
      <c r="G4532" s="10">
        <v>0.11</v>
      </c>
      <c r="H4532" s="10">
        <v>0.11</v>
      </c>
      <c r="I4532" s="10">
        <v>0.18</v>
      </c>
      <c r="J4532" s="10">
        <v>0.2</v>
      </c>
      <c r="K4532" s="10">
        <v>0.25</v>
      </c>
      <c r="L4532" s="10">
        <v>0.34</v>
      </c>
      <c r="M4532" s="10"/>
      <c r="AG4532">
        <v>5.65</v>
      </c>
      <c r="AH4532">
        <v>8.85</v>
      </c>
    </row>
    <row r="4533" spans="1:34" x14ac:dyDescent="0.55000000000000004">
      <c r="A4533" t="s">
        <v>964</v>
      </c>
      <c r="B4533" s="32">
        <v>42360</v>
      </c>
      <c r="C4533" t="s">
        <v>961</v>
      </c>
      <c r="E4533" s="10"/>
      <c r="F4533" s="10"/>
      <c r="G4533" s="10"/>
      <c r="H4533" s="10"/>
      <c r="I4533" s="10"/>
      <c r="J4533" s="10"/>
      <c r="K4533" s="10"/>
      <c r="L4533" s="10"/>
      <c r="M4533" s="10"/>
    </row>
    <row r="4534" spans="1:34" x14ac:dyDescent="0.55000000000000004">
      <c r="A4534" s="10" t="s">
        <v>964</v>
      </c>
      <c r="B4534" s="35">
        <v>42361</v>
      </c>
      <c r="C4534" t="s">
        <v>961</v>
      </c>
      <c r="E4534" s="10">
        <v>347.47</v>
      </c>
      <c r="F4534" s="10">
        <v>0.06</v>
      </c>
      <c r="G4534" s="10">
        <v>0.11</v>
      </c>
      <c r="H4534" s="10">
        <v>0.11</v>
      </c>
      <c r="I4534" s="10">
        <v>0.18</v>
      </c>
      <c r="J4534" s="10">
        <v>0.2</v>
      </c>
      <c r="K4534" s="10">
        <v>0.25</v>
      </c>
      <c r="L4534" s="10">
        <v>0.34</v>
      </c>
      <c r="M4534" s="10"/>
      <c r="AB4534">
        <v>8.85</v>
      </c>
    </row>
    <row r="4535" spans="1:34" x14ac:dyDescent="0.55000000000000004">
      <c r="A4535" s="10" t="s">
        <v>964</v>
      </c>
      <c r="B4535" s="35">
        <v>42362</v>
      </c>
      <c r="C4535" t="s">
        <v>961</v>
      </c>
      <c r="E4535" s="10">
        <v>345.81</v>
      </c>
      <c r="F4535" s="10">
        <v>0.06</v>
      </c>
      <c r="G4535" s="10">
        <v>0.11</v>
      </c>
      <c r="H4535" s="10">
        <v>0.11</v>
      </c>
      <c r="I4535" s="10">
        <v>0.18</v>
      </c>
      <c r="J4535" s="10">
        <v>0.2</v>
      </c>
      <c r="K4535" s="10">
        <v>0.25</v>
      </c>
      <c r="L4535" s="10">
        <v>0.34</v>
      </c>
      <c r="M4535" s="10"/>
    </row>
    <row r="4536" spans="1:34" x14ac:dyDescent="0.55000000000000004">
      <c r="A4536" s="10" t="s">
        <v>964</v>
      </c>
      <c r="B4536" s="35">
        <v>42363</v>
      </c>
      <c r="C4536" t="s">
        <v>961</v>
      </c>
      <c r="E4536" s="10">
        <v>359.37</v>
      </c>
      <c r="F4536" s="10">
        <v>0.13</v>
      </c>
      <c r="G4536" s="10">
        <v>0.11</v>
      </c>
      <c r="H4536" s="10">
        <v>0.11</v>
      </c>
      <c r="I4536" s="10">
        <v>0.18</v>
      </c>
      <c r="J4536" s="10">
        <v>0.2</v>
      </c>
      <c r="K4536" s="10">
        <v>0.25</v>
      </c>
      <c r="L4536" s="10">
        <v>0.34</v>
      </c>
      <c r="M4536" s="10"/>
    </row>
    <row r="4537" spans="1:34" x14ac:dyDescent="0.55000000000000004">
      <c r="A4537" s="10" t="s">
        <v>964</v>
      </c>
      <c r="B4537" s="35">
        <v>42364</v>
      </c>
      <c r="C4537" t="s">
        <v>961</v>
      </c>
      <c r="E4537" s="10">
        <v>357.46</v>
      </c>
      <c r="F4537" s="10">
        <v>0.12</v>
      </c>
      <c r="G4537" s="10">
        <v>0.11</v>
      </c>
      <c r="H4537" s="10">
        <v>0.11</v>
      </c>
      <c r="I4537" s="10">
        <v>0.18</v>
      </c>
      <c r="J4537" s="10">
        <v>0.2</v>
      </c>
      <c r="K4537" s="10">
        <v>0.25</v>
      </c>
      <c r="L4537" s="10">
        <v>0.34</v>
      </c>
      <c r="M4537" s="10"/>
    </row>
    <row r="4538" spans="1:34" x14ac:dyDescent="0.55000000000000004">
      <c r="A4538" s="10" t="s">
        <v>964</v>
      </c>
      <c r="B4538" s="35">
        <v>42365</v>
      </c>
      <c r="C4538" t="s">
        <v>961</v>
      </c>
      <c r="E4538" s="10">
        <v>356.18</v>
      </c>
      <c r="F4538" s="10">
        <v>0.11</v>
      </c>
      <c r="G4538" s="10">
        <v>0.11</v>
      </c>
      <c r="H4538" s="10">
        <v>0.11</v>
      </c>
      <c r="I4538" s="10">
        <v>0.18</v>
      </c>
      <c r="J4538" s="10">
        <v>0.2</v>
      </c>
      <c r="K4538" s="10">
        <v>0.25</v>
      </c>
      <c r="L4538" s="10">
        <v>0.34</v>
      </c>
      <c r="M4538" s="10"/>
    </row>
    <row r="4539" spans="1:34" x14ac:dyDescent="0.55000000000000004">
      <c r="A4539" s="10" t="s">
        <v>964</v>
      </c>
      <c r="B4539" s="35">
        <v>42366</v>
      </c>
      <c r="C4539" t="s">
        <v>961</v>
      </c>
      <c r="E4539" s="10">
        <v>354.92</v>
      </c>
      <c r="F4539" s="10">
        <v>0.1</v>
      </c>
      <c r="G4539" s="10">
        <v>0.11</v>
      </c>
      <c r="H4539" s="10">
        <v>0.11</v>
      </c>
      <c r="I4539" s="10">
        <v>0.18</v>
      </c>
      <c r="J4539" s="10">
        <v>0.2</v>
      </c>
      <c r="K4539" s="10">
        <v>0.25</v>
      </c>
      <c r="L4539" s="10">
        <v>0.34</v>
      </c>
      <c r="M4539" s="10"/>
    </row>
    <row r="4540" spans="1:34" x14ac:dyDescent="0.55000000000000004">
      <c r="A4540" s="10" t="s">
        <v>964</v>
      </c>
      <c r="B4540" s="35">
        <v>42367</v>
      </c>
      <c r="C4540" t="s">
        <v>961</v>
      </c>
      <c r="E4540" s="10">
        <v>353.77</v>
      </c>
      <c r="F4540" s="10">
        <v>0.09</v>
      </c>
      <c r="G4540" s="10">
        <v>0.11</v>
      </c>
      <c r="H4540" s="10">
        <v>0.11</v>
      </c>
      <c r="I4540" s="10">
        <v>0.18</v>
      </c>
      <c r="J4540" s="10">
        <v>0.2</v>
      </c>
      <c r="K4540" s="10">
        <v>0.25</v>
      </c>
      <c r="L4540" s="10">
        <v>0.34</v>
      </c>
      <c r="M4540" s="10"/>
    </row>
    <row r="4541" spans="1:34" x14ac:dyDescent="0.55000000000000004">
      <c r="A4541" s="10" t="s">
        <v>964</v>
      </c>
      <c r="B4541" s="35">
        <v>42368</v>
      </c>
      <c r="C4541" t="s">
        <v>961</v>
      </c>
      <c r="E4541" s="10">
        <v>352.2</v>
      </c>
      <c r="F4541" s="10">
        <v>0.09</v>
      </c>
      <c r="G4541" s="10">
        <v>0.11</v>
      </c>
      <c r="H4541" s="10">
        <v>0.11</v>
      </c>
      <c r="I4541" s="10">
        <v>0.18</v>
      </c>
      <c r="J4541" s="10">
        <v>0.2</v>
      </c>
      <c r="K4541" s="10">
        <v>0.25</v>
      </c>
      <c r="L4541" s="10">
        <v>0.34</v>
      </c>
      <c r="M4541" s="10"/>
      <c r="AC4541">
        <v>0.74</v>
      </c>
      <c r="AG4541">
        <v>6.5</v>
      </c>
      <c r="AH4541">
        <v>8.85</v>
      </c>
    </row>
    <row r="4542" spans="1:34" x14ac:dyDescent="0.55000000000000004">
      <c r="A4542" t="s">
        <v>964</v>
      </c>
      <c r="B4542" s="32">
        <v>42368</v>
      </c>
      <c r="C4542" t="s">
        <v>961</v>
      </c>
      <c r="E4542" s="10"/>
      <c r="F4542" s="10"/>
      <c r="G4542" s="10"/>
      <c r="H4542" s="10"/>
      <c r="I4542" s="10"/>
      <c r="J4542" s="10"/>
      <c r="K4542" s="10"/>
      <c r="L4542" s="10"/>
      <c r="M4542" s="10"/>
    </row>
    <row r="4543" spans="1:34" x14ac:dyDescent="0.55000000000000004">
      <c r="A4543" s="10" t="s">
        <v>964</v>
      </c>
      <c r="B4543" s="35">
        <v>42369</v>
      </c>
      <c r="C4543" t="s">
        <v>961</v>
      </c>
      <c r="E4543" s="10">
        <v>350.67</v>
      </c>
      <c r="F4543" s="10">
        <v>0.08</v>
      </c>
      <c r="G4543" s="10">
        <v>0.11</v>
      </c>
      <c r="H4543" s="10">
        <v>0.11</v>
      </c>
      <c r="I4543" s="10">
        <v>0.18</v>
      </c>
      <c r="J4543" s="10">
        <v>0.2</v>
      </c>
      <c r="K4543" s="10">
        <v>0.25</v>
      </c>
      <c r="L4543" s="10">
        <v>0.34</v>
      </c>
      <c r="M4543" s="10"/>
      <c r="AB4543">
        <v>8.85</v>
      </c>
    </row>
    <row r="4544" spans="1:34" x14ac:dyDescent="0.55000000000000004">
      <c r="A4544" s="10" t="s">
        <v>964</v>
      </c>
      <c r="B4544" s="35">
        <v>42370</v>
      </c>
      <c r="C4544" t="s">
        <v>961</v>
      </c>
      <c r="E4544" s="10">
        <v>349.63</v>
      </c>
      <c r="F4544" s="10">
        <v>0.08</v>
      </c>
      <c r="G4544" s="10">
        <v>0.11</v>
      </c>
      <c r="H4544" s="10">
        <v>0.11</v>
      </c>
      <c r="I4544" s="10">
        <v>0.18</v>
      </c>
      <c r="J4544" s="10">
        <v>0.2</v>
      </c>
      <c r="K4544" s="10">
        <v>0.24</v>
      </c>
      <c r="L4544" s="10">
        <v>0.34</v>
      </c>
      <c r="M4544" s="10"/>
    </row>
    <row r="4545" spans="1:54" x14ac:dyDescent="0.55000000000000004">
      <c r="A4545" s="10" t="s">
        <v>964</v>
      </c>
      <c r="B4545" s="35">
        <v>42371</v>
      </c>
      <c r="C4545" t="s">
        <v>961</v>
      </c>
      <c r="E4545" s="10">
        <v>348.49</v>
      </c>
      <c r="F4545" s="10">
        <v>0.08</v>
      </c>
      <c r="G4545" s="10">
        <v>0.11</v>
      </c>
      <c r="H4545" s="10">
        <v>0.11</v>
      </c>
      <c r="I4545" s="10">
        <v>0.18</v>
      </c>
      <c r="J4545" s="10">
        <v>0.19</v>
      </c>
      <c r="K4545" s="10">
        <v>0.24</v>
      </c>
      <c r="L4545" s="10">
        <v>0.34</v>
      </c>
      <c r="M4545" s="10"/>
    </row>
    <row r="4546" spans="1:54" x14ac:dyDescent="0.55000000000000004">
      <c r="A4546" s="10" t="s">
        <v>964</v>
      </c>
      <c r="B4546" s="35">
        <v>42372</v>
      </c>
      <c r="C4546" t="s">
        <v>961</v>
      </c>
      <c r="E4546" s="10">
        <v>347.85</v>
      </c>
      <c r="F4546" s="10">
        <v>7.0000000000000007E-2</v>
      </c>
      <c r="G4546" s="10">
        <v>0.11</v>
      </c>
      <c r="H4546" s="10">
        <v>0.11</v>
      </c>
      <c r="I4546" s="10">
        <v>0.18</v>
      </c>
      <c r="J4546" s="10">
        <v>0.2</v>
      </c>
      <c r="K4546" s="10">
        <v>0.24</v>
      </c>
      <c r="L4546" s="10">
        <v>0.34</v>
      </c>
      <c r="M4546" s="10"/>
    </row>
    <row r="4547" spans="1:54" x14ac:dyDescent="0.55000000000000004">
      <c r="A4547" s="10" t="s">
        <v>964</v>
      </c>
      <c r="B4547" s="35">
        <v>42373</v>
      </c>
      <c r="C4547" t="s">
        <v>961</v>
      </c>
      <c r="E4547" s="10">
        <v>347.07</v>
      </c>
      <c r="F4547" s="10">
        <v>7.0000000000000007E-2</v>
      </c>
      <c r="G4547" s="10">
        <v>0.11</v>
      </c>
      <c r="H4547" s="10">
        <v>0.11</v>
      </c>
      <c r="I4547" s="10">
        <v>0.18</v>
      </c>
      <c r="J4547" s="10">
        <v>0.2</v>
      </c>
      <c r="K4547" s="10">
        <v>0.24</v>
      </c>
      <c r="L4547" s="10">
        <v>0.34</v>
      </c>
      <c r="M4547" s="10"/>
    </row>
    <row r="4548" spans="1:54" x14ac:dyDescent="0.55000000000000004">
      <c r="A4548" s="10" t="s">
        <v>964</v>
      </c>
      <c r="B4548" s="35">
        <v>42374</v>
      </c>
      <c r="C4548" t="s">
        <v>961</v>
      </c>
      <c r="E4548" s="10">
        <v>345.59</v>
      </c>
      <c r="F4548" s="10">
        <v>7.0000000000000007E-2</v>
      </c>
      <c r="G4548" s="10">
        <v>0.11</v>
      </c>
      <c r="H4548" s="10">
        <v>0.11</v>
      </c>
      <c r="I4548" s="10">
        <v>0.18</v>
      </c>
      <c r="J4548" s="10">
        <v>0.19</v>
      </c>
      <c r="K4548" s="10">
        <v>0.24</v>
      </c>
      <c r="L4548" s="10">
        <v>0.34</v>
      </c>
      <c r="M4548" s="10"/>
      <c r="AI4548" s="10"/>
    </row>
    <row r="4549" spans="1:54" x14ac:dyDescent="0.55000000000000004">
      <c r="A4549" s="10" t="s">
        <v>964</v>
      </c>
      <c r="B4549" s="35">
        <v>42375</v>
      </c>
      <c r="C4549" t="s">
        <v>961</v>
      </c>
      <c r="E4549" s="10">
        <v>344.58</v>
      </c>
      <c r="F4549" s="10">
        <v>7.0000000000000007E-2</v>
      </c>
      <c r="G4549" s="10">
        <v>0.11</v>
      </c>
      <c r="H4549" s="10">
        <v>0.11</v>
      </c>
      <c r="I4549" s="10">
        <v>0.18</v>
      </c>
      <c r="J4549" s="10">
        <v>0.19</v>
      </c>
      <c r="K4549" s="10">
        <v>0.24</v>
      </c>
      <c r="L4549" s="10">
        <v>0.34</v>
      </c>
      <c r="M4549" s="10"/>
      <c r="Q4549">
        <v>12.38</v>
      </c>
      <c r="R4549">
        <v>895.71</v>
      </c>
      <c r="S4549">
        <v>1377.47</v>
      </c>
      <c r="V4549" s="47">
        <f>X4549/AA4549</f>
        <v>2.2930163750446361E-2</v>
      </c>
      <c r="X4549">
        <v>8.99</v>
      </c>
      <c r="AA4549">
        <v>392.06</v>
      </c>
      <c r="AC4549">
        <v>0.67</v>
      </c>
      <c r="AD4549" s="47">
        <f>AE4549/AF4549</f>
        <v>1.0997035955152713E-2</v>
      </c>
      <c r="AE4549">
        <v>5.12</v>
      </c>
      <c r="AF4549">
        <v>465.58</v>
      </c>
      <c r="AG4549">
        <v>7.6</v>
      </c>
      <c r="AH4549">
        <v>8.85</v>
      </c>
      <c r="AI4549">
        <v>0.31</v>
      </c>
      <c r="AJ4549">
        <v>0.02</v>
      </c>
      <c r="AK4549">
        <v>0.65</v>
      </c>
      <c r="AL4549">
        <v>27.64</v>
      </c>
      <c r="AP4549" t="s">
        <v>930</v>
      </c>
      <c r="AX4549">
        <v>137.75</v>
      </c>
      <c r="AY4549">
        <v>0.01</v>
      </c>
      <c r="AZ4549">
        <v>2.23</v>
      </c>
      <c r="BB4549">
        <v>291.70999999999998</v>
      </c>
    </row>
    <row r="4550" spans="1:54" x14ac:dyDescent="0.55000000000000004">
      <c r="A4550" t="s">
        <v>964</v>
      </c>
      <c r="B4550" s="32">
        <v>42375</v>
      </c>
      <c r="C4550" t="s">
        <v>961</v>
      </c>
      <c r="E4550" s="10"/>
      <c r="F4550" s="10"/>
      <c r="G4550" s="10"/>
      <c r="H4550" s="10"/>
      <c r="I4550" s="10"/>
      <c r="J4550" s="10"/>
      <c r="K4550" s="10"/>
      <c r="L4550" s="10"/>
      <c r="M4550" s="10"/>
    </row>
    <row r="4551" spans="1:54" x14ac:dyDescent="0.55000000000000004">
      <c r="A4551" s="10" t="s">
        <v>964</v>
      </c>
      <c r="B4551" s="35">
        <v>42376</v>
      </c>
      <c r="C4551" t="s">
        <v>961</v>
      </c>
      <c r="E4551" s="10">
        <v>343.98</v>
      </c>
      <c r="F4551" s="10">
        <v>7.0000000000000007E-2</v>
      </c>
      <c r="G4551" s="10">
        <v>0.11</v>
      </c>
      <c r="H4551" s="10">
        <v>0.11</v>
      </c>
      <c r="I4551" s="10">
        <v>0.18</v>
      </c>
      <c r="J4551" s="10">
        <v>0.19</v>
      </c>
      <c r="K4551" s="10">
        <v>0.24</v>
      </c>
      <c r="L4551" s="10">
        <v>0.34</v>
      </c>
      <c r="M4551" s="10"/>
      <c r="AB4551">
        <v>8.85</v>
      </c>
    </row>
    <row r="4552" spans="1:54" x14ac:dyDescent="0.55000000000000004">
      <c r="A4552" s="10" t="s">
        <v>964</v>
      </c>
      <c r="B4552" s="35">
        <v>42377</v>
      </c>
      <c r="C4552" t="s">
        <v>961</v>
      </c>
      <c r="E4552" s="10">
        <v>343.39</v>
      </c>
      <c r="F4552" s="10">
        <v>7.0000000000000007E-2</v>
      </c>
      <c r="G4552" s="10">
        <v>0.11</v>
      </c>
      <c r="H4552" s="10">
        <v>0.11</v>
      </c>
      <c r="I4552" s="10">
        <v>0.18</v>
      </c>
      <c r="J4552" s="10">
        <v>0.19</v>
      </c>
      <c r="K4552" s="10">
        <v>0.24</v>
      </c>
      <c r="L4552" s="10">
        <v>0.34</v>
      </c>
      <c r="M4552" s="10"/>
    </row>
    <row r="4553" spans="1:54" x14ac:dyDescent="0.55000000000000004">
      <c r="A4553" s="10" t="s">
        <v>964</v>
      </c>
      <c r="B4553" s="35">
        <v>42378</v>
      </c>
      <c r="C4553" t="s">
        <v>961</v>
      </c>
      <c r="E4553" s="10">
        <v>342.61</v>
      </c>
      <c r="F4553" s="10">
        <v>7.0000000000000007E-2</v>
      </c>
      <c r="G4553" s="10">
        <v>0.11</v>
      </c>
      <c r="H4553" s="10">
        <v>0.11</v>
      </c>
      <c r="I4553" s="10">
        <v>0.18</v>
      </c>
      <c r="J4553" s="10">
        <v>0.19</v>
      </c>
      <c r="K4553" s="10">
        <v>0.24</v>
      </c>
      <c r="L4553" s="10">
        <v>0.33</v>
      </c>
      <c r="M4553" s="10"/>
    </row>
    <row r="4554" spans="1:54" x14ac:dyDescent="0.55000000000000004">
      <c r="A4554" s="10" t="s">
        <v>964</v>
      </c>
      <c r="B4554" s="35">
        <v>42379</v>
      </c>
      <c r="C4554" t="s">
        <v>961</v>
      </c>
      <c r="E4554" s="10">
        <v>341.62</v>
      </c>
      <c r="F4554" s="10">
        <v>7.0000000000000007E-2</v>
      </c>
      <c r="G4554" s="10">
        <v>0.11</v>
      </c>
      <c r="H4554" s="10">
        <v>0.11</v>
      </c>
      <c r="I4554" s="10">
        <v>0.18</v>
      </c>
      <c r="J4554" s="10">
        <v>0.19</v>
      </c>
      <c r="K4554" s="10">
        <v>0.24</v>
      </c>
      <c r="L4554" s="10">
        <v>0.33</v>
      </c>
      <c r="M4554" s="10"/>
    </row>
    <row r="4555" spans="1:54" x14ac:dyDescent="0.55000000000000004">
      <c r="A4555" s="10" t="s">
        <v>964</v>
      </c>
      <c r="B4555" s="35">
        <v>42380</v>
      </c>
      <c r="C4555" t="s">
        <v>961</v>
      </c>
      <c r="E4555" s="10">
        <v>340.6</v>
      </c>
      <c r="F4555" s="10">
        <v>7.0000000000000007E-2</v>
      </c>
      <c r="G4555" s="10">
        <v>0.11</v>
      </c>
      <c r="H4555" s="10">
        <v>0.11</v>
      </c>
      <c r="I4555" s="10">
        <v>0.18</v>
      </c>
      <c r="J4555" s="10">
        <v>0.19</v>
      </c>
      <c r="K4555" s="10">
        <v>0.24</v>
      </c>
      <c r="L4555" s="10">
        <v>0.33</v>
      </c>
      <c r="M4555" s="10"/>
      <c r="AC4555">
        <v>0.62</v>
      </c>
    </row>
    <row r="4556" spans="1:54" x14ac:dyDescent="0.55000000000000004">
      <c r="A4556" s="10" t="s">
        <v>964</v>
      </c>
      <c r="B4556" s="35">
        <v>42381</v>
      </c>
      <c r="C4556" t="s">
        <v>961</v>
      </c>
      <c r="E4556" s="10">
        <v>340.35</v>
      </c>
      <c r="F4556" s="10">
        <v>7.0000000000000007E-2</v>
      </c>
      <c r="G4556" s="10">
        <v>0.11</v>
      </c>
      <c r="H4556" s="10">
        <v>0.11</v>
      </c>
      <c r="I4556" s="10">
        <v>0.18</v>
      </c>
      <c r="J4556" s="10">
        <v>0.19</v>
      </c>
      <c r="K4556" s="10">
        <v>0.24</v>
      </c>
      <c r="L4556" s="10">
        <v>0.33</v>
      </c>
      <c r="M4556" s="10"/>
    </row>
    <row r="4557" spans="1:54" x14ac:dyDescent="0.55000000000000004">
      <c r="A4557" s="10" t="s">
        <v>964</v>
      </c>
      <c r="B4557" s="35">
        <v>42382</v>
      </c>
      <c r="C4557" t="s">
        <v>961</v>
      </c>
      <c r="E4557" s="10">
        <v>340.72</v>
      </c>
      <c r="F4557" s="10">
        <v>7.0000000000000007E-2</v>
      </c>
      <c r="G4557" s="10">
        <v>0.11</v>
      </c>
      <c r="H4557" s="10">
        <v>0.11</v>
      </c>
      <c r="I4557" s="10">
        <v>0.18</v>
      </c>
      <c r="J4557" s="10">
        <v>0.19</v>
      </c>
      <c r="K4557" s="10">
        <v>0.24</v>
      </c>
      <c r="L4557" s="10">
        <v>0.33</v>
      </c>
      <c r="M4557" s="10"/>
      <c r="AG4557">
        <v>8.8000000000000007</v>
      </c>
      <c r="AH4557">
        <v>8.85</v>
      </c>
    </row>
    <row r="4558" spans="1:54" x14ac:dyDescent="0.55000000000000004">
      <c r="A4558" t="s">
        <v>964</v>
      </c>
      <c r="B4558" s="32">
        <v>42382</v>
      </c>
      <c r="C4558" t="s">
        <v>961</v>
      </c>
      <c r="E4558" s="10"/>
      <c r="F4558" s="10"/>
      <c r="G4558" s="10"/>
      <c r="H4558" s="10"/>
      <c r="I4558" s="10"/>
      <c r="J4558" s="10"/>
      <c r="K4558" s="10"/>
      <c r="L4558" s="10"/>
      <c r="M4558" s="10"/>
    </row>
    <row r="4559" spans="1:54" x14ac:dyDescent="0.55000000000000004">
      <c r="A4559" s="10" t="s">
        <v>964</v>
      </c>
      <c r="B4559" s="35">
        <v>42383</v>
      </c>
      <c r="C4559" t="s">
        <v>961</v>
      </c>
      <c r="E4559" s="10">
        <v>340.36</v>
      </c>
      <c r="F4559" s="10">
        <v>0.06</v>
      </c>
      <c r="G4559" s="10">
        <v>0.11</v>
      </c>
      <c r="H4559" s="10">
        <v>0.11</v>
      </c>
      <c r="I4559" s="10">
        <v>0.18</v>
      </c>
      <c r="J4559" s="10">
        <v>0.19</v>
      </c>
      <c r="K4559" s="10">
        <v>0.24</v>
      </c>
      <c r="L4559" s="10">
        <v>0.33</v>
      </c>
      <c r="M4559" s="10"/>
      <c r="AB4559">
        <v>8.85</v>
      </c>
      <c r="AC4559">
        <v>0.64</v>
      </c>
    </row>
    <row r="4560" spans="1:54" x14ac:dyDescent="0.55000000000000004">
      <c r="A4560" s="10" t="s">
        <v>964</v>
      </c>
      <c r="B4560" s="35">
        <v>42384</v>
      </c>
      <c r="C4560" t="s">
        <v>961</v>
      </c>
      <c r="E4560" s="10">
        <v>340.34</v>
      </c>
      <c r="F4560" s="10">
        <v>0.06</v>
      </c>
      <c r="G4560" s="10">
        <v>0.11</v>
      </c>
      <c r="H4560" s="10">
        <v>0.11</v>
      </c>
      <c r="I4560" s="10">
        <v>0.18</v>
      </c>
      <c r="J4560" s="10">
        <v>0.19</v>
      </c>
      <c r="K4560" s="10">
        <v>0.24</v>
      </c>
      <c r="L4560" s="10">
        <v>0.33</v>
      </c>
      <c r="M4560" s="10"/>
    </row>
    <row r="4561" spans="1:55" x14ac:dyDescent="0.55000000000000004">
      <c r="A4561" s="10" t="s">
        <v>964</v>
      </c>
      <c r="B4561" s="35">
        <v>42385</v>
      </c>
      <c r="C4561" t="s">
        <v>961</v>
      </c>
      <c r="E4561" s="10">
        <v>340.02</v>
      </c>
      <c r="F4561" s="10">
        <v>0.06</v>
      </c>
      <c r="G4561" s="10">
        <v>0.11</v>
      </c>
      <c r="H4561" s="10">
        <v>0.11</v>
      </c>
      <c r="I4561" s="10">
        <v>0.18</v>
      </c>
      <c r="J4561" s="10">
        <v>0.19</v>
      </c>
      <c r="K4561" s="10">
        <v>0.24</v>
      </c>
      <c r="L4561" s="10">
        <v>0.33</v>
      </c>
      <c r="M4561" s="10"/>
    </row>
    <row r="4562" spans="1:55" x14ac:dyDescent="0.55000000000000004">
      <c r="A4562" s="10" t="s">
        <v>964</v>
      </c>
      <c r="B4562" s="35">
        <v>42386</v>
      </c>
      <c r="C4562" t="s">
        <v>961</v>
      </c>
      <c r="E4562" s="10">
        <v>339.9</v>
      </c>
      <c r="F4562" s="10">
        <v>0.06</v>
      </c>
      <c r="G4562" s="10">
        <v>0.11</v>
      </c>
      <c r="H4562" s="10">
        <v>0.11</v>
      </c>
      <c r="I4562" s="10">
        <v>0.18</v>
      </c>
      <c r="J4562" s="10">
        <v>0.19</v>
      </c>
      <c r="K4562" s="10">
        <v>0.24</v>
      </c>
      <c r="L4562" s="10">
        <v>0.33</v>
      </c>
      <c r="M4562" s="10"/>
    </row>
    <row r="4563" spans="1:55" x14ac:dyDescent="0.55000000000000004">
      <c r="A4563" s="10" t="s">
        <v>964</v>
      </c>
      <c r="B4563" s="35">
        <v>42387</v>
      </c>
      <c r="C4563" t="s">
        <v>961</v>
      </c>
      <c r="E4563" s="10">
        <v>339.87</v>
      </c>
      <c r="F4563" s="10">
        <v>0.06</v>
      </c>
      <c r="G4563" s="10">
        <v>0.11</v>
      </c>
      <c r="H4563" s="10">
        <v>0.11</v>
      </c>
      <c r="I4563" s="10">
        <v>0.18</v>
      </c>
      <c r="J4563" s="10">
        <v>0.19</v>
      </c>
      <c r="K4563" s="10">
        <v>0.24</v>
      </c>
      <c r="L4563" s="10">
        <v>0.33</v>
      </c>
      <c r="M4563" s="10"/>
    </row>
    <row r="4564" spans="1:55" x14ac:dyDescent="0.55000000000000004">
      <c r="A4564" s="10" t="s">
        <v>964</v>
      </c>
      <c r="B4564" s="35">
        <v>42388</v>
      </c>
      <c r="C4564" t="s">
        <v>961</v>
      </c>
      <c r="E4564" s="10">
        <v>339.86</v>
      </c>
      <c r="F4564" s="10">
        <v>0.06</v>
      </c>
      <c r="G4564" s="10">
        <v>0.11</v>
      </c>
      <c r="H4564" s="10">
        <v>0.11</v>
      </c>
      <c r="I4564" s="10">
        <v>0.18</v>
      </c>
      <c r="J4564" s="10">
        <v>0.19</v>
      </c>
      <c r="K4564" s="10">
        <v>0.24</v>
      </c>
      <c r="L4564" s="10">
        <v>0.33</v>
      </c>
      <c r="M4564" s="10"/>
      <c r="AC4564">
        <v>0.61</v>
      </c>
      <c r="AG4564">
        <v>8.85</v>
      </c>
      <c r="AH4564">
        <v>8.85</v>
      </c>
    </row>
    <row r="4565" spans="1:55" x14ac:dyDescent="0.55000000000000004">
      <c r="A4565" t="s">
        <v>964</v>
      </c>
      <c r="B4565" s="32">
        <v>42388</v>
      </c>
      <c r="C4565" t="s">
        <v>961</v>
      </c>
      <c r="E4565" s="10"/>
      <c r="F4565" s="10"/>
      <c r="G4565" s="10"/>
      <c r="H4565" s="10"/>
      <c r="I4565" s="10"/>
      <c r="J4565" s="10"/>
      <c r="K4565" s="10"/>
      <c r="L4565" s="10"/>
      <c r="M4565" s="10"/>
    </row>
    <row r="4566" spans="1:55" x14ac:dyDescent="0.55000000000000004">
      <c r="A4566" s="10" t="s">
        <v>964</v>
      </c>
      <c r="B4566" s="35">
        <v>42389</v>
      </c>
      <c r="C4566" t="s">
        <v>961</v>
      </c>
      <c r="E4566" s="10">
        <v>340.03</v>
      </c>
      <c r="F4566" s="10">
        <v>0.06</v>
      </c>
      <c r="G4566" s="10">
        <v>0.11</v>
      </c>
      <c r="H4566" s="10">
        <v>0.11</v>
      </c>
      <c r="I4566" s="10">
        <v>0.18</v>
      </c>
      <c r="J4566" s="10">
        <v>0.19</v>
      </c>
      <c r="K4566" s="10">
        <v>0.24</v>
      </c>
      <c r="L4566" s="10">
        <v>0.33</v>
      </c>
      <c r="M4566" s="10"/>
      <c r="AB4566">
        <v>8.85</v>
      </c>
    </row>
    <row r="4567" spans="1:55" x14ac:dyDescent="0.55000000000000004">
      <c r="A4567" s="10" t="s">
        <v>964</v>
      </c>
      <c r="B4567" s="35">
        <v>42390</v>
      </c>
      <c r="C4567" t="s">
        <v>961</v>
      </c>
      <c r="E4567" s="10">
        <v>341.27</v>
      </c>
      <c r="F4567" s="10">
        <v>0.06</v>
      </c>
      <c r="G4567" s="10">
        <v>0.11</v>
      </c>
      <c r="H4567" s="10">
        <v>0.11</v>
      </c>
      <c r="I4567" s="10">
        <v>0.18</v>
      </c>
      <c r="J4567" s="10">
        <v>0.19</v>
      </c>
      <c r="K4567" s="10">
        <v>0.24</v>
      </c>
      <c r="L4567" s="10">
        <v>0.33</v>
      </c>
      <c r="M4567" s="10"/>
    </row>
    <row r="4568" spans="1:55" x14ac:dyDescent="0.55000000000000004">
      <c r="A4568" s="10" t="s">
        <v>964</v>
      </c>
      <c r="B4568" s="35">
        <v>42391</v>
      </c>
      <c r="C4568" t="s">
        <v>961</v>
      </c>
      <c r="E4568" s="10">
        <v>342.37</v>
      </c>
      <c r="F4568" s="10">
        <v>0.06</v>
      </c>
      <c r="G4568" s="10">
        <v>0.11</v>
      </c>
      <c r="H4568" s="10">
        <v>0.11</v>
      </c>
      <c r="I4568" s="10">
        <v>0.18</v>
      </c>
      <c r="J4568" s="10">
        <v>0.19</v>
      </c>
      <c r="K4568" s="10">
        <v>0.24</v>
      </c>
      <c r="L4568" s="10">
        <v>0.33</v>
      </c>
      <c r="M4568" s="10"/>
      <c r="AC4568">
        <v>0.51</v>
      </c>
    </row>
    <row r="4569" spans="1:55" x14ac:dyDescent="0.55000000000000004">
      <c r="A4569" s="10" t="s">
        <v>964</v>
      </c>
      <c r="B4569" s="35">
        <v>42392</v>
      </c>
      <c r="C4569" t="s">
        <v>961</v>
      </c>
      <c r="E4569" s="10">
        <v>343.68</v>
      </c>
      <c r="F4569" s="10">
        <v>0.06</v>
      </c>
      <c r="G4569" s="10">
        <v>0.11</v>
      </c>
      <c r="H4569" s="10">
        <v>0.11</v>
      </c>
      <c r="I4569" s="10">
        <v>0.19</v>
      </c>
      <c r="J4569" s="10">
        <v>0.19</v>
      </c>
      <c r="K4569" s="10">
        <v>0.24</v>
      </c>
      <c r="L4569" s="10">
        <v>0.33</v>
      </c>
      <c r="M4569" s="10"/>
    </row>
    <row r="4570" spans="1:55" x14ac:dyDescent="0.55000000000000004">
      <c r="A4570" s="10" t="s">
        <v>964</v>
      </c>
      <c r="B4570" s="35">
        <v>42393</v>
      </c>
      <c r="C4570" t="s">
        <v>961</v>
      </c>
      <c r="E4570" s="10">
        <v>344.56</v>
      </c>
      <c r="F4570" s="10">
        <v>0.06</v>
      </c>
      <c r="G4570" s="10">
        <v>0.11</v>
      </c>
      <c r="H4570" s="10">
        <v>0.11</v>
      </c>
      <c r="I4570" s="10">
        <v>0.19</v>
      </c>
      <c r="J4570" s="10">
        <v>0.19</v>
      </c>
      <c r="K4570" s="10">
        <v>0.24</v>
      </c>
      <c r="L4570" s="10">
        <v>0.33</v>
      </c>
      <c r="M4570" s="10"/>
    </row>
    <row r="4571" spans="1:55" x14ac:dyDescent="0.55000000000000004">
      <c r="A4571" s="10" t="s">
        <v>964</v>
      </c>
      <c r="B4571" s="35">
        <v>42394</v>
      </c>
      <c r="C4571" t="s">
        <v>961</v>
      </c>
      <c r="E4571" s="10">
        <v>344.74</v>
      </c>
      <c r="F4571" s="10">
        <v>0.06</v>
      </c>
      <c r="G4571" s="10">
        <v>0.11</v>
      </c>
      <c r="H4571" s="10">
        <v>0.11</v>
      </c>
      <c r="I4571" s="10">
        <v>0.19</v>
      </c>
      <c r="J4571" s="10">
        <v>0.19</v>
      </c>
      <c r="K4571" s="10">
        <v>0.24</v>
      </c>
      <c r="L4571" s="10">
        <v>0.33</v>
      </c>
      <c r="M4571" s="10"/>
      <c r="W4571">
        <v>4.5999999999999999E-2</v>
      </c>
      <c r="Y4571">
        <v>11562</v>
      </c>
      <c r="AC4571">
        <v>0.62</v>
      </c>
      <c r="BC4571">
        <v>459</v>
      </c>
    </row>
    <row r="4572" spans="1:55" x14ac:dyDescent="0.55000000000000004">
      <c r="A4572" s="10" t="s">
        <v>964</v>
      </c>
      <c r="B4572" s="35">
        <v>42395</v>
      </c>
      <c r="C4572" t="s">
        <v>961</v>
      </c>
      <c r="E4572" s="10">
        <v>345.06</v>
      </c>
      <c r="F4572" s="10">
        <v>0.06</v>
      </c>
      <c r="G4572" s="10">
        <v>0.11</v>
      </c>
      <c r="H4572" s="10">
        <v>0.11</v>
      </c>
      <c r="I4572" s="10">
        <v>0.19</v>
      </c>
      <c r="J4572" s="10">
        <v>0.2</v>
      </c>
      <c r="K4572" s="10">
        <v>0.24</v>
      </c>
      <c r="L4572" s="10">
        <v>0.33</v>
      </c>
      <c r="M4572" s="10"/>
    </row>
    <row r="4573" spans="1:55" x14ac:dyDescent="0.55000000000000004">
      <c r="A4573" s="10" t="s">
        <v>964</v>
      </c>
      <c r="B4573" s="35">
        <v>42396</v>
      </c>
      <c r="C4573" t="s">
        <v>961</v>
      </c>
      <c r="E4573" s="10">
        <v>344.62</v>
      </c>
      <c r="F4573" s="10">
        <v>0.06</v>
      </c>
      <c r="G4573" s="10">
        <v>0.11</v>
      </c>
      <c r="H4573" s="10">
        <v>0.11</v>
      </c>
      <c r="I4573" s="10">
        <v>0.19</v>
      </c>
      <c r="J4573" s="10">
        <v>0.2</v>
      </c>
      <c r="K4573" s="10">
        <v>0.24</v>
      </c>
      <c r="L4573" s="10">
        <v>0.33</v>
      </c>
      <c r="M4573" s="10"/>
      <c r="AG4573">
        <v>8.85</v>
      </c>
      <c r="AH4573">
        <v>8.85</v>
      </c>
    </row>
    <row r="4574" spans="1:55" x14ac:dyDescent="0.55000000000000004">
      <c r="A4574" t="s">
        <v>964</v>
      </c>
      <c r="B4574" s="32">
        <v>42396</v>
      </c>
      <c r="C4574" t="s">
        <v>961</v>
      </c>
      <c r="E4574" s="10"/>
      <c r="F4574" s="10"/>
      <c r="G4574" s="10"/>
      <c r="H4574" s="10"/>
      <c r="I4574" s="10"/>
      <c r="J4574" s="10"/>
      <c r="K4574" s="10"/>
      <c r="L4574" s="10"/>
      <c r="M4574" s="10"/>
    </row>
    <row r="4575" spans="1:55" x14ac:dyDescent="0.55000000000000004">
      <c r="A4575" s="10" t="s">
        <v>964</v>
      </c>
      <c r="B4575" s="35">
        <v>42397</v>
      </c>
      <c r="C4575" t="s">
        <v>961</v>
      </c>
      <c r="E4575" s="10">
        <v>344.21</v>
      </c>
      <c r="F4575" s="10">
        <v>0.06</v>
      </c>
      <c r="G4575" s="10">
        <v>0.11</v>
      </c>
      <c r="H4575" s="10">
        <v>0.11</v>
      </c>
      <c r="I4575" s="10">
        <v>0.19</v>
      </c>
      <c r="J4575" s="10">
        <v>0.2</v>
      </c>
      <c r="K4575" s="10">
        <v>0.24</v>
      </c>
      <c r="L4575" s="10">
        <v>0.33</v>
      </c>
      <c r="M4575" s="10"/>
      <c r="AB4575">
        <v>8.85</v>
      </c>
    </row>
    <row r="4576" spans="1:55" x14ac:dyDescent="0.55000000000000004">
      <c r="A4576" s="10" t="s">
        <v>964</v>
      </c>
      <c r="B4576" s="35">
        <v>42398</v>
      </c>
      <c r="C4576" t="s">
        <v>961</v>
      </c>
      <c r="E4576" s="10">
        <v>344.19</v>
      </c>
      <c r="F4576" s="10">
        <v>0.06</v>
      </c>
      <c r="G4576" s="10">
        <v>0.11</v>
      </c>
      <c r="H4576" s="10">
        <v>0.11</v>
      </c>
      <c r="I4576" s="10">
        <v>0.19</v>
      </c>
      <c r="J4576" s="10">
        <v>0.2</v>
      </c>
      <c r="K4576" s="10">
        <v>0.24</v>
      </c>
      <c r="L4576" s="10">
        <v>0.33</v>
      </c>
      <c r="M4576" s="10"/>
    </row>
    <row r="4577" spans="1:50" x14ac:dyDescent="0.55000000000000004">
      <c r="A4577" s="10" t="s">
        <v>964</v>
      </c>
      <c r="B4577" s="35">
        <v>42399</v>
      </c>
      <c r="C4577" t="s">
        <v>961</v>
      </c>
      <c r="E4577" s="10">
        <v>344.62</v>
      </c>
      <c r="F4577" s="10">
        <v>0.06</v>
      </c>
      <c r="G4577" s="10">
        <v>0.11</v>
      </c>
      <c r="H4577" s="10">
        <v>0.11</v>
      </c>
      <c r="I4577" s="10">
        <v>0.19</v>
      </c>
      <c r="J4577" s="10">
        <v>0.2</v>
      </c>
      <c r="K4577" s="10">
        <v>0.24</v>
      </c>
      <c r="L4577" s="10">
        <v>0.33</v>
      </c>
      <c r="M4577" s="10"/>
    </row>
    <row r="4578" spans="1:50" x14ac:dyDescent="0.55000000000000004">
      <c r="A4578" s="10" t="s">
        <v>964</v>
      </c>
      <c r="B4578" s="35">
        <v>42400</v>
      </c>
      <c r="C4578" t="s">
        <v>961</v>
      </c>
      <c r="E4578" s="10">
        <v>344.77</v>
      </c>
      <c r="F4578" s="10">
        <v>0.06</v>
      </c>
      <c r="G4578" s="10">
        <v>0.11</v>
      </c>
      <c r="H4578" s="10">
        <v>0.11</v>
      </c>
      <c r="I4578" s="10">
        <v>0.19</v>
      </c>
      <c r="J4578" s="10">
        <v>0.2</v>
      </c>
      <c r="K4578" s="10">
        <v>0.24</v>
      </c>
      <c r="L4578" s="10">
        <v>0.33</v>
      </c>
      <c r="M4578" s="10"/>
    </row>
    <row r="4579" spans="1:50" x14ac:dyDescent="0.55000000000000004">
      <c r="A4579" s="10" t="s">
        <v>964</v>
      </c>
      <c r="B4579" s="35">
        <v>42401</v>
      </c>
      <c r="C4579" t="s">
        <v>961</v>
      </c>
      <c r="E4579" s="10">
        <v>345.24</v>
      </c>
      <c r="F4579" s="10">
        <v>0.06</v>
      </c>
      <c r="G4579" s="10">
        <v>0.11</v>
      </c>
      <c r="H4579" s="10">
        <v>0.11</v>
      </c>
      <c r="I4579" s="10">
        <v>0.19</v>
      </c>
      <c r="J4579" s="10">
        <v>0.2</v>
      </c>
      <c r="K4579" s="10">
        <v>0.24</v>
      </c>
      <c r="L4579" s="10">
        <v>0.33</v>
      </c>
      <c r="M4579" s="10"/>
      <c r="Q4579">
        <v>12.95</v>
      </c>
      <c r="R4579">
        <v>949.43</v>
      </c>
      <c r="S4579">
        <v>1423.21</v>
      </c>
      <c r="V4579" s="47">
        <f>X4579/AA4579</f>
        <v>2.4357214061353848E-2</v>
      </c>
      <c r="X4579">
        <v>12.95</v>
      </c>
      <c r="AA4579">
        <v>531.66999999999996</v>
      </c>
      <c r="AC4579">
        <v>0.6</v>
      </c>
      <c r="AF4579">
        <v>2754.4</v>
      </c>
      <c r="AP4579" t="s">
        <v>930</v>
      </c>
      <c r="AX4579">
        <v>142.32</v>
      </c>
    </row>
    <row r="4580" spans="1:50" x14ac:dyDescent="0.55000000000000004">
      <c r="A4580" s="10" t="s">
        <v>964</v>
      </c>
      <c r="B4580" s="35">
        <v>42402</v>
      </c>
      <c r="C4580" t="s">
        <v>961</v>
      </c>
      <c r="E4580" s="10">
        <v>346.2</v>
      </c>
      <c r="F4580" s="10">
        <v>0.06</v>
      </c>
      <c r="G4580" s="10">
        <v>0.11</v>
      </c>
      <c r="H4580" s="10">
        <v>0.11</v>
      </c>
      <c r="I4580" s="10">
        <v>0.19</v>
      </c>
      <c r="J4580" s="10">
        <v>0.2</v>
      </c>
      <c r="K4580" s="10">
        <v>0.24</v>
      </c>
      <c r="L4580" s="10">
        <v>0.33</v>
      </c>
      <c r="M4580" s="10"/>
    </row>
    <row r="4581" spans="1:50" x14ac:dyDescent="0.55000000000000004">
      <c r="A4581" s="10" t="s">
        <v>964</v>
      </c>
      <c r="B4581" s="35">
        <v>42403</v>
      </c>
      <c r="C4581" t="s">
        <v>961</v>
      </c>
      <c r="E4581" s="10">
        <v>347.38</v>
      </c>
      <c r="F4581" s="10">
        <v>0.06</v>
      </c>
      <c r="G4581" s="10">
        <v>0.11</v>
      </c>
      <c r="H4581" s="10">
        <v>0.11</v>
      </c>
      <c r="I4581" s="10">
        <v>0.19</v>
      </c>
      <c r="J4581" s="10">
        <v>0.2</v>
      </c>
      <c r="K4581" s="10">
        <v>0.24</v>
      </c>
      <c r="L4581" s="10">
        <v>0.33</v>
      </c>
      <c r="M4581" s="10"/>
      <c r="AG4581">
        <v>8.85</v>
      </c>
      <c r="AH4581">
        <v>8.85</v>
      </c>
    </row>
    <row r="4582" spans="1:50" x14ac:dyDescent="0.55000000000000004">
      <c r="A4582" t="s">
        <v>964</v>
      </c>
      <c r="B4582" s="32">
        <v>42403</v>
      </c>
      <c r="C4582" t="s">
        <v>961</v>
      </c>
      <c r="E4582" s="10"/>
      <c r="F4582" s="10"/>
      <c r="G4582" s="10"/>
      <c r="H4582" s="10"/>
      <c r="I4582" s="10"/>
      <c r="J4582" s="10"/>
      <c r="K4582" s="10"/>
      <c r="L4582" s="10"/>
      <c r="M4582" s="10"/>
    </row>
    <row r="4583" spans="1:50" x14ac:dyDescent="0.55000000000000004">
      <c r="A4583" s="10" t="s">
        <v>964</v>
      </c>
      <c r="B4583" s="35">
        <v>42404</v>
      </c>
      <c r="C4583" t="s">
        <v>961</v>
      </c>
      <c r="E4583" s="10">
        <v>364.83</v>
      </c>
      <c r="F4583" s="10">
        <v>0.15</v>
      </c>
      <c r="G4583" s="10">
        <v>0.12</v>
      </c>
      <c r="H4583" s="10">
        <v>0.12</v>
      </c>
      <c r="I4583" s="10">
        <v>0.19</v>
      </c>
      <c r="J4583" s="10">
        <v>0.2</v>
      </c>
      <c r="K4583" s="10">
        <v>0.24</v>
      </c>
      <c r="L4583" s="10">
        <v>0.33</v>
      </c>
      <c r="M4583" s="10"/>
      <c r="AB4583">
        <v>8.85</v>
      </c>
    </row>
    <row r="4584" spans="1:50" x14ac:dyDescent="0.55000000000000004">
      <c r="A4584" s="10" t="s">
        <v>964</v>
      </c>
      <c r="B4584" s="35">
        <v>42405</v>
      </c>
      <c r="C4584" t="s">
        <v>961</v>
      </c>
      <c r="E4584" s="10">
        <v>459.99</v>
      </c>
      <c r="F4584" s="10">
        <v>0.28000000000000003</v>
      </c>
      <c r="G4584" s="10">
        <v>0.25</v>
      </c>
      <c r="H4584" s="10">
        <v>0.25</v>
      </c>
      <c r="I4584" s="10">
        <v>0.24</v>
      </c>
      <c r="J4584" s="10">
        <v>0.2</v>
      </c>
      <c r="K4584" s="10">
        <v>0.24</v>
      </c>
      <c r="L4584" s="10">
        <v>0.33</v>
      </c>
      <c r="M4584" s="10"/>
    </row>
    <row r="4585" spans="1:50" x14ac:dyDescent="0.55000000000000004">
      <c r="A4585" s="10" t="s">
        <v>964</v>
      </c>
      <c r="B4585" s="35">
        <v>42406</v>
      </c>
      <c r="C4585" t="s">
        <v>961</v>
      </c>
      <c r="E4585" s="10">
        <v>461.48</v>
      </c>
      <c r="F4585" s="10">
        <v>0.26</v>
      </c>
      <c r="G4585" s="10">
        <v>0.26</v>
      </c>
      <c r="H4585" s="10">
        <v>0.26</v>
      </c>
      <c r="I4585" s="10">
        <v>0.25</v>
      </c>
      <c r="J4585" s="10">
        <v>0.2</v>
      </c>
      <c r="K4585" s="10">
        <v>0.24</v>
      </c>
      <c r="L4585" s="10">
        <v>0.33</v>
      </c>
      <c r="M4585" s="10"/>
    </row>
    <row r="4586" spans="1:50" x14ac:dyDescent="0.55000000000000004">
      <c r="A4586" s="10" t="s">
        <v>964</v>
      </c>
      <c r="B4586" s="35">
        <v>42407</v>
      </c>
      <c r="C4586" t="s">
        <v>961</v>
      </c>
      <c r="E4586" s="10">
        <v>460.11</v>
      </c>
      <c r="F4586" s="10">
        <v>0.25</v>
      </c>
      <c r="G4586" s="10">
        <v>0.26</v>
      </c>
      <c r="H4586" s="10">
        <v>0.26</v>
      </c>
      <c r="I4586" s="10">
        <v>0.25</v>
      </c>
      <c r="J4586" s="10">
        <v>0.2</v>
      </c>
      <c r="K4586" s="10">
        <v>0.24</v>
      </c>
      <c r="L4586" s="10">
        <v>0.33</v>
      </c>
      <c r="M4586" s="10"/>
    </row>
    <row r="4587" spans="1:50" x14ac:dyDescent="0.55000000000000004">
      <c r="A4587" s="10" t="s">
        <v>964</v>
      </c>
      <c r="B4587" s="35">
        <v>42408</v>
      </c>
      <c r="C4587" t="s">
        <v>961</v>
      </c>
      <c r="E4587" s="10">
        <v>458.47</v>
      </c>
      <c r="F4587" s="10">
        <v>0.24</v>
      </c>
      <c r="G4587" s="10">
        <v>0.26</v>
      </c>
      <c r="H4587" s="10">
        <v>0.26</v>
      </c>
      <c r="I4587" s="10">
        <v>0.25</v>
      </c>
      <c r="J4587" s="10">
        <v>0.2</v>
      </c>
      <c r="K4587" s="10">
        <v>0.24</v>
      </c>
      <c r="L4587" s="10">
        <v>0.33</v>
      </c>
      <c r="M4587" s="10"/>
    </row>
    <row r="4588" spans="1:50" x14ac:dyDescent="0.55000000000000004">
      <c r="A4588" s="10" t="s">
        <v>964</v>
      </c>
      <c r="B4588" s="35">
        <v>42409</v>
      </c>
      <c r="C4588" t="s">
        <v>961</v>
      </c>
      <c r="E4588" s="10">
        <v>457.02</v>
      </c>
      <c r="F4588" s="10">
        <v>0.23</v>
      </c>
      <c r="G4588" s="10">
        <v>0.25</v>
      </c>
      <c r="H4588" s="10">
        <v>0.25</v>
      </c>
      <c r="I4588" s="10">
        <v>0.25</v>
      </c>
      <c r="J4588" s="10">
        <v>0.2</v>
      </c>
      <c r="K4588" s="10">
        <v>0.24</v>
      </c>
      <c r="L4588" s="10">
        <v>0.33</v>
      </c>
      <c r="M4588" s="10"/>
    </row>
    <row r="4589" spans="1:50" x14ac:dyDescent="0.55000000000000004">
      <c r="A4589" s="10" t="s">
        <v>964</v>
      </c>
      <c r="B4589" s="35">
        <v>42410</v>
      </c>
      <c r="C4589" t="s">
        <v>961</v>
      </c>
      <c r="E4589" s="10">
        <v>455.3</v>
      </c>
      <c r="F4589" s="10">
        <v>0.22</v>
      </c>
      <c r="G4589" s="10">
        <v>0.25</v>
      </c>
      <c r="H4589" s="10">
        <v>0.25</v>
      </c>
      <c r="I4589" s="10">
        <v>0.26</v>
      </c>
      <c r="J4589" s="10">
        <v>0.2</v>
      </c>
      <c r="K4589" s="10">
        <v>0.24</v>
      </c>
      <c r="L4589" s="10">
        <v>0.33</v>
      </c>
      <c r="M4589" s="10"/>
    </row>
    <row r="4590" spans="1:50" x14ac:dyDescent="0.55000000000000004">
      <c r="A4590" s="10" t="s">
        <v>964</v>
      </c>
      <c r="B4590" s="35">
        <v>42411</v>
      </c>
      <c r="C4590" t="s">
        <v>961</v>
      </c>
      <c r="E4590" s="10">
        <v>453.39</v>
      </c>
      <c r="F4590" s="10">
        <v>0.21</v>
      </c>
      <c r="G4590" s="10">
        <v>0.25</v>
      </c>
      <c r="H4590" s="10">
        <v>0.25</v>
      </c>
      <c r="I4590" s="10">
        <v>0.26</v>
      </c>
      <c r="J4590" s="10">
        <v>0.2</v>
      </c>
      <c r="K4590" s="10">
        <v>0.24</v>
      </c>
      <c r="L4590" s="10">
        <v>0.33</v>
      </c>
      <c r="M4590" s="10"/>
    </row>
    <row r="4591" spans="1:50" x14ac:dyDescent="0.55000000000000004">
      <c r="A4591" s="10" t="s">
        <v>964</v>
      </c>
      <c r="B4591" s="35">
        <v>42412</v>
      </c>
      <c r="C4591" t="s">
        <v>961</v>
      </c>
      <c r="E4591" s="10">
        <v>452</v>
      </c>
      <c r="F4591" s="10">
        <v>0.21</v>
      </c>
      <c r="G4591" s="10">
        <v>0.25</v>
      </c>
      <c r="H4591" s="10">
        <v>0.25</v>
      </c>
      <c r="I4591" s="10">
        <v>0.26</v>
      </c>
      <c r="J4591" s="10">
        <v>0.21</v>
      </c>
      <c r="K4591" s="10">
        <v>0.24</v>
      </c>
      <c r="L4591" s="10">
        <v>0.33</v>
      </c>
      <c r="M4591" s="10"/>
      <c r="AG4591">
        <v>8.85</v>
      </c>
      <c r="AH4591">
        <v>8.85</v>
      </c>
    </row>
    <row r="4592" spans="1:50" x14ac:dyDescent="0.55000000000000004">
      <c r="A4592" t="s">
        <v>964</v>
      </c>
      <c r="B4592" s="32">
        <v>42412</v>
      </c>
      <c r="C4592" t="s">
        <v>961</v>
      </c>
      <c r="E4592" s="10"/>
      <c r="F4592" s="10"/>
      <c r="G4592" s="10"/>
      <c r="H4592" s="10"/>
      <c r="I4592" s="10"/>
      <c r="J4592" s="10"/>
      <c r="K4592" s="10"/>
      <c r="L4592" s="10"/>
      <c r="M4592" s="10"/>
    </row>
    <row r="4593" spans="1:42" x14ac:dyDescent="0.55000000000000004">
      <c r="A4593" s="10" t="s">
        <v>964</v>
      </c>
      <c r="B4593" s="35">
        <v>42413</v>
      </c>
      <c r="C4593" t="s">
        <v>961</v>
      </c>
      <c r="E4593" s="10">
        <v>451.06</v>
      </c>
      <c r="F4593" s="10">
        <v>0.2</v>
      </c>
      <c r="G4593" s="10">
        <v>0.25</v>
      </c>
      <c r="H4593" s="10">
        <v>0.25</v>
      </c>
      <c r="I4593" s="10">
        <v>0.26</v>
      </c>
      <c r="J4593" s="10">
        <v>0.21</v>
      </c>
      <c r="K4593" s="10">
        <v>0.24</v>
      </c>
      <c r="L4593" s="10">
        <v>0.33</v>
      </c>
      <c r="M4593" s="10"/>
      <c r="AB4593">
        <v>8.85</v>
      </c>
    </row>
    <row r="4594" spans="1:42" x14ac:dyDescent="0.55000000000000004">
      <c r="A4594" s="10" t="s">
        <v>964</v>
      </c>
      <c r="B4594" s="35">
        <v>42414</v>
      </c>
      <c r="C4594" t="s">
        <v>961</v>
      </c>
      <c r="E4594" s="10">
        <v>449.57</v>
      </c>
      <c r="F4594" s="10">
        <v>0.19</v>
      </c>
      <c r="G4594" s="10">
        <v>0.24</v>
      </c>
      <c r="H4594" s="10">
        <v>0.24</v>
      </c>
      <c r="I4594" s="10">
        <v>0.26</v>
      </c>
      <c r="J4594" s="10">
        <v>0.21</v>
      </c>
      <c r="K4594" s="10">
        <v>0.24</v>
      </c>
      <c r="L4594" s="10">
        <v>0.33</v>
      </c>
      <c r="M4594" s="10"/>
    </row>
    <row r="4595" spans="1:42" x14ac:dyDescent="0.55000000000000004">
      <c r="A4595" s="10" t="s">
        <v>964</v>
      </c>
      <c r="B4595" s="35">
        <v>42415</v>
      </c>
      <c r="C4595" t="s">
        <v>961</v>
      </c>
      <c r="E4595" s="10">
        <v>448.75</v>
      </c>
      <c r="F4595" s="10">
        <v>0.19</v>
      </c>
      <c r="G4595" s="10">
        <v>0.24</v>
      </c>
      <c r="H4595" s="10">
        <v>0.24</v>
      </c>
      <c r="I4595" s="10">
        <v>0.26</v>
      </c>
      <c r="J4595" s="10">
        <v>0.21</v>
      </c>
      <c r="K4595" s="10">
        <v>0.24</v>
      </c>
      <c r="L4595" s="10">
        <v>0.33</v>
      </c>
      <c r="M4595" s="10"/>
    </row>
    <row r="4596" spans="1:42" x14ac:dyDescent="0.55000000000000004">
      <c r="A4596" s="10" t="s">
        <v>964</v>
      </c>
      <c r="B4596" s="35">
        <v>42416</v>
      </c>
      <c r="C4596" t="s">
        <v>961</v>
      </c>
      <c r="E4596" s="10">
        <v>448.02</v>
      </c>
      <c r="F4596" s="10">
        <v>0.19</v>
      </c>
      <c r="G4596" s="10">
        <v>0.24</v>
      </c>
      <c r="H4596" s="10">
        <v>0.24</v>
      </c>
      <c r="I4596" s="10">
        <v>0.26</v>
      </c>
      <c r="J4596" s="10">
        <v>0.21</v>
      </c>
      <c r="K4596" s="10">
        <v>0.24</v>
      </c>
      <c r="L4596" s="10">
        <v>0.33</v>
      </c>
      <c r="M4596" s="10"/>
      <c r="AB4596">
        <v>8.85</v>
      </c>
      <c r="AG4596">
        <v>8.85</v>
      </c>
      <c r="AH4596">
        <v>8.85</v>
      </c>
      <c r="AP4596" t="s">
        <v>930</v>
      </c>
    </row>
    <row r="4597" spans="1:42" x14ac:dyDescent="0.55000000000000004">
      <c r="A4597" t="s">
        <v>964</v>
      </c>
      <c r="B4597" s="32">
        <v>42416</v>
      </c>
      <c r="C4597" t="s">
        <v>961</v>
      </c>
      <c r="E4597" s="10"/>
      <c r="F4597" s="10"/>
      <c r="G4597" s="10"/>
      <c r="H4597" s="10"/>
      <c r="I4597" s="10"/>
      <c r="J4597" s="10"/>
      <c r="K4597" s="10"/>
      <c r="L4597" s="10"/>
      <c r="M4597" s="10"/>
    </row>
    <row r="4598" spans="1:42" x14ac:dyDescent="0.55000000000000004">
      <c r="A4598" s="10" t="s">
        <v>965</v>
      </c>
      <c r="B4598" s="35">
        <v>42284</v>
      </c>
      <c r="C4598" t="s">
        <v>961</v>
      </c>
      <c r="E4598" s="10"/>
      <c r="F4598" s="10"/>
      <c r="G4598" s="10"/>
      <c r="H4598" s="10"/>
      <c r="I4598" s="10"/>
      <c r="J4598" s="10"/>
      <c r="K4598" s="10"/>
      <c r="L4598" s="10"/>
      <c r="M4598" s="10"/>
      <c r="AG4598">
        <v>0</v>
      </c>
      <c r="AH4598">
        <v>1</v>
      </c>
    </row>
    <row r="4599" spans="1:42" x14ac:dyDescent="0.55000000000000004">
      <c r="A4599" t="s">
        <v>965</v>
      </c>
      <c r="B4599" s="32">
        <v>42284</v>
      </c>
      <c r="C4599" t="s">
        <v>961</v>
      </c>
      <c r="E4599" s="10"/>
      <c r="F4599" s="10"/>
      <c r="G4599" s="10"/>
      <c r="H4599" s="10"/>
      <c r="I4599" s="10"/>
      <c r="J4599" s="10"/>
      <c r="K4599" s="10"/>
      <c r="L4599" s="10"/>
      <c r="M4599" s="10"/>
    </row>
    <row r="4600" spans="1:42" x14ac:dyDescent="0.55000000000000004">
      <c r="A4600" s="10" t="s">
        <v>965</v>
      </c>
      <c r="B4600" s="35">
        <v>42286</v>
      </c>
      <c r="C4600" t="s">
        <v>961</v>
      </c>
      <c r="E4600" s="10">
        <v>430.65</v>
      </c>
      <c r="F4600" s="10">
        <v>0.14000000000000001</v>
      </c>
      <c r="G4600" s="10">
        <v>0.15</v>
      </c>
      <c r="H4600" s="10">
        <v>0.22</v>
      </c>
      <c r="I4600" s="10">
        <v>0.26</v>
      </c>
      <c r="J4600" s="10">
        <v>0.2</v>
      </c>
      <c r="K4600" s="10">
        <v>0.3</v>
      </c>
      <c r="L4600" s="10">
        <v>0.32</v>
      </c>
      <c r="M4600" s="10"/>
      <c r="AB4600">
        <v>2</v>
      </c>
    </row>
    <row r="4601" spans="1:42" x14ac:dyDescent="0.55000000000000004">
      <c r="A4601" s="10" t="s">
        <v>965</v>
      </c>
      <c r="B4601" s="35">
        <v>42289</v>
      </c>
      <c r="C4601" t="s">
        <v>961</v>
      </c>
      <c r="E4601" s="10"/>
      <c r="F4601" s="10"/>
      <c r="G4601" s="10"/>
      <c r="H4601" s="10"/>
      <c r="I4601" s="10"/>
      <c r="J4601" s="10"/>
      <c r="K4601" s="10"/>
      <c r="L4601" s="10"/>
      <c r="M4601" s="10"/>
      <c r="AG4601">
        <v>0</v>
      </c>
      <c r="AH4601">
        <v>2.1</v>
      </c>
    </row>
    <row r="4602" spans="1:42" x14ac:dyDescent="0.55000000000000004">
      <c r="A4602" t="s">
        <v>965</v>
      </c>
      <c r="B4602" s="32">
        <v>42289</v>
      </c>
      <c r="C4602" t="s">
        <v>961</v>
      </c>
      <c r="E4602" s="10"/>
      <c r="F4602" s="10"/>
      <c r="G4602" s="10"/>
      <c r="H4602" s="10"/>
      <c r="I4602" s="10"/>
      <c r="J4602" s="10"/>
      <c r="K4602" s="10"/>
      <c r="L4602" s="10"/>
      <c r="M4602" s="10"/>
    </row>
    <row r="4603" spans="1:42" x14ac:dyDescent="0.55000000000000004">
      <c r="A4603" s="10" t="s">
        <v>965</v>
      </c>
      <c r="B4603" s="35">
        <v>42291</v>
      </c>
      <c r="C4603" t="s">
        <v>961</v>
      </c>
      <c r="E4603" s="10">
        <v>432.53</v>
      </c>
      <c r="F4603" s="10">
        <v>0.15</v>
      </c>
      <c r="G4603" s="10">
        <v>0.15</v>
      </c>
      <c r="H4603" s="10">
        <v>0.23</v>
      </c>
      <c r="I4603" s="10">
        <v>0.25</v>
      </c>
      <c r="J4603" s="10">
        <v>0.25</v>
      </c>
      <c r="K4603" s="10">
        <v>0.25</v>
      </c>
      <c r="L4603" s="10">
        <v>0.32</v>
      </c>
      <c r="M4603" s="10"/>
      <c r="AB4603">
        <v>3.3</v>
      </c>
    </row>
    <row r="4604" spans="1:42" x14ac:dyDescent="0.55000000000000004">
      <c r="A4604" s="10" t="s">
        <v>965</v>
      </c>
      <c r="B4604" s="35">
        <v>42292</v>
      </c>
      <c r="C4604" t="s">
        <v>961</v>
      </c>
      <c r="E4604" s="10">
        <v>463.68</v>
      </c>
      <c r="F4604" s="10">
        <v>0.16</v>
      </c>
      <c r="G4604" s="10">
        <v>0.16</v>
      </c>
      <c r="H4604" s="10">
        <v>0.23</v>
      </c>
      <c r="I4604" s="10">
        <v>0.28000000000000003</v>
      </c>
      <c r="J4604" s="10">
        <v>0.27</v>
      </c>
      <c r="K4604" s="10">
        <v>0.28000000000000003</v>
      </c>
      <c r="L4604" s="10">
        <v>0.33</v>
      </c>
      <c r="M4604" s="10"/>
      <c r="AC4604">
        <v>0.21</v>
      </c>
    </row>
    <row r="4605" spans="1:42" x14ac:dyDescent="0.55000000000000004">
      <c r="A4605" s="10" t="s">
        <v>965</v>
      </c>
      <c r="B4605" s="35">
        <v>42293</v>
      </c>
      <c r="C4605" t="s">
        <v>961</v>
      </c>
      <c r="E4605" s="10">
        <v>462.12</v>
      </c>
      <c r="F4605" s="10">
        <v>0.16</v>
      </c>
      <c r="G4605" s="10">
        <v>0.16</v>
      </c>
      <c r="H4605" s="10">
        <v>0.23</v>
      </c>
      <c r="I4605" s="10">
        <v>0.28000000000000003</v>
      </c>
      <c r="J4605" s="10">
        <v>0.27</v>
      </c>
      <c r="K4605" s="10">
        <v>0.28000000000000003</v>
      </c>
      <c r="L4605" s="10">
        <v>0.33</v>
      </c>
      <c r="M4605" s="10"/>
    </row>
    <row r="4606" spans="1:42" x14ac:dyDescent="0.55000000000000004">
      <c r="A4606" s="10" t="s">
        <v>965</v>
      </c>
      <c r="B4606" s="35">
        <v>42294</v>
      </c>
      <c r="C4606" t="s">
        <v>961</v>
      </c>
      <c r="E4606" s="10">
        <v>460.63</v>
      </c>
      <c r="F4606" s="10">
        <v>0.15</v>
      </c>
      <c r="G4606" s="10">
        <v>0.16</v>
      </c>
      <c r="H4606" s="10">
        <v>0.23</v>
      </c>
      <c r="I4606" s="10">
        <v>0.28000000000000003</v>
      </c>
      <c r="J4606" s="10">
        <v>0.27</v>
      </c>
      <c r="K4606" s="10">
        <v>0.28000000000000003</v>
      </c>
      <c r="L4606" s="10">
        <v>0.33</v>
      </c>
      <c r="M4606" s="10"/>
    </row>
    <row r="4607" spans="1:42" x14ac:dyDescent="0.55000000000000004">
      <c r="A4607" s="10" t="s">
        <v>965</v>
      </c>
      <c r="B4607" s="35">
        <v>42295</v>
      </c>
      <c r="C4607" t="s">
        <v>961</v>
      </c>
      <c r="E4607" s="10">
        <v>475.84</v>
      </c>
      <c r="F4607" s="10">
        <v>0.2</v>
      </c>
      <c r="G4607" s="10">
        <v>0.19</v>
      </c>
      <c r="H4607" s="10">
        <v>0.24</v>
      </c>
      <c r="I4607" s="10">
        <v>0.28000000000000003</v>
      </c>
      <c r="J4607" s="10">
        <v>0.27</v>
      </c>
      <c r="K4607" s="10">
        <v>0.28000000000000003</v>
      </c>
      <c r="L4607" s="10">
        <v>0.33</v>
      </c>
      <c r="M4607" s="10"/>
    </row>
    <row r="4608" spans="1:42" x14ac:dyDescent="0.55000000000000004">
      <c r="A4608" s="10" t="s">
        <v>965</v>
      </c>
      <c r="B4608" s="35">
        <v>42296</v>
      </c>
      <c r="C4608" t="s">
        <v>961</v>
      </c>
      <c r="E4608" s="10">
        <v>475.2</v>
      </c>
      <c r="F4608" s="10">
        <v>0.19</v>
      </c>
      <c r="G4608" s="10">
        <v>0.19</v>
      </c>
      <c r="H4608" s="10">
        <v>0.24</v>
      </c>
      <c r="I4608" s="10">
        <v>0.28000000000000003</v>
      </c>
      <c r="J4608" s="10">
        <v>0.27</v>
      </c>
      <c r="K4608" s="10">
        <v>0.28000000000000003</v>
      </c>
      <c r="L4608" s="10">
        <v>0.33</v>
      </c>
      <c r="M4608" s="10"/>
    </row>
    <row r="4609" spans="1:54" x14ac:dyDescent="0.55000000000000004">
      <c r="A4609" s="10" t="s">
        <v>965</v>
      </c>
      <c r="B4609" s="35">
        <v>42297</v>
      </c>
      <c r="C4609" t="s">
        <v>961</v>
      </c>
      <c r="E4609" s="10">
        <v>472.13</v>
      </c>
      <c r="F4609" s="10">
        <v>0.18</v>
      </c>
      <c r="G4609" s="10">
        <v>0.18</v>
      </c>
      <c r="H4609" s="10">
        <v>0.24</v>
      </c>
      <c r="I4609" s="10">
        <v>0.28000000000000003</v>
      </c>
      <c r="J4609" s="10">
        <v>0.27</v>
      </c>
      <c r="K4609" s="10">
        <v>0.28000000000000003</v>
      </c>
      <c r="L4609" s="10">
        <v>0.33</v>
      </c>
      <c r="M4609" s="10"/>
      <c r="AC4609">
        <v>0.21</v>
      </c>
      <c r="AG4609">
        <v>0</v>
      </c>
      <c r="AH4609">
        <v>3.05</v>
      </c>
    </row>
    <row r="4610" spans="1:54" x14ac:dyDescent="0.55000000000000004">
      <c r="A4610" t="s">
        <v>965</v>
      </c>
      <c r="B4610" s="32">
        <v>42297</v>
      </c>
      <c r="C4610" t="s">
        <v>961</v>
      </c>
      <c r="E4610" s="10"/>
      <c r="F4610" s="10"/>
      <c r="G4610" s="10"/>
      <c r="H4610" s="10"/>
      <c r="I4610" s="10"/>
      <c r="J4610" s="10"/>
      <c r="K4610" s="10"/>
      <c r="L4610" s="10"/>
      <c r="M4610" s="10"/>
      <c r="AI4610" s="10"/>
    </row>
    <row r="4611" spans="1:54" x14ac:dyDescent="0.55000000000000004">
      <c r="A4611" s="10" t="s">
        <v>965</v>
      </c>
      <c r="B4611" s="35">
        <v>42298</v>
      </c>
      <c r="C4611" t="s">
        <v>961</v>
      </c>
      <c r="E4611" s="10">
        <v>469.68</v>
      </c>
      <c r="F4611" s="10">
        <v>0.17</v>
      </c>
      <c r="G4611" s="10">
        <v>0.17</v>
      </c>
      <c r="H4611" s="10">
        <v>0.24</v>
      </c>
      <c r="I4611" s="10">
        <v>0.28000000000000003</v>
      </c>
      <c r="J4611" s="10">
        <v>0.27</v>
      </c>
      <c r="K4611" s="10">
        <v>0.28000000000000003</v>
      </c>
      <c r="L4611" s="10">
        <v>0.33</v>
      </c>
      <c r="M4611" s="10"/>
      <c r="AB4611">
        <v>4.3499999999999996</v>
      </c>
    </row>
    <row r="4612" spans="1:54" x14ac:dyDescent="0.55000000000000004">
      <c r="A4612" s="10" t="s">
        <v>965</v>
      </c>
      <c r="B4612" s="35">
        <v>42299</v>
      </c>
      <c r="C4612" t="s">
        <v>961</v>
      </c>
      <c r="E4612" s="10">
        <v>466.91</v>
      </c>
      <c r="F4612" s="10">
        <v>0.17</v>
      </c>
      <c r="G4612" s="10">
        <v>0.17</v>
      </c>
      <c r="H4612" s="10">
        <v>0.24</v>
      </c>
      <c r="I4612" s="10">
        <v>0.28000000000000003</v>
      </c>
      <c r="J4612" s="10">
        <v>0.27</v>
      </c>
      <c r="K4612" s="10">
        <v>0.28000000000000003</v>
      </c>
      <c r="L4612" s="10">
        <v>0.33</v>
      </c>
      <c r="M4612" s="10"/>
    </row>
    <row r="4613" spans="1:54" x14ac:dyDescent="0.55000000000000004">
      <c r="A4613" s="10" t="s">
        <v>965</v>
      </c>
      <c r="B4613" s="35">
        <v>42300</v>
      </c>
      <c r="C4613" t="s">
        <v>961</v>
      </c>
      <c r="E4613" s="10">
        <v>463.91</v>
      </c>
      <c r="F4613" s="10">
        <v>0.16</v>
      </c>
      <c r="G4613" s="10">
        <v>0.16</v>
      </c>
      <c r="H4613" s="10">
        <v>0.23</v>
      </c>
      <c r="I4613" s="10">
        <v>0.28000000000000003</v>
      </c>
      <c r="J4613" s="10">
        <v>0.27</v>
      </c>
      <c r="K4613" s="10">
        <v>0.28000000000000003</v>
      </c>
      <c r="L4613" s="10">
        <v>0.33</v>
      </c>
      <c r="M4613" s="10"/>
    </row>
    <row r="4614" spans="1:54" x14ac:dyDescent="0.55000000000000004">
      <c r="A4614" s="10" t="s">
        <v>965</v>
      </c>
      <c r="B4614" s="35">
        <v>42301</v>
      </c>
      <c r="C4614" t="s">
        <v>961</v>
      </c>
      <c r="E4614" s="10">
        <v>475.98</v>
      </c>
      <c r="F4614" s="10">
        <v>0.19</v>
      </c>
      <c r="G4614" s="10">
        <v>0.19</v>
      </c>
      <c r="H4614" s="10">
        <v>0.24</v>
      </c>
      <c r="I4614" s="10">
        <v>0.28000000000000003</v>
      </c>
      <c r="J4614" s="10">
        <v>0.27</v>
      </c>
      <c r="K4614" s="10">
        <v>0.28000000000000003</v>
      </c>
      <c r="L4614" s="10">
        <v>0.33</v>
      </c>
      <c r="M4614" s="10"/>
    </row>
    <row r="4615" spans="1:54" x14ac:dyDescent="0.55000000000000004">
      <c r="A4615" s="10" t="s">
        <v>965</v>
      </c>
      <c r="B4615" s="35">
        <v>42302</v>
      </c>
      <c r="C4615" t="s">
        <v>961</v>
      </c>
      <c r="E4615" s="10">
        <v>475.26</v>
      </c>
      <c r="F4615" s="10">
        <v>0.19</v>
      </c>
      <c r="G4615" s="10">
        <v>0.19</v>
      </c>
      <c r="H4615" s="10">
        <v>0.24</v>
      </c>
      <c r="I4615" s="10">
        <v>0.28000000000000003</v>
      </c>
      <c r="J4615" s="10">
        <v>0.27</v>
      </c>
      <c r="K4615" s="10">
        <v>0.28000000000000003</v>
      </c>
      <c r="L4615" s="10">
        <v>0.33</v>
      </c>
      <c r="M4615" s="10"/>
    </row>
    <row r="4616" spans="1:54" x14ac:dyDescent="0.55000000000000004">
      <c r="A4616" s="10" t="s">
        <v>965</v>
      </c>
      <c r="B4616" s="35">
        <v>42303</v>
      </c>
      <c r="C4616" t="s">
        <v>961</v>
      </c>
      <c r="E4616" s="10">
        <v>472.59</v>
      </c>
      <c r="F4616" s="10">
        <v>0.18</v>
      </c>
      <c r="G4616" s="10">
        <v>0.18</v>
      </c>
      <c r="H4616" s="10">
        <v>0.24</v>
      </c>
      <c r="I4616" s="10">
        <v>0.28000000000000003</v>
      </c>
      <c r="J4616" s="10">
        <v>0.27</v>
      </c>
      <c r="K4616" s="10">
        <v>0.28000000000000003</v>
      </c>
      <c r="L4616" s="10">
        <v>0.33</v>
      </c>
      <c r="M4616" s="10"/>
    </row>
    <row r="4617" spans="1:54" x14ac:dyDescent="0.55000000000000004">
      <c r="A4617" s="10" t="s">
        <v>965</v>
      </c>
      <c r="B4617" s="35">
        <v>42304</v>
      </c>
      <c r="C4617" t="s">
        <v>961</v>
      </c>
      <c r="E4617" s="10">
        <v>469.96</v>
      </c>
      <c r="F4617" s="10">
        <v>0.17</v>
      </c>
      <c r="G4617" s="10">
        <v>0.17</v>
      </c>
      <c r="H4617" s="10">
        <v>0.24</v>
      </c>
      <c r="I4617" s="10">
        <v>0.28000000000000003</v>
      </c>
      <c r="J4617" s="10">
        <v>0.27</v>
      </c>
      <c r="K4617" s="10">
        <v>0.28000000000000003</v>
      </c>
      <c r="L4617" s="10">
        <v>0.33</v>
      </c>
      <c r="M4617" s="10"/>
      <c r="AC4617">
        <v>0.33</v>
      </c>
      <c r="AI4617" s="10"/>
    </row>
    <row r="4618" spans="1:54" x14ac:dyDescent="0.55000000000000004">
      <c r="A4618" s="10" t="s">
        <v>965</v>
      </c>
      <c r="B4618" s="35">
        <v>42305</v>
      </c>
      <c r="C4618" t="s">
        <v>961</v>
      </c>
      <c r="E4618" s="10">
        <v>466.63</v>
      </c>
      <c r="F4618" s="10">
        <v>0.17</v>
      </c>
      <c r="G4618" s="10">
        <v>0.17</v>
      </c>
      <c r="H4618" s="10">
        <v>0.24</v>
      </c>
      <c r="I4618" s="10">
        <v>0.28000000000000003</v>
      </c>
      <c r="J4618" s="10">
        <v>0.27</v>
      </c>
      <c r="K4618" s="10">
        <v>0.28000000000000003</v>
      </c>
      <c r="L4618" s="10">
        <v>0.33</v>
      </c>
      <c r="M4618" s="10"/>
    </row>
    <row r="4619" spans="1:54" x14ac:dyDescent="0.55000000000000004">
      <c r="A4619" s="10" t="s">
        <v>965</v>
      </c>
      <c r="B4619" s="35">
        <v>42306</v>
      </c>
      <c r="C4619" t="s">
        <v>961</v>
      </c>
      <c r="E4619" s="10">
        <v>464.57</v>
      </c>
      <c r="F4619" s="10">
        <v>0.16</v>
      </c>
      <c r="G4619" s="10">
        <v>0.16</v>
      </c>
      <c r="H4619" s="10">
        <v>0.23</v>
      </c>
      <c r="I4619" s="10">
        <v>0.28000000000000003</v>
      </c>
      <c r="J4619" s="10">
        <v>0.27</v>
      </c>
      <c r="K4619" s="10">
        <v>0.28000000000000003</v>
      </c>
      <c r="L4619" s="10">
        <v>0.33</v>
      </c>
      <c r="M4619" s="10"/>
      <c r="Q4619">
        <v>1.66</v>
      </c>
      <c r="R4619">
        <v>40.17</v>
      </c>
      <c r="S4619">
        <v>0</v>
      </c>
      <c r="AF4619">
        <v>0</v>
      </c>
      <c r="AG4619">
        <v>0</v>
      </c>
      <c r="AH4619">
        <v>4.5999999999999996</v>
      </c>
      <c r="AI4619">
        <v>0.57999999999999996</v>
      </c>
      <c r="AJ4619">
        <v>0.05</v>
      </c>
      <c r="AK4619">
        <v>1.44</v>
      </c>
      <c r="AL4619">
        <v>31.56</v>
      </c>
      <c r="AX4619">
        <v>0</v>
      </c>
      <c r="AY4619">
        <v>0.03</v>
      </c>
      <c r="AZ4619">
        <v>0.22</v>
      </c>
      <c r="BB4619">
        <v>8.61</v>
      </c>
    </row>
    <row r="4620" spans="1:54" x14ac:dyDescent="0.55000000000000004">
      <c r="A4620" t="s">
        <v>965</v>
      </c>
      <c r="B4620" s="32">
        <v>42306</v>
      </c>
      <c r="C4620" t="s">
        <v>961</v>
      </c>
      <c r="E4620" s="10"/>
      <c r="F4620" s="10"/>
      <c r="G4620" s="10"/>
      <c r="H4620" s="10"/>
      <c r="I4620" s="10"/>
      <c r="J4620" s="10"/>
      <c r="K4620" s="10"/>
      <c r="L4620" s="10"/>
      <c r="M4620" s="10"/>
    </row>
    <row r="4621" spans="1:54" x14ac:dyDescent="0.55000000000000004">
      <c r="A4621" s="10" t="s">
        <v>965</v>
      </c>
      <c r="B4621" s="35">
        <v>42307</v>
      </c>
      <c r="C4621" t="s">
        <v>961</v>
      </c>
      <c r="E4621" s="10">
        <v>463.29</v>
      </c>
      <c r="F4621" s="10">
        <v>0.16</v>
      </c>
      <c r="G4621" s="10">
        <v>0.16</v>
      </c>
      <c r="H4621" s="10">
        <v>0.23</v>
      </c>
      <c r="I4621" s="10">
        <v>0.28000000000000003</v>
      </c>
      <c r="J4621" s="10">
        <v>0.27</v>
      </c>
      <c r="K4621" s="10">
        <v>0.28000000000000003</v>
      </c>
      <c r="L4621" s="10">
        <v>0.33</v>
      </c>
      <c r="M4621" s="10"/>
      <c r="AB4621">
        <v>5.8</v>
      </c>
      <c r="AC4621">
        <v>0.3</v>
      </c>
    </row>
    <row r="4622" spans="1:54" x14ac:dyDescent="0.55000000000000004">
      <c r="A4622" s="10" t="s">
        <v>965</v>
      </c>
      <c r="B4622" s="35">
        <v>42308</v>
      </c>
      <c r="C4622" t="s">
        <v>961</v>
      </c>
      <c r="E4622" s="10">
        <v>524.97</v>
      </c>
      <c r="F4622" s="10">
        <v>0.28999999999999998</v>
      </c>
      <c r="G4622" s="10">
        <v>0.28000000000000003</v>
      </c>
      <c r="H4622" s="10">
        <v>0.28999999999999998</v>
      </c>
      <c r="I4622" s="10">
        <v>0.28999999999999998</v>
      </c>
      <c r="J4622" s="10">
        <v>0.28000000000000003</v>
      </c>
      <c r="K4622" s="10">
        <v>0.28000000000000003</v>
      </c>
      <c r="L4622" s="10">
        <v>0.33</v>
      </c>
      <c r="M4622" s="10"/>
    </row>
    <row r="4623" spans="1:54" x14ac:dyDescent="0.55000000000000004">
      <c r="A4623" s="10" t="s">
        <v>965</v>
      </c>
      <c r="B4623" s="35">
        <v>42309</v>
      </c>
      <c r="C4623" t="s">
        <v>961</v>
      </c>
      <c r="E4623" s="10">
        <v>530.19000000000005</v>
      </c>
      <c r="F4623" s="10">
        <v>0.28999999999999998</v>
      </c>
      <c r="G4623" s="10">
        <v>0.28999999999999998</v>
      </c>
      <c r="H4623" s="10">
        <v>0.3</v>
      </c>
      <c r="I4623" s="10">
        <v>0.3</v>
      </c>
      <c r="J4623" s="10">
        <v>0.28000000000000003</v>
      </c>
      <c r="K4623" s="10">
        <v>0.28000000000000003</v>
      </c>
      <c r="L4623" s="10">
        <v>0.33</v>
      </c>
      <c r="M4623" s="10"/>
    </row>
    <row r="4624" spans="1:54" x14ac:dyDescent="0.55000000000000004">
      <c r="A4624" s="10" t="s">
        <v>965</v>
      </c>
      <c r="B4624" s="35">
        <v>42310</v>
      </c>
      <c r="C4624" t="s">
        <v>961</v>
      </c>
      <c r="E4624" s="10">
        <v>525.89</v>
      </c>
      <c r="F4624" s="10">
        <v>0.27</v>
      </c>
      <c r="G4624" s="10">
        <v>0.27</v>
      </c>
      <c r="H4624" s="10">
        <v>0.3</v>
      </c>
      <c r="I4624" s="10">
        <v>0.3</v>
      </c>
      <c r="J4624" s="10">
        <v>0.28000000000000003</v>
      </c>
      <c r="K4624" s="10">
        <v>0.28000000000000003</v>
      </c>
      <c r="L4624" s="10">
        <v>0.33</v>
      </c>
      <c r="M4624" s="10"/>
      <c r="AC4624">
        <v>0.33</v>
      </c>
    </row>
    <row r="4625" spans="1:35" x14ac:dyDescent="0.55000000000000004">
      <c r="A4625" s="10" t="s">
        <v>965</v>
      </c>
      <c r="B4625" s="35">
        <v>42311</v>
      </c>
      <c r="C4625" t="s">
        <v>961</v>
      </c>
      <c r="E4625" s="10">
        <v>519.70000000000005</v>
      </c>
      <c r="F4625" s="10">
        <v>0.26</v>
      </c>
      <c r="G4625" s="10">
        <v>0.26</v>
      </c>
      <c r="H4625" s="10">
        <v>0.28999999999999998</v>
      </c>
      <c r="I4625" s="10">
        <v>0.3</v>
      </c>
      <c r="J4625" s="10">
        <v>0.28000000000000003</v>
      </c>
      <c r="K4625" s="10">
        <v>0.28000000000000003</v>
      </c>
      <c r="L4625" s="10">
        <v>0.33</v>
      </c>
      <c r="M4625" s="10"/>
    </row>
    <row r="4626" spans="1:35" x14ac:dyDescent="0.55000000000000004">
      <c r="A4626" s="10" t="s">
        <v>965</v>
      </c>
      <c r="B4626" s="35">
        <v>42312</v>
      </c>
      <c r="C4626" t="s">
        <v>961</v>
      </c>
      <c r="E4626" s="10">
        <v>518.38</v>
      </c>
      <c r="F4626" s="10">
        <v>0.25</v>
      </c>
      <c r="G4626" s="10">
        <v>0.25</v>
      </c>
      <c r="H4626" s="10">
        <v>0.28999999999999998</v>
      </c>
      <c r="I4626" s="10">
        <v>0.3</v>
      </c>
      <c r="J4626" s="10">
        <v>0.28000000000000003</v>
      </c>
      <c r="K4626" s="10">
        <v>0.28000000000000003</v>
      </c>
      <c r="L4626" s="10">
        <v>0.33</v>
      </c>
      <c r="M4626" s="10"/>
    </row>
    <row r="4627" spans="1:35" x14ac:dyDescent="0.55000000000000004">
      <c r="A4627" s="10" t="s">
        <v>965</v>
      </c>
      <c r="B4627" s="35">
        <v>42313</v>
      </c>
      <c r="C4627" t="s">
        <v>961</v>
      </c>
      <c r="E4627" s="10">
        <v>514.59</v>
      </c>
      <c r="F4627" s="10">
        <v>0.24</v>
      </c>
      <c r="G4627" s="10">
        <v>0.24</v>
      </c>
      <c r="H4627" s="10">
        <v>0.28999999999999998</v>
      </c>
      <c r="I4627" s="10">
        <v>0.3</v>
      </c>
      <c r="J4627" s="10">
        <v>0.28000000000000003</v>
      </c>
      <c r="K4627" s="10">
        <v>0.28000000000000003</v>
      </c>
      <c r="L4627" s="10">
        <v>0.33</v>
      </c>
      <c r="M4627" s="10"/>
    </row>
    <row r="4628" spans="1:35" x14ac:dyDescent="0.55000000000000004">
      <c r="A4628" s="10" t="s">
        <v>965</v>
      </c>
      <c r="B4628" s="35">
        <v>42314</v>
      </c>
      <c r="C4628" t="s">
        <v>961</v>
      </c>
      <c r="E4628" s="10">
        <v>510.69</v>
      </c>
      <c r="F4628" s="10">
        <v>0.23</v>
      </c>
      <c r="G4628" s="10">
        <v>0.23</v>
      </c>
      <c r="H4628" s="10">
        <v>0.28000000000000003</v>
      </c>
      <c r="I4628" s="10">
        <v>0.3</v>
      </c>
      <c r="J4628" s="10">
        <v>0.28000000000000003</v>
      </c>
      <c r="K4628" s="10">
        <v>0.28000000000000003</v>
      </c>
      <c r="L4628" s="10">
        <v>0.33</v>
      </c>
      <c r="M4628" s="10"/>
    </row>
    <row r="4629" spans="1:35" x14ac:dyDescent="0.55000000000000004">
      <c r="A4629" s="10" t="s">
        <v>965</v>
      </c>
      <c r="B4629" s="35">
        <v>42315</v>
      </c>
      <c r="C4629" t="s">
        <v>961</v>
      </c>
      <c r="E4629" s="10">
        <v>505.23</v>
      </c>
      <c r="F4629" s="10">
        <v>0.22</v>
      </c>
      <c r="G4629" s="10">
        <v>0.22</v>
      </c>
      <c r="H4629" s="10">
        <v>0.28000000000000003</v>
      </c>
      <c r="I4629" s="10">
        <v>0.3</v>
      </c>
      <c r="J4629" s="10">
        <v>0.28000000000000003</v>
      </c>
      <c r="K4629" s="10">
        <v>0.28000000000000003</v>
      </c>
      <c r="L4629" s="10">
        <v>0.33</v>
      </c>
      <c r="M4629" s="10"/>
    </row>
    <row r="4630" spans="1:35" x14ac:dyDescent="0.55000000000000004">
      <c r="A4630" s="10" t="s">
        <v>965</v>
      </c>
      <c r="B4630" s="35">
        <v>42316</v>
      </c>
      <c r="C4630" t="s">
        <v>961</v>
      </c>
      <c r="E4630" s="10">
        <v>514.15</v>
      </c>
      <c r="F4630" s="10">
        <v>0.25</v>
      </c>
      <c r="G4630" s="10">
        <v>0.25</v>
      </c>
      <c r="H4630" s="10">
        <v>0.28000000000000003</v>
      </c>
      <c r="I4630" s="10">
        <v>0.3</v>
      </c>
      <c r="J4630" s="10">
        <v>0.28000000000000003</v>
      </c>
      <c r="K4630" s="10">
        <v>0.28000000000000003</v>
      </c>
      <c r="L4630" s="10">
        <v>0.33</v>
      </c>
      <c r="M4630" s="10"/>
    </row>
    <row r="4631" spans="1:35" x14ac:dyDescent="0.55000000000000004">
      <c r="A4631" s="10" t="s">
        <v>965</v>
      </c>
      <c r="B4631" s="35">
        <v>42317</v>
      </c>
      <c r="C4631" t="s">
        <v>961</v>
      </c>
      <c r="E4631" s="10">
        <v>509.87</v>
      </c>
      <c r="F4631" s="10">
        <v>0.24</v>
      </c>
      <c r="G4631" s="10">
        <v>0.24</v>
      </c>
      <c r="H4631" s="10">
        <v>0.28000000000000003</v>
      </c>
      <c r="I4631" s="10">
        <v>0.3</v>
      </c>
      <c r="J4631" s="10">
        <v>0.28000000000000003</v>
      </c>
      <c r="K4631" s="10">
        <v>0.28000000000000003</v>
      </c>
      <c r="L4631" s="10">
        <v>0.33</v>
      </c>
      <c r="M4631" s="10"/>
    </row>
    <row r="4632" spans="1:35" x14ac:dyDescent="0.55000000000000004">
      <c r="A4632" s="10" t="s">
        <v>965</v>
      </c>
      <c r="B4632" s="35">
        <v>42318</v>
      </c>
      <c r="C4632" t="s">
        <v>961</v>
      </c>
      <c r="E4632" s="10">
        <v>506.49</v>
      </c>
      <c r="F4632" s="10">
        <v>0.23</v>
      </c>
      <c r="G4632" s="10">
        <v>0.23</v>
      </c>
      <c r="H4632" s="10">
        <v>0.28000000000000003</v>
      </c>
      <c r="I4632" s="10">
        <v>0.3</v>
      </c>
      <c r="J4632" s="10">
        <v>0.28000000000000003</v>
      </c>
      <c r="K4632" s="10">
        <v>0.28000000000000003</v>
      </c>
      <c r="L4632" s="10">
        <v>0.33</v>
      </c>
      <c r="M4632" s="10"/>
      <c r="AC4632">
        <v>0.43</v>
      </c>
      <c r="AG4632">
        <v>0.15</v>
      </c>
      <c r="AH4632">
        <v>6.5</v>
      </c>
    </row>
    <row r="4633" spans="1:35" x14ac:dyDescent="0.55000000000000004">
      <c r="A4633" t="s">
        <v>965</v>
      </c>
      <c r="B4633" s="32">
        <v>42318</v>
      </c>
      <c r="C4633" t="s">
        <v>961</v>
      </c>
      <c r="E4633" s="10"/>
      <c r="F4633" s="10"/>
      <c r="G4633" s="10"/>
      <c r="H4633" s="10"/>
      <c r="I4633" s="10"/>
      <c r="J4633" s="10"/>
      <c r="K4633" s="10"/>
      <c r="L4633" s="10"/>
      <c r="M4633" s="10"/>
    </row>
    <row r="4634" spans="1:35" x14ac:dyDescent="0.55000000000000004">
      <c r="A4634" s="10" t="s">
        <v>965</v>
      </c>
      <c r="B4634" s="35">
        <v>42319</v>
      </c>
      <c r="C4634" t="s">
        <v>961</v>
      </c>
      <c r="E4634" s="10">
        <v>501.16</v>
      </c>
      <c r="F4634" s="10">
        <v>0.22</v>
      </c>
      <c r="G4634" s="10">
        <v>0.22</v>
      </c>
      <c r="H4634" s="10">
        <v>0.27</v>
      </c>
      <c r="I4634" s="10">
        <v>0.3</v>
      </c>
      <c r="J4634" s="10">
        <v>0.28000000000000003</v>
      </c>
      <c r="K4634" s="10">
        <v>0.28000000000000003</v>
      </c>
      <c r="L4634" s="10">
        <v>0.33</v>
      </c>
      <c r="M4634" s="10"/>
      <c r="AB4634">
        <v>7.55</v>
      </c>
    </row>
    <row r="4635" spans="1:35" x14ac:dyDescent="0.55000000000000004">
      <c r="A4635" s="10" t="s">
        <v>965</v>
      </c>
      <c r="B4635" s="35">
        <v>42320</v>
      </c>
      <c r="C4635" t="s">
        <v>961</v>
      </c>
      <c r="E4635" s="10">
        <v>495</v>
      </c>
      <c r="F4635" s="10">
        <v>0.2</v>
      </c>
      <c r="G4635" s="10">
        <v>0.2</v>
      </c>
      <c r="H4635" s="10">
        <v>0.26</v>
      </c>
      <c r="I4635" s="10">
        <v>0.3</v>
      </c>
      <c r="J4635" s="10">
        <v>0.28000000000000003</v>
      </c>
      <c r="K4635" s="10">
        <v>0.28000000000000003</v>
      </c>
      <c r="L4635" s="10">
        <v>0.33</v>
      </c>
      <c r="M4635" s="10"/>
      <c r="AC4635">
        <v>0.47</v>
      </c>
    </row>
    <row r="4636" spans="1:35" x14ac:dyDescent="0.55000000000000004">
      <c r="A4636" s="10" t="s">
        <v>965</v>
      </c>
      <c r="B4636" s="35">
        <v>42321</v>
      </c>
      <c r="C4636" t="s">
        <v>961</v>
      </c>
      <c r="E4636" s="10">
        <v>491.31</v>
      </c>
      <c r="F4636" s="10">
        <v>0.2</v>
      </c>
      <c r="G4636" s="10">
        <v>0.2</v>
      </c>
      <c r="H4636" s="10">
        <v>0.26</v>
      </c>
      <c r="I4636" s="10">
        <v>0.28999999999999998</v>
      </c>
      <c r="J4636" s="10">
        <v>0.28000000000000003</v>
      </c>
      <c r="K4636" s="10">
        <v>0.28000000000000003</v>
      </c>
      <c r="L4636" s="10">
        <v>0.33</v>
      </c>
      <c r="M4636" s="10"/>
    </row>
    <row r="4637" spans="1:35" x14ac:dyDescent="0.55000000000000004">
      <c r="A4637" s="10" t="s">
        <v>965</v>
      </c>
      <c r="B4637" s="35">
        <v>42322</v>
      </c>
      <c r="C4637" t="s">
        <v>961</v>
      </c>
      <c r="E4637" s="10">
        <v>503.75</v>
      </c>
      <c r="F4637" s="10">
        <v>0.23</v>
      </c>
      <c r="G4637" s="10">
        <v>0.23</v>
      </c>
      <c r="H4637" s="10">
        <v>0.26</v>
      </c>
      <c r="I4637" s="10">
        <v>0.28999999999999998</v>
      </c>
      <c r="J4637" s="10">
        <v>0.28000000000000003</v>
      </c>
      <c r="K4637" s="10">
        <v>0.28000000000000003</v>
      </c>
      <c r="L4637" s="10">
        <v>0.33</v>
      </c>
      <c r="M4637" s="10"/>
    </row>
    <row r="4638" spans="1:35" x14ac:dyDescent="0.55000000000000004">
      <c r="A4638" s="10" t="s">
        <v>965</v>
      </c>
      <c r="B4638" s="35">
        <v>42323</v>
      </c>
      <c r="C4638" t="s">
        <v>961</v>
      </c>
      <c r="E4638" s="10">
        <v>498.61</v>
      </c>
      <c r="F4638" s="10">
        <v>0.22</v>
      </c>
      <c r="G4638" s="10">
        <v>0.22</v>
      </c>
      <c r="H4638" s="10">
        <v>0.26</v>
      </c>
      <c r="I4638" s="10">
        <v>0.28999999999999998</v>
      </c>
      <c r="J4638" s="10">
        <v>0.28000000000000003</v>
      </c>
      <c r="K4638" s="10">
        <v>0.28000000000000003</v>
      </c>
      <c r="L4638" s="10">
        <v>0.33</v>
      </c>
      <c r="M4638" s="10"/>
    </row>
    <row r="4639" spans="1:35" x14ac:dyDescent="0.55000000000000004">
      <c r="A4639" s="10" t="s">
        <v>965</v>
      </c>
      <c r="B4639" s="35">
        <v>42324</v>
      </c>
      <c r="C4639" t="s">
        <v>961</v>
      </c>
      <c r="E4639" s="10">
        <v>493.67</v>
      </c>
      <c r="F4639" s="10">
        <v>0.21</v>
      </c>
      <c r="G4639" s="10">
        <v>0.21</v>
      </c>
      <c r="H4639" s="10">
        <v>0.26</v>
      </c>
      <c r="I4639" s="10">
        <v>0.28999999999999998</v>
      </c>
      <c r="J4639" s="10">
        <v>0.28000000000000003</v>
      </c>
      <c r="K4639" s="10">
        <v>0.28000000000000003</v>
      </c>
      <c r="L4639" s="10">
        <v>0.33</v>
      </c>
      <c r="M4639" s="10"/>
    </row>
    <row r="4640" spans="1:35" x14ac:dyDescent="0.55000000000000004">
      <c r="A4640" s="10" t="s">
        <v>965</v>
      </c>
      <c r="B4640" s="35">
        <v>42325</v>
      </c>
      <c r="C4640" t="s">
        <v>961</v>
      </c>
      <c r="E4640" s="10">
        <v>489.65</v>
      </c>
      <c r="F4640" s="10">
        <v>0.2</v>
      </c>
      <c r="G4640" s="10">
        <v>0.2</v>
      </c>
      <c r="H4640" s="10">
        <v>0.25</v>
      </c>
      <c r="I4640" s="10">
        <v>0.28999999999999998</v>
      </c>
      <c r="J4640" s="10">
        <v>0.28000000000000003</v>
      </c>
      <c r="K4640" s="10">
        <v>0.28000000000000003</v>
      </c>
      <c r="L4640" s="10">
        <v>0.33</v>
      </c>
      <c r="M4640" s="10"/>
      <c r="AC4640">
        <v>0.6</v>
      </c>
      <c r="AI4640" s="10"/>
    </row>
    <row r="4641" spans="1:54" x14ac:dyDescent="0.55000000000000004">
      <c r="A4641" s="10" t="s">
        <v>965</v>
      </c>
      <c r="B4641" s="35">
        <v>42326</v>
      </c>
      <c r="C4641" t="s">
        <v>961</v>
      </c>
      <c r="E4641" s="10">
        <v>484.12</v>
      </c>
      <c r="F4641" s="10">
        <v>0.19</v>
      </c>
      <c r="G4641" s="10">
        <v>0.19</v>
      </c>
      <c r="H4641" s="10">
        <v>0.25</v>
      </c>
      <c r="I4641" s="10">
        <v>0.28999999999999998</v>
      </c>
      <c r="J4641" s="10">
        <v>0.28000000000000003</v>
      </c>
      <c r="K4641" s="10">
        <v>0.28000000000000003</v>
      </c>
      <c r="L4641" s="10">
        <v>0.33</v>
      </c>
      <c r="M4641" s="10"/>
    </row>
    <row r="4642" spans="1:54" x14ac:dyDescent="0.55000000000000004">
      <c r="A4642" s="10" t="s">
        <v>965</v>
      </c>
      <c r="B4642" s="35">
        <v>42327</v>
      </c>
      <c r="C4642" t="s">
        <v>961</v>
      </c>
      <c r="E4642" s="10">
        <v>479.65</v>
      </c>
      <c r="F4642" s="10">
        <v>0.18</v>
      </c>
      <c r="G4642" s="10">
        <v>0.18</v>
      </c>
      <c r="H4642" s="10">
        <v>0.24</v>
      </c>
      <c r="I4642" s="10">
        <v>0.28999999999999998</v>
      </c>
      <c r="J4642" s="10">
        <v>0.28000000000000003</v>
      </c>
      <c r="K4642" s="10">
        <v>0.28000000000000003</v>
      </c>
      <c r="L4642" s="10">
        <v>0.33</v>
      </c>
      <c r="M4642" s="10"/>
      <c r="Q4642">
        <v>4.4000000000000004</v>
      </c>
      <c r="R4642">
        <v>205.97</v>
      </c>
      <c r="S4642">
        <v>0</v>
      </c>
      <c r="AF4642">
        <v>0</v>
      </c>
      <c r="AI4642">
        <v>1.54</v>
      </c>
      <c r="AJ4642">
        <v>0.03</v>
      </c>
      <c r="AK4642">
        <v>2.88</v>
      </c>
      <c r="AL4642">
        <v>83.14</v>
      </c>
      <c r="AX4642">
        <v>0</v>
      </c>
      <c r="AY4642">
        <v>0.01</v>
      </c>
      <c r="AZ4642">
        <v>1.52</v>
      </c>
      <c r="BB4642">
        <v>122.83</v>
      </c>
    </row>
    <row r="4643" spans="1:54" x14ac:dyDescent="0.55000000000000004">
      <c r="A4643" s="10" t="s">
        <v>965</v>
      </c>
      <c r="B4643" s="35">
        <v>42328</v>
      </c>
      <c r="C4643" t="s">
        <v>961</v>
      </c>
      <c r="E4643" s="10">
        <v>474.73</v>
      </c>
      <c r="F4643" s="10">
        <v>0.17</v>
      </c>
      <c r="G4643" s="10">
        <v>0.17</v>
      </c>
      <c r="H4643" s="10">
        <v>0.24</v>
      </c>
      <c r="I4643" s="10">
        <v>0.28000000000000003</v>
      </c>
      <c r="J4643" s="10">
        <v>0.28000000000000003</v>
      </c>
      <c r="K4643" s="10">
        <v>0.28000000000000003</v>
      </c>
      <c r="L4643" s="10">
        <v>0.33</v>
      </c>
      <c r="M4643" s="10"/>
      <c r="AG4643">
        <v>0.7</v>
      </c>
      <c r="AH4643">
        <v>7.45</v>
      </c>
    </row>
    <row r="4644" spans="1:54" x14ac:dyDescent="0.55000000000000004">
      <c r="A4644" t="s">
        <v>965</v>
      </c>
      <c r="B4644" s="32">
        <v>42328</v>
      </c>
      <c r="C4644" t="s">
        <v>961</v>
      </c>
      <c r="E4644" s="10"/>
      <c r="F4644" s="10"/>
      <c r="G4644" s="10"/>
      <c r="H4644" s="10"/>
      <c r="I4644" s="10"/>
      <c r="J4644" s="10"/>
      <c r="K4644" s="10"/>
      <c r="L4644" s="10"/>
      <c r="M4644" s="10"/>
    </row>
    <row r="4645" spans="1:54" x14ac:dyDescent="0.55000000000000004">
      <c r="A4645" s="10" t="s">
        <v>965</v>
      </c>
      <c r="B4645" s="35">
        <v>42329</v>
      </c>
      <c r="C4645" t="s">
        <v>961</v>
      </c>
      <c r="E4645" s="10">
        <v>494.64</v>
      </c>
      <c r="F4645" s="10">
        <v>0.23</v>
      </c>
      <c r="G4645" s="10">
        <v>0.23</v>
      </c>
      <c r="H4645" s="10">
        <v>0.25</v>
      </c>
      <c r="I4645" s="10">
        <v>0.28000000000000003</v>
      </c>
      <c r="J4645" s="10">
        <v>0.28000000000000003</v>
      </c>
      <c r="K4645" s="10">
        <v>0.28000000000000003</v>
      </c>
      <c r="L4645" s="10">
        <v>0.33</v>
      </c>
      <c r="M4645" s="10"/>
      <c r="AB4645">
        <v>8.4</v>
      </c>
    </row>
    <row r="4646" spans="1:54" x14ac:dyDescent="0.55000000000000004">
      <c r="A4646" s="10" t="s">
        <v>965</v>
      </c>
      <c r="B4646" s="35">
        <v>42330</v>
      </c>
      <c r="C4646" t="s">
        <v>961</v>
      </c>
      <c r="E4646" s="10">
        <v>491.27</v>
      </c>
      <c r="F4646" s="10">
        <v>0.22</v>
      </c>
      <c r="G4646" s="10">
        <v>0.22</v>
      </c>
      <c r="H4646" s="10">
        <v>0.25</v>
      </c>
      <c r="I4646" s="10">
        <v>0.28000000000000003</v>
      </c>
      <c r="J4646" s="10">
        <v>0.28000000000000003</v>
      </c>
      <c r="K4646" s="10">
        <v>0.28000000000000003</v>
      </c>
      <c r="L4646" s="10">
        <v>0.33</v>
      </c>
      <c r="M4646" s="10"/>
    </row>
    <row r="4647" spans="1:54" x14ac:dyDescent="0.55000000000000004">
      <c r="A4647" s="10" t="s">
        <v>965</v>
      </c>
      <c r="B4647" s="35">
        <v>42331</v>
      </c>
      <c r="C4647" t="s">
        <v>961</v>
      </c>
      <c r="E4647" s="10">
        <v>486.83</v>
      </c>
      <c r="F4647" s="10">
        <v>0.21</v>
      </c>
      <c r="G4647" s="10">
        <v>0.21</v>
      </c>
      <c r="H4647" s="10">
        <v>0.24</v>
      </c>
      <c r="I4647" s="10">
        <v>0.28000000000000003</v>
      </c>
      <c r="J4647" s="10">
        <v>0.28000000000000003</v>
      </c>
      <c r="K4647" s="10">
        <v>0.28000000000000003</v>
      </c>
      <c r="L4647" s="10">
        <v>0.33</v>
      </c>
      <c r="M4647" s="10"/>
      <c r="AC4647">
        <v>0.56999999999999995</v>
      </c>
    </row>
    <row r="4648" spans="1:54" x14ac:dyDescent="0.55000000000000004">
      <c r="A4648" s="10" t="s">
        <v>965</v>
      </c>
      <c r="B4648" s="35">
        <v>42332</v>
      </c>
      <c r="C4648" t="s">
        <v>961</v>
      </c>
      <c r="E4648" s="10">
        <v>481.16</v>
      </c>
      <c r="F4648" s="10">
        <v>0.2</v>
      </c>
      <c r="G4648" s="10">
        <v>0.19</v>
      </c>
      <c r="H4648" s="10">
        <v>0.24</v>
      </c>
      <c r="I4648" s="10">
        <v>0.28000000000000003</v>
      </c>
      <c r="J4648" s="10">
        <v>0.28000000000000003</v>
      </c>
      <c r="K4648" s="10">
        <v>0.28000000000000003</v>
      </c>
      <c r="L4648" s="10">
        <v>0.33</v>
      </c>
      <c r="M4648" s="10"/>
    </row>
    <row r="4649" spans="1:54" x14ac:dyDescent="0.55000000000000004">
      <c r="A4649" s="10" t="s">
        <v>965</v>
      </c>
      <c r="B4649" s="35">
        <v>42333</v>
      </c>
      <c r="C4649" t="s">
        <v>961</v>
      </c>
      <c r="E4649" s="10">
        <v>473</v>
      </c>
      <c r="F4649" s="10">
        <v>0.18</v>
      </c>
      <c r="G4649" s="10">
        <v>0.18</v>
      </c>
      <c r="H4649" s="10">
        <v>0.23</v>
      </c>
      <c r="I4649" s="10">
        <v>0.28000000000000003</v>
      </c>
      <c r="J4649" s="10">
        <v>0.28000000000000003</v>
      </c>
      <c r="K4649" s="10">
        <v>0.28000000000000003</v>
      </c>
      <c r="L4649" s="10">
        <v>0.33</v>
      </c>
      <c r="M4649" s="10"/>
      <c r="AG4649">
        <v>0.8</v>
      </c>
      <c r="AH4649">
        <v>8.35</v>
      </c>
    </row>
    <row r="4650" spans="1:54" x14ac:dyDescent="0.55000000000000004">
      <c r="A4650" t="s">
        <v>965</v>
      </c>
      <c r="B4650" s="32">
        <v>42333</v>
      </c>
      <c r="C4650" t="s">
        <v>961</v>
      </c>
      <c r="E4650" s="10"/>
      <c r="F4650" s="10"/>
      <c r="G4650" s="10"/>
      <c r="H4650" s="10"/>
      <c r="I4650" s="10"/>
      <c r="J4650" s="10"/>
      <c r="K4650" s="10"/>
      <c r="L4650" s="10"/>
      <c r="M4650" s="10"/>
    </row>
    <row r="4651" spans="1:54" x14ac:dyDescent="0.55000000000000004">
      <c r="A4651" s="10" t="s">
        <v>965</v>
      </c>
      <c r="B4651" s="35">
        <v>42334</v>
      </c>
      <c r="C4651" t="s">
        <v>961</v>
      </c>
      <c r="E4651" s="10">
        <v>463.6</v>
      </c>
      <c r="F4651" s="10">
        <v>0.16</v>
      </c>
      <c r="G4651" s="10">
        <v>0.16</v>
      </c>
      <c r="H4651" s="10">
        <v>0.22</v>
      </c>
      <c r="I4651" s="10">
        <v>0.27</v>
      </c>
      <c r="J4651" s="10">
        <v>0.28000000000000003</v>
      </c>
      <c r="K4651" s="10">
        <v>0.28000000000000003</v>
      </c>
      <c r="L4651" s="10">
        <v>0.33</v>
      </c>
      <c r="M4651" s="10"/>
      <c r="AB4651">
        <v>8.4</v>
      </c>
    </row>
    <row r="4652" spans="1:54" x14ac:dyDescent="0.55000000000000004">
      <c r="A4652" s="10" t="s">
        <v>965</v>
      </c>
      <c r="B4652" s="35">
        <v>42335</v>
      </c>
      <c r="C4652" t="s">
        <v>961</v>
      </c>
      <c r="E4652" s="10">
        <v>454.35</v>
      </c>
      <c r="F4652" s="10">
        <v>0.15</v>
      </c>
      <c r="G4652" s="10">
        <v>0.15</v>
      </c>
      <c r="H4652" s="10">
        <v>0.21</v>
      </c>
      <c r="I4652" s="10">
        <v>0.27</v>
      </c>
      <c r="J4652" s="10">
        <v>0.28000000000000003</v>
      </c>
      <c r="K4652" s="10">
        <v>0.28000000000000003</v>
      </c>
      <c r="L4652" s="10">
        <v>0.33</v>
      </c>
      <c r="M4652" s="10"/>
    </row>
    <row r="4653" spans="1:54" x14ac:dyDescent="0.55000000000000004">
      <c r="A4653" s="10" t="s">
        <v>965</v>
      </c>
      <c r="B4653" s="35">
        <v>42336</v>
      </c>
      <c r="C4653" t="s">
        <v>961</v>
      </c>
      <c r="E4653" s="10">
        <v>502.22</v>
      </c>
      <c r="F4653" s="10">
        <v>0.25</v>
      </c>
      <c r="G4653" s="10">
        <v>0.25</v>
      </c>
      <c r="H4653" s="10">
        <v>0.26</v>
      </c>
      <c r="I4653" s="10">
        <v>0.28000000000000003</v>
      </c>
      <c r="J4653" s="10">
        <v>0.28000000000000003</v>
      </c>
      <c r="K4653" s="10">
        <v>0.28000000000000003</v>
      </c>
      <c r="L4653" s="10">
        <v>0.33</v>
      </c>
      <c r="M4653" s="10"/>
    </row>
    <row r="4654" spans="1:54" x14ac:dyDescent="0.55000000000000004">
      <c r="A4654" s="10" t="s">
        <v>965</v>
      </c>
      <c r="B4654" s="35">
        <v>42337</v>
      </c>
      <c r="C4654" t="s">
        <v>961</v>
      </c>
      <c r="E4654" s="10">
        <v>495.5</v>
      </c>
      <c r="F4654" s="10">
        <v>0.24</v>
      </c>
      <c r="G4654" s="10">
        <v>0.23</v>
      </c>
      <c r="H4654" s="10">
        <v>0.25</v>
      </c>
      <c r="I4654" s="10">
        <v>0.28000000000000003</v>
      </c>
      <c r="J4654" s="10">
        <v>0.28000000000000003</v>
      </c>
      <c r="K4654" s="10">
        <v>0.28000000000000003</v>
      </c>
      <c r="L4654" s="10">
        <v>0.33</v>
      </c>
      <c r="M4654" s="10"/>
    </row>
    <row r="4655" spans="1:54" x14ac:dyDescent="0.55000000000000004">
      <c r="A4655" s="10" t="s">
        <v>965</v>
      </c>
      <c r="B4655" s="35">
        <v>42338</v>
      </c>
      <c r="C4655" t="s">
        <v>961</v>
      </c>
      <c r="E4655" s="10">
        <v>485.02</v>
      </c>
      <c r="F4655" s="10">
        <v>0.21</v>
      </c>
      <c r="G4655" s="10">
        <v>0.21</v>
      </c>
      <c r="H4655" s="10">
        <v>0.25</v>
      </c>
      <c r="I4655" s="10">
        <v>0.27</v>
      </c>
      <c r="J4655" s="10">
        <v>0.28000000000000003</v>
      </c>
      <c r="K4655" s="10">
        <v>0.28000000000000003</v>
      </c>
      <c r="L4655" s="10">
        <v>0.33</v>
      </c>
      <c r="M4655" s="10"/>
      <c r="AC4655">
        <v>0.6</v>
      </c>
    </row>
    <row r="4656" spans="1:54" x14ac:dyDescent="0.55000000000000004">
      <c r="A4656" s="10" t="s">
        <v>965</v>
      </c>
      <c r="B4656" s="35">
        <v>42339</v>
      </c>
      <c r="C4656" t="s">
        <v>961</v>
      </c>
      <c r="E4656" s="10">
        <v>478.87</v>
      </c>
      <c r="F4656" s="10">
        <v>0.2</v>
      </c>
      <c r="G4656" s="10">
        <v>0.2</v>
      </c>
      <c r="H4656" s="10">
        <v>0.24</v>
      </c>
      <c r="I4656" s="10">
        <v>0.27</v>
      </c>
      <c r="J4656" s="10">
        <v>0.28000000000000003</v>
      </c>
      <c r="K4656" s="10">
        <v>0.28000000000000003</v>
      </c>
      <c r="L4656" s="10">
        <v>0.33</v>
      </c>
      <c r="M4656" s="10"/>
      <c r="AI4656" s="10"/>
    </row>
    <row r="4657" spans="1:54" x14ac:dyDescent="0.55000000000000004">
      <c r="A4657" s="10" t="s">
        <v>965</v>
      </c>
      <c r="B4657" s="35">
        <v>42340</v>
      </c>
      <c r="C4657" t="s">
        <v>961</v>
      </c>
      <c r="E4657" s="10">
        <v>473.46</v>
      </c>
      <c r="F4657" s="10">
        <v>0.19</v>
      </c>
      <c r="G4657" s="10">
        <v>0.19</v>
      </c>
      <c r="H4657" s="10">
        <v>0.23</v>
      </c>
      <c r="I4657" s="10">
        <v>0.27</v>
      </c>
      <c r="J4657" s="10">
        <v>0.28000000000000003</v>
      </c>
      <c r="K4657" s="10">
        <v>0.28000000000000003</v>
      </c>
      <c r="L4657" s="10">
        <v>0.33</v>
      </c>
      <c r="M4657" s="10"/>
      <c r="AG4657">
        <v>1.55</v>
      </c>
      <c r="AH4657">
        <v>8.4</v>
      </c>
    </row>
    <row r="4658" spans="1:54" x14ac:dyDescent="0.55000000000000004">
      <c r="A4658" t="s">
        <v>965</v>
      </c>
      <c r="B4658" s="32">
        <v>42340</v>
      </c>
      <c r="C4658" t="s">
        <v>961</v>
      </c>
      <c r="E4658" s="10"/>
      <c r="F4658" s="10"/>
      <c r="G4658" s="10"/>
      <c r="H4658" s="10"/>
      <c r="I4658" s="10"/>
      <c r="J4658" s="10"/>
      <c r="K4658" s="10"/>
      <c r="L4658" s="10"/>
      <c r="M4658" s="10"/>
    </row>
    <row r="4659" spans="1:54" x14ac:dyDescent="0.55000000000000004">
      <c r="A4659" s="10" t="s">
        <v>965</v>
      </c>
      <c r="B4659" s="35">
        <v>42341</v>
      </c>
      <c r="C4659" t="s">
        <v>961</v>
      </c>
      <c r="E4659" s="10">
        <v>467.94</v>
      </c>
      <c r="F4659" s="10">
        <v>0.18</v>
      </c>
      <c r="G4659" s="10">
        <v>0.18</v>
      </c>
      <c r="H4659" s="10">
        <v>0.23</v>
      </c>
      <c r="I4659" s="10">
        <v>0.27</v>
      </c>
      <c r="J4659" s="10">
        <v>0.28000000000000003</v>
      </c>
      <c r="K4659" s="10">
        <v>0.28000000000000003</v>
      </c>
      <c r="L4659" s="10">
        <v>0.33</v>
      </c>
      <c r="M4659" s="10"/>
      <c r="Q4659">
        <v>5.87</v>
      </c>
      <c r="R4659">
        <v>347.13</v>
      </c>
      <c r="S4659">
        <v>0</v>
      </c>
      <c r="AB4659">
        <v>8.4</v>
      </c>
      <c r="AF4659">
        <v>8.27</v>
      </c>
      <c r="AI4659">
        <v>1.69</v>
      </c>
      <c r="AJ4659">
        <v>0.04</v>
      </c>
      <c r="AK4659">
        <v>3.38</v>
      </c>
      <c r="AL4659">
        <v>93.55</v>
      </c>
      <c r="AX4659">
        <v>0</v>
      </c>
      <c r="AY4659">
        <v>0.01</v>
      </c>
      <c r="AZ4659">
        <v>2.4900000000000002</v>
      </c>
      <c r="BB4659">
        <v>252.76</v>
      </c>
    </row>
    <row r="4660" spans="1:54" x14ac:dyDescent="0.55000000000000004">
      <c r="A4660" s="10" t="s">
        <v>965</v>
      </c>
      <c r="B4660" s="35">
        <v>42342</v>
      </c>
      <c r="C4660" t="s">
        <v>961</v>
      </c>
      <c r="E4660" s="10">
        <v>457.85</v>
      </c>
      <c r="F4660" s="10">
        <v>0.16</v>
      </c>
      <c r="G4660" s="10">
        <v>0.16</v>
      </c>
      <c r="H4660" s="10">
        <v>0.22</v>
      </c>
      <c r="I4660" s="10">
        <v>0.27</v>
      </c>
      <c r="J4660" s="10">
        <v>0.28000000000000003</v>
      </c>
      <c r="K4660" s="10">
        <v>0.28000000000000003</v>
      </c>
      <c r="L4660" s="10">
        <v>0.33</v>
      </c>
      <c r="M4660" s="10"/>
      <c r="AC4660">
        <v>0.63</v>
      </c>
    </row>
    <row r="4661" spans="1:54" x14ac:dyDescent="0.55000000000000004">
      <c r="A4661" s="10" t="s">
        <v>965</v>
      </c>
      <c r="B4661" s="35">
        <v>42343</v>
      </c>
      <c r="C4661" t="s">
        <v>961</v>
      </c>
      <c r="E4661" s="10">
        <v>511.13</v>
      </c>
      <c r="F4661" s="10">
        <v>0.28000000000000003</v>
      </c>
      <c r="G4661" s="10">
        <v>0.28000000000000003</v>
      </c>
      <c r="H4661" s="10">
        <v>0.27</v>
      </c>
      <c r="I4661" s="10">
        <v>0.27</v>
      </c>
      <c r="J4661" s="10">
        <v>0.28000000000000003</v>
      </c>
      <c r="K4661" s="10">
        <v>0.28000000000000003</v>
      </c>
      <c r="L4661" s="10">
        <v>0.33</v>
      </c>
      <c r="M4661" s="10"/>
    </row>
    <row r="4662" spans="1:54" x14ac:dyDescent="0.55000000000000004">
      <c r="A4662" s="10" t="s">
        <v>965</v>
      </c>
      <c r="B4662" s="35">
        <v>42344</v>
      </c>
      <c r="C4662" t="s">
        <v>961</v>
      </c>
      <c r="E4662" s="10">
        <v>503.99</v>
      </c>
      <c r="F4662" s="10">
        <v>0.26</v>
      </c>
      <c r="G4662" s="10">
        <v>0.26</v>
      </c>
      <c r="H4662" s="10">
        <v>0.26</v>
      </c>
      <c r="I4662" s="10">
        <v>0.27</v>
      </c>
      <c r="J4662" s="10">
        <v>0.28000000000000003</v>
      </c>
      <c r="K4662" s="10">
        <v>0.28000000000000003</v>
      </c>
      <c r="L4662" s="10">
        <v>0.33</v>
      </c>
      <c r="M4662" s="10"/>
    </row>
    <row r="4663" spans="1:54" x14ac:dyDescent="0.55000000000000004">
      <c r="A4663" s="10" t="s">
        <v>965</v>
      </c>
      <c r="B4663" s="35">
        <v>42345</v>
      </c>
      <c r="C4663" t="s">
        <v>961</v>
      </c>
      <c r="E4663" s="10">
        <v>496.91</v>
      </c>
      <c r="F4663" s="10">
        <v>0.24</v>
      </c>
      <c r="G4663" s="10">
        <v>0.24</v>
      </c>
      <c r="H4663" s="10">
        <v>0.26</v>
      </c>
      <c r="I4663" s="10">
        <v>0.27</v>
      </c>
      <c r="J4663" s="10">
        <v>0.28000000000000003</v>
      </c>
      <c r="K4663" s="10">
        <v>0.28000000000000003</v>
      </c>
      <c r="L4663" s="10">
        <v>0.33</v>
      </c>
      <c r="M4663" s="10"/>
      <c r="AC4663">
        <v>0.56999999999999995</v>
      </c>
    </row>
    <row r="4664" spans="1:54" x14ac:dyDescent="0.55000000000000004">
      <c r="A4664" s="10" t="s">
        <v>965</v>
      </c>
      <c r="B4664" s="35">
        <v>42346</v>
      </c>
      <c r="C4664" t="s">
        <v>961</v>
      </c>
      <c r="E4664" s="10">
        <v>491.13</v>
      </c>
      <c r="F4664" s="10">
        <v>0.23</v>
      </c>
      <c r="G4664" s="10">
        <v>0.23</v>
      </c>
      <c r="H4664" s="10">
        <v>0.25</v>
      </c>
      <c r="I4664" s="10">
        <v>0.27</v>
      </c>
      <c r="J4664" s="10">
        <v>0.28000000000000003</v>
      </c>
      <c r="K4664" s="10">
        <v>0.28000000000000003</v>
      </c>
      <c r="L4664" s="10">
        <v>0.33</v>
      </c>
      <c r="M4664" s="10"/>
      <c r="AG4664">
        <v>2.95</v>
      </c>
      <c r="AH4664">
        <v>8.4</v>
      </c>
    </row>
    <row r="4665" spans="1:54" x14ac:dyDescent="0.55000000000000004">
      <c r="A4665" t="s">
        <v>965</v>
      </c>
      <c r="B4665" s="32">
        <v>42346</v>
      </c>
      <c r="C4665" t="s">
        <v>961</v>
      </c>
      <c r="E4665" s="10"/>
      <c r="F4665" s="10"/>
      <c r="G4665" s="10"/>
      <c r="H4665" s="10"/>
      <c r="I4665" s="10"/>
      <c r="J4665" s="10"/>
      <c r="K4665" s="10"/>
      <c r="L4665" s="10"/>
      <c r="M4665" s="10"/>
    </row>
    <row r="4666" spans="1:54" x14ac:dyDescent="0.55000000000000004">
      <c r="A4666" s="10" t="s">
        <v>965</v>
      </c>
      <c r="B4666" s="35">
        <v>42347</v>
      </c>
      <c r="C4666" t="s">
        <v>961</v>
      </c>
      <c r="E4666" s="10">
        <v>484.25</v>
      </c>
      <c r="F4666" s="10">
        <v>0.21</v>
      </c>
      <c r="G4666" s="10">
        <v>0.21</v>
      </c>
      <c r="H4666" s="10">
        <v>0.25</v>
      </c>
      <c r="I4666" s="10">
        <v>0.27</v>
      </c>
      <c r="J4666" s="10">
        <v>0.28000000000000003</v>
      </c>
      <c r="K4666" s="10">
        <v>0.28000000000000003</v>
      </c>
      <c r="L4666" s="10">
        <v>0.33</v>
      </c>
      <c r="M4666" s="10"/>
      <c r="AB4666">
        <v>8.4</v>
      </c>
    </row>
    <row r="4667" spans="1:54" x14ac:dyDescent="0.55000000000000004">
      <c r="A4667" s="10" t="s">
        <v>965</v>
      </c>
      <c r="B4667" s="35">
        <v>42348</v>
      </c>
      <c r="C4667" t="s">
        <v>961</v>
      </c>
      <c r="E4667" s="10">
        <v>476.01</v>
      </c>
      <c r="F4667" s="10">
        <v>0.2</v>
      </c>
      <c r="G4667" s="10">
        <v>0.2</v>
      </c>
      <c r="H4667" s="10">
        <v>0.24</v>
      </c>
      <c r="I4667" s="10">
        <v>0.27</v>
      </c>
      <c r="J4667" s="10">
        <v>0.28000000000000003</v>
      </c>
      <c r="K4667" s="10">
        <v>0.28000000000000003</v>
      </c>
      <c r="L4667" s="10">
        <v>0.33</v>
      </c>
      <c r="M4667" s="10"/>
    </row>
    <row r="4668" spans="1:54" x14ac:dyDescent="0.55000000000000004">
      <c r="A4668" s="10" t="s">
        <v>965</v>
      </c>
      <c r="B4668" s="35">
        <v>42349</v>
      </c>
      <c r="C4668" t="s">
        <v>961</v>
      </c>
      <c r="E4668" s="10">
        <v>469.52</v>
      </c>
      <c r="F4668" s="10">
        <v>0.18</v>
      </c>
      <c r="G4668" s="10">
        <v>0.18</v>
      </c>
      <c r="H4668" s="10">
        <v>0.23</v>
      </c>
      <c r="I4668" s="10">
        <v>0.27</v>
      </c>
      <c r="J4668" s="10">
        <v>0.27</v>
      </c>
      <c r="K4668" s="10">
        <v>0.28000000000000003</v>
      </c>
      <c r="L4668" s="10">
        <v>0.33</v>
      </c>
      <c r="M4668" s="10"/>
      <c r="AC4668">
        <v>0.78</v>
      </c>
    </row>
    <row r="4669" spans="1:54" x14ac:dyDescent="0.55000000000000004">
      <c r="A4669" s="10" t="s">
        <v>965</v>
      </c>
      <c r="B4669" s="35">
        <v>42350</v>
      </c>
      <c r="C4669" t="s">
        <v>961</v>
      </c>
      <c r="E4669" s="10">
        <v>517.55999999999995</v>
      </c>
      <c r="F4669" s="10">
        <v>0.28999999999999998</v>
      </c>
      <c r="G4669" s="10">
        <v>0.28999999999999998</v>
      </c>
      <c r="H4669" s="10">
        <v>0.27</v>
      </c>
      <c r="I4669" s="10">
        <v>0.28000000000000003</v>
      </c>
      <c r="J4669" s="10">
        <v>0.28000000000000003</v>
      </c>
      <c r="K4669" s="10">
        <v>0.28000000000000003</v>
      </c>
      <c r="L4669" s="10">
        <v>0.33</v>
      </c>
      <c r="M4669" s="10"/>
    </row>
    <row r="4670" spans="1:54" x14ac:dyDescent="0.55000000000000004">
      <c r="A4670" s="10" t="s">
        <v>965</v>
      </c>
      <c r="B4670" s="35">
        <v>42351</v>
      </c>
      <c r="C4670" t="s">
        <v>961</v>
      </c>
      <c r="E4670" s="10">
        <v>519.01</v>
      </c>
      <c r="F4670" s="10">
        <v>0.28999999999999998</v>
      </c>
      <c r="G4670" s="10">
        <v>0.28000000000000003</v>
      </c>
      <c r="H4670" s="10">
        <v>0.28000000000000003</v>
      </c>
      <c r="I4670" s="10">
        <v>0.28000000000000003</v>
      </c>
      <c r="J4670" s="10">
        <v>0.28000000000000003</v>
      </c>
      <c r="K4670" s="10">
        <v>0.28000000000000003</v>
      </c>
      <c r="L4670" s="10">
        <v>0.33</v>
      </c>
      <c r="M4670" s="10"/>
      <c r="AI4670" s="10"/>
    </row>
    <row r="4671" spans="1:54" x14ac:dyDescent="0.55000000000000004">
      <c r="A4671" s="10" t="s">
        <v>965</v>
      </c>
      <c r="B4671" s="35">
        <v>42352</v>
      </c>
      <c r="C4671" t="s">
        <v>961</v>
      </c>
      <c r="E4671" s="10">
        <v>513.79</v>
      </c>
      <c r="F4671" s="10">
        <v>0.27</v>
      </c>
      <c r="G4671" s="10">
        <v>0.27</v>
      </c>
      <c r="H4671" s="10">
        <v>0.28000000000000003</v>
      </c>
      <c r="I4671" s="10">
        <v>0.28000000000000003</v>
      </c>
      <c r="J4671" s="10">
        <v>0.28000000000000003</v>
      </c>
      <c r="K4671" s="10">
        <v>0.28000000000000003</v>
      </c>
      <c r="L4671" s="10">
        <v>0.33</v>
      </c>
      <c r="M4671" s="10"/>
      <c r="AC4671">
        <v>0.61</v>
      </c>
    </row>
    <row r="4672" spans="1:54" x14ac:dyDescent="0.55000000000000004">
      <c r="A4672" s="10" t="s">
        <v>965</v>
      </c>
      <c r="B4672" s="35">
        <v>42353</v>
      </c>
      <c r="C4672" t="s">
        <v>961</v>
      </c>
      <c r="E4672" s="10">
        <v>509.38</v>
      </c>
      <c r="F4672" s="10">
        <v>0.26</v>
      </c>
      <c r="G4672" s="10">
        <v>0.26</v>
      </c>
      <c r="H4672" s="10">
        <v>0.27</v>
      </c>
      <c r="I4672" s="10">
        <v>0.28000000000000003</v>
      </c>
      <c r="J4672" s="10">
        <v>0.28000000000000003</v>
      </c>
      <c r="K4672" s="10">
        <v>0.28000000000000003</v>
      </c>
      <c r="L4672" s="10">
        <v>0.33</v>
      </c>
      <c r="M4672" s="10"/>
      <c r="Q4672">
        <v>5.95</v>
      </c>
      <c r="R4672">
        <v>444.26</v>
      </c>
      <c r="S4672">
        <v>0</v>
      </c>
      <c r="AF4672">
        <v>33.520000000000003</v>
      </c>
      <c r="AI4672">
        <v>1.61</v>
      </c>
      <c r="AJ4672">
        <v>0.03</v>
      </c>
      <c r="AK4672">
        <v>2.31</v>
      </c>
      <c r="AL4672">
        <v>90.15</v>
      </c>
      <c r="AX4672">
        <v>0</v>
      </c>
      <c r="AY4672">
        <v>0.01</v>
      </c>
      <c r="AZ4672">
        <v>3.64</v>
      </c>
      <c r="BB4672">
        <v>350.75</v>
      </c>
    </row>
    <row r="4673" spans="1:34" x14ac:dyDescent="0.55000000000000004">
      <c r="A4673" s="10" t="s">
        <v>965</v>
      </c>
      <c r="B4673" s="35">
        <v>42354</v>
      </c>
      <c r="C4673" t="s">
        <v>961</v>
      </c>
      <c r="E4673" s="10">
        <v>501.56</v>
      </c>
      <c r="F4673" s="10">
        <v>0.24</v>
      </c>
      <c r="G4673" s="10">
        <v>0.24</v>
      </c>
      <c r="H4673" s="10">
        <v>0.27</v>
      </c>
      <c r="I4673" s="10">
        <v>0.28000000000000003</v>
      </c>
      <c r="J4673" s="10">
        <v>0.28000000000000003</v>
      </c>
      <c r="K4673" s="10">
        <v>0.28000000000000003</v>
      </c>
      <c r="L4673" s="10">
        <v>0.33</v>
      </c>
      <c r="M4673" s="10"/>
      <c r="AG4673">
        <v>3.55</v>
      </c>
      <c r="AH4673">
        <v>8.4</v>
      </c>
    </row>
    <row r="4674" spans="1:34" x14ac:dyDescent="0.55000000000000004">
      <c r="A4674" t="s">
        <v>965</v>
      </c>
      <c r="B4674" s="32">
        <v>42354</v>
      </c>
      <c r="C4674" t="s">
        <v>961</v>
      </c>
      <c r="E4674" s="10"/>
      <c r="F4674" s="10"/>
      <c r="G4674" s="10"/>
      <c r="H4674" s="10"/>
      <c r="I4674" s="10"/>
      <c r="J4674" s="10"/>
      <c r="K4674" s="10"/>
      <c r="L4674" s="10"/>
      <c r="M4674" s="10"/>
    </row>
    <row r="4675" spans="1:34" x14ac:dyDescent="0.55000000000000004">
      <c r="A4675" s="10" t="s">
        <v>965</v>
      </c>
      <c r="B4675" s="35">
        <v>42355</v>
      </c>
      <c r="C4675" t="s">
        <v>961</v>
      </c>
      <c r="E4675" s="10">
        <v>494.52</v>
      </c>
      <c r="F4675" s="10">
        <v>0.23</v>
      </c>
      <c r="G4675" s="10">
        <v>0.23</v>
      </c>
      <c r="H4675" s="10">
        <v>0.26</v>
      </c>
      <c r="I4675" s="10">
        <v>0.28000000000000003</v>
      </c>
      <c r="J4675" s="10">
        <v>0.28000000000000003</v>
      </c>
      <c r="K4675" s="10">
        <v>0.28000000000000003</v>
      </c>
      <c r="L4675" s="10">
        <v>0.33</v>
      </c>
      <c r="M4675" s="10"/>
      <c r="AB4675">
        <v>8.4</v>
      </c>
    </row>
    <row r="4676" spans="1:34" x14ac:dyDescent="0.55000000000000004">
      <c r="A4676" s="10" t="s">
        <v>965</v>
      </c>
      <c r="B4676" s="35">
        <v>42356</v>
      </c>
      <c r="C4676" t="s">
        <v>961</v>
      </c>
      <c r="E4676" s="10">
        <v>490.58</v>
      </c>
      <c r="F4676" s="10">
        <v>0.22</v>
      </c>
      <c r="G4676" s="10">
        <v>0.22</v>
      </c>
      <c r="H4676" s="10">
        <v>0.26</v>
      </c>
      <c r="I4676" s="10">
        <v>0.28000000000000003</v>
      </c>
      <c r="J4676" s="10">
        <v>0.28000000000000003</v>
      </c>
      <c r="K4676" s="10">
        <v>0.28000000000000003</v>
      </c>
      <c r="L4676" s="10">
        <v>0.33</v>
      </c>
      <c r="M4676" s="10"/>
    </row>
    <row r="4677" spans="1:34" x14ac:dyDescent="0.55000000000000004">
      <c r="A4677" s="10" t="s">
        <v>965</v>
      </c>
      <c r="B4677" s="35">
        <v>42357</v>
      </c>
      <c r="C4677" t="s">
        <v>961</v>
      </c>
      <c r="E4677" s="10">
        <v>486.22</v>
      </c>
      <c r="F4677" s="10">
        <v>0.21</v>
      </c>
      <c r="G4677" s="10">
        <v>0.21</v>
      </c>
      <c r="H4677" s="10">
        <v>0.25</v>
      </c>
      <c r="I4677" s="10">
        <v>0.28000000000000003</v>
      </c>
      <c r="J4677" s="10">
        <v>0.28000000000000003</v>
      </c>
      <c r="K4677" s="10">
        <v>0.28000000000000003</v>
      </c>
      <c r="L4677" s="10">
        <v>0.33</v>
      </c>
      <c r="M4677" s="10"/>
    </row>
    <row r="4678" spans="1:34" x14ac:dyDescent="0.55000000000000004">
      <c r="A4678" s="10" t="s">
        <v>965</v>
      </c>
      <c r="B4678" s="35">
        <v>42358</v>
      </c>
      <c r="C4678" t="s">
        <v>961</v>
      </c>
      <c r="E4678" s="10">
        <v>480.68</v>
      </c>
      <c r="F4678" s="10">
        <v>0.2</v>
      </c>
      <c r="G4678" s="10">
        <v>0.2</v>
      </c>
      <c r="H4678" s="10">
        <v>0.25</v>
      </c>
      <c r="I4678" s="10">
        <v>0.28000000000000003</v>
      </c>
      <c r="J4678" s="10">
        <v>0.28000000000000003</v>
      </c>
      <c r="K4678" s="10">
        <v>0.28000000000000003</v>
      </c>
      <c r="L4678" s="10">
        <v>0.33</v>
      </c>
      <c r="M4678" s="10"/>
    </row>
    <row r="4679" spans="1:34" x14ac:dyDescent="0.55000000000000004">
      <c r="A4679" s="10" t="s">
        <v>965</v>
      </c>
      <c r="B4679" s="35">
        <v>42359</v>
      </c>
      <c r="C4679" t="s">
        <v>961</v>
      </c>
      <c r="E4679" s="10">
        <v>476.66</v>
      </c>
      <c r="F4679" s="10">
        <v>0.19</v>
      </c>
      <c r="G4679" s="10">
        <v>0.19</v>
      </c>
      <c r="H4679" s="10">
        <v>0.24</v>
      </c>
      <c r="I4679" s="10">
        <v>0.28000000000000003</v>
      </c>
      <c r="J4679" s="10">
        <v>0.28000000000000003</v>
      </c>
      <c r="K4679" s="10">
        <v>0.28000000000000003</v>
      </c>
      <c r="L4679" s="10">
        <v>0.33</v>
      </c>
      <c r="M4679" s="10"/>
      <c r="AC4679">
        <v>0.56999999999999995</v>
      </c>
    </row>
    <row r="4680" spans="1:34" x14ac:dyDescent="0.55000000000000004">
      <c r="A4680" s="10" t="s">
        <v>965</v>
      </c>
      <c r="B4680" s="35">
        <v>42360</v>
      </c>
      <c r="C4680" t="s">
        <v>961</v>
      </c>
      <c r="E4680" s="10">
        <v>472.72</v>
      </c>
      <c r="F4680" s="10">
        <v>0.18</v>
      </c>
      <c r="G4680" s="10">
        <v>0.18</v>
      </c>
      <c r="H4680" s="10">
        <v>0.24</v>
      </c>
      <c r="I4680" s="10">
        <v>0.28000000000000003</v>
      </c>
      <c r="J4680" s="10">
        <v>0.28000000000000003</v>
      </c>
      <c r="K4680" s="10">
        <v>0.27</v>
      </c>
      <c r="L4680" s="10">
        <v>0.33</v>
      </c>
      <c r="M4680" s="10"/>
      <c r="AG4680">
        <v>4</v>
      </c>
      <c r="AH4680">
        <v>8.4</v>
      </c>
    </row>
    <row r="4681" spans="1:34" x14ac:dyDescent="0.55000000000000004">
      <c r="A4681" t="s">
        <v>965</v>
      </c>
      <c r="B4681" s="32">
        <v>42360</v>
      </c>
      <c r="C4681" t="s">
        <v>961</v>
      </c>
      <c r="E4681" s="10"/>
      <c r="F4681" s="10"/>
      <c r="G4681" s="10"/>
      <c r="H4681" s="10"/>
      <c r="I4681" s="10"/>
      <c r="J4681" s="10"/>
      <c r="K4681" s="10"/>
      <c r="L4681" s="10"/>
      <c r="M4681" s="10"/>
    </row>
    <row r="4682" spans="1:34" x14ac:dyDescent="0.55000000000000004">
      <c r="A4682" s="10" t="s">
        <v>965</v>
      </c>
      <c r="B4682" s="35">
        <v>42361</v>
      </c>
      <c r="C4682" t="s">
        <v>961</v>
      </c>
      <c r="E4682" s="10">
        <v>463.1</v>
      </c>
      <c r="F4682" s="10">
        <v>0.17</v>
      </c>
      <c r="G4682" s="10">
        <v>0.17</v>
      </c>
      <c r="H4682" s="10">
        <v>0.23</v>
      </c>
      <c r="I4682" s="10">
        <v>0.27</v>
      </c>
      <c r="J4682" s="10">
        <v>0.27</v>
      </c>
      <c r="K4682" s="10">
        <v>0.27</v>
      </c>
      <c r="L4682" s="10">
        <v>0.33</v>
      </c>
      <c r="M4682" s="10"/>
      <c r="AB4682">
        <v>8.4</v>
      </c>
    </row>
    <row r="4683" spans="1:34" x14ac:dyDescent="0.55000000000000004">
      <c r="A4683" s="10" t="s">
        <v>965</v>
      </c>
      <c r="B4683" s="35">
        <v>42362</v>
      </c>
      <c r="C4683" t="s">
        <v>961</v>
      </c>
      <c r="E4683" s="10">
        <v>460.24</v>
      </c>
      <c r="F4683" s="10">
        <v>0.16</v>
      </c>
      <c r="G4683" s="10">
        <v>0.16</v>
      </c>
      <c r="H4683" s="10">
        <v>0.22</v>
      </c>
      <c r="I4683" s="10">
        <v>0.27</v>
      </c>
      <c r="J4683" s="10">
        <v>0.27</v>
      </c>
      <c r="K4683" s="10">
        <v>0.27</v>
      </c>
      <c r="L4683" s="10">
        <v>0.33</v>
      </c>
      <c r="M4683" s="10"/>
    </row>
    <row r="4684" spans="1:34" x14ac:dyDescent="0.55000000000000004">
      <c r="A4684" s="10" t="s">
        <v>965</v>
      </c>
      <c r="B4684" s="35">
        <v>42363</v>
      </c>
      <c r="C4684" t="s">
        <v>961</v>
      </c>
      <c r="E4684" s="10">
        <v>455.2</v>
      </c>
      <c r="F4684" s="10">
        <v>0.16</v>
      </c>
      <c r="G4684" s="10">
        <v>0.16</v>
      </c>
      <c r="H4684" s="10">
        <v>0.22</v>
      </c>
      <c r="I4684" s="10">
        <v>0.27</v>
      </c>
      <c r="J4684" s="10">
        <v>0.27</v>
      </c>
      <c r="K4684" s="10">
        <v>0.27</v>
      </c>
      <c r="L4684" s="10">
        <v>0.33</v>
      </c>
      <c r="M4684" s="10"/>
    </row>
    <row r="4685" spans="1:34" x14ac:dyDescent="0.55000000000000004">
      <c r="A4685" s="10" t="s">
        <v>965</v>
      </c>
      <c r="B4685" s="35">
        <v>42364</v>
      </c>
      <c r="C4685" t="s">
        <v>961</v>
      </c>
      <c r="E4685" s="10">
        <v>502.64</v>
      </c>
      <c r="F4685" s="10">
        <v>0.26</v>
      </c>
      <c r="G4685" s="10">
        <v>0.26</v>
      </c>
      <c r="H4685" s="10">
        <v>0.26</v>
      </c>
      <c r="I4685" s="10">
        <v>0.28000000000000003</v>
      </c>
      <c r="J4685" s="10">
        <v>0.27</v>
      </c>
      <c r="K4685" s="10">
        <v>0.27</v>
      </c>
      <c r="L4685" s="10">
        <v>0.33</v>
      </c>
      <c r="M4685" s="10"/>
    </row>
    <row r="4686" spans="1:34" x14ac:dyDescent="0.55000000000000004">
      <c r="A4686" s="10" t="s">
        <v>965</v>
      </c>
      <c r="B4686" s="35">
        <v>42365</v>
      </c>
      <c r="C4686" t="s">
        <v>961</v>
      </c>
      <c r="E4686" s="10">
        <v>496.71</v>
      </c>
      <c r="F4686" s="10">
        <v>0.24</v>
      </c>
      <c r="G4686" s="10">
        <v>0.24</v>
      </c>
      <c r="H4686" s="10">
        <v>0.26</v>
      </c>
      <c r="I4686" s="10">
        <v>0.28000000000000003</v>
      </c>
      <c r="J4686" s="10">
        <v>0.27</v>
      </c>
      <c r="K4686" s="10">
        <v>0.27</v>
      </c>
      <c r="L4686" s="10">
        <v>0.33</v>
      </c>
      <c r="M4686" s="10"/>
    </row>
    <row r="4687" spans="1:34" x14ac:dyDescent="0.55000000000000004">
      <c r="A4687" s="10" t="s">
        <v>965</v>
      </c>
      <c r="B4687" s="35">
        <v>42366</v>
      </c>
      <c r="C4687" t="s">
        <v>961</v>
      </c>
      <c r="E4687" s="10">
        <v>489.97</v>
      </c>
      <c r="F4687" s="10">
        <v>0.23</v>
      </c>
      <c r="G4687" s="10">
        <v>0.23</v>
      </c>
      <c r="H4687" s="10">
        <v>0.26</v>
      </c>
      <c r="I4687" s="10">
        <v>0.28000000000000003</v>
      </c>
      <c r="J4687" s="10">
        <v>0.27</v>
      </c>
      <c r="K4687" s="10">
        <v>0.27</v>
      </c>
      <c r="L4687" s="10">
        <v>0.33</v>
      </c>
      <c r="M4687" s="10"/>
    </row>
    <row r="4688" spans="1:34" x14ac:dyDescent="0.55000000000000004">
      <c r="A4688" s="10" t="s">
        <v>965</v>
      </c>
      <c r="B4688" s="35">
        <v>42367</v>
      </c>
      <c r="C4688" t="s">
        <v>961</v>
      </c>
      <c r="E4688" s="10">
        <v>482.7</v>
      </c>
      <c r="F4688" s="10">
        <v>0.21</v>
      </c>
      <c r="G4688" s="10">
        <v>0.21</v>
      </c>
      <c r="H4688" s="10">
        <v>0.25</v>
      </c>
      <c r="I4688" s="10">
        <v>0.28000000000000003</v>
      </c>
      <c r="J4688" s="10">
        <v>0.27</v>
      </c>
      <c r="K4688" s="10">
        <v>0.27</v>
      </c>
      <c r="L4688" s="10">
        <v>0.33</v>
      </c>
      <c r="M4688" s="10"/>
    </row>
    <row r="4689" spans="1:54" x14ac:dyDescent="0.55000000000000004">
      <c r="A4689" s="10" t="s">
        <v>965</v>
      </c>
      <c r="B4689" s="35">
        <v>42368</v>
      </c>
      <c r="C4689" t="s">
        <v>961</v>
      </c>
      <c r="E4689" s="10">
        <v>474.96</v>
      </c>
      <c r="F4689" s="10">
        <v>0.2</v>
      </c>
      <c r="G4689" s="10">
        <v>0.2</v>
      </c>
      <c r="H4689" s="10">
        <v>0.24</v>
      </c>
      <c r="I4689" s="10">
        <v>0.27</v>
      </c>
      <c r="J4689" s="10">
        <v>0.27</v>
      </c>
      <c r="K4689" s="10">
        <v>0.27</v>
      </c>
      <c r="L4689" s="10">
        <v>0.33</v>
      </c>
      <c r="M4689" s="10"/>
      <c r="AC4689">
        <v>0.7</v>
      </c>
      <c r="AG4689">
        <v>4.5</v>
      </c>
      <c r="AH4689">
        <v>8.4</v>
      </c>
    </row>
    <row r="4690" spans="1:54" x14ac:dyDescent="0.55000000000000004">
      <c r="A4690" t="s">
        <v>965</v>
      </c>
      <c r="B4690" s="32">
        <v>42368</v>
      </c>
      <c r="C4690" t="s">
        <v>961</v>
      </c>
      <c r="E4690" s="10"/>
      <c r="F4690" s="10"/>
      <c r="G4690" s="10"/>
      <c r="H4690" s="10"/>
      <c r="I4690" s="10"/>
      <c r="J4690" s="10"/>
      <c r="K4690" s="10"/>
      <c r="L4690" s="10"/>
      <c r="M4690" s="10"/>
    </row>
    <row r="4691" spans="1:54" x14ac:dyDescent="0.55000000000000004">
      <c r="A4691" s="10" t="s">
        <v>965</v>
      </c>
      <c r="B4691" s="35">
        <v>42369</v>
      </c>
      <c r="C4691" t="s">
        <v>961</v>
      </c>
      <c r="E4691" s="10">
        <v>467.1</v>
      </c>
      <c r="F4691" s="10">
        <v>0.18</v>
      </c>
      <c r="G4691" s="10">
        <v>0.18</v>
      </c>
      <c r="H4691" s="10">
        <v>0.23</v>
      </c>
      <c r="I4691" s="10">
        <v>0.27</v>
      </c>
      <c r="J4691" s="10">
        <v>0.27</v>
      </c>
      <c r="K4691" s="10">
        <v>0.27</v>
      </c>
      <c r="L4691" s="10">
        <v>0.33</v>
      </c>
      <c r="M4691" s="10"/>
      <c r="AB4691">
        <v>8.4</v>
      </c>
    </row>
    <row r="4692" spans="1:54" x14ac:dyDescent="0.55000000000000004">
      <c r="A4692" s="10" t="s">
        <v>965</v>
      </c>
      <c r="B4692" s="35">
        <v>42370</v>
      </c>
      <c r="C4692" t="s">
        <v>961</v>
      </c>
      <c r="E4692" s="10">
        <v>462.44</v>
      </c>
      <c r="F4692" s="10">
        <v>0.17</v>
      </c>
      <c r="G4692" s="10">
        <v>0.17</v>
      </c>
      <c r="H4692" s="10">
        <v>0.23</v>
      </c>
      <c r="I4692" s="10">
        <v>0.27</v>
      </c>
      <c r="J4692" s="10">
        <v>0.27</v>
      </c>
      <c r="K4692" s="10">
        <v>0.27</v>
      </c>
      <c r="L4692" s="10">
        <v>0.33</v>
      </c>
      <c r="M4692" s="10"/>
    </row>
    <row r="4693" spans="1:54" x14ac:dyDescent="0.55000000000000004">
      <c r="A4693" s="10" t="s">
        <v>965</v>
      </c>
      <c r="B4693" s="35">
        <v>42371</v>
      </c>
      <c r="C4693" t="s">
        <v>961</v>
      </c>
      <c r="E4693" s="10">
        <v>501.21</v>
      </c>
      <c r="F4693" s="10">
        <v>0.26</v>
      </c>
      <c r="G4693" s="10">
        <v>0.26</v>
      </c>
      <c r="H4693" s="10">
        <v>0.27</v>
      </c>
      <c r="I4693" s="10">
        <v>0.28000000000000003</v>
      </c>
      <c r="J4693" s="10">
        <v>0.27</v>
      </c>
      <c r="K4693" s="10">
        <v>0.27</v>
      </c>
      <c r="L4693" s="10">
        <v>0.33</v>
      </c>
      <c r="M4693" s="10"/>
    </row>
    <row r="4694" spans="1:54" x14ac:dyDescent="0.55000000000000004">
      <c r="A4694" s="10" t="s">
        <v>965</v>
      </c>
      <c r="B4694" s="35">
        <v>42372</v>
      </c>
      <c r="C4694" t="s">
        <v>961</v>
      </c>
      <c r="E4694" s="10">
        <v>494.99</v>
      </c>
      <c r="F4694" s="10">
        <v>0.24</v>
      </c>
      <c r="G4694" s="10">
        <v>0.24</v>
      </c>
      <c r="H4694" s="10">
        <v>0.26</v>
      </c>
      <c r="I4694" s="10">
        <v>0.28000000000000003</v>
      </c>
      <c r="J4694" s="10">
        <v>0.27</v>
      </c>
      <c r="K4694" s="10">
        <v>0.27</v>
      </c>
      <c r="L4694" s="10">
        <v>0.33</v>
      </c>
      <c r="M4694" s="10"/>
    </row>
    <row r="4695" spans="1:54" x14ac:dyDescent="0.55000000000000004">
      <c r="A4695" s="10" t="s">
        <v>965</v>
      </c>
      <c r="B4695" s="35">
        <v>42373</v>
      </c>
      <c r="C4695" t="s">
        <v>961</v>
      </c>
      <c r="E4695" s="10">
        <v>493.2</v>
      </c>
      <c r="F4695" s="10">
        <v>0.24</v>
      </c>
      <c r="G4695" s="10">
        <v>0.24</v>
      </c>
      <c r="H4695" s="10">
        <v>0.26</v>
      </c>
      <c r="I4695" s="10">
        <v>0.28000000000000003</v>
      </c>
      <c r="J4695" s="10">
        <v>0.27</v>
      </c>
      <c r="K4695" s="10">
        <v>0.27</v>
      </c>
      <c r="L4695" s="10">
        <v>0.33</v>
      </c>
      <c r="M4695" s="10"/>
      <c r="AI4695" s="10"/>
    </row>
    <row r="4696" spans="1:54" x14ac:dyDescent="0.55000000000000004">
      <c r="A4696" s="10" t="s">
        <v>965</v>
      </c>
      <c r="B4696" s="35">
        <v>42374</v>
      </c>
      <c r="C4696" t="s">
        <v>961</v>
      </c>
      <c r="E4696" s="10">
        <v>491.7</v>
      </c>
      <c r="F4696" s="10">
        <v>0.23</v>
      </c>
      <c r="G4696" s="10">
        <v>0.23</v>
      </c>
      <c r="H4696" s="10">
        <v>0.26</v>
      </c>
      <c r="I4696" s="10">
        <v>0.28000000000000003</v>
      </c>
      <c r="J4696" s="10">
        <v>0.27</v>
      </c>
      <c r="K4696" s="10">
        <v>0.27</v>
      </c>
      <c r="L4696" s="10">
        <v>0.33</v>
      </c>
      <c r="M4696" s="10"/>
    </row>
    <row r="4697" spans="1:54" x14ac:dyDescent="0.55000000000000004">
      <c r="A4697" s="10" t="s">
        <v>965</v>
      </c>
      <c r="B4697" s="35">
        <v>42375</v>
      </c>
      <c r="C4697" t="s">
        <v>961</v>
      </c>
      <c r="E4697" s="10">
        <v>486.44</v>
      </c>
      <c r="F4697" s="10">
        <v>0.22</v>
      </c>
      <c r="G4697" s="10">
        <v>0.22</v>
      </c>
      <c r="H4697" s="10">
        <v>0.26</v>
      </c>
      <c r="I4697" s="10">
        <v>0.28000000000000003</v>
      </c>
      <c r="J4697" s="10">
        <v>0.27</v>
      </c>
      <c r="K4697" s="10">
        <v>0.27</v>
      </c>
      <c r="L4697" s="10">
        <v>0.33</v>
      </c>
      <c r="M4697" s="10"/>
      <c r="Q4697">
        <v>8.61</v>
      </c>
      <c r="R4697">
        <v>868.69</v>
      </c>
      <c r="S4697">
        <v>1606.56</v>
      </c>
      <c r="V4697" s="47">
        <f>X4697/AA4697</f>
        <v>1.6340066324992464E-2</v>
      </c>
      <c r="X4697">
        <v>5.42</v>
      </c>
      <c r="AA4697">
        <v>331.7</v>
      </c>
      <c r="AC4697">
        <v>0.63</v>
      </c>
      <c r="AD4697" s="47">
        <f>AE4697/AF4697</f>
        <v>6.9565217391304342E-3</v>
      </c>
      <c r="AE4697">
        <v>0.96</v>
      </c>
      <c r="AF4697">
        <v>138</v>
      </c>
      <c r="AG4697">
        <v>5.0999999999999996</v>
      </c>
      <c r="AH4697">
        <v>8.4</v>
      </c>
      <c r="AI4697">
        <v>0.95</v>
      </c>
      <c r="AJ4697">
        <v>0.02</v>
      </c>
      <c r="AK4697">
        <v>1.38</v>
      </c>
      <c r="AL4697">
        <v>62.73</v>
      </c>
      <c r="AP4697" t="s">
        <v>930</v>
      </c>
      <c r="AX4697">
        <v>160.66</v>
      </c>
      <c r="AY4697">
        <v>0.01</v>
      </c>
      <c r="AZ4697">
        <v>1.71</v>
      </c>
      <c r="BB4697">
        <v>299.8</v>
      </c>
    </row>
    <row r="4698" spans="1:54" x14ac:dyDescent="0.55000000000000004">
      <c r="A4698" t="s">
        <v>965</v>
      </c>
      <c r="B4698" s="32">
        <v>42375</v>
      </c>
      <c r="C4698" t="s">
        <v>961</v>
      </c>
      <c r="E4698" s="10"/>
      <c r="F4698" s="10"/>
      <c r="G4698" s="10"/>
      <c r="H4698" s="10"/>
      <c r="I4698" s="10"/>
      <c r="J4698" s="10"/>
      <c r="K4698" s="10"/>
      <c r="L4698" s="10"/>
      <c r="M4698" s="10"/>
    </row>
    <row r="4699" spans="1:54" x14ac:dyDescent="0.55000000000000004">
      <c r="A4699" s="10" t="s">
        <v>965</v>
      </c>
      <c r="B4699" s="35">
        <v>42376</v>
      </c>
      <c r="C4699" t="s">
        <v>961</v>
      </c>
      <c r="E4699" s="10">
        <v>479.88</v>
      </c>
      <c r="F4699" s="10">
        <v>0.21</v>
      </c>
      <c r="G4699" s="10">
        <v>0.21</v>
      </c>
      <c r="H4699" s="10">
        <v>0.25</v>
      </c>
      <c r="I4699" s="10">
        <v>0.28000000000000003</v>
      </c>
      <c r="J4699" s="10">
        <v>0.27</v>
      </c>
      <c r="K4699" s="10">
        <v>0.27</v>
      </c>
      <c r="L4699" s="10">
        <v>0.33</v>
      </c>
      <c r="M4699" s="10"/>
      <c r="AB4699">
        <v>8.4</v>
      </c>
    </row>
    <row r="4700" spans="1:54" x14ac:dyDescent="0.55000000000000004">
      <c r="A4700" s="10" t="s">
        <v>965</v>
      </c>
      <c r="B4700" s="35">
        <v>42377</v>
      </c>
      <c r="C4700" t="s">
        <v>961</v>
      </c>
      <c r="E4700" s="10">
        <v>473.42</v>
      </c>
      <c r="F4700" s="10">
        <v>0.19</v>
      </c>
      <c r="G4700" s="10">
        <v>0.2</v>
      </c>
      <c r="H4700" s="10">
        <v>0.24</v>
      </c>
      <c r="I4700" s="10">
        <v>0.27</v>
      </c>
      <c r="J4700" s="10">
        <v>0.27</v>
      </c>
      <c r="K4700" s="10">
        <v>0.27</v>
      </c>
      <c r="L4700" s="10">
        <v>0.33</v>
      </c>
      <c r="M4700" s="10"/>
    </row>
    <row r="4701" spans="1:54" x14ac:dyDescent="0.55000000000000004">
      <c r="A4701" s="10" t="s">
        <v>965</v>
      </c>
      <c r="B4701" s="35">
        <v>42378</v>
      </c>
      <c r="C4701" t="s">
        <v>961</v>
      </c>
      <c r="E4701" s="10">
        <v>514.70000000000005</v>
      </c>
      <c r="F4701" s="10">
        <v>0.28000000000000003</v>
      </c>
      <c r="G4701" s="10">
        <v>0.28000000000000003</v>
      </c>
      <c r="H4701" s="10">
        <v>0.28000000000000003</v>
      </c>
      <c r="I4701" s="10">
        <v>0.28000000000000003</v>
      </c>
      <c r="J4701" s="10">
        <v>0.27</v>
      </c>
      <c r="K4701" s="10">
        <v>0.27</v>
      </c>
      <c r="L4701" s="10">
        <v>0.33</v>
      </c>
      <c r="M4701" s="10"/>
    </row>
    <row r="4702" spans="1:54" x14ac:dyDescent="0.55000000000000004">
      <c r="A4702" s="10" t="s">
        <v>965</v>
      </c>
      <c r="B4702" s="35">
        <v>42379</v>
      </c>
      <c r="C4702" t="s">
        <v>961</v>
      </c>
      <c r="E4702" s="10">
        <v>510.94</v>
      </c>
      <c r="F4702" s="10">
        <v>0.27</v>
      </c>
      <c r="G4702" s="10">
        <v>0.27</v>
      </c>
      <c r="H4702" s="10">
        <v>0.28000000000000003</v>
      </c>
      <c r="I4702" s="10">
        <v>0.28000000000000003</v>
      </c>
      <c r="J4702" s="10">
        <v>0.27</v>
      </c>
      <c r="K4702" s="10">
        <v>0.27</v>
      </c>
      <c r="L4702" s="10">
        <v>0.33</v>
      </c>
      <c r="M4702" s="10"/>
    </row>
    <row r="4703" spans="1:54" x14ac:dyDescent="0.55000000000000004">
      <c r="A4703" s="10" t="s">
        <v>965</v>
      </c>
      <c r="B4703" s="35">
        <v>42380</v>
      </c>
      <c r="C4703" t="s">
        <v>961</v>
      </c>
      <c r="E4703" s="10">
        <v>505.65</v>
      </c>
      <c r="F4703" s="10">
        <v>0.25</v>
      </c>
      <c r="G4703" s="10">
        <v>0.25</v>
      </c>
      <c r="H4703" s="10">
        <v>0.28000000000000003</v>
      </c>
      <c r="I4703" s="10">
        <v>0.28000000000000003</v>
      </c>
      <c r="J4703" s="10">
        <v>0.27</v>
      </c>
      <c r="K4703" s="10">
        <v>0.27</v>
      </c>
      <c r="L4703" s="10">
        <v>0.33</v>
      </c>
      <c r="M4703" s="10"/>
      <c r="AC4703">
        <v>0.62</v>
      </c>
    </row>
    <row r="4704" spans="1:54" x14ac:dyDescent="0.55000000000000004">
      <c r="A4704" s="10" t="s">
        <v>965</v>
      </c>
      <c r="B4704" s="35">
        <v>42381</v>
      </c>
      <c r="C4704" t="s">
        <v>961</v>
      </c>
      <c r="E4704" s="10">
        <v>499.33</v>
      </c>
      <c r="F4704" s="10">
        <v>0.24</v>
      </c>
      <c r="G4704" s="10">
        <v>0.24</v>
      </c>
      <c r="H4704" s="10">
        <v>0.27</v>
      </c>
      <c r="I4704" s="10">
        <v>0.28000000000000003</v>
      </c>
      <c r="J4704" s="10">
        <v>0.27</v>
      </c>
      <c r="K4704" s="10">
        <v>0.27</v>
      </c>
      <c r="L4704" s="10">
        <v>0.33</v>
      </c>
      <c r="M4704" s="10"/>
    </row>
    <row r="4705" spans="1:34" x14ac:dyDescent="0.55000000000000004">
      <c r="A4705" s="10" t="s">
        <v>965</v>
      </c>
      <c r="B4705" s="35">
        <v>42382</v>
      </c>
      <c r="C4705" t="s">
        <v>961</v>
      </c>
      <c r="E4705" s="10">
        <v>493.11</v>
      </c>
      <c r="F4705" s="10">
        <v>0.23</v>
      </c>
      <c r="G4705" s="10">
        <v>0.23</v>
      </c>
      <c r="H4705" s="10">
        <v>0.27</v>
      </c>
      <c r="I4705" s="10">
        <v>0.28000000000000003</v>
      </c>
      <c r="J4705" s="10">
        <v>0.27</v>
      </c>
      <c r="K4705" s="10">
        <v>0.27</v>
      </c>
      <c r="L4705" s="10">
        <v>0.33</v>
      </c>
      <c r="M4705" s="10"/>
      <c r="AG4705">
        <v>5.65</v>
      </c>
      <c r="AH4705">
        <v>8.4</v>
      </c>
    </row>
    <row r="4706" spans="1:34" x14ac:dyDescent="0.55000000000000004">
      <c r="A4706" t="s">
        <v>965</v>
      </c>
      <c r="B4706" s="32">
        <v>42382</v>
      </c>
      <c r="C4706" t="s">
        <v>961</v>
      </c>
      <c r="E4706" s="10"/>
      <c r="F4706" s="10"/>
      <c r="G4706" s="10"/>
      <c r="H4706" s="10"/>
      <c r="I4706" s="10"/>
      <c r="J4706" s="10"/>
      <c r="K4706" s="10"/>
      <c r="L4706" s="10"/>
      <c r="M4706" s="10"/>
    </row>
    <row r="4707" spans="1:34" x14ac:dyDescent="0.55000000000000004">
      <c r="A4707" s="10" t="s">
        <v>965</v>
      </c>
      <c r="B4707" s="35">
        <v>42383</v>
      </c>
      <c r="C4707" t="s">
        <v>961</v>
      </c>
      <c r="E4707" s="10">
        <v>485.49</v>
      </c>
      <c r="F4707" s="10">
        <v>0.21</v>
      </c>
      <c r="G4707" s="10">
        <v>0.21</v>
      </c>
      <c r="H4707" s="10">
        <v>0.26</v>
      </c>
      <c r="I4707" s="10">
        <v>0.28000000000000003</v>
      </c>
      <c r="J4707" s="10">
        <v>0.27</v>
      </c>
      <c r="K4707" s="10">
        <v>0.27</v>
      </c>
      <c r="L4707" s="10">
        <v>0.33</v>
      </c>
      <c r="M4707" s="10"/>
      <c r="AB4707">
        <v>8.4</v>
      </c>
      <c r="AC4707">
        <v>0.65</v>
      </c>
    </row>
    <row r="4708" spans="1:34" x14ac:dyDescent="0.55000000000000004">
      <c r="A4708" s="10" t="s">
        <v>965</v>
      </c>
      <c r="B4708" s="35">
        <v>42384</v>
      </c>
      <c r="C4708" t="s">
        <v>961</v>
      </c>
      <c r="E4708" s="10">
        <v>480.63</v>
      </c>
      <c r="F4708" s="10">
        <v>0.2</v>
      </c>
      <c r="G4708" s="10">
        <v>0.2</v>
      </c>
      <c r="H4708" s="10">
        <v>0.25</v>
      </c>
      <c r="I4708" s="10">
        <v>0.28000000000000003</v>
      </c>
      <c r="J4708" s="10">
        <v>0.27</v>
      </c>
      <c r="K4708" s="10">
        <v>0.27</v>
      </c>
      <c r="L4708" s="10">
        <v>0.33</v>
      </c>
      <c r="M4708" s="10"/>
    </row>
    <row r="4709" spans="1:34" x14ac:dyDescent="0.55000000000000004">
      <c r="A4709" s="10" t="s">
        <v>965</v>
      </c>
      <c r="B4709" s="35">
        <v>42385</v>
      </c>
      <c r="C4709" t="s">
        <v>961</v>
      </c>
      <c r="E4709" s="10">
        <v>521.49</v>
      </c>
      <c r="F4709" s="10">
        <v>0.28000000000000003</v>
      </c>
      <c r="G4709" s="10">
        <v>0.28000000000000003</v>
      </c>
      <c r="H4709" s="10">
        <v>0.28999999999999998</v>
      </c>
      <c r="I4709" s="10">
        <v>0.28999999999999998</v>
      </c>
      <c r="J4709" s="10">
        <v>0.28000000000000003</v>
      </c>
      <c r="K4709" s="10">
        <v>0.27</v>
      </c>
      <c r="L4709" s="10">
        <v>0.33</v>
      </c>
      <c r="M4709" s="10"/>
    </row>
    <row r="4710" spans="1:34" x14ac:dyDescent="0.55000000000000004">
      <c r="A4710" s="10" t="s">
        <v>965</v>
      </c>
      <c r="B4710" s="35">
        <v>42386</v>
      </c>
      <c r="C4710" t="s">
        <v>961</v>
      </c>
      <c r="E4710" s="10">
        <v>518.05999999999995</v>
      </c>
      <c r="F4710" s="10">
        <v>0.27</v>
      </c>
      <c r="G4710" s="10">
        <v>0.27</v>
      </c>
      <c r="H4710" s="10">
        <v>0.28999999999999998</v>
      </c>
      <c r="I4710" s="10">
        <v>0.28999999999999998</v>
      </c>
      <c r="J4710" s="10">
        <v>0.28000000000000003</v>
      </c>
      <c r="K4710" s="10">
        <v>0.27</v>
      </c>
      <c r="L4710" s="10">
        <v>0.33</v>
      </c>
      <c r="M4710" s="10"/>
    </row>
    <row r="4711" spans="1:34" x14ac:dyDescent="0.55000000000000004">
      <c r="A4711" s="10" t="s">
        <v>965</v>
      </c>
      <c r="B4711" s="35">
        <v>42387</v>
      </c>
      <c r="C4711" t="s">
        <v>961</v>
      </c>
      <c r="E4711" s="10">
        <v>516.67999999999995</v>
      </c>
      <c r="F4711" s="10">
        <v>0.26</v>
      </c>
      <c r="G4711" s="10">
        <v>0.26</v>
      </c>
      <c r="H4711" s="10">
        <v>0.28999999999999998</v>
      </c>
      <c r="I4711" s="10">
        <v>0.28999999999999998</v>
      </c>
      <c r="J4711" s="10">
        <v>0.28000000000000003</v>
      </c>
      <c r="K4711" s="10">
        <v>0.27</v>
      </c>
      <c r="L4711" s="10">
        <v>0.33</v>
      </c>
      <c r="M4711" s="10"/>
    </row>
    <row r="4712" spans="1:34" x14ac:dyDescent="0.55000000000000004">
      <c r="A4712" s="10" t="s">
        <v>965</v>
      </c>
      <c r="B4712" s="35">
        <v>42388</v>
      </c>
      <c r="C4712" t="s">
        <v>961</v>
      </c>
      <c r="E4712" s="10">
        <v>515.79</v>
      </c>
      <c r="F4712" s="10">
        <v>0.26</v>
      </c>
      <c r="G4712" s="10">
        <v>0.26</v>
      </c>
      <c r="H4712" s="10">
        <v>0.28999999999999998</v>
      </c>
      <c r="I4712" s="10">
        <v>0.28999999999999998</v>
      </c>
      <c r="J4712" s="10">
        <v>0.28000000000000003</v>
      </c>
      <c r="K4712" s="10">
        <v>0.27</v>
      </c>
      <c r="L4712" s="10">
        <v>0.33</v>
      </c>
      <c r="M4712" s="10"/>
      <c r="AC4712">
        <v>0.65</v>
      </c>
      <c r="AG4712">
        <v>6.4</v>
      </c>
      <c r="AH4712">
        <v>8.4</v>
      </c>
    </row>
    <row r="4713" spans="1:34" x14ac:dyDescent="0.55000000000000004">
      <c r="A4713" t="s">
        <v>965</v>
      </c>
      <c r="B4713" s="32">
        <v>42388</v>
      </c>
      <c r="C4713" t="s">
        <v>961</v>
      </c>
      <c r="E4713" s="10"/>
      <c r="F4713" s="10"/>
      <c r="G4713" s="10"/>
      <c r="H4713" s="10"/>
      <c r="I4713" s="10"/>
      <c r="J4713" s="10"/>
      <c r="K4713" s="10"/>
      <c r="L4713" s="10"/>
      <c r="M4713" s="10"/>
    </row>
    <row r="4714" spans="1:34" x14ac:dyDescent="0.55000000000000004">
      <c r="A4714" s="10" t="s">
        <v>965</v>
      </c>
      <c r="B4714" s="35">
        <v>42389</v>
      </c>
      <c r="C4714" t="s">
        <v>961</v>
      </c>
      <c r="E4714" s="10">
        <v>514.86</v>
      </c>
      <c r="F4714" s="10">
        <v>0.26</v>
      </c>
      <c r="G4714" s="10">
        <v>0.26</v>
      </c>
      <c r="H4714" s="10">
        <v>0.28999999999999998</v>
      </c>
      <c r="I4714" s="10">
        <v>0.3</v>
      </c>
      <c r="J4714" s="10">
        <v>0.28000000000000003</v>
      </c>
      <c r="K4714" s="10">
        <v>0.27</v>
      </c>
      <c r="L4714" s="10">
        <v>0.33</v>
      </c>
      <c r="M4714" s="10"/>
      <c r="AB4714">
        <v>8.4</v>
      </c>
    </row>
    <row r="4715" spans="1:34" x14ac:dyDescent="0.55000000000000004">
      <c r="A4715" s="10" t="s">
        <v>965</v>
      </c>
      <c r="B4715" s="35">
        <v>42390</v>
      </c>
      <c r="C4715" t="s">
        <v>961</v>
      </c>
      <c r="E4715" s="10">
        <v>513</v>
      </c>
      <c r="F4715" s="10">
        <v>0.25</v>
      </c>
      <c r="G4715" s="10">
        <v>0.25</v>
      </c>
      <c r="H4715" s="10">
        <v>0.28999999999999998</v>
      </c>
      <c r="I4715" s="10">
        <v>0.3</v>
      </c>
      <c r="J4715" s="10">
        <v>0.28000000000000003</v>
      </c>
      <c r="K4715" s="10">
        <v>0.27</v>
      </c>
      <c r="L4715" s="10">
        <v>0.33</v>
      </c>
      <c r="M4715" s="10"/>
    </row>
    <row r="4716" spans="1:34" x14ac:dyDescent="0.55000000000000004">
      <c r="A4716" s="10" t="s">
        <v>965</v>
      </c>
      <c r="B4716" s="35">
        <v>42391</v>
      </c>
      <c r="C4716" t="s">
        <v>961</v>
      </c>
      <c r="E4716" s="10">
        <v>508.14</v>
      </c>
      <c r="F4716" s="10">
        <v>0.24</v>
      </c>
      <c r="G4716" s="10">
        <v>0.24</v>
      </c>
      <c r="H4716" s="10">
        <v>0.28000000000000003</v>
      </c>
      <c r="I4716" s="10">
        <v>0.28999999999999998</v>
      </c>
      <c r="J4716" s="10">
        <v>0.28000000000000003</v>
      </c>
      <c r="K4716" s="10">
        <v>0.27</v>
      </c>
      <c r="L4716" s="10">
        <v>0.33</v>
      </c>
      <c r="M4716" s="10"/>
      <c r="AC4716">
        <v>0.51</v>
      </c>
    </row>
    <row r="4717" spans="1:34" x14ac:dyDescent="0.55000000000000004">
      <c r="A4717" s="10" t="s">
        <v>965</v>
      </c>
      <c r="B4717" s="35">
        <v>42392</v>
      </c>
      <c r="C4717" t="s">
        <v>961</v>
      </c>
      <c r="E4717" s="10">
        <v>501.81</v>
      </c>
      <c r="F4717" s="10">
        <v>0.23</v>
      </c>
      <c r="G4717" s="10">
        <v>0.23</v>
      </c>
      <c r="H4717" s="10">
        <v>0.28000000000000003</v>
      </c>
      <c r="I4717" s="10">
        <v>0.28999999999999998</v>
      </c>
      <c r="J4717" s="10">
        <v>0.28000000000000003</v>
      </c>
      <c r="K4717" s="10">
        <v>0.27</v>
      </c>
      <c r="L4717" s="10">
        <v>0.33</v>
      </c>
      <c r="M4717" s="10"/>
    </row>
    <row r="4718" spans="1:34" x14ac:dyDescent="0.55000000000000004">
      <c r="A4718" s="10" t="s">
        <v>965</v>
      </c>
      <c r="B4718" s="35">
        <v>42393</v>
      </c>
      <c r="C4718" t="s">
        <v>961</v>
      </c>
      <c r="E4718" s="10">
        <v>495.03</v>
      </c>
      <c r="F4718" s="10">
        <v>0.22</v>
      </c>
      <c r="G4718" s="10">
        <v>0.22</v>
      </c>
      <c r="H4718" s="10">
        <v>0.27</v>
      </c>
      <c r="I4718" s="10">
        <v>0.28999999999999998</v>
      </c>
      <c r="J4718" s="10">
        <v>0.28000000000000003</v>
      </c>
      <c r="K4718" s="10">
        <v>0.27</v>
      </c>
      <c r="L4718" s="10">
        <v>0.33</v>
      </c>
      <c r="M4718" s="10"/>
    </row>
    <row r="4719" spans="1:34" x14ac:dyDescent="0.55000000000000004">
      <c r="A4719" s="10" t="s">
        <v>965</v>
      </c>
      <c r="B4719" s="35">
        <v>42394</v>
      </c>
      <c r="C4719" t="s">
        <v>961</v>
      </c>
      <c r="E4719" s="10">
        <v>489.56</v>
      </c>
      <c r="F4719" s="10">
        <v>0.21</v>
      </c>
      <c r="G4719" s="10">
        <v>0.21</v>
      </c>
      <c r="H4719" s="10">
        <v>0.26</v>
      </c>
      <c r="I4719" s="10">
        <v>0.28999999999999998</v>
      </c>
      <c r="J4719" s="10">
        <v>0.28000000000000003</v>
      </c>
      <c r="K4719" s="10">
        <v>0.27</v>
      </c>
      <c r="L4719" s="10">
        <v>0.33</v>
      </c>
      <c r="M4719" s="10"/>
      <c r="AC4719">
        <v>0.6</v>
      </c>
    </row>
    <row r="4720" spans="1:34" x14ac:dyDescent="0.55000000000000004">
      <c r="A4720" s="10" t="s">
        <v>965</v>
      </c>
      <c r="B4720" s="35">
        <v>42395</v>
      </c>
      <c r="C4720" t="s">
        <v>961</v>
      </c>
      <c r="E4720" s="10">
        <v>486.1</v>
      </c>
      <c r="F4720" s="10">
        <v>0.2</v>
      </c>
      <c r="G4720" s="10">
        <v>0.2</v>
      </c>
      <c r="H4720" s="10">
        <v>0.26</v>
      </c>
      <c r="I4720" s="10">
        <v>0.28999999999999998</v>
      </c>
      <c r="J4720" s="10">
        <v>0.28000000000000003</v>
      </c>
      <c r="K4720" s="10">
        <v>0.27</v>
      </c>
      <c r="L4720" s="10">
        <v>0.33</v>
      </c>
      <c r="M4720" s="10"/>
    </row>
    <row r="4721" spans="1:34" x14ac:dyDescent="0.55000000000000004">
      <c r="A4721" s="10" t="s">
        <v>965</v>
      </c>
      <c r="B4721" s="35">
        <v>42396</v>
      </c>
      <c r="C4721" t="s">
        <v>961</v>
      </c>
      <c r="E4721" s="10">
        <v>482.92</v>
      </c>
      <c r="F4721" s="10">
        <v>0.19</v>
      </c>
      <c r="G4721" s="10">
        <v>0.2</v>
      </c>
      <c r="H4721" s="10">
        <v>0.26</v>
      </c>
      <c r="I4721" s="10">
        <v>0.28999999999999998</v>
      </c>
      <c r="J4721" s="10">
        <v>0.28000000000000003</v>
      </c>
      <c r="K4721" s="10">
        <v>0.27</v>
      </c>
      <c r="L4721" s="10">
        <v>0.33</v>
      </c>
      <c r="M4721" s="10"/>
      <c r="AG4721">
        <v>7.8</v>
      </c>
      <c r="AH4721">
        <v>8.4</v>
      </c>
    </row>
    <row r="4722" spans="1:34" x14ac:dyDescent="0.55000000000000004">
      <c r="A4722" t="s">
        <v>965</v>
      </c>
      <c r="B4722" s="32">
        <v>42396</v>
      </c>
      <c r="C4722" t="s">
        <v>961</v>
      </c>
      <c r="E4722" s="10"/>
      <c r="F4722" s="10"/>
      <c r="G4722" s="10"/>
      <c r="H4722" s="10"/>
      <c r="I4722" s="10"/>
      <c r="J4722" s="10"/>
      <c r="K4722" s="10"/>
      <c r="L4722" s="10"/>
      <c r="M4722" s="10"/>
    </row>
    <row r="4723" spans="1:34" x14ac:dyDescent="0.55000000000000004">
      <c r="A4723" s="10" t="s">
        <v>965</v>
      </c>
      <c r="B4723" s="35">
        <v>42397</v>
      </c>
      <c r="C4723" t="s">
        <v>961</v>
      </c>
      <c r="E4723" s="10">
        <v>481.08</v>
      </c>
      <c r="F4723" s="10">
        <v>0.19</v>
      </c>
      <c r="G4723" s="10">
        <v>0.19</v>
      </c>
      <c r="H4723" s="10">
        <v>0.25</v>
      </c>
      <c r="I4723" s="10">
        <v>0.28999999999999998</v>
      </c>
      <c r="J4723" s="10">
        <v>0.28000000000000003</v>
      </c>
      <c r="K4723" s="10">
        <v>0.27</v>
      </c>
      <c r="L4723" s="10">
        <v>0.33</v>
      </c>
      <c r="M4723" s="10"/>
      <c r="AB4723">
        <v>8.4</v>
      </c>
    </row>
    <row r="4724" spans="1:34" x14ac:dyDescent="0.55000000000000004">
      <c r="A4724" s="10" t="s">
        <v>965</v>
      </c>
      <c r="B4724" s="35">
        <v>42398</v>
      </c>
      <c r="C4724" t="s">
        <v>961</v>
      </c>
      <c r="E4724" s="10">
        <v>479.5</v>
      </c>
      <c r="F4724" s="10">
        <v>0.19</v>
      </c>
      <c r="G4724" s="10">
        <v>0.19</v>
      </c>
      <c r="H4724" s="10">
        <v>0.25</v>
      </c>
      <c r="I4724" s="10">
        <v>0.28999999999999998</v>
      </c>
      <c r="J4724" s="10">
        <v>0.28000000000000003</v>
      </c>
      <c r="K4724" s="10">
        <v>0.27</v>
      </c>
      <c r="L4724" s="10">
        <v>0.33</v>
      </c>
      <c r="M4724" s="10"/>
    </row>
    <row r="4725" spans="1:34" x14ac:dyDescent="0.55000000000000004">
      <c r="A4725" s="10" t="s">
        <v>965</v>
      </c>
      <c r="B4725" s="35">
        <v>42399</v>
      </c>
      <c r="C4725" t="s">
        <v>961</v>
      </c>
      <c r="E4725" s="10">
        <v>477.7</v>
      </c>
      <c r="F4725" s="10">
        <v>0.19</v>
      </c>
      <c r="G4725" s="10">
        <v>0.19</v>
      </c>
      <c r="H4725" s="10">
        <v>0.25</v>
      </c>
      <c r="I4725" s="10">
        <v>0.28999999999999998</v>
      </c>
      <c r="J4725" s="10">
        <v>0.28000000000000003</v>
      </c>
      <c r="K4725" s="10">
        <v>0.27</v>
      </c>
      <c r="L4725" s="10">
        <v>0.33</v>
      </c>
      <c r="M4725" s="10"/>
    </row>
    <row r="4726" spans="1:34" x14ac:dyDescent="0.55000000000000004">
      <c r="A4726" s="10" t="s">
        <v>965</v>
      </c>
      <c r="B4726" s="35">
        <v>42400</v>
      </c>
      <c r="C4726" t="s">
        <v>961</v>
      </c>
      <c r="E4726" s="10">
        <v>475.71</v>
      </c>
      <c r="F4726" s="10">
        <v>0.18</v>
      </c>
      <c r="G4726" s="10">
        <v>0.18</v>
      </c>
      <c r="H4726" s="10">
        <v>0.25</v>
      </c>
      <c r="I4726" s="10">
        <v>0.28999999999999998</v>
      </c>
      <c r="J4726" s="10">
        <v>0.28000000000000003</v>
      </c>
      <c r="K4726" s="10">
        <v>0.27</v>
      </c>
      <c r="L4726" s="10">
        <v>0.33</v>
      </c>
      <c r="M4726" s="10"/>
    </row>
    <row r="4727" spans="1:34" x14ac:dyDescent="0.55000000000000004">
      <c r="A4727" s="10" t="s">
        <v>965</v>
      </c>
      <c r="B4727" s="35">
        <v>42401</v>
      </c>
      <c r="C4727" t="s">
        <v>961</v>
      </c>
      <c r="E4727" s="10">
        <v>473.63</v>
      </c>
      <c r="F4727" s="10">
        <v>0.18</v>
      </c>
      <c r="G4727" s="10">
        <v>0.18</v>
      </c>
      <c r="H4727" s="10">
        <v>0.24</v>
      </c>
      <c r="I4727" s="10">
        <v>0.28000000000000003</v>
      </c>
      <c r="J4727" s="10">
        <v>0.28000000000000003</v>
      </c>
      <c r="K4727" s="10">
        <v>0.27</v>
      </c>
      <c r="L4727" s="10">
        <v>0.33</v>
      </c>
      <c r="M4727" s="10"/>
      <c r="AC4727">
        <v>0.54</v>
      </c>
    </row>
    <row r="4728" spans="1:34" x14ac:dyDescent="0.55000000000000004">
      <c r="A4728" s="10" t="s">
        <v>965</v>
      </c>
      <c r="B4728" s="35">
        <v>42402</v>
      </c>
      <c r="C4728" t="s">
        <v>961</v>
      </c>
      <c r="E4728" s="10">
        <v>471.62</v>
      </c>
      <c r="F4728" s="10">
        <v>0.18</v>
      </c>
      <c r="G4728" s="10">
        <v>0.18</v>
      </c>
      <c r="H4728" s="10">
        <v>0.24</v>
      </c>
      <c r="I4728" s="10">
        <v>0.28000000000000003</v>
      </c>
      <c r="J4728" s="10">
        <v>0.28000000000000003</v>
      </c>
      <c r="K4728" s="10">
        <v>0.27</v>
      </c>
      <c r="L4728" s="10">
        <v>0.33</v>
      </c>
      <c r="M4728" s="10"/>
    </row>
    <row r="4729" spans="1:34" x14ac:dyDescent="0.55000000000000004">
      <c r="A4729" s="10" t="s">
        <v>965</v>
      </c>
      <c r="B4729" s="35">
        <v>42403</v>
      </c>
      <c r="C4729" t="s">
        <v>961</v>
      </c>
      <c r="E4729" s="10">
        <v>469.67</v>
      </c>
      <c r="F4729" s="10">
        <v>0.17</v>
      </c>
      <c r="G4729" s="10">
        <v>0.17</v>
      </c>
      <c r="H4729" s="10">
        <v>0.24</v>
      </c>
      <c r="I4729" s="10">
        <v>0.28000000000000003</v>
      </c>
      <c r="J4729" s="10">
        <v>0.27</v>
      </c>
      <c r="K4729" s="10">
        <v>0.27</v>
      </c>
      <c r="L4729" s="10">
        <v>0.33</v>
      </c>
      <c r="M4729" s="10"/>
      <c r="AG4729">
        <v>8.25</v>
      </c>
      <c r="AH4729">
        <v>8.4</v>
      </c>
    </row>
    <row r="4730" spans="1:34" x14ac:dyDescent="0.55000000000000004">
      <c r="A4730" t="s">
        <v>965</v>
      </c>
      <c r="B4730" s="32">
        <v>42403</v>
      </c>
      <c r="C4730" t="s">
        <v>961</v>
      </c>
      <c r="E4730" s="10"/>
      <c r="F4730" s="10"/>
      <c r="G4730" s="10"/>
      <c r="H4730" s="10"/>
      <c r="I4730" s="10"/>
      <c r="J4730" s="10"/>
      <c r="K4730" s="10"/>
      <c r="L4730" s="10"/>
      <c r="M4730" s="10"/>
    </row>
    <row r="4731" spans="1:34" x14ac:dyDescent="0.55000000000000004">
      <c r="A4731" s="10" t="s">
        <v>965</v>
      </c>
      <c r="B4731" s="35">
        <v>42404</v>
      </c>
      <c r="C4731" t="s">
        <v>961</v>
      </c>
      <c r="E4731" s="10">
        <v>467.84</v>
      </c>
      <c r="F4731" s="10">
        <v>0.17</v>
      </c>
      <c r="G4731" s="10">
        <v>0.17</v>
      </c>
      <c r="H4731" s="10">
        <v>0.24</v>
      </c>
      <c r="I4731" s="10">
        <v>0.28000000000000003</v>
      </c>
      <c r="J4731" s="10">
        <v>0.27</v>
      </c>
      <c r="K4731" s="10">
        <v>0.27</v>
      </c>
      <c r="L4731" s="10">
        <v>0.33</v>
      </c>
      <c r="M4731" s="10"/>
      <c r="AB4731">
        <v>8.4</v>
      </c>
    </row>
    <row r="4732" spans="1:34" x14ac:dyDescent="0.55000000000000004">
      <c r="A4732" s="10" t="s">
        <v>965</v>
      </c>
      <c r="B4732" s="35">
        <v>42405</v>
      </c>
      <c r="C4732" t="s">
        <v>961</v>
      </c>
      <c r="E4732" s="10">
        <v>466.08</v>
      </c>
      <c r="F4732" s="10">
        <v>0.17</v>
      </c>
      <c r="G4732" s="10">
        <v>0.17</v>
      </c>
      <c r="H4732" s="10">
        <v>0.24</v>
      </c>
      <c r="I4732" s="10">
        <v>0.28000000000000003</v>
      </c>
      <c r="J4732" s="10">
        <v>0.27</v>
      </c>
      <c r="K4732" s="10">
        <v>0.27</v>
      </c>
      <c r="L4732" s="10">
        <v>0.33</v>
      </c>
      <c r="M4732" s="10"/>
    </row>
    <row r="4733" spans="1:34" x14ac:dyDescent="0.55000000000000004">
      <c r="A4733" s="10" t="s">
        <v>965</v>
      </c>
      <c r="B4733" s="35">
        <v>42406</v>
      </c>
      <c r="C4733" t="s">
        <v>961</v>
      </c>
      <c r="E4733" s="10">
        <v>464.14</v>
      </c>
      <c r="F4733" s="10">
        <v>0.16</v>
      </c>
      <c r="G4733" s="10">
        <v>0.16</v>
      </c>
      <c r="H4733" s="10">
        <v>0.23</v>
      </c>
      <c r="I4733" s="10">
        <v>0.28000000000000003</v>
      </c>
      <c r="J4733" s="10">
        <v>0.27</v>
      </c>
      <c r="K4733" s="10">
        <v>0.27</v>
      </c>
      <c r="L4733" s="10">
        <v>0.33</v>
      </c>
      <c r="M4733" s="10"/>
    </row>
    <row r="4734" spans="1:34" x14ac:dyDescent="0.55000000000000004">
      <c r="A4734" s="10" t="s">
        <v>965</v>
      </c>
      <c r="B4734" s="35">
        <v>42407</v>
      </c>
      <c r="C4734" t="s">
        <v>961</v>
      </c>
      <c r="E4734" s="10">
        <v>462.3</v>
      </c>
      <c r="F4734" s="10">
        <v>0.16</v>
      </c>
      <c r="G4734" s="10">
        <v>0.16</v>
      </c>
      <c r="H4734" s="10">
        <v>0.23</v>
      </c>
      <c r="I4734" s="10">
        <v>0.28000000000000003</v>
      </c>
      <c r="J4734" s="10">
        <v>0.27</v>
      </c>
      <c r="K4734" s="10">
        <v>0.27</v>
      </c>
      <c r="L4734" s="10">
        <v>0.33</v>
      </c>
      <c r="M4734" s="10"/>
    </row>
    <row r="4735" spans="1:34" x14ac:dyDescent="0.55000000000000004">
      <c r="A4735" s="10" t="s">
        <v>965</v>
      </c>
      <c r="B4735" s="35">
        <v>42408</v>
      </c>
      <c r="C4735" t="s">
        <v>961</v>
      </c>
      <c r="E4735" s="10">
        <v>460.59</v>
      </c>
      <c r="F4735" s="10">
        <v>0.16</v>
      </c>
      <c r="G4735" s="10">
        <v>0.16</v>
      </c>
      <c r="H4735" s="10">
        <v>0.23</v>
      </c>
      <c r="I4735" s="10">
        <v>0.28000000000000003</v>
      </c>
      <c r="J4735" s="10">
        <v>0.27</v>
      </c>
      <c r="K4735" s="10">
        <v>0.27</v>
      </c>
      <c r="L4735" s="10">
        <v>0.33</v>
      </c>
      <c r="M4735" s="10"/>
    </row>
    <row r="4736" spans="1:34" x14ac:dyDescent="0.55000000000000004">
      <c r="A4736" s="10" t="s">
        <v>965</v>
      </c>
      <c r="B4736" s="35">
        <v>42409</v>
      </c>
      <c r="C4736" t="s">
        <v>961</v>
      </c>
      <c r="E4736" s="10">
        <v>459.02</v>
      </c>
      <c r="F4736" s="10">
        <v>0.15</v>
      </c>
      <c r="G4736" s="10">
        <v>0.15</v>
      </c>
      <c r="H4736" s="10">
        <v>0.23</v>
      </c>
      <c r="I4736" s="10">
        <v>0.28000000000000003</v>
      </c>
      <c r="J4736" s="10">
        <v>0.27</v>
      </c>
      <c r="K4736" s="10">
        <v>0.27</v>
      </c>
      <c r="L4736" s="10">
        <v>0.33</v>
      </c>
      <c r="M4736" s="10"/>
      <c r="AC4736">
        <v>0.56999999999999995</v>
      </c>
    </row>
    <row r="4737" spans="1:55" x14ac:dyDescent="0.55000000000000004">
      <c r="A4737" s="10" t="s">
        <v>965</v>
      </c>
      <c r="B4737" s="35">
        <v>42410</v>
      </c>
      <c r="C4737" t="s">
        <v>961</v>
      </c>
      <c r="E4737" s="10">
        <v>457.75</v>
      </c>
      <c r="F4737" s="10">
        <v>0.15</v>
      </c>
      <c r="G4737" s="10">
        <v>0.15</v>
      </c>
      <c r="H4737" s="10">
        <v>0.22</v>
      </c>
      <c r="I4737" s="10">
        <v>0.28000000000000003</v>
      </c>
      <c r="J4737" s="10">
        <v>0.27</v>
      </c>
      <c r="K4737" s="10">
        <v>0.27</v>
      </c>
      <c r="L4737" s="10">
        <v>0.33</v>
      </c>
      <c r="M4737" s="10"/>
    </row>
    <row r="4738" spans="1:55" x14ac:dyDescent="0.55000000000000004">
      <c r="A4738" s="10" t="s">
        <v>965</v>
      </c>
      <c r="B4738" s="35">
        <v>42411</v>
      </c>
      <c r="C4738" t="s">
        <v>961</v>
      </c>
      <c r="E4738" s="10">
        <v>456.17</v>
      </c>
      <c r="F4738" s="10">
        <v>0.15</v>
      </c>
      <c r="G4738" s="10">
        <v>0.15</v>
      </c>
      <c r="H4738" s="10">
        <v>0.22</v>
      </c>
      <c r="I4738" s="10">
        <v>0.28000000000000003</v>
      </c>
      <c r="J4738" s="10">
        <v>0.27</v>
      </c>
      <c r="K4738" s="10">
        <v>0.27</v>
      </c>
      <c r="L4738" s="10">
        <v>0.33</v>
      </c>
      <c r="M4738" s="10"/>
    </row>
    <row r="4739" spans="1:55" x14ac:dyDescent="0.55000000000000004">
      <c r="A4739" s="10" t="s">
        <v>965</v>
      </c>
      <c r="B4739" s="35">
        <v>42412</v>
      </c>
      <c r="C4739" t="s">
        <v>961</v>
      </c>
      <c r="E4739" s="10">
        <v>454.55</v>
      </c>
      <c r="F4739" s="10">
        <v>0.15</v>
      </c>
      <c r="G4739" s="10">
        <v>0.15</v>
      </c>
      <c r="H4739" s="10">
        <v>0.22</v>
      </c>
      <c r="I4739" s="10">
        <v>0.28000000000000003</v>
      </c>
      <c r="J4739" s="10">
        <v>0.27</v>
      </c>
      <c r="K4739" s="10">
        <v>0.27</v>
      </c>
      <c r="L4739" s="10">
        <v>0.33</v>
      </c>
      <c r="M4739" s="10"/>
      <c r="AG4739">
        <v>8.3000000000000007</v>
      </c>
      <c r="AH4739">
        <v>8.4</v>
      </c>
    </row>
    <row r="4740" spans="1:55" x14ac:dyDescent="0.55000000000000004">
      <c r="A4740" t="s">
        <v>965</v>
      </c>
      <c r="B4740" s="32">
        <v>42412</v>
      </c>
      <c r="C4740" t="s">
        <v>961</v>
      </c>
      <c r="E4740" s="10"/>
      <c r="F4740" s="10"/>
      <c r="G4740" s="10"/>
      <c r="H4740" s="10"/>
      <c r="I4740" s="10"/>
      <c r="J4740" s="10"/>
      <c r="K4740" s="10"/>
      <c r="L4740" s="10"/>
      <c r="M4740" s="10"/>
    </row>
    <row r="4741" spans="1:55" x14ac:dyDescent="0.55000000000000004">
      <c r="A4741" s="10" t="s">
        <v>965</v>
      </c>
      <c r="B4741" s="35">
        <v>42413</v>
      </c>
      <c r="C4741" t="s">
        <v>961</v>
      </c>
      <c r="E4741" s="10">
        <v>453.28</v>
      </c>
      <c r="F4741" s="10">
        <v>0.15</v>
      </c>
      <c r="G4741" s="10">
        <v>0.15</v>
      </c>
      <c r="H4741" s="10">
        <v>0.22</v>
      </c>
      <c r="I4741" s="10">
        <v>0.28000000000000003</v>
      </c>
      <c r="J4741" s="10">
        <v>0.27</v>
      </c>
      <c r="K4741" s="10">
        <v>0.27</v>
      </c>
      <c r="L4741" s="10">
        <v>0.33</v>
      </c>
      <c r="M4741" s="10"/>
      <c r="Q4741">
        <v>9.6999999999999993</v>
      </c>
      <c r="R4741">
        <v>958.89</v>
      </c>
      <c r="S4741">
        <v>1450.63</v>
      </c>
      <c r="V4741" s="47">
        <f>X4741/AA4741</f>
        <v>1.7177566452389804E-2</v>
      </c>
      <c r="W4741">
        <v>4.7800000000000002E-2</v>
      </c>
      <c r="X4741">
        <v>9.6999999999999993</v>
      </c>
      <c r="Y4741">
        <v>11821</v>
      </c>
      <c r="AA4741">
        <v>564.69000000000005</v>
      </c>
      <c r="AB4741">
        <v>8.4</v>
      </c>
      <c r="AF4741">
        <v>2491.39</v>
      </c>
      <c r="AP4741" t="s">
        <v>930</v>
      </c>
      <c r="AX4741">
        <v>145.06</v>
      </c>
      <c r="BC4741">
        <v>404</v>
      </c>
    </row>
    <row r="4742" spans="1:55" x14ac:dyDescent="0.55000000000000004">
      <c r="A4742" s="10" t="s">
        <v>965</v>
      </c>
      <c r="B4742" s="35">
        <v>42414</v>
      </c>
      <c r="C4742" t="s">
        <v>961</v>
      </c>
      <c r="E4742" s="10">
        <v>452.14</v>
      </c>
      <c r="F4742" s="10">
        <v>0.15</v>
      </c>
      <c r="G4742" s="10">
        <v>0.14000000000000001</v>
      </c>
      <c r="H4742" s="10">
        <v>0.22</v>
      </c>
      <c r="I4742" s="10">
        <v>0.28000000000000003</v>
      </c>
      <c r="J4742" s="10">
        <v>0.27</v>
      </c>
      <c r="K4742" s="10">
        <v>0.27</v>
      </c>
      <c r="L4742" s="10">
        <v>0.33</v>
      </c>
      <c r="M4742" s="10"/>
    </row>
    <row r="4743" spans="1:55" x14ac:dyDescent="0.55000000000000004">
      <c r="A4743" s="10" t="s">
        <v>965</v>
      </c>
      <c r="B4743" s="35">
        <v>42415</v>
      </c>
      <c r="C4743" t="s">
        <v>961</v>
      </c>
      <c r="E4743">
        <v>450.7</v>
      </c>
      <c r="F4743">
        <v>0.14000000000000001</v>
      </c>
      <c r="G4743">
        <v>0.14000000000000001</v>
      </c>
      <c r="H4743">
        <v>0.22</v>
      </c>
      <c r="I4743">
        <v>0.28000000000000003</v>
      </c>
      <c r="J4743">
        <v>0.27</v>
      </c>
      <c r="K4743">
        <v>0.27</v>
      </c>
      <c r="L4743">
        <v>0.33</v>
      </c>
      <c r="AG4743">
        <v>8.4</v>
      </c>
      <c r="AH4743">
        <v>8.4</v>
      </c>
      <c r="AP4743" t="s">
        <v>930</v>
      </c>
    </row>
    <row r="4744" spans="1:55" x14ac:dyDescent="0.55000000000000004">
      <c r="A4744" t="s">
        <v>965</v>
      </c>
      <c r="B4744" s="32">
        <v>42416</v>
      </c>
      <c r="C4744" t="s">
        <v>961</v>
      </c>
      <c r="E4744" s="10"/>
      <c r="F4744" s="10"/>
      <c r="G4744" s="10"/>
      <c r="H4744" s="10"/>
      <c r="I4744" s="10"/>
      <c r="J4744" s="10"/>
      <c r="K4744" s="10"/>
      <c r="L4744" s="10"/>
      <c r="M4744" s="10"/>
    </row>
    <row r="4745" spans="1:55" x14ac:dyDescent="0.55000000000000004">
      <c r="A4745" s="10" t="s">
        <v>966</v>
      </c>
      <c r="B4745" s="35">
        <v>42284</v>
      </c>
      <c r="C4745" t="s">
        <v>961</v>
      </c>
      <c r="E4745" s="10"/>
      <c r="F4745" s="10"/>
      <c r="G4745" s="10"/>
      <c r="H4745" s="10"/>
      <c r="I4745" s="10"/>
      <c r="J4745" s="10"/>
      <c r="K4745" s="10"/>
      <c r="L4745" s="10"/>
      <c r="M4745" s="10"/>
      <c r="AB4745">
        <v>2</v>
      </c>
      <c r="AG4745">
        <v>0</v>
      </c>
      <c r="AH4745">
        <v>1</v>
      </c>
    </row>
    <row r="4746" spans="1:55" x14ac:dyDescent="0.55000000000000004">
      <c r="A4746" t="s">
        <v>966</v>
      </c>
      <c r="B4746" s="32">
        <v>42284</v>
      </c>
      <c r="C4746" t="s">
        <v>961</v>
      </c>
      <c r="E4746" s="10"/>
      <c r="F4746" s="10"/>
      <c r="G4746" s="10"/>
      <c r="H4746" s="10"/>
      <c r="I4746" s="10"/>
      <c r="J4746" s="10"/>
      <c r="K4746" s="10"/>
      <c r="L4746" s="10"/>
      <c r="M4746" s="10"/>
    </row>
    <row r="4747" spans="1:55" x14ac:dyDescent="0.55000000000000004">
      <c r="A4747" s="10" t="s">
        <v>966</v>
      </c>
      <c r="B4747" s="35">
        <v>42286</v>
      </c>
      <c r="C4747" t="s">
        <v>961</v>
      </c>
      <c r="E4747">
        <v>494.6</v>
      </c>
      <c r="F4747">
        <v>0.18</v>
      </c>
      <c r="G4747">
        <v>0.26</v>
      </c>
      <c r="H4747">
        <v>0.24</v>
      </c>
      <c r="I4747">
        <v>0.28000000000000003</v>
      </c>
      <c r="J4747">
        <v>0.28999999999999998</v>
      </c>
      <c r="K4747">
        <v>0.3</v>
      </c>
      <c r="L4747">
        <v>0.32</v>
      </c>
    </row>
    <row r="4748" spans="1:55" x14ac:dyDescent="0.55000000000000004">
      <c r="A4748" s="10" t="s">
        <v>966</v>
      </c>
      <c r="B4748" s="35">
        <v>42289</v>
      </c>
      <c r="C4748" t="s">
        <v>961</v>
      </c>
      <c r="E4748" s="10"/>
      <c r="F4748" s="10"/>
      <c r="G4748" s="10"/>
      <c r="H4748" s="10"/>
      <c r="I4748" s="10"/>
      <c r="J4748" s="10"/>
      <c r="K4748" s="10"/>
      <c r="L4748" s="10"/>
      <c r="M4748" s="10"/>
      <c r="AB4748">
        <v>3.2</v>
      </c>
      <c r="AG4748">
        <v>0</v>
      </c>
      <c r="AH4748">
        <v>2</v>
      </c>
    </row>
    <row r="4749" spans="1:55" x14ac:dyDescent="0.55000000000000004">
      <c r="A4749" t="s">
        <v>966</v>
      </c>
      <c r="B4749" s="32">
        <v>42289</v>
      </c>
      <c r="C4749" t="s">
        <v>961</v>
      </c>
      <c r="E4749" s="10"/>
      <c r="F4749" s="10"/>
      <c r="G4749" s="10"/>
      <c r="H4749" s="10"/>
      <c r="I4749" s="10"/>
      <c r="J4749" s="10"/>
      <c r="K4749" s="10"/>
      <c r="L4749" s="10"/>
      <c r="M4749" s="10"/>
    </row>
    <row r="4750" spans="1:55" x14ac:dyDescent="0.55000000000000004">
      <c r="A4750" s="10" t="s">
        <v>966</v>
      </c>
      <c r="B4750" s="35">
        <v>42291</v>
      </c>
      <c r="C4750" t="s">
        <v>961</v>
      </c>
      <c r="E4750" s="10">
        <v>498.77</v>
      </c>
      <c r="F4750" s="10">
        <v>0.2</v>
      </c>
      <c r="G4750" s="10">
        <v>0.26</v>
      </c>
      <c r="H4750" s="10">
        <v>0.26</v>
      </c>
      <c r="I4750" s="10">
        <v>0.28999999999999998</v>
      </c>
      <c r="J4750" s="10">
        <v>0.25</v>
      </c>
      <c r="K4750" s="10">
        <v>0.28999999999999998</v>
      </c>
      <c r="L4750" s="10">
        <v>0.34</v>
      </c>
      <c r="M4750" s="10"/>
    </row>
    <row r="4751" spans="1:55" x14ac:dyDescent="0.55000000000000004">
      <c r="A4751" s="10" t="s">
        <v>966</v>
      </c>
      <c r="B4751" s="35">
        <v>42292</v>
      </c>
      <c r="C4751" t="s">
        <v>961</v>
      </c>
      <c r="E4751" s="10">
        <v>497.74</v>
      </c>
      <c r="F4751" s="10">
        <v>0.2</v>
      </c>
      <c r="G4751" s="10">
        <v>0.26</v>
      </c>
      <c r="H4751" s="10">
        <v>0.26</v>
      </c>
      <c r="I4751" s="10">
        <v>0.28999999999999998</v>
      </c>
      <c r="J4751" s="10">
        <v>0.25</v>
      </c>
      <c r="K4751" s="10">
        <v>0.28999999999999998</v>
      </c>
      <c r="L4751" s="10">
        <v>0.34</v>
      </c>
      <c r="M4751" s="10"/>
      <c r="AC4751">
        <v>0.2</v>
      </c>
    </row>
    <row r="4752" spans="1:55" x14ac:dyDescent="0.55000000000000004">
      <c r="A4752" s="10" t="s">
        <v>966</v>
      </c>
      <c r="B4752" s="35">
        <v>42293</v>
      </c>
      <c r="C4752" t="s">
        <v>961</v>
      </c>
      <c r="E4752" s="10">
        <v>496.6</v>
      </c>
      <c r="F4752" s="10">
        <v>0.19</v>
      </c>
      <c r="G4752" s="10">
        <v>0.26</v>
      </c>
      <c r="H4752" s="10">
        <v>0.26</v>
      </c>
      <c r="I4752" s="10">
        <v>0.28999999999999998</v>
      </c>
      <c r="J4752" s="10">
        <v>0.25</v>
      </c>
      <c r="K4752" s="10">
        <v>0.28999999999999998</v>
      </c>
      <c r="L4752" s="10">
        <v>0.34</v>
      </c>
      <c r="M4752" s="10"/>
    </row>
    <row r="4753" spans="1:54" x14ac:dyDescent="0.55000000000000004">
      <c r="A4753" s="10" t="s">
        <v>966</v>
      </c>
      <c r="B4753" s="35">
        <v>42294</v>
      </c>
      <c r="C4753" t="s">
        <v>961</v>
      </c>
      <c r="E4753" s="10">
        <v>495.43</v>
      </c>
      <c r="F4753" s="10">
        <v>0.19</v>
      </c>
      <c r="G4753" s="10">
        <v>0.26</v>
      </c>
      <c r="H4753" s="10">
        <v>0.26</v>
      </c>
      <c r="I4753" s="10">
        <v>0.28999999999999998</v>
      </c>
      <c r="J4753" s="10">
        <v>0.25</v>
      </c>
      <c r="K4753" s="10">
        <v>0.28999999999999998</v>
      </c>
      <c r="L4753" s="10">
        <v>0.34</v>
      </c>
      <c r="M4753" s="10"/>
    </row>
    <row r="4754" spans="1:54" x14ac:dyDescent="0.55000000000000004">
      <c r="A4754" s="10" t="s">
        <v>966</v>
      </c>
      <c r="B4754" s="35">
        <v>42295</v>
      </c>
      <c r="C4754" t="s">
        <v>961</v>
      </c>
      <c r="E4754" s="10">
        <v>493.98</v>
      </c>
      <c r="F4754" s="10">
        <v>0.19</v>
      </c>
      <c r="G4754" s="10">
        <v>0.25</v>
      </c>
      <c r="H4754" s="10">
        <v>0.26</v>
      </c>
      <c r="I4754" s="10">
        <v>0.28999999999999998</v>
      </c>
      <c r="J4754" s="10">
        <v>0.25</v>
      </c>
      <c r="K4754" s="10">
        <v>0.28999999999999998</v>
      </c>
      <c r="L4754" s="10">
        <v>0.34</v>
      </c>
      <c r="M4754" s="10"/>
    </row>
    <row r="4755" spans="1:54" x14ac:dyDescent="0.55000000000000004">
      <c r="A4755" s="10" t="s">
        <v>966</v>
      </c>
      <c r="B4755" s="35">
        <v>42296</v>
      </c>
      <c r="C4755" t="s">
        <v>961</v>
      </c>
      <c r="E4755" s="10">
        <v>492.17</v>
      </c>
      <c r="F4755" s="10">
        <v>0.18</v>
      </c>
      <c r="G4755" s="10">
        <v>0.25</v>
      </c>
      <c r="H4755" s="10">
        <v>0.25</v>
      </c>
      <c r="I4755" s="10">
        <v>0.28999999999999998</v>
      </c>
      <c r="J4755" s="10">
        <v>0.25</v>
      </c>
      <c r="K4755" s="10">
        <v>0.28999999999999998</v>
      </c>
      <c r="L4755" s="10">
        <v>0.34</v>
      </c>
      <c r="M4755" s="10"/>
    </row>
    <row r="4756" spans="1:54" x14ac:dyDescent="0.55000000000000004">
      <c r="A4756" s="10" t="s">
        <v>966</v>
      </c>
      <c r="B4756" s="35">
        <v>42297</v>
      </c>
      <c r="C4756" t="s">
        <v>961</v>
      </c>
      <c r="E4756" s="10">
        <v>490.04</v>
      </c>
      <c r="F4756" s="10">
        <v>0.18</v>
      </c>
      <c r="G4756" s="10">
        <v>0.25</v>
      </c>
      <c r="H4756" s="10">
        <v>0.25</v>
      </c>
      <c r="I4756" s="10">
        <v>0.28999999999999998</v>
      </c>
      <c r="J4756" s="10">
        <v>0.25</v>
      </c>
      <c r="K4756" s="10">
        <v>0.28999999999999998</v>
      </c>
      <c r="L4756" s="10">
        <v>0.34</v>
      </c>
      <c r="M4756" s="10"/>
      <c r="AB4756">
        <v>4.5999999999999996</v>
      </c>
      <c r="AC4756">
        <v>0.2</v>
      </c>
      <c r="AG4756">
        <v>0</v>
      </c>
      <c r="AH4756">
        <v>3.05</v>
      </c>
    </row>
    <row r="4757" spans="1:54" x14ac:dyDescent="0.55000000000000004">
      <c r="A4757" t="s">
        <v>966</v>
      </c>
      <c r="B4757" s="32">
        <v>42297</v>
      </c>
      <c r="C4757" t="s">
        <v>961</v>
      </c>
      <c r="E4757" s="10"/>
      <c r="F4757" s="10"/>
      <c r="G4757" s="10"/>
      <c r="H4757" s="10"/>
      <c r="I4757" s="10"/>
      <c r="J4757" s="10"/>
      <c r="K4757" s="10"/>
      <c r="L4757" s="10"/>
      <c r="M4757" s="10"/>
    </row>
    <row r="4758" spans="1:54" x14ac:dyDescent="0.55000000000000004">
      <c r="A4758" s="10" t="s">
        <v>966</v>
      </c>
      <c r="B4758" s="35">
        <v>42298</v>
      </c>
      <c r="C4758" t="s">
        <v>961</v>
      </c>
      <c r="E4758" s="10">
        <v>487.68</v>
      </c>
      <c r="F4758" s="10">
        <v>0.17</v>
      </c>
      <c r="G4758" s="10">
        <v>0.24</v>
      </c>
      <c r="H4758" s="10">
        <v>0.25</v>
      </c>
      <c r="I4758" s="10">
        <v>0.28999999999999998</v>
      </c>
      <c r="J4758" s="10">
        <v>0.25</v>
      </c>
      <c r="K4758" s="10">
        <v>0.28999999999999998</v>
      </c>
      <c r="L4758" s="10">
        <v>0.34</v>
      </c>
      <c r="M4758" s="10"/>
    </row>
    <row r="4759" spans="1:54" x14ac:dyDescent="0.55000000000000004">
      <c r="A4759" s="10" t="s">
        <v>966</v>
      </c>
      <c r="B4759" s="35">
        <v>42299</v>
      </c>
      <c r="C4759" t="s">
        <v>961</v>
      </c>
      <c r="E4759" s="10">
        <v>485.24</v>
      </c>
      <c r="F4759" s="10">
        <v>0.17</v>
      </c>
      <c r="G4759" s="10">
        <v>0.24</v>
      </c>
      <c r="H4759" s="10">
        <v>0.24</v>
      </c>
      <c r="I4759" s="10">
        <v>0.28999999999999998</v>
      </c>
      <c r="J4759" s="10">
        <v>0.25</v>
      </c>
      <c r="K4759" s="10">
        <v>0.28999999999999998</v>
      </c>
      <c r="L4759" s="10">
        <v>0.34</v>
      </c>
      <c r="M4759" s="10"/>
    </row>
    <row r="4760" spans="1:54" x14ac:dyDescent="0.55000000000000004">
      <c r="A4760" s="10" t="s">
        <v>966</v>
      </c>
      <c r="B4760" s="35">
        <v>42300</v>
      </c>
      <c r="C4760" t="s">
        <v>961</v>
      </c>
      <c r="E4760" s="10">
        <v>483.06</v>
      </c>
      <c r="F4760" s="10">
        <v>0.16</v>
      </c>
      <c r="G4760" s="10">
        <v>0.24</v>
      </c>
      <c r="H4760" s="10">
        <v>0.24</v>
      </c>
      <c r="I4760" s="10">
        <v>0.28999999999999998</v>
      </c>
      <c r="J4760" s="10">
        <v>0.25</v>
      </c>
      <c r="K4760" s="10">
        <v>0.28999999999999998</v>
      </c>
      <c r="L4760" s="10">
        <v>0.34</v>
      </c>
      <c r="M4760" s="10"/>
    </row>
    <row r="4761" spans="1:54" x14ac:dyDescent="0.55000000000000004">
      <c r="A4761" s="10" t="s">
        <v>966</v>
      </c>
      <c r="B4761" s="35">
        <v>42301</v>
      </c>
      <c r="C4761" t="s">
        <v>961</v>
      </c>
      <c r="E4761" s="10">
        <v>480.9</v>
      </c>
      <c r="F4761" s="10">
        <v>0.16</v>
      </c>
      <c r="G4761" s="10">
        <v>0.23</v>
      </c>
      <c r="H4761" s="10">
        <v>0.24</v>
      </c>
      <c r="I4761" s="10">
        <v>0.28999999999999998</v>
      </c>
      <c r="J4761" s="10">
        <v>0.25</v>
      </c>
      <c r="K4761" s="10">
        <v>0.28999999999999998</v>
      </c>
      <c r="L4761" s="10">
        <v>0.34</v>
      </c>
      <c r="M4761" s="10"/>
    </row>
    <row r="4762" spans="1:54" x14ac:dyDescent="0.55000000000000004">
      <c r="A4762" s="10" t="s">
        <v>966</v>
      </c>
      <c r="B4762" s="35">
        <v>42302</v>
      </c>
      <c r="C4762" t="s">
        <v>961</v>
      </c>
      <c r="E4762" s="10">
        <v>478.54</v>
      </c>
      <c r="F4762" s="10">
        <v>0.16</v>
      </c>
      <c r="G4762" s="10">
        <v>0.23</v>
      </c>
      <c r="H4762" s="10">
        <v>0.23</v>
      </c>
      <c r="I4762" s="10">
        <v>0.28999999999999998</v>
      </c>
      <c r="J4762" s="10">
        <v>0.25</v>
      </c>
      <c r="K4762" s="10">
        <v>0.28999999999999998</v>
      </c>
      <c r="L4762" s="10">
        <v>0.34</v>
      </c>
      <c r="M4762" s="10"/>
    </row>
    <row r="4763" spans="1:54" x14ac:dyDescent="0.55000000000000004">
      <c r="A4763" s="10" t="s">
        <v>966</v>
      </c>
      <c r="B4763" s="35">
        <v>42303</v>
      </c>
      <c r="C4763" t="s">
        <v>961</v>
      </c>
      <c r="E4763" s="10">
        <v>476.19</v>
      </c>
      <c r="F4763" s="10">
        <v>0.16</v>
      </c>
      <c r="G4763" s="10">
        <v>0.23</v>
      </c>
      <c r="H4763" s="10">
        <v>0.23</v>
      </c>
      <c r="I4763" s="10">
        <v>0.28000000000000003</v>
      </c>
      <c r="J4763" s="10">
        <v>0.25</v>
      </c>
      <c r="K4763" s="10">
        <v>0.28999999999999998</v>
      </c>
      <c r="L4763" s="10">
        <v>0.34</v>
      </c>
      <c r="M4763" s="10"/>
    </row>
    <row r="4764" spans="1:54" x14ac:dyDescent="0.55000000000000004">
      <c r="A4764" s="10" t="s">
        <v>966</v>
      </c>
      <c r="B4764" s="35">
        <v>42304</v>
      </c>
      <c r="C4764" t="s">
        <v>961</v>
      </c>
      <c r="E4764" s="10">
        <v>473.87</v>
      </c>
      <c r="F4764" s="10">
        <v>0.15</v>
      </c>
      <c r="G4764" s="10">
        <v>0.22</v>
      </c>
      <c r="H4764" s="10">
        <v>0.23</v>
      </c>
      <c r="I4764" s="10">
        <v>0.28000000000000003</v>
      </c>
      <c r="J4764" s="10">
        <v>0.25</v>
      </c>
      <c r="K4764" s="10">
        <v>0.28999999999999998</v>
      </c>
      <c r="L4764" s="10">
        <v>0.34</v>
      </c>
      <c r="M4764" s="10"/>
      <c r="AC4764">
        <v>0.31</v>
      </c>
    </row>
    <row r="4765" spans="1:54" x14ac:dyDescent="0.55000000000000004">
      <c r="A4765" s="10" t="s">
        <v>966</v>
      </c>
      <c r="B4765" s="35">
        <v>42305</v>
      </c>
      <c r="C4765" t="s">
        <v>961</v>
      </c>
      <c r="E4765" s="10">
        <v>472.08</v>
      </c>
      <c r="F4765" s="10">
        <v>0.15</v>
      </c>
      <c r="G4765" s="10">
        <v>0.22</v>
      </c>
      <c r="H4765" s="10">
        <v>0.22</v>
      </c>
      <c r="I4765" s="10">
        <v>0.28000000000000003</v>
      </c>
      <c r="J4765" s="10">
        <v>0.25</v>
      </c>
      <c r="K4765" s="10">
        <v>0.28999999999999998</v>
      </c>
      <c r="L4765" s="10">
        <v>0.34</v>
      </c>
      <c r="M4765" s="10"/>
      <c r="AI4765" s="10"/>
    </row>
    <row r="4766" spans="1:54" x14ac:dyDescent="0.55000000000000004">
      <c r="A4766" s="10" t="s">
        <v>966</v>
      </c>
      <c r="B4766" s="35">
        <v>42306</v>
      </c>
      <c r="C4766" t="s">
        <v>961</v>
      </c>
      <c r="E4766" s="10">
        <v>470.87</v>
      </c>
      <c r="F4766" s="10">
        <v>0.15</v>
      </c>
      <c r="G4766" s="10">
        <v>0.22</v>
      </c>
      <c r="H4766" s="10">
        <v>0.22</v>
      </c>
      <c r="I4766" s="10">
        <v>0.28000000000000003</v>
      </c>
      <c r="J4766" s="10">
        <v>0.25</v>
      </c>
      <c r="K4766" s="10">
        <v>0.28999999999999998</v>
      </c>
      <c r="L4766" s="10">
        <v>0.34</v>
      </c>
      <c r="M4766" s="10"/>
      <c r="Q4766">
        <v>1.4</v>
      </c>
      <c r="R4766">
        <v>37.99</v>
      </c>
      <c r="S4766">
        <v>0</v>
      </c>
      <c r="AB4766">
        <v>5.95</v>
      </c>
      <c r="AF4766">
        <v>0</v>
      </c>
      <c r="AG4766">
        <v>0</v>
      </c>
      <c r="AH4766">
        <v>4.8499999999999996</v>
      </c>
      <c r="AI4766">
        <v>0.5</v>
      </c>
      <c r="AJ4766">
        <v>0.04</v>
      </c>
      <c r="AK4766">
        <v>1.18</v>
      </c>
      <c r="AL4766">
        <v>28.53</v>
      </c>
      <c r="AX4766">
        <v>0</v>
      </c>
      <c r="AY4766">
        <v>0.02</v>
      </c>
      <c r="AZ4766">
        <v>0.22</v>
      </c>
      <c r="BB4766">
        <v>9.4600000000000009</v>
      </c>
    </row>
    <row r="4767" spans="1:54" x14ac:dyDescent="0.55000000000000004">
      <c r="A4767" t="s">
        <v>966</v>
      </c>
      <c r="B4767" s="32">
        <v>42306</v>
      </c>
      <c r="C4767" t="s">
        <v>961</v>
      </c>
      <c r="E4767" s="10"/>
      <c r="F4767" s="10"/>
      <c r="G4767" s="10"/>
      <c r="H4767" s="10"/>
      <c r="I4767" s="10"/>
      <c r="J4767" s="10"/>
      <c r="K4767" s="10"/>
      <c r="L4767" s="10"/>
      <c r="M4767" s="10"/>
    </row>
    <row r="4768" spans="1:54" x14ac:dyDescent="0.55000000000000004">
      <c r="A4768" s="10" t="s">
        <v>966</v>
      </c>
      <c r="B4768" s="35">
        <v>42307</v>
      </c>
      <c r="C4768" t="s">
        <v>961</v>
      </c>
      <c r="E4768" s="10">
        <v>472.33</v>
      </c>
      <c r="F4768" s="10">
        <v>0.17</v>
      </c>
      <c r="G4768" s="10">
        <v>0.22</v>
      </c>
      <c r="H4768" s="10">
        <v>0.22</v>
      </c>
      <c r="I4768" s="10">
        <v>0.28000000000000003</v>
      </c>
      <c r="J4768" s="10">
        <v>0.25</v>
      </c>
      <c r="K4768" s="10">
        <v>0.28999999999999998</v>
      </c>
      <c r="L4768" s="10">
        <v>0.34</v>
      </c>
      <c r="M4768" s="10"/>
      <c r="AC4768">
        <v>0.26</v>
      </c>
    </row>
    <row r="4769" spans="1:34" x14ac:dyDescent="0.55000000000000004">
      <c r="A4769" s="10" t="s">
        <v>966</v>
      </c>
      <c r="B4769" s="35">
        <v>42308</v>
      </c>
      <c r="C4769" t="s">
        <v>961</v>
      </c>
      <c r="E4769" s="10">
        <v>472.25</v>
      </c>
      <c r="F4769" s="10">
        <v>0.17</v>
      </c>
      <c r="G4769" s="10">
        <v>0.22</v>
      </c>
      <c r="H4769" s="10">
        <v>0.22</v>
      </c>
      <c r="I4769" s="10">
        <v>0.28000000000000003</v>
      </c>
      <c r="J4769" s="10">
        <v>0.25</v>
      </c>
      <c r="K4769" s="10">
        <v>0.28999999999999998</v>
      </c>
      <c r="L4769" s="10">
        <v>0.34</v>
      </c>
      <c r="M4769" s="10"/>
    </row>
    <row r="4770" spans="1:34" x14ac:dyDescent="0.55000000000000004">
      <c r="A4770" s="10" t="s">
        <v>966</v>
      </c>
      <c r="B4770" s="35">
        <v>42309</v>
      </c>
      <c r="C4770" t="s">
        <v>961</v>
      </c>
      <c r="E4770" s="10">
        <v>470.08</v>
      </c>
      <c r="F4770" s="10">
        <v>0.17</v>
      </c>
      <c r="G4770" s="10">
        <v>0.22</v>
      </c>
      <c r="H4770" s="10">
        <v>0.22</v>
      </c>
      <c r="I4770" s="10">
        <v>0.28000000000000003</v>
      </c>
      <c r="J4770" s="10">
        <v>0.25</v>
      </c>
      <c r="K4770" s="10">
        <v>0.28999999999999998</v>
      </c>
      <c r="L4770" s="10">
        <v>0.34</v>
      </c>
      <c r="M4770" s="10"/>
    </row>
    <row r="4771" spans="1:34" x14ac:dyDescent="0.55000000000000004">
      <c r="A4771" s="10" t="s">
        <v>966</v>
      </c>
      <c r="B4771" s="35">
        <v>42310</v>
      </c>
      <c r="C4771" t="s">
        <v>961</v>
      </c>
      <c r="E4771" s="10">
        <v>467.97</v>
      </c>
      <c r="F4771" s="10">
        <v>0.16</v>
      </c>
      <c r="G4771" s="10">
        <v>0.21</v>
      </c>
      <c r="H4771" s="10">
        <v>0.22</v>
      </c>
      <c r="I4771" s="10">
        <v>0.27</v>
      </c>
      <c r="J4771" s="10">
        <v>0.25</v>
      </c>
      <c r="K4771" s="10">
        <v>0.28999999999999998</v>
      </c>
      <c r="L4771" s="10">
        <v>0.34</v>
      </c>
      <c r="M4771" s="10"/>
      <c r="AC4771">
        <v>0.28000000000000003</v>
      </c>
    </row>
    <row r="4772" spans="1:34" x14ac:dyDescent="0.55000000000000004">
      <c r="A4772" s="10" t="s">
        <v>966</v>
      </c>
      <c r="B4772" s="35">
        <v>42311</v>
      </c>
      <c r="C4772" t="s">
        <v>961</v>
      </c>
      <c r="E4772" s="10">
        <v>468.95</v>
      </c>
      <c r="F4772" s="10">
        <v>0.18</v>
      </c>
      <c r="G4772" s="10">
        <v>0.21</v>
      </c>
      <c r="H4772" s="10">
        <v>0.21</v>
      </c>
      <c r="I4772" s="10">
        <v>0.27</v>
      </c>
      <c r="J4772" s="10">
        <v>0.25</v>
      </c>
      <c r="K4772" s="10">
        <v>0.28999999999999998</v>
      </c>
      <c r="L4772" s="10">
        <v>0.34</v>
      </c>
      <c r="M4772" s="10"/>
    </row>
    <row r="4773" spans="1:34" x14ac:dyDescent="0.55000000000000004">
      <c r="A4773" s="10" t="s">
        <v>966</v>
      </c>
      <c r="B4773" s="35">
        <v>42312</v>
      </c>
      <c r="C4773" t="s">
        <v>961</v>
      </c>
      <c r="E4773" s="10">
        <v>466.23</v>
      </c>
      <c r="F4773" s="10">
        <v>0.17</v>
      </c>
      <c r="G4773" s="10">
        <v>0.21</v>
      </c>
      <c r="H4773" s="10">
        <v>0.21</v>
      </c>
      <c r="I4773" s="10">
        <v>0.27</v>
      </c>
      <c r="J4773" s="10">
        <v>0.25</v>
      </c>
      <c r="K4773" s="10">
        <v>0.28999999999999998</v>
      </c>
      <c r="L4773" s="10">
        <v>0.34</v>
      </c>
      <c r="M4773" s="10"/>
    </row>
    <row r="4774" spans="1:34" x14ac:dyDescent="0.55000000000000004">
      <c r="A4774" s="10" t="s">
        <v>966</v>
      </c>
      <c r="B4774" s="35">
        <v>42313</v>
      </c>
      <c r="C4774" t="s">
        <v>961</v>
      </c>
      <c r="E4774" s="10">
        <v>464.13</v>
      </c>
      <c r="F4774" s="10">
        <v>0.16</v>
      </c>
      <c r="G4774" s="10">
        <v>0.21</v>
      </c>
      <c r="H4774" s="10">
        <v>0.21</v>
      </c>
      <c r="I4774" s="10">
        <v>0.27</v>
      </c>
      <c r="J4774" s="10">
        <v>0.25</v>
      </c>
      <c r="K4774" s="10">
        <v>0.28999999999999998</v>
      </c>
      <c r="L4774" s="10">
        <v>0.34</v>
      </c>
      <c r="M4774" s="10"/>
    </row>
    <row r="4775" spans="1:34" x14ac:dyDescent="0.55000000000000004">
      <c r="A4775" s="10" t="s">
        <v>966</v>
      </c>
      <c r="B4775" s="35">
        <v>42314</v>
      </c>
      <c r="C4775" t="s">
        <v>961</v>
      </c>
      <c r="E4775" s="10">
        <v>461.88</v>
      </c>
      <c r="F4775" s="10">
        <v>0.16</v>
      </c>
      <c r="G4775" s="10">
        <v>0.21</v>
      </c>
      <c r="H4775" s="10">
        <v>0.21</v>
      </c>
      <c r="I4775" s="10">
        <v>0.27</v>
      </c>
      <c r="J4775" s="10">
        <v>0.25</v>
      </c>
      <c r="K4775" s="10">
        <v>0.28999999999999998</v>
      </c>
      <c r="L4775" s="10">
        <v>0.34</v>
      </c>
      <c r="M4775" s="10"/>
    </row>
    <row r="4776" spans="1:34" x14ac:dyDescent="0.55000000000000004">
      <c r="A4776" s="10" t="s">
        <v>966</v>
      </c>
      <c r="B4776" s="35">
        <v>42315</v>
      </c>
      <c r="C4776" t="s">
        <v>961</v>
      </c>
      <c r="E4776" s="10">
        <v>459.52</v>
      </c>
      <c r="F4776" s="10">
        <v>0.15</v>
      </c>
      <c r="G4776" s="10">
        <v>0.2</v>
      </c>
      <c r="H4776" s="10">
        <v>0.21</v>
      </c>
      <c r="I4776" s="10">
        <v>0.27</v>
      </c>
      <c r="J4776" s="10">
        <v>0.25</v>
      </c>
      <c r="K4776" s="10">
        <v>0.28999999999999998</v>
      </c>
      <c r="L4776" s="10">
        <v>0.34</v>
      </c>
      <c r="M4776" s="10"/>
    </row>
    <row r="4777" spans="1:34" x14ac:dyDescent="0.55000000000000004">
      <c r="A4777" s="10" t="s">
        <v>966</v>
      </c>
      <c r="B4777" s="35">
        <v>42316</v>
      </c>
      <c r="C4777" t="s">
        <v>961</v>
      </c>
      <c r="E4777" s="10">
        <v>457.38</v>
      </c>
      <c r="F4777" s="10">
        <v>0.15</v>
      </c>
      <c r="G4777" s="10">
        <v>0.2</v>
      </c>
      <c r="H4777" s="10">
        <v>0.2</v>
      </c>
      <c r="I4777" s="10">
        <v>0.27</v>
      </c>
      <c r="J4777" s="10">
        <v>0.25</v>
      </c>
      <c r="K4777" s="10">
        <v>0.28999999999999998</v>
      </c>
      <c r="L4777" s="10">
        <v>0.34</v>
      </c>
      <c r="M4777" s="10"/>
    </row>
    <row r="4778" spans="1:34" x14ac:dyDescent="0.55000000000000004">
      <c r="A4778" s="10" t="s">
        <v>966</v>
      </c>
      <c r="B4778" s="35">
        <v>42317</v>
      </c>
      <c r="C4778" t="s">
        <v>961</v>
      </c>
      <c r="E4778" s="10">
        <v>455.25</v>
      </c>
      <c r="F4778" s="10">
        <v>0.15</v>
      </c>
      <c r="G4778" s="10">
        <v>0.2</v>
      </c>
      <c r="H4778" s="10">
        <v>0.2</v>
      </c>
      <c r="I4778" s="10">
        <v>0.26</v>
      </c>
      <c r="J4778" s="10">
        <v>0.25</v>
      </c>
      <c r="K4778" s="10">
        <v>0.28999999999999998</v>
      </c>
      <c r="L4778" s="10">
        <v>0.34</v>
      </c>
      <c r="M4778" s="10"/>
    </row>
    <row r="4779" spans="1:34" x14ac:dyDescent="0.55000000000000004">
      <c r="A4779" s="10" t="s">
        <v>966</v>
      </c>
      <c r="B4779" s="35">
        <v>42318</v>
      </c>
      <c r="C4779" t="s">
        <v>961</v>
      </c>
      <c r="E4779" s="10">
        <v>452.41</v>
      </c>
      <c r="F4779" s="10">
        <v>0.14000000000000001</v>
      </c>
      <c r="G4779" s="10">
        <v>0.2</v>
      </c>
      <c r="H4779" s="10">
        <v>0.2</v>
      </c>
      <c r="I4779" s="10">
        <v>0.26</v>
      </c>
      <c r="J4779" s="10">
        <v>0.25</v>
      </c>
      <c r="K4779" s="10">
        <v>0.28999999999999998</v>
      </c>
      <c r="L4779" s="10">
        <v>0.34</v>
      </c>
      <c r="M4779" s="10"/>
      <c r="AB4779">
        <v>7.95</v>
      </c>
      <c r="AC4779">
        <v>0.35</v>
      </c>
      <c r="AG4779">
        <v>0.45</v>
      </c>
      <c r="AH4779">
        <v>6.95</v>
      </c>
    </row>
    <row r="4780" spans="1:34" x14ac:dyDescent="0.55000000000000004">
      <c r="A4780" t="s">
        <v>966</v>
      </c>
      <c r="B4780" s="32">
        <v>42318</v>
      </c>
      <c r="C4780" t="s">
        <v>961</v>
      </c>
      <c r="E4780" s="10"/>
      <c r="F4780" s="10"/>
      <c r="G4780" s="10"/>
      <c r="H4780" s="10"/>
      <c r="I4780" s="10"/>
      <c r="J4780" s="10"/>
      <c r="K4780" s="10"/>
      <c r="L4780" s="10"/>
      <c r="M4780" s="10"/>
    </row>
    <row r="4781" spans="1:34" x14ac:dyDescent="0.55000000000000004">
      <c r="A4781" s="10" t="s">
        <v>966</v>
      </c>
      <c r="B4781" s="35">
        <v>42319</v>
      </c>
      <c r="C4781" t="s">
        <v>961</v>
      </c>
      <c r="E4781" s="10">
        <v>449.4</v>
      </c>
      <c r="F4781" s="10">
        <v>0.14000000000000001</v>
      </c>
      <c r="G4781" s="10">
        <v>0.19</v>
      </c>
      <c r="H4781" s="10">
        <v>0.2</v>
      </c>
      <c r="I4781" s="10">
        <v>0.26</v>
      </c>
      <c r="J4781" s="10">
        <v>0.25</v>
      </c>
      <c r="K4781" s="10">
        <v>0.28999999999999998</v>
      </c>
      <c r="L4781" s="10">
        <v>0.34</v>
      </c>
      <c r="M4781" s="10"/>
    </row>
    <row r="4782" spans="1:34" x14ac:dyDescent="0.55000000000000004">
      <c r="A4782" s="10" t="s">
        <v>966</v>
      </c>
      <c r="B4782" s="35">
        <v>42320</v>
      </c>
      <c r="C4782" t="s">
        <v>961</v>
      </c>
      <c r="E4782" s="10">
        <v>446.98</v>
      </c>
      <c r="F4782" s="10">
        <v>0.13</v>
      </c>
      <c r="G4782" s="10">
        <v>0.19</v>
      </c>
      <c r="H4782" s="10">
        <v>0.19</v>
      </c>
      <c r="I4782" s="10">
        <v>0.26</v>
      </c>
      <c r="J4782" s="10">
        <v>0.25</v>
      </c>
      <c r="K4782" s="10">
        <v>0.28999999999999998</v>
      </c>
      <c r="L4782" s="10">
        <v>0.34</v>
      </c>
      <c r="M4782" s="10"/>
      <c r="AC4782">
        <v>0.44</v>
      </c>
    </row>
    <row r="4783" spans="1:34" x14ac:dyDescent="0.55000000000000004">
      <c r="A4783" s="10" t="s">
        <v>966</v>
      </c>
      <c r="B4783" s="35">
        <v>42321</v>
      </c>
      <c r="C4783" t="s">
        <v>961</v>
      </c>
      <c r="E4783" s="10">
        <v>444.52</v>
      </c>
      <c r="F4783" s="10">
        <v>0.13</v>
      </c>
      <c r="G4783" s="10">
        <v>0.19</v>
      </c>
      <c r="H4783" s="10">
        <v>0.19</v>
      </c>
      <c r="I4783" s="10">
        <v>0.25</v>
      </c>
      <c r="J4783" s="10">
        <v>0.25</v>
      </c>
      <c r="K4783" s="10">
        <v>0.28999999999999998</v>
      </c>
      <c r="L4783" s="10">
        <v>0.34</v>
      </c>
      <c r="M4783" s="10"/>
    </row>
    <row r="4784" spans="1:34" x14ac:dyDescent="0.55000000000000004">
      <c r="A4784" s="10" t="s">
        <v>966</v>
      </c>
      <c r="B4784" s="35">
        <v>42322</v>
      </c>
      <c r="C4784" t="s">
        <v>961</v>
      </c>
      <c r="E4784" s="10">
        <v>441.51</v>
      </c>
      <c r="F4784" s="10">
        <v>0.13</v>
      </c>
      <c r="G4784" s="10">
        <v>0.18</v>
      </c>
      <c r="H4784" s="10">
        <v>0.19</v>
      </c>
      <c r="I4784" s="10">
        <v>0.25</v>
      </c>
      <c r="J4784" s="10">
        <v>0.25</v>
      </c>
      <c r="K4784" s="10">
        <v>0.28999999999999998</v>
      </c>
      <c r="L4784" s="10">
        <v>0.34</v>
      </c>
      <c r="M4784" s="10"/>
    </row>
    <row r="4785" spans="1:54" x14ac:dyDescent="0.55000000000000004">
      <c r="A4785" s="10" t="s">
        <v>966</v>
      </c>
      <c r="B4785" s="35">
        <v>42323</v>
      </c>
      <c r="C4785" t="s">
        <v>961</v>
      </c>
      <c r="E4785" s="10">
        <v>438.51</v>
      </c>
      <c r="F4785" s="10">
        <v>0.13</v>
      </c>
      <c r="G4785" s="10">
        <v>0.18</v>
      </c>
      <c r="H4785" s="10">
        <v>0.18</v>
      </c>
      <c r="I4785" s="10">
        <v>0.25</v>
      </c>
      <c r="J4785" s="10">
        <v>0.25</v>
      </c>
      <c r="K4785" s="10">
        <v>0.28999999999999998</v>
      </c>
      <c r="L4785" s="10">
        <v>0.34</v>
      </c>
      <c r="M4785" s="10"/>
    </row>
    <row r="4786" spans="1:54" x14ac:dyDescent="0.55000000000000004">
      <c r="A4786" s="10" t="s">
        <v>966</v>
      </c>
      <c r="B4786" s="35">
        <v>42324</v>
      </c>
      <c r="C4786" t="s">
        <v>961</v>
      </c>
      <c r="E4786" s="10">
        <v>435.95</v>
      </c>
      <c r="F4786" s="10">
        <v>0.12</v>
      </c>
      <c r="G4786" s="10">
        <v>0.18</v>
      </c>
      <c r="H4786" s="10">
        <v>0.18</v>
      </c>
      <c r="I4786" s="10">
        <v>0.25</v>
      </c>
      <c r="J4786" s="10">
        <v>0.25</v>
      </c>
      <c r="K4786" s="10">
        <v>0.28999999999999998</v>
      </c>
      <c r="L4786" s="10">
        <v>0.34</v>
      </c>
      <c r="M4786" s="10"/>
    </row>
    <row r="4787" spans="1:54" x14ac:dyDescent="0.55000000000000004">
      <c r="A4787" s="10" t="s">
        <v>966</v>
      </c>
      <c r="B4787" s="35">
        <v>42325</v>
      </c>
      <c r="C4787" t="s">
        <v>961</v>
      </c>
      <c r="E4787" s="10">
        <v>431.97</v>
      </c>
      <c r="F4787" s="10">
        <v>0.12</v>
      </c>
      <c r="G4787" s="10">
        <v>0.18</v>
      </c>
      <c r="H4787" s="10">
        <v>0.18</v>
      </c>
      <c r="I4787" s="10">
        <v>0.24</v>
      </c>
      <c r="J4787" s="10">
        <v>0.24</v>
      </c>
      <c r="K4787" s="10">
        <v>0.28999999999999998</v>
      </c>
      <c r="L4787" s="10">
        <v>0.34</v>
      </c>
      <c r="M4787" s="10"/>
      <c r="AC4787">
        <v>0.5</v>
      </c>
    </row>
    <row r="4788" spans="1:54" x14ac:dyDescent="0.55000000000000004">
      <c r="A4788" s="10" t="s">
        <v>966</v>
      </c>
      <c r="B4788" s="35">
        <v>42326</v>
      </c>
      <c r="C4788" t="s">
        <v>961</v>
      </c>
      <c r="E4788" s="10">
        <v>429.63</v>
      </c>
      <c r="F4788" s="10">
        <v>0.11</v>
      </c>
      <c r="G4788" s="10">
        <v>0.18</v>
      </c>
      <c r="H4788" s="10">
        <v>0.18</v>
      </c>
      <c r="I4788" s="10">
        <v>0.24</v>
      </c>
      <c r="J4788" s="10">
        <v>0.24</v>
      </c>
      <c r="K4788" s="10">
        <v>0.28999999999999998</v>
      </c>
      <c r="L4788" s="10">
        <v>0.34</v>
      </c>
      <c r="M4788" s="10"/>
      <c r="AI4788" s="10"/>
    </row>
    <row r="4789" spans="1:54" x14ac:dyDescent="0.55000000000000004">
      <c r="A4789" s="10" t="s">
        <v>966</v>
      </c>
      <c r="B4789" s="35">
        <v>42327</v>
      </c>
      <c r="C4789" t="s">
        <v>961</v>
      </c>
      <c r="E4789" s="10">
        <v>428.67</v>
      </c>
      <c r="F4789" s="10">
        <v>0.11</v>
      </c>
      <c r="G4789" s="10">
        <v>0.18</v>
      </c>
      <c r="H4789" s="10">
        <v>0.18</v>
      </c>
      <c r="I4789" s="10">
        <v>0.24</v>
      </c>
      <c r="J4789" s="10">
        <v>0.24</v>
      </c>
      <c r="K4789" s="10">
        <v>0.28999999999999998</v>
      </c>
      <c r="L4789" s="10">
        <v>0.34</v>
      </c>
      <c r="M4789" s="10"/>
      <c r="Q4789">
        <v>3.55</v>
      </c>
      <c r="R4789">
        <v>190.89</v>
      </c>
      <c r="S4789">
        <v>0</v>
      </c>
      <c r="AF4789">
        <v>9.18</v>
      </c>
      <c r="AI4789">
        <v>1.02</v>
      </c>
      <c r="AJ4789">
        <v>0.03</v>
      </c>
      <c r="AK4789">
        <v>2.2000000000000002</v>
      </c>
      <c r="AL4789">
        <v>65.099999999999994</v>
      </c>
      <c r="AX4789">
        <v>0</v>
      </c>
      <c r="AY4789">
        <v>0.01</v>
      </c>
      <c r="AZ4789">
        <v>1.35</v>
      </c>
      <c r="BB4789">
        <v>124.87</v>
      </c>
    </row>
    <row r="4790" spans="1:54" x14ac:dyDescent="0.55000000000000004">
      <c r="A4790" s="10" t="s">
        <v>966</v>
      </c>
      <c r="B4790" s="35">
        <v>42328</v>
      </c>
      <c r="C4790" t="s">
        <v>961</v>
      </c>
      <c r="E4790" s="10">
        <v>451.85</v>
      </c>
      <c r="F4790" s="10">
        <v>0.24</v>
      </c>
      <c r="G4790" s="10">
        <v>0.19</v>
      </c>
      <c r="H4790" s="10">
        <v>0.18</v>
      </c>
      <c r="I4790" s="10">
        <v>0.24</v>
      </c>
      <c r="J4790" s="10">
        <v>0.24</v>
      </c>
      <c r="K4790" s="10">
        <v>0.28999999999999998</v>
      </c>
      <c r="L4790" s="10">
        <v>0.34</v>
      </c>
      <c r="M4790" s="10"/>
      <c r="AB4790">
        <v>8.5500000000000007</v>
      </c>
      <c r="AG4790">
        <v>1.35</v>
      </c>
      <c r="AH4790">
        <v>8.15</v>
      </c>
    </row>
    <row r="4791" spans="1:54" x14ac:dyDescent="0.55000000000000004">
      <c r="A4791" t="s">
        <v>966</v>
      </c>
      <c r="B4791" s="32">
        <v>42328</v>
      </c>
      <c r="C4791" t="s">
        <v>961</v>
      </c>
      <c r="E4791" s="10"/>
      <c r="F4791" s="10"/>
      <c r="G4791" s="10"/>
      <c r="H4791" s="10"/>
      <c r="I4791" s="10"/>
      <c r="J4791" s="10"/>
      <c r="K4791" s="10"/>
      <c r="L4791" s="10"/>
      <c r="M4791" s="10"/>
    </row>
    <row r="4792" spans="1:54" x14ac:dyDescent="0.55000000000000004">
      <c r="A4792" s="10" t="s">
        <v>966</v>
      </c>
      <c r="B4792" s="35">
        <v>42329</v>
      </c>
      <c r="C4792" t="s">
        <v>961</v>
      </c>
      <c r="E4792" s="10">
        <v>446.83</v>
      </c>
      <c r="F4792" s="10">
        <v>0.21</v>
      </c>
      <c r="G4792" s="10">
        <v>0.19</v>
      </c>
      <c r="H4792" s="10">
        <v>0.19</v>
      </c>
      <c r="I4792" s="10">
        <v>0.24</v>
      </c>
      <c r="J4792" s="10">
        <v>0.24</v>
      </c>
      <c r="K4792" s="10">
        <v>0.28999999999999998</v>
      </c>
      <c r="L4792" s="10">
        <v>0.34</v>
      </c>
      <c r="M4792" s="10"/>
    </row>
    <row r="4793" spans="1:54" x14ac:dyDescent="0.55000000000000004">
      <c r="A4793" s="10" t="s">
        <v>966</v>
      </c>
      <c r="B4793" s="35">
        <v>42330</v>
      </c>
      <c r="C4793" t="s">
        <v>961</v>
      </c>
      <c r="E4793" s="10">
        <v>443.76</v>
      </c>
      <c r="F4793" s="10">
        <v>0.19</v>
      </c>
      <c r="G4793" s="10">
        <v>0.19</v>
      </c>
      <c r="H4793" s="10">
        <v>0.19</v>
      </c>
      <c r="I4793" s="10">
        <v>0.24</v>
      </c>
      <c r="J4793" s="10">
        <v>0.24</v>
      </c>
      <c r="K4793" s="10">
        <v>0.28999999999999998</v>
      </c>
      <c r="L4793" s="10">
        <v>0.34</v>
      </c>
      <c r="M4793" s="10"/>
    </row>
    <row r="4794" spans="1:54" x14ac:dyDescent="0.55000000000000004">
      <c r="A4794" s="10" t="s">
        <v>966</v>
      </c>
      <c r="B4794" s="35">
        <v>42331</v>
      </c>
      <c r="C4794" t="s">
        <v>961</v>
      </c>
      <c r="E4794" s="10">
        <v>440.98</v>
      </c>
      <c r="F4794" s="10">
        <v>0.18</v>
      </c>
      <c r="G4794" s="10">
        <v>0.18</v>
      </c>
      <c r="H4794" s="10">
        <v>0.19</v>
      </c>
      <c r="I4794" s="10">
        <v>0.24</v>
      </c>
      <c r="J4794" s="10">
        <v>0.24</v>
      </c>
      <c r="K4794" s="10">
        <v>0.28999999999999998</v>
      </c>
      <c r="L4794" s="10">
        <v>0.34</v>
      </c>
      <c r="M4794" s="10"/>
      <c r="AC4794">
        <v>0.46</v>
      </c>
    </row>
    <row r="4795" spans="1:54" x14ac:dyDescent="0.55000000000000004">
      <c r="A4795" s="10" t="s">
        <v>966</v>
      </c>
      <c r="B4795" s="35">
        <v>42332</v>
      </c>
      <c r="C4795" t="s">
        <v>961</v>
      </c>
      <c r="E4795" s="10">
        <v>437.46</v>
      </c>
      <c r="F4795" s="10">
        <v>0.16</v>
      </c>
      <c r="G4795" s="10">
        <v>0.18</v>
      </c>
      <c r="H4795" s="10">
        <v>0.18</v>
      </c>
      <c r="I4795" s="10">
        <v>0.24</v>
      </c>
      <c r="J4795" s="10">
        <v>0.24</v>
      </c>
      <c r="K4795" s="10">
        <v>0.28999999999999998</v>
      </c>
      <c r="L4795" s="10">
        <v>0.34</v>
      </c>
      <c r="M4795" s="10"/>
    </row>
    <row r="4796" spans="1:54" x14ac:dyDescent="0.55000000000000004">
      <c r="A4796" s="10" t="s">
        <v>966</v>
      </c>
      <c r="B4796" s="35">
        <v>42333</v>
      </c>
      <c r="C4796" t="s">
        <v>961</v>
      </c>
      <c r="E4796" s="10">
        <v>433.46</v>
      </c>
      <c r="F4796" s="10">
        <v>0.15</v>
      </c>
      <c r="G4796" s="10">
        <v>0.18</v>
      </c>
      <c r="H4796" s="10">
        <v>0.18</v>
      </c>
      <c r="I4796" s="10">
        <v>0.24</v>
      </c>
      <c r="J4796" s="10">
        <v>0.24</v>
      </c>
      <c r="K4796" s="10">
        <v>0.28999999999999998</v>
      </c>
      <c r="L4796" s="10">
        <v>0.34</v>
      </c>
      <c r="M4796" s="10"/>
      <c r="AB4796">
        <v>8.5500000000000007</v>
      </c>
      <c r="AG4796">
        <v>1.4</v>
      </c>
      <c r="AH4796">
        <v>8.5500000000000007</v>
      </c>
    </row>
    <row r="4797" spans="1:54" x14ac:dyDescent="0.55000000000000004">
      <c r="A4797" t="s">
        <v>966</v>
      </c>
      <c r="B4797" s="32">
        <v>42333</v>
      </c>
      <c r="C4797" t="s">
        <v>961</v>
      </c>
      <c r="E4797" s="10"/>
      <c r="F4797" s="10"/>
      <c r="G4797" s="10"/>
      <c r="H4797" s="10"/>
      <c r="I4797" s="10"/>
      <c r="J4797" s="10"/>
      <c r="K4797" s="10"/>
      <c r="L4797" s="10"/>
      <c r="M4797" s="10"/>
      <c r="AI4797" s="10"/>
    </row>
    <row r="4798" spans="1:54" x14ac:dyDescent="0.55000000000000004">
      <c r="A4798" s="10" t="s">
        <v>966</v>
      </c>
      <c r="B4798" s="35">
        <v>42334</v>
      </c>
      <c r="C4798" t="s">
        <v>961</v>
      </c>
      <c r="E4798" s="10">
        <v>428.96</v>
      </c>
      <c r="F4798" s="10">
        <v>0.13</v>
      </c>
      <c r="G4798" s="10">
        <v>0.18</v>
      </c>
      <c r="H4798" s="10">
        <v>0.18</v>
      </c>
      <c r="I4798" s="10">
        <v>0.23</v>
      </c>
      <c r="J4798" s="10">
        <v>0.24</v>
      </c>
      <c r="K4798" s="10">
        <v>0.28999999999999998</v>
      </c>
      <c r="L4798" s="10">
        <v>0.34</v>
      </c>
      <c r="M4798" s="10"/>
    </row>
    <row r="4799" spans="1:54" x14ac:dyDescent="0.55000000000000004">
      <c r="A4799" s="10" t="s">
        <v>966</v>
      </c>
      <c r="B4799" s="35">
        <v>42335</v>
      </c>
      <c r="C4799" t="s">
        <v>961</v>
      </c>
      <c r="E4799" s="10">
        <v>424.21</v>
      </c>
      <c r="F4799" s="10">
        <v>0.12</v>
      </c>
      <c r="G4799" s="10">
        <v>0.17</v>
      </c>
      <c r="H4799" s="10">
        <v>0.18</v>
      </c>
      <c r="I4799" s="10">
        <v>0.23</v>
      </c>
      <c r="J4799" s="10">
        <v>0.24</v>
      </c>
      <c r="K4799" s="10">
        <v>0.28999999999999998</v>
      </c>
      <c r="L4799" s="10">
        <v>0.34</v>
      </c>
      <c r="M4799" s="10"/>
    </row>
    <row r="4800" spans="1:54" x14ac:dyDescent="0.55000000000000004">
      <c r="A4800" s="10" t="s">
        <v>966</v>
      </c>
      <c r="B4800" s="35">
        <v>42336</v>
      </c>
      <c r="C4800" t="s">
        <v>961</v>
      </c>
      <c r="E4800" s="10">
        <v>420.3</v>
      </c>
      <c r="F4800" s="10">
        <v>0.11</v>
      </c>
      <c r="G4800" s="10">
        <v>0.17</v>
      </c>
      <c r="H4800" s="10">
        <v>0.17</v>
      </c>
      <c r="I4800" s="10">
        <v>0.23</v>
      </c>
      <c r="J4800" s="10">
        <v>0.24</v>
      </c>
      <c r="K4800" s="10">
        <v>0.28999999999999998</v>
      </c>
      <c r="L4800" s="10">
        <v>0.34</v>
      </c>
      <c r="M4800" s="10"/>
    </row>
    <row r="4801" spans="1:54" x14ac:dyDescent="0.55000000000000004">
      <c r="A4801" s="10" t="s">
        <v>966</v>
      </c>
      <c r="B4801" s="35">
        <v>42337</v>
      </c>
      <c r="C4801" t="s">
        <v>961</v>
      </c>
      <c r="E4801" s="10">
        <v>415.4</v>
      </c>
      <c r="F4801" s="10">
        <v>0.11</v>
      </c>
      <c r="G4801" s="10">
        <v>0.16</v>
      </c>
      <c r="H4801" s="10">
        <v>0.17</v>
      </c>
      <c r="I4801" s="10">
        <v>0.22</v>
      </c>
      <c r="J4801" s="10">
        <v>0.23</v>
      </c>
      <c r="K4801" s="10">
        <v>0.28999999999999998</v>
      </c>
      <c r="L4801" s="10">
        <v>0.34</v>
      </c>
      <c r="M4801" s="10"/>
    </row>
    <row r="4802" spans="1:54" x14ac:dyDescent="0.55000000000000004">
      <c r="A4802" s="10" t="s">
        <v>966</v>
      </c>
      <c r="B4802" s="35">
        <v>42338</v>
      </c>
      <c r="C4802" t="s">
        <v>961</v>
      </c>
      <c r="E4802" s="10">
        <v>412.18</v>
      </c>
      <c r="F4802" s="10">
        <v>0.1</v>
      </c>
      <c r="G4802" s="10">
        <v>0.16</v>
      </c>
      <c r="H4802" s="10">
        <v>0.16</v>
      </c>
      <c r="I4802" s="10">
        <v>0.22</v>
      </c>
      <c r="J4802" s="10">
        <v>0.23</v>
      </c>
      <c r="K4802" s="10">
        <v>0.28999999999999998</v>
      </c>
      <c r="L4802" s="10">
        <v>0.34</v>
      </c>
      <c r="M4802" s="10"/>
      <c r="AC4802">
        <v>0.47</v>
      </c>
    </row>
    <row r="4803" spans="1:54" x14ac:dyDescent="0.55000000000000004">
      <c r="A4803" s="10" t="s">
        <v>966</v>
      </c>
      <c r="B4803" s="35">
        <v>42339</v>
      </c>
      <c r="C4803" t="s">
        <v>961</v>
      </c>
      <c r="E4803" s="10">
        <v>409.38</v>
      </c>
      <c r="F4803" s="10">
        <v>0.1</v>
      </c>
      <c r="G4803" s="10">
        <v>0.16</v>
      </c>
      <c r="H4803" s="10">
        <v>0.16</v>
      </c>
      <c r="I4803" s="10">
        <v>0.22</v>
      </c>
      <c r="J4803" s="10">
        <v>0.23</v>
      </c>
      <c r="K4803" s="10">
        <v>0.28999999999999998</v>
      </c>
      <c r="L4803" s="10">
        <v>0.34</v>
      </c>
      <c r="M4803" s="10"/>
    </row>
    <row r="4804" spans="1:54" x14ac:dyDescent="0.55000000000000004">
      <c r="A4804" s="10" t="s">
        <v>966</v>
      </c>
      <c r="B4804" s="35">
        <v>42340</v>
      </c>
      <c r="C4804" t="s">
        <v>961</v>
      </c>
      <c r="E4804" s="10">
        <v>406.42</v>
      </c>
      <c r="F4804" s="10">
        <v>0.1</v>
      </c>
      <c r="G4804" s="10">
        <v>0.16</v>
      </c>
      <c r="H4804" s="10">
        <v>0.16</v>
      </c>
      <c r="I4804" s="10">
        <v>0.22</v>
      </c>
      <c r="J4804" s="10">
        <v>0.23</v>
      </c>
      <c r="K4804" s="10">
        <v>0.28999999999999998</v>
      </c>
      <c r="L4804" s="10">
        <v>0.34</v>
      </c>
      <c r="M4804" s="10"/>
      <c r="AB4804">
        <v>8.5500000000000007</v>
      </c>
      <c r="AG4804">
        <v>1.7</v>
      </c>
      <c r="AH4804">
        <v>8.5500000000000007</v>
      </c>
      <c r="AI4804" s="10"/>
    </row>
    <row r="4805" spans="1:54" x14ac:dyDescent="0.55000000000000004">
      <c r="A4805" t="s">
        <v>966</v>
      </c>
      <c r="B4805" s="32">
        <v>42340</v>
      </c>
      <c r="C4805" t="s">
        <v>961</v>
      </c>
      <c r="E4805" s="10"/>
      <c r="F4805" s="10"/>
      <c r="G4805" s="10"/>
      <c r="H4805" s="10"/>
      <c r="I4805" s="10"/>
      <c r="J4805" s="10"/>
      <c r="K4805" s="10"/>
      <c r="L4805" s="10"/>
      <c r="M4805" s="10"/>
    </row>
    <row r="4806" spans="1:54" x14ac:dyDescent="0.55000000000000004">
      <c r="A4806" s="10" t="s">
        <v>966</v>
      </c>
      <c r="B4806" s="35">
        <v>42341</v>
      </c>
      <c r="C4806" t="s">
        <v>961</v>
      </c>
      <c r="E4806" s="10">
        <v>401.69</v>
      </c>
      <c r="F4806" s="10">
        <v>0.1</v>
      </c>
      <c r="G4806" s="10">
        <v>0.15</v>
      </c>
      <c r="H4806" s="10">
        <v>0.16</v>
      </c>
      <c r="I4806" s="10">
        <v>0.21</v>
      </c>
      <c r="J4806" s="10">
        <v>0.23</v>
      </c>
      <c r="K4806" s="10">
        <v>0.28999999999999998</v>
      </c>
      <c r="L4806" s="10">
        <v>0.34</v>
      </c>
      <c r="M4806" s="10"/>
      <c r="Q4806">
        <v>4.4000000000000004</v>
      </c>
      <c r="R4806">
        <v>244.43</v>
      </c>
      <c r="S4806">
        <v>0</v>
      </c>
      <c r="AF4806">
        <v>12.82</v>
      </c>
      <c r="AI4806">
        <v>0.89</v>
      </c>
      <c r="AJ4806">
        <v>0.04</v>
      </c>
      <c r="AK4806">
        <v>2.2200000000000002</v>
      </c>
      <c r="AL4806">
        <v>57.8</v>
      </c>
      <c r="AX4806">
        <v>0</v>
      </c>
      <c r="AY4806">
        <v>0.01</v>
      </c>
      <c r="AZ4806">
        <v>2.19</v>
      </c>
      <c r="BB4806">
        <v>185.35</v>
      </c>
    </row>
    <row r="4807" spans="1:54" x14ac:dyDescent="0.55000000000000004">
      <c r="A4807" s="10" t="s">
        <v>966</v>
      </c>
      <c r="B4807" s="35">
        <v>42342</v>
      </c>
      <c r="C4807" t="s">
        <v>961</v>
      </c>
      <c r="E4807" s="10">
        <v>399.01</v>
      </c>
      <c r="F4807" s="10">
        <v>0.09</v>
      </c>
      <c r="G4807" s="10">
        <v>0.15</v>
      </c>
      <c r="H4807" s="10">
        <v>0.15</v>
      </c>
      <c r="I4807" s="10">
        <v>0.21</v>
      </c>
      <c r="J4807" s="10">
        <v>0.23</v>
      </c>
      <c r="K4807" s="10">
        <v>0.28999999999999998</v>
      </c>
      <c r="L4807" s="10">
        <v>0.34</v>
      </c>
      <c r="M4807" s="10"/>
      <c r="AC4807">
        <v>0.51</v>
      </c>
    </row>
    <row r="4808" spans="1:54" x14ac:dyDescent="0.55000000000000004">
      <c r="A4808" s="10" t="s">
        <v>966</v>
      </c>
      <c r="B4808" s="35">
        <v>42343</v>
      </c>
      <c r="C4808" t="s">
        <v>961</v>
      </c>
      <c r="E4808" s="10">
        <v>395.44</v>
      </c>
      <c r="F4808" s="10">
        <v>0.09</v>
      </c>
      <c r="G4808" s="10">
        <v>0.15</v>
      </c>
      <c r="H4808" s="10">
        <v>0.15</v>
      </c>
      <c r="I4808" s="10">
        <v>0.2</v>
      </c>
      <c r="J4808" s="10">
        <v>0.23</v>
      </c>
      <c r="K4808" s="10">
        <v>0.28000000000000003</v>
      </c>
      <c r="L4808" s="10">
        <v>0.34</v>
      </c>
      <c r="M4808" s="10"/>
    </row>
    <row r="4809" spans="1:54" x14ac:dyDescent="0.55000000000000004">
      <c r="A4809" s="10" t="s">
        <v>966</v>
      </c>
      <c r="B4809" s="35">
        <v>42344</v>
      </c>
      <c r="C4809" t="s">
        <v>961</v>
      </c>
      <c r="E4809" s="10">
        <v>392.57</v>
      </c>
      <c r="F4809" s="10">
        <v>0.09</v>
      </c>
      <c r="G4809" s="10">
        <v>0.15</v>
      </c>
      <c r="H4809" s="10">
        <v>0.15</v>
      </c>
      <c r="I4809" s="10">
        <v>0.2</v>
      </c>
      <c r="J4809" s="10">
        <v>0.22</v>
      </c>
      <c r="K4809" s="10">
        <v>0.28000000000000003</v>
      </c>
      <c r="L4809" s="10">
        <v>0.34</v>
      </c>
      <c r="M4809" s="10"/>
    </row>
    <row r="4810" spans="1:54" x14ac:dyDescent="0.55000000000000004">
      <c r="A4810" s="10" t="s">
        <v>966</v>
      </c>
      <c r="B4810" s="35">
        <v>42345</v>
      </c>
      <c r="C4810" t="s">
        <v>961</v>
      </c>
      <c r="E4810" s="10">
        <v>390.02</v>
      </c>
      <c r="F4810" s="10">
        <v>0.08</v>
      </c>
      <c r="G4810" s="10">
        <v>0.14000000000000001</v>
      </c>
      <c r="H4810" s="10">
        <v>0.15</v>
      </c>
      <c r="I4810" s="10">
        <v>0.2</v>
      </c>
      <c r="J4810" s="10">
        <v>0.22</v>
      </c>
      <c r="K4810" s="10">
        <v>0.28000000000000003</v>
      </c>
      <c r="L4810" s="10">
        <v>0.34</v>
      </c>
      <c r="M4810" s="10"/>
      <c r="AC4810">
        <v>0.43</v>
      </c>
    </row>
    <row r="4811" spans="1:54" x14ac:dyDescent="0.55000000000000004">
      <c r="A4811" s="10" t="s">
        <v>966</v>
      </c>
      <c r="B4811" s="35">
        <v>42346</v>
      </c>
      <c r="C4811" t="s">
        <v>961</v>
      </c>
      <c r="E4811" s="10">
        <v>387.59</v>
      </c>
      <c r="F4811" s="10">
        <v>0.08</v>
      </c>
      <c r="G4811" s="10">
        <v>0.14000000000000001</v>
      </c>
      <c r="H4811" s="10">
        <v>0.14000000000000001</v>
      </c>
      <c r="I4811" s="10">
        <v>0.2</v>
      </c>
      <c r="J4811" s="10">
        <v>0.22</v>
      </c>
      <c r="K4811" s="10">
        <v>0.28000000000000003</v>
      </c>
      <c r="L4811" s="10">
        <v>0.34</v>
      </c>
      <c r="M4811" s="10"/>
      <c r="AB4811">
        <v>8.5500000000000007</v>
      </c>
      <c r="AG4811">
        <v>3.85</v>
      </c>
      <c r="AH4811">
        <v>8.5500000000000007</v>
      </c>
    </row>
    <row r="4812" spans="1:54" x14ac:dyDescent="0.55000000000000004">
      <c r="A4812" t="s">
        <v>966</v>
      </c>
      <c r="B4812" s="32">
        <v>42346</v>
      </c>
      <c r="C4812" t="s">
        <v>961</v>
      </c>
      <c r="E4812" s="10"/>
      <c r="F4812" s="10"/>
      <c r="G4812" s="10"/>
      <c r="H4812" s="10"/>
      <c r="I4812" s="10"/>
      <c r="J4812" s="10"/>
      <c r="K4812" s="10"/>
      <c r="L4812" s="10"/>
      <c r="M4812" s="10"/>
    </row>
    <row r="4813" spans="1:54" x14ac:dyDescent="0.55000000000000004">
      <c r="A4813" s="10" t="s">
        <v>966</v>
      </c>
      <c r="B4813" s="35">
        <v>42347</v>
      </c>
      <c r="C4813" t="s">
        <v>961</v>
      </c>
      <c r="E4813" s="10">
        <v>384.82</v>
      </c>
      <c r="F4813" s="10">
        <v>0.08</v>
      </c>
      <c r="G4813" s="10">
        <v>0.14000000000000001</v>
      </c>
      <c r="H4813" s="10">
        <v>0.14000000000000001</v>
      </c>
      <c r="I4813" s="10">
        <v>0.19</v>
      </c>
      <c r="J4813" s="10">
        <v>0.22</v>
      </c>
      <c r="K4813" s="10">
        <v>0.28000000000000003</v>
      </c>
      <c r="L4813" s="10">
        <v>0.34</v>
      </c>
      <c r="M4813" s="10"/>
    </row>
    <row r="4814" spans="1:54" x14ac:dyDescent="0.55000000000000004">
      <c r="A4814" s="10" t="s">
        <v>966</v>
      </c>
      <c r="B4814" s="35">
        <v>42348</v>
      </c>
      <c r="C4814" t="s">
        <v>961</v>
      </c>
      <c r="E4814" s="10">
        <v>382.38</v>
      </c>
      <c r="F4814" s="10">
        <v>0.08</v>
      </c>
      <c r="G4814" s="10">
        <v>0.14000000000000001</v>
      </c>
      <c r="H4814" s="10">
        <v>0.14000000000000001</v>
      </c>
      <c r="I4814" s="10">
        <v>0.19</v>
      </c>
      <c r="J4814" s="10">
        <v>0.22</v>
      </c>
      <c r="K4814" s="10">
        <v>0.28000000000000003</v>
      </c>
      <c r="L4814" s="10">
        <v>0.34</v>
      </c>
      <c r="M4814" s="10"/>
    </row>
    <row r="4815" spans="1:54" x14ac:dyDescent="0.55000000000000004">
      <c r="A4815" s="10" t="s">
        <v>966</v>
      </c>
      <c r="B4815" s="35">
        <v>42349</v>
      </c>
      <c r="C4815" t="s">
        <v>961</v>
      </c>
      <c r="E4815" s="10">
        <v>379.21</v>
      </c>
      <c r="F4815" s="10">
        <v>0.08</v>
      </c>
      <c r="G4815" s="10">
        <v>0.14000000000000001</v>
      </c>
      <c r="H4815" s="10">
        <v>0.14000000000000001</v>
      </c>
      <c r="I4815" s="10">
        <v>0.19</v>
      </c>
      <c r="J4815" s="10">
        <v>0.22</v>
      </c>
      <c r="K4815" s="10">
        <v>0.28000000000000003</v>
      </c>
      <c r="L4815" s="10">
        <v>0.34</v>
      </c>
      <c r="M4815" s="10"/>
      <c r="AC4815">
        <v>0.6</v>
      </c>
    </row>
    <row r="4816" spans="1:54" x14ac:dyDescent="0.55000000000000004">
      <c r="A4816" s="10" t="s">
        <v>966</v>
      </c>
      <c r="B4816" s="35">
        <v>42350</v>
      </c>
      <c r="C4816" t="s">
        <v>961</v>
      </c>
      <c r="E4816" s="10">
        <v>377.32</v>
      </c>
      <c r="F4816" s="10">
        <v>7.0000000000000007E-2</v>
      </c>
      <c r="G4816" s="10">
        <v>0.14000000000000001</v>
      </c>
      <c r="H4816" s="10">
        <v>0.14000000000000001</v>
      </c>
      <c r="I4816" s="10">
        <v>0.19</v>
      </c>
      <c r="J4816" s="10">
        <v>0.22</v>
      </c>
      <c r="K4816" s="10">
        <v>0.28000000000000003</v>
      </c>
      <c r="L4816" s="10">
        <v>0.34</v>
      </c>
      <c r="M4816" s="10"/>
    </row>
    <row r="4817" spans="1:54" x14ac:dyDescent="0.55000000000000004">
      <c r="A4817" s="10" t="s">
        <v>966</v>
      </c>
      <c r="B4817" s="35">
        <v>42351</v>
      </c>
      <c r="C4817" t="s">
        <v>961</v>
      </c>
      <c r="E4817" s="10">
        <v>375.14</v>
      </c>
      <c r="F4817" s="10">
        <v>7.0000000000000007E-2</v>
      </c>
      <c r="G4817" s="10">
        <v>0.13</v>
      </c>
      <c r="H4817" s="10">
        <v>0.14000000000000001</v>
      </c>
      <c r="I4817" s="10">
        <v>0.19</v>
      </c>
      <c r="J4817" s="10">
        <v>0.21</v>
      </c>
      <c r="K4817" s="10">
        <v>0.28000000000000003</v>
      </c>
      <c r="L4817" s="10">
        <v>0.34</v>
      </c>
      <c r="M4817" s="10"/>
    </row>
    <row r="4818" spans="1:54" x14ac:dyDescent="0.55000000000000004">
      <c r="A4818" s="10" t="s">
        <v>966</v>
      </c>
      <c r="B4818" s="35">
        <v>42352</v>
      </c>
      <c r="C4818" t="s">
        <v>961</v>
      </c>
      <c r="E4818" s="10">
        <v>373.4</v>
      </c>
      <c r="F4818" s="10">
        <v>7.0000000000000007E-2</v>
      </c>
      <c r="G4818" s="10">
        <v>0.13</v>
      </c>
      <c r="H4818" s="10">
        <v>0.13</v>
      </c>
      <c r="I4818" s="10">
        <v>0.18</v>
      </c>
      <c r="J4818" s="10">
        <v>0.21</v>
      </c>
      <c r="K4818" s="10">
        <v>0.28000000000000003</v>
      </c>
      <c r="L4818" s="10">
        <v>0.34</v>
      </c>
      <c r="M4818" s="10"/>
      <c r="AC4818">
        <v>0.42</v>
      </c>
      <c r="AI4818" s="10"/>
    </row>
    <row r="4819" spans="1:54" x14ac:dyDescent="0.55000000000000004">
      <c r="A4819" s="10" t="s">
        <v>966</v>
      </c>
      <c r="B4819" s="35">
        <v>42353</v>
      </c>
      <c r="C4819" t="s">
        <v>961</v>
      </c>
      <c r="E4819" s="10">
        <v>370.68</v>
      </c>
      <c r="F4819" s="10">
        <v>7.0000000000000007E-2</v>
      </c>
      <c r="G4819" s="10">
        <v>0.13</v>
      </c>
      <c r="H4819" s="10">
        <v>0.13</v>
      </c>
      <c r="I4819" s="10">
        <v>0.18</v>
      </c>
      <c r="J4819" s="10">
        <v>0.21</v>
      </c>
      <c r="K4819" s="10">
        <v>0.28000000000000003</v>
      </c>
      <c r="L4819" s="10">
        <v>0.34</v>
      </c>
      <c r="M4819" s="10"/>
      <c r="Q4819">
        <v>3.6</v>
      </c>
      <c r="R4819">
        <v>282.33999999999997</v>
      </c>
      <c r="S4819">
        <v>0</v>
      </c>
      <c r="AF4819">
        <v>44.64</v>
      </c>
      <c r="AI4819">
        <v>0.68</v>
      </c>
      <c r="AJ4819">
        <v>0.03</v>
      </c>
      <c r="AK4819">
        <v>1.58</v>
      </c>
      <c r="AL4819">
        <v>48.98</v>
      </c>
      <c r="AX4819">
        <v>0</v>
      </c>
      <c r="AY4819">
        <v>0.01</v>
      </c>
      <c r="AZ4819">
        <v>2.02</v>
      </c>
      <c r="BB4819">
        <v>228.89</v>
      </c>
    </row>
    <row r="4820" spans="1:54" x14ac:dyDescent="0.55000000000000004">
      <c r="A4820" s="10" t="s">
        <v>966</v>
      </c>
      <c r="B4820" s="35">
        <v>42354</v>
      </c>
      <c r="C4820" t="s">
        <v>961</v>
      </c>
      <c r="E4820" s="10">
        <v>368.8</v>
      </c>
      <c r="F4820" s="10">
        <v>7.0000000000000007E-2</v>
      </c>
      <c r="G4820" s="10">
        <v>0.13</v>
      </c>
      <c r="H4820" s="10">
        <v>0.13</v>
      </c>
      <c r="I4820" s="10">
        <v>0.18</v>
      </c>
      <c r="J4820" s="10">
        <v>0.21</v>
      </c>
      <c r="K4820" s="10">
        <v>0.28000000000000003</v>
      </c>
      <c r="L4820" s="10">
        <v>0.33</v>
      </c>
      <c r="M4820" s="10"/>
      <c r="AB4820">
        <v>8.5500000000000007</v>
      </c>
      <c r="AG4820">
        <v>4.6500000000000004</v>
      </c>
      <c r="AH4820">
        <v>8.5500000000000007</v>
      </c>
    </row>
    <row r="4821" spans="1:54" x14ac:dyDescent="0.55000000000000004">
      <c r="A4821" t="s">
        <v>966</v>
      </c>
      <c r="B4821" s="32">
        <v>42354</v>
      </c>
      <c r="C4821" t="s">
        <v>961</v>
      </c>
      <c r="E4821" s="10"/>
      <c r="F4821" s="10"/>
      <c r="G4821" s="10"/>
      <c r="H4821" s="10"/>
      <c r="I4821" s="10"/>
      <c r="J4821" s="10"/>
      <c r="K4821" s="10"/>
      <c r="L4821" s="10"/>
      <c r="M4821" s="10"/>
    </row>
    <row r="4822" spans="1:54" x14ac:dyDescent="0.55000000000000004">
      <c r="A4822" s="10" t="s">
        <v>966</v>
      </c>
      <c r="B4822" s="35">
        <v>42355</v>
      </c>
      <c r="C4822" t="s">
        <v>961</v>
      </c>
      <c r="E4822" s="10">
        <v>367.4</v>
      </c>
      <c r="F4822" s="10">
        <v>7.0000000000000007E-2</v>
      </c>
      <c r="G4822" s="10">
        <v>0.13</v>
      </c>
      <c r="H4822" s="10">
        <v>0.13</v>
      </c>
      <c r="I4822" s="10">
        <v>0.18</v>
      </c>
      <c r="J4822" s="10">
        <v>0.21</v>
      </c>
      <c r="K4822" s="10">
        <v>0.28000000000000003</v>
      </c>
      <c r="L4822" s="10">
        <v>0.33</v>
      </c>
      <c r="M4822" s="10"/>
    </row>
    <row r="4823" spans="1:54" x14ac:dyDescent="0.55000000000000004">
      <c r="A4823" s="10" t="s">
        <v>966</v>
      </c>
      <c r="B4823" s="35">
        <v>42356</v>
      </c>
      <c r="C4823" t="s">
        <v>961</v>
      </c>
      <c r="E4823" s="10">
        <v>365.98</v>
      </c>
      <c r="F4823" s="10">
        <v>7.0000000000000007E-2</v>
      </c>
      <c r="G4823" s="10">
        <v>0.13</v>
      </c>
      <c r="H4823" s="10">
        <v>0.13</v>
      </c>
      <c r="I4823" s="10">
        <v>0.18</v>
      </c>
      <c r="J4823" s="10">
        <v>0.21</v>
      </c>
      <c r="K4823" s="10">
        <v>0.28000000000000003</v>
      </c>
      <c r="L4823" s="10">
        <v>0.33</v>
      </c>
      <c r="M4823" s="10"/>
    </row>
    <row r="4824" spans="1:54" x14ac:dyDescent="0.55000000000000004">
      <c r="A4824" s="10" t="s">
        <v>966</v>
      </c>
      <c r="B4824" s="35">
        <v>42357</v>
      </c>
      <c r="C4824" t="s">
        <v>961</v>
      </c>
      <c r="E4824" s="10">
        <v>364.04</v>
      </c>
      <c r="F4824" s="10">
        <v>7.0000000000000007E-2</v>
      </c>
      <c r="G4824" s="10">
        <v>0.13</v>
      </c>
      <c r="H4824" s="10">
        <v>0.13</v>
      </c>
      <c r="I4824" s="10">
        <v>0.18</v>
      </c>
      <c r="J4824" s="10">
        <v>0.21</v>
      </c>
      <c r="K4824" s="10">
        <v>0.27</v>
      </c>
      <c r="L4824" s="10">
        <v>0.33</v>
      </c>
      <c r="M4824" s="10"/>
    </row>
    <row r="4825" spans="1:54" x14ac:dyDescent="0.55000000000000004">
      <c r="A4825" s="10" t="s">
        <v>966</v>
      </c>
      <c r="B4825" s="35">
        <v>42358</v>
      </c>
      <c r="C4825" t="s">
        <v>961</v>
      </c>
      <c r="E4825" s="10">
        <v>362.87</v>
      </c>
      <c r="F4825" s="10">
        <v>7.0000000000000007E-2</v>
      </c>
      <c r="G4825" s="10">
        <v>0.13</v>
      </c>
      <c r="H4825" s="10">
        <v>0.13</v>
      </c>
      <c r="I4825" s="10">
        <v>0.18</v>
      </c>
      <c r="J4825" s="10">
        <v>0.21</v>
      </c>
      <c r="K4825" s="10">
        <v>0.27</v>
      </c>
      <c r="L4825" s="10">
        <v>0.33</v>
      </c>
      <c r="M4825" s="10"/>
    </row>
    <row r="4826" spans="1:54" x14ac:dyDescent="0.55000000000000004">
      <c r="A4826" s="10" t="s">
        <v>966</v>
      </c>
      <c r="B4826" s="35">
        <v>42359</v>
      </c>
      <c r="C4826" t="s">
        <v>961</v>
      </c>
      <c r="E4826" s="10">
        <v>361.75</v>
      </c>
      <c r="F4826" s="10">
        <v>7.0000000000000007E-2</v>
      </c>
      <c r="G4826" s="10">
        <v>0.13</v>
      </c>
      <c r="H4826" s="10">
        <v>0.13</v>
      </c>
      <c r="I4826" s="10">
        <v>0.17</v>
      </c>
      <c r="J4826" s="10">
        <v>0.21</v>
      </c>
      <c r="K4826" s="10">
        <v>0.27</v>
      </c>
      <c r="L4826" s="10">
        <v>0.33</v>
      </c>
      <c r="M4826" s="10"/>
      <c r="AC4826">
        <v>0.41</v>
      </c>
    </row>
    <row r="4827" spans="1:54" x14ac:dyDescent="0.55000000000000004">
      <c r="A4827" s="10" t="s">
        <v>966</v>
      </c>
      <c r="B4827" s="35">
        <v>42360</v>
      </c>
      <c r="C4827" t="s">
        <v>961</v>
      </c>
      <c r="E4827" s="10">
        <v>359.35</v>
      </c>
      <c r="F4827" s="10">
        <v>7.0000000000000007E-2</v>
      </c>
      <c r="G4827" s="10">
        <v>0.12</v>
      </c>
      <c r="H4827" s="10">
        <v>0.13</v>
      </c>
      <c r="I4827" s="10">
        <v>0.17</v>
      </c>
      <c r="J4827" s="10">
        <v>0.2</v>
      </c>
      <c r="K4827" s="10">
        <v>0.27</v>
      </c>
      <c r="L4827" s="10">
        <v>0.33</v>
      </c>
      <c r="M4827" s="10"/>
      <c r="AB4827">
        <v>8.5500000000000007</v>
      </c>
      <c r="AG4827">
        <v>5.0999999999999996</v>
      </c>
      <c r="AH4827">
        <v>8.5500000000000007</v>
      </c>
    </row>
    <row r="4828" spans="1:54" x14ac:dyDescent="0.55000000000000004">
      <c r="A4828" t="s">
        <v>966</v>
      </c>
      <c r="B4828" s="32">
        <v>42360</v>
      </c>
      <c r="C4828" t="s">
        <v>961</v>
      </c>
      <c r="E4828" s="10"/>
      <c r="F4828" s="10"/>
      <c r="G4828" s="10"/>
      <c r="H4828" s="10"/>
      <c r="I4828" s="10"/>
      <c r="J4828" s="10"/>
      <c r="K4828" s="10"/>
      <c r="L4828" s="10"/>
      <c r="M4828" s="10"/>
    </row>
    <row r="4829" spans="1:54" x14ac:dyDescent="0.55000000000000004">
      <c r="A4829" s="10" t="s">
        <v>966</v>
      </c>
      <c r="B4829" s="35">
        <v>42361</v>
      </c>
      <c r="C4829" t="s">
        <v>961</v>
      </c>
      <c r="E4829" s="10">
        <v>358.78</v>
      </c>
      <c r="F4829" s="10">
        <v>0.06</v>
      </c>
      <c r="G4829" s="10">
        <v>0.12</v>
      </c>
      <c r="H4829" s="10">
        <v>0.12</v>
      </c>
      <c r="I4829" s="10">
        <v>0.17</v>
      </c>
      <c r="J4829" s="10">
        <v>0.2</v>
      </c>
      <c r="K4829" s="10">
        <v>0.27</v>
      </c>
      <c r="L4829" s="10">
        <v>0.33</v>
      </c>
      <c r="M4829" s="10"/>
    </row>
    <row r="4830" spans="1:54" x14ac:dyDescent="0.55000000000000004">
      <c r="A4830" s="10" t="s">
        <v>966</v>
      </c>
      <c r="B4830" s="35">
        <v>42362</v>
      </c>
      <c r="C4830" t="s">
        <v>961</v>
      </c>
      <c r="E4830" s="10">
        <v>357.72</v>
      </c>
      <c r="F4830" s="10">
        <v>0.06</v>
      </c>
      <c r="G4830" s="10">
        <v>0.13</v>
      </c>
      <c r="H4830" s="10">
        <v>0.12</v>
      </c>
      <c r="I4830" s="10">
        <v>0.17</v>
      </c>
      <c r="J4830" s="10">
        <v>0.2</v>
      </c>
      <c r="K4830" s="10">
        <v>0.27</v>
      </c>
      <c r="L4830" s="10">
        <v>0.33</v>
      </c>
      <c r="M4830" s="10"/>
    </row>
    <row r="4831" spans="1:54" x14ac:dyDescent="0.55000000000000004">
      <c r="A4831" s="10" t="s">
        <v>966</v>
      </c>
      <c r="B4831" s="35">
        <v>42363</v>
      </c>
      <c r="C4831" t="s">
        <v>961</v>
      </c>
      <c r="E4831" s="10">
        <v>371.37</v>
      </c>
      <c r="F4831" s="10">
        <v>0.15</v>
      </c>
      <c r="G4831" s="10">
        <v>0.13</v>
      </c>
      <c r="H4831" s="10">
        <v>0.13</v>
      </c>
      <c r="I4831" s="10">
        <v>0.17</v>
      </c>
      <c r="J4831" s="10">
        <v>0.2</v>
      </c>
      <c r="K4831" s="10">
        <v>0.27</v>
      </c>
      <c r="L4831" s="10">
        <v>0.33</v>
      </c>
      <c r="M4831" s="10"/>
    </row>
    <row r="4832" spans="1:54" x14ac:dyDescent="0.55000000000000004">
      <c r="A4832" s="10" t="s">
        <v>966</v>
      </c>
      <c r="B4832" s="35">
        <v>42364</v>
      </c>
      <c r="C4832" t="s">
        <v>961</v>
      </c>
      <c r="E4832" s="10">
        <v>369.06</v>
      </c>
      <c r="F4832" s="10">
        <v>0.13</v>
      </c>
      <c r="G4832" s="10">
        <v>0.13</v>
      </c>
      <c r="H4832" s="10">
        <v>0.13</v>
      </c>
      <c r="I4832" s="10">
        <v>0.17</v>
      </c>
      <c r="J4832" s="10">
        <v>0.2</v>
      </c>
      <c r="K4832" s="10">
        <v>0.27</v>
      </c>
      <c r="L4832" s="10">
        <v>0.33</v>
      </c>
      <c r="M4832" s="10"/>
    </row>
    <row r="4833" spans="1:54" x14ac:dyDescent="0.55000000000000004">
      <c r="A4833" s="10" t="s">
        <v>966</v>
      </c>
      <c r="B4833" s="35">
        <v>42365</v>
      </c>
      <c r="C4833" t="s">
        <v>961</v>
      </c>
      <c r="E4833" s="10">
        <v>367.83</v>
      </c>
      <c r="F4833" s="10">
        <v>0.12</v>
      </c>
      <c r="G4833" s="10">
        <v>0.13</v>
      </c>
      <c r="H4833" s="10">
        <v>0.13</v>
      </c>
      <c r="I4833" s="10">
        <v>0.17</v>
      </c>
      <c r="J4833" s="10">
        <v>0.2</v>
      </c>
      <c r="K4833" s="10">
        <v>0.27</v>
      </c>
      <c r="L4833" s="10">
        <v>0.33</v>
      </c>
      <c r="M4833" s="10"/>
    </row>
    <row r="4834" spans="1:54" x14ac:dyDescent="0.55000000000000004">
      <c r="A4834" s="10" t="s">
        <v>966</v>
      </c>
      <c r="B4834" s="35">
        <v>42366</v>
      </c>
      <c r="C4834" t="s">
        <v>961</v>
      </c>
      <c r="E4834" s="10">
        <v>366.87</v>
      </c>
      <c r="F4834" s="10">
        <v>0.11</v>
      </c>
      <c r="G4834" s="10">
        <v>0.13</v>
      </c>
      <c r="H4834" s="10">
        <v>0.13</v>
      </c>
      <c r="I4834" s="10">
        <v>0.17</v>
      </c>
      <c r="J4834" s="10">
        <v>0.2</v>
      </c>
      <c r="K4834" s="10">
        <v>0.27</v>
      </c>
      <c r="L4834" s="10">
        <v>0.33</v>
      </c>
      <c r="M4834" s="10"/>
    </row>
    <row r="4835" spans="1:54" x14ac:dyDescent="0.55000000000000004">
      <c r="A4835" s="10" t="s">
        <v>966</v>
      </c>
      <c r="B4835" s="35">
        <v>42367</v>
      </c>
      <c r="C4835" t="s">
        <v>961</v>
      </c>
      <c r="E4835" s="10">
        <v>366.05</v>
      </c>
      <c r="F4835" s="10">
        <v>0.11</v>
      </c>
      <c r="G4835" s="10">
        <v>0.13</v>
      </c>
      <c r="H4835" s="10">
        <v>0.13</v>
      </c>
      <c r="I4835" s="10">
        <v>0.17</v>
      </c>
      <c r="J4835" s="10">
        <v>0.2</v>
      </c>
      <c r="K4835" s="10">
        <v>0.27</v>
      </c>
      <c r="L4835" s="10">
        <v>0.33</v>
      </c>
      <c r="M4835" s="10"/>
    </row>
    <row r="4836" spans="1:54" x14ac:dyDescent="0.55000000000000004">
      <c r="A4836" s="10" t="s">
        <v>966</v>
      </c>
      <c r="B4836" s="35">
        <v>42368</v>
      </c>
      <c r="C4836" t="s">
        <v>961</v>
      </c>
      <c r="E4836" s="10">
        <v>364.8</v>
      </c>
      <c r="F4836" s="10">
        <v>0.1</v>
      </c>
      <c r="G4836" s="10">
        <v>0.13</v>
      </c>
      <c r="H4836" s="10">
        <v>0.13</v>
      </c>
      <c r="I4836" s="10">
        <v>0.17</v>
      </c>
      <c r="J4836" s="10">
        <v>0.2</v>
      </c>
      <c r="K4836" s="10">
        <v>0.27</v>
      </c>
      <c r="L4836" s="10">
        <v>0.33</v>
      </c>
      <c r="M4836" s="10"/>
      <c r="AB4836">
        <v>8.5500000000000007</v>
      </c>
      <c r="AC4836">
        <v>0.51</v>
      </c>
      <c r="AG4836">
        <v>6.05</v>
      </c>
      <c r="AH4836">
        <v>8.5500000000000007</v>
      </c>
    </row>
    <row r="4837" spans="1:54" x14ac:dyDescent="0.55000000000000004">
      <c r="A4837" t="s">
        <v>966</v>
      </c>
      <c r="B4837" s="32">
        <v>42368</v>
      </c>
      <c r="C4837" t="s">
        <v>961</v>
      </c>
      <c r="E4837" s="10"/>
      <c r="F4837" s="10"/>
      <c r="G4837" s="10"/>
      <c r="H4837" s="10"/>
      <c r="I4837" s="10"/>
      <c r="J4837" s="10"/>
      <c r="K4837" s="10"/>
      <c r="L4837" s="10"/>
      <c r="M4837" s="10"/>
    </row>
    <row r="4838" spans="1:54" x14ac:dyDescent="0.55000000000000004">
      <c r="A4838" s="10" t="s">
        <v>966</v>
      </c>
      <c r="B4838" s="35">
        <v>42369</v>
      </c>
      <c r="C4838" t="s">
        <v>961</v>
      </c>
      <c r="E4838" s="10">
        <v>363.65</v>
      </c>
      <c r="F4838" s="10">
        <v>0.1</v>
      </c>
      <c r="G4838" s="10">
        <v>0.13</v>
      </c>
      <c r="H4838" s="10">
        <v>0.13</v>
      </c>
      <c r="I4838" s="10">
        <v>0.17</v>
      </c>
      <c r="J4838" s="10">
        <v>0.2</v>
      </c>
      <c r="K4838" s="10">
        <v>0.27</v>
      </c>
      <c r="L4838" s="10">
        <v>0.33</v>
      </c>
      <c r="M4838" s="10"/>
    </row>
    <row r="4839" spans="1:54" x14ac:dyDescent="0.55000000000000004">
      <c r="A4839" s="10" t="s">
        <v>966</v>
      </c>
      <c r="B4839" s="35">
        <v>42370</v>
      </c>
      <c r="C4839" t="s">
        <v>961</v>
      </c>
      <c r="E4839" s="10">
        <v>362.97</v>
      </c>
      <c r="F4839" s="10">
        <v>0.09</v>
      </c>
      <c r="G4839" s="10">
        <v>0.13</v>
      </c>
      <c r="H4839" s="10">
        <v>0.13</v>
      </c>
      <c r="I4839" s="10">
        <v>0.17</v>
      </c>
      <c r="J4839" s="10">
        <v>0.2</v>
      </c>
      <c r="K4839" s="10">
        <v>0.27</v>
      </c>
      <c r="L4839" s="10">
        <v>0.33</v>
      </c>
      <c r="M4839" s="10"/>
    </row>
    <row r="4840" spans="1:54" x14ac:dyDescent="0.55000000000000004">
      <c r="A4840" s="10" t="s">
        <v>966</v>
      </c>
      <c r="B4840" s="35">
        <v>42371</v>
      </c>
      <c r="C4840" t="s">
        <v>961</v>
      </c>
      <c r="E4840" s="10">
        <v>361.85</v>
      </c>
      <c r="F4840" s="10">
        <v>0.09</v>
      </c>
      <c r="G4840" s="10">
        <v>0.13</v>
      </c>
      <c r="H4840" s="10">
        <v>0.13</v>
      </c>
      <c r="I4840" s="10">
        <v>0.17</v>
      </c>
      <c r="J4840" s="10">
        <v>0.2</v>
      </c>
      <c r="K4840" s="10">
        <v>0.27</v>
      </c>
      <c r="L4840" s="10">
        <v>0.33</v>
      </c>
      <c r="M4840" s="10"/>
    </row>
    <row r="4841" spans="1:54" x14ac:dyDescent="0.55000000000000004">
      <c r="A4841" s="10" t="s">
        <v>966</v>
      </c>
      <c r="B4841" s="35">
        <v>42372</v>
      </c>
      <c r="C4841" t="s">
        <v>961</v>
      </c>
      <c r="E4841" s="10">
        <v>361.1</v>
      </c>
      <c r="F4841" s="10">
        <v>0.09</v>
      </c>
      <c r="G4841" s="10">
        <v>0.13</v>
      </c>
      <c r="H4841" s="10">
        <v>0.13</v>
      </c>
      <c r="I4841" s="10">
        <v>0.17</v>
      </c>
      <c r="J4841" s="10">
        <v>0.2</v>
      </c>
      <c r="K4841" s="10">
        <v>0.27</v>
      </c>
      <c r="L4841" s="10">
        <v>0.33</v>
      </c>
      <c r="M4841" s="10"/>
    </row>
    <row r="4842" spans="1:54" x14ac:dyDescent="0.55000000000000004">
      <c r="A4842" s="10" t="s">
        <v>966</v>
      </c>
      <c r="B4842" s="35">
        <v>42373</v>
      </c>
      <c r="C4842" t="s">
        <v>961</v>
      </c>
      <c r="E4842" s="10">
        <v>360.29</v>
      </c>
      <c r="F4842" s="10">
        <v>0.08</v>
      </c>
      <c r="G4842" s="10">
        <v>0.13</v>
      </c>
      <c r="H4842" s="10">
        <v>0.13</v>
      </c>
      <c r="I4842" s="10">
        <v>0.17</v>
      </c>
      <c r="J4842" s="10">
        <v>0.2</v>
      </c>
      <c r="K4842" s="10">
        <v>0.27</v>
      </c>
      <c r="L4842" s="10">
        <v>0.33</v>
      </c>
      <c r="M4842" s="10"/>
    </row>
    <row r="4843" spans="1:54" x14ac:dyDescent="0.55000000000000004">
      <c r="A4843" s="10" t="s">
        <v>966</v>
      </c>
      <c r="B4843" s="35">
        <v>42374</v>
      </c>
      <c r="C4843" t="s">
        <v>961</v>
      </c>
      <c r="E4843" s="10">
        <v>359.08</v>
      </c>
      <c r="F4843" s="10">
        <v>0.08</v>
      </c>
      <c r="G4843" s="10">
        <v>0.13</v>
      </c>
      <c r="H4843" s="10">
        <v>0.13</v>
      </c>
      <c r="I4843" s="10">
        <v>0.17</v>
      </c>
      <c r="J4843" s="10">
        <v>0.2</v>
      </c>
      <c r="K4843" s="10">
        <v>0.26</v>
      </c>
      <c r="L4843" s="10">
        <v>0.33</v>
      </c>
      <c r="M4843" s="10"/>
      <c r="AI4843" s="10"/>
    </row>
    <row r="4844" spans="1:54" x14ac:dyDescent="0.55000000000000004">
      <c r="A4844" s="10" t="s">
        <v>966</v>
      </c>
      <c r="B4844" s="35">
        <v>42375</v>
      </c>
      <c r="C4844" t="s">
        <v>961</v>
      </c>
      <c r="E4844" s="10">
        <v>358.34</v>
      </c>
      <c r="F4844" s="10">
        <v>0.08</v>
      </c>
      <c r="G4844" s="10">
        <v>0.13</v>
      </c>
      <c r="H4844" s="10">
        <v>0.13</v>
      </c>
      <c r="I4844" s="10">
        <v>0.17</v>
      </c>
      <c r="J4844" s="10">
        <v>0.2</v>
      </c>
      <c r="K4844" s="10">
        <v>0.26</v>
      </c>
      <c r="L4844" s="10">
        <v>0.33</v>
      </c>
      <c r="M4844" s="10"/>
      <c r="Q4844">
        <v>7.52</v>
      </c>
      <c r="R4844">
        <v>624.91</v>
      </c>
      <c r="S4844">
        <v>1019.95</v>
      </c>
      <c r="V4844" s="47">
        <f>X4844/AA4844</f>
        <v>1.8182911069034951E-2</v>
      </c>
      <c r="X4844">
        <v>6.05</v>
      </c>
      <c r="AA4844">
        <v>332.73</v>
      </c>
      <c r="AB4844">
        <v>8.5500000000000007</v>
      </c>
      <c r="AC4844">
        <v>0.44</v>
      </c>
      <c r="AD4844" s="47">
        <f>AE4844/AF4844</f>
        <v>8.5305568922525044E-3</v>
      </c>
      <c r="AE4844">
        <v>1.95</v>
      </c>
      <c r="AF4844">
        <v>228.59</v>
      </c>
      <c r="AG4844">
        <v>7.3</v>
      </c>
      <c r="AH4844">
        <v>8.5500000000000007</v>
      </c>
      <c r="AI4844">
        <v>0.2</v>
      </c>
      <c r="AJ4844">
        <v>0.02</v>
      </c>
      <c r="AK4844">
        <v>0.33</v>
      </c>
      <c r="AL4844">
        <v>16.809999999999999</v>
      </c>
      <c r="AP4844" t="s">
        <v>930</v>
      </c>
      <c r="AX4844">
        <v>102</v>
      </c>
      <c r="AY4844">
        <v>0.01</v>
      </c>
      <c r="AZ4844">
        <v>0.95</v>
      </c>
      <c r="BB4844">
        <v>150.52000000000001</v>
      </c>
    </row>
    <row r="4845" spans="1:54" x14ac:dyDescent="0.55000000000000004">
      <c r="A4845" t="s">
        <v>966</v>
      </c>
      <c r="B4845" s="32">
        <v>42375</v>
      </c>
      <c r="C4845" t="s">
        <v>961</v>
      </c>
      <c r="E4845" s="10"/>
      <c r="F4845" s="10"/>
      <c r="G4845" s="10"/>
      <c r="H4845" s="10"/>
      <c r="I4845" s="10"/>
      <c r="J4845" s="10"/>
      <c r="K4845" s="10"/>
      <c r="L4845" s="10"/>
      <c r="M4845" s="10"/>
    </row>
    <row r="4846" spans="1:54" x14ac:dyDescent="0.55000000000000004">
      <c r="A4846" s="10" t="s">
        <v>966</v>
      </c>
      <c r="B4846" s="35">
        <v>42376</v>
      </c>
      <c r="C4846" t="s">
        <v>961</v>
      </c>
      <c r="E4846" s="10">
        <v>357.65</v>
      </c>
      <c r="F4846" s="10">
        <v>0.08</v>
      </c>
      <c r="G4846" s="10">
        <v>0.13</v>
      </c>
      <c r="H4846" s="10">
        <v>0.13</v>
      </c>
      <c r="I4846" s="10">
        <v>0.17</v>
      </c>
      <c r="J4846" s="10">
        <v>0.2</v>
      </c>
      <c r="K4846" s="10">
        <v>0.26</v>
      </c>
      <c r="L4846" s="10">
        <v>0.33</v>
      </c>
      <c r="M4846" s="10"/>
    </row>
    <row r="4847" spans="1:54" x14ac:dyDescent="0.55000000000000004">
      <c r="A4847" s="10" t="s">
        <v>966</v>
      </c>
      <c r="B4847" s="35">
        <v>42377</v>
      </c>
      <c r="C4847" t="s">
        <v>961</v>
      </c>
      <c r="E4847" s="10">
        <v>356.99</v>
      </c>
      <c r="F4847" s="10">
        <v>0.08</v>
      </c>
      <c r="G4847" s="10">
        <v>0.13</v>
      </c>
      <c r="H4847" s="10">
        <v>0.13</v>
      </c>
      <c r="I4847" s="10">
        <v>0.17</v>
      </c>
      <c r="J4847" s="10">
        <v>0.2</v>
      </c>
      <c r="K4847" s="10">
        <v>0.26</v>
      </c>
      <c r="L4847" s="10">
        <v>0.33</v>
      </c>
      <c r="M4847" s="10"/>
    </row>
    <row r="4848" spans="1:54" x14ac:dyDescent="0.55000000000000004">
      <c r="A4848" s="10" t="s">
        <v>966</v>
      </c>
      <c r="B4848" s="35">
        <v>42378</v>
      </c>
      <c r="C4848" t="s">
        <v>961</v>
      </c>
      <c r="E4848" s="10">
        <v>356.2</v>
      </c>
      <c r="F4848" s="10">
        <v>0.08</v>
      </c>
      <c r="G4848" s="10">
        <v>0.13</v>
      </c>
      <c r="H4848" s="10">
        <v>0.13</v>
      </c>
      <c r="I4848" s="10">
        <v>0.17</v>
      </c>
      <c r="J4848" s="10">
        <v>0.2</v>
      </c>
      <c r="K4848" s="10">
        <v>0.26</v>
      </c>
      <c r="L4848" s="10">
        <v>0.33</v>
      </c>
      <c r="M4848" s="10"/>
    </row>
    <row r="4849" spans="1:35" x14ac:dyDescent="0.55000000000000004">
      <c r="A4849" s="10" t="s">
        <v>966</v>
      </c>
      <c r="B4849" s="35">
        <v>42379</v>
      </c>
      <c r="C4849" t="s">
        <v>961</v>
      </c>
      <c r="E4849" s="10">
        <v>355.17</v>
      </c>
      <c r="F4849" s="10">
        <v>7.0000000000000007E-2</v>
      </c>
      <c r="G4849" s="10">
        <v>0.13</v>
      </c>
      <c r="H4849" s="10">
        <v>0.13</v>
      </c>
      <c r="I4849" s="10">
        <v>0.17</v>
      </c>
      <c r="J4849" s="10">
        <v>0.2</v>
      </c>
      <c r="K4849" s="10">
        <v>0.26</v>
      </c>
      <c r="L4849" s="10">
        <v>0.33</v>
      </c>
      <c r="M4849" s="10"/>
    </row>
    <row r="4850" spans="1:35" x14ac:dyDescent="0.55000000000000004">
      <c r="A4850" s="10" t="s">
        <v>966</v>
      </c>
      <c r="B4850" s="35">
        <v>42380</v>
      </c>
      <c r="C4850" t="s">
        <v>961</v>
      </c>
      <c r="E4850" s="10">
        <v>354.29</v>
      </c>
      <c r="F4850" s="10">
        <v>7.0000000000000007E-2</v>
      </c>
      <c r="G4850" s="10">
        <v>0.13</v>
      </c>
      <c r="H4850" s="10">
        <v>0.13</v>
      </c>
      <c r="I4850" s="10">
        <v>0.17</v>
      </c>
      <c r="J4850" s="10">
        <v>0.2</v>
      </c>
      <c r="K4850" s="10">
        <v>0.26</v>
      </c>
      <c r="L4850" s="10">
        <v>0.33</v>
      </c>
      <c r="M4850" s="10"/>
      <c r="AC4850">
        <v>0.41</v>
      </c>
    </row>
    <row r="4851" spans="1:35" x14ac:dyDescent="0.55000000000000004">
      <c r="A4851" s="10" t="s">
        <v>966</v>
      </c>
      <c r="B4851" s="35">
        <v>42381</v>
      </c>
      <c r="C4851" t="s">
        <v>961</v>
      </c>
      <c r="E4851" s="10">
        <v>354.22</v>
      </c>
      <c r="F4851" s="10">
        <v>7.0000000000000007E-2</v>
      </c>
      <c r="G4851" s="10">
        <v>0.13</v>
      </c>
      <c r="H4851" s="10">
        <v>0.13</v>
      </c>
      <c r="I4851" s="10">
        <v>0.17</v>
      </c>
      <c r="J4851" s="10">
        <v>0.2</v>
      </c>
      <c r="K4851" s="10">
        <v>0.26</v>
      </c>
      <c r="L4851" s="10">
        <v>0.33</v>
      </c>
      <c r="M4851" s="10"/>
    </row>
    <row r="4852" spans="1:35" x14ac:dyDescent="0.55000000000000004">
      <c r="A4852" s="10" t="s">
        <v>966</v>
      </c>
      <c r="B4852" s="35">
        <v>42382</v>
      </c>
      <c r="C4852" t="s">
        <v>961</v>
      </c>
      <c r="E4852" s="10">
        <v>354.13</v>
      </c>
      <c r="F4852" s="10">
        <v>7.0000000000000007E-2</v>
      </c>
      <c r="G4852" s="10">
        <v>0.13</v>
      </c>
      <c r="H4852" s="10">
        <v>0.13</v>
      </c>
      <c r="I4852" s="10">
        <v>0.17</v>
      </c>
      <c r="J4852" s="10">
        <v>0.2</v>
      </c>
      <c r="K4852" s="10">
        <v>0.26</v>
      </c>
      <c r="L4852" s="10">
        <v>0.33</v>
      </c>
      <c r="M4852" s="10"/>
      <c r="AB4852">
        <v>8.5500000000000007</v>
      </c>
      <c r="AG4852">
        <v>8.5</v>
      </c>
      <c r="AH4852">
        <v>8.5500000000000007</v>
      </c>
    </row>
    <row r="4853" spans="1:35" x14ac:dyDescent="0.55000000000000004">
      <c r="A4853" t="s">
        <v>966</v>
      </c>
      <c r="B4853" s="32">
        <v>42382</v>
      </c>
      <c r="C4853" t="s">
        <v>961</v>
      </c>
      <c r="E4853" s="10"/>
      <c r="F4853" s="10"/>
      <c r="G4853" s="10"/>
      <c r="H4853" s="10"/>
      <c r="I4853" s="10"/>
      <c r="J4853" s="10"/>
      <c r="K4853" s="10"/>
      <c r="L4853" s="10"/>
      <c r="M4853" s="10"/>
    </row>
    <row r="4854" spans="1:35" x14ac:dyDescent="0.55000000000000004">
      <c r="A4854" s="10" t="s">
        <v>966</v>
      </c>
      <c r="B4854" s="35">
        <v>42383</v>
      </c>
      <c r="C4854" t="s">
        <v>961</v>
      </c>
      <c r="E4854" s="10">
        <v>353.73</v>
      </c>
      <c r="F4854" s="10">
        <v>7.0000000000000007E-2</v>
      </c>
      <c r="G4854" s="10">
        <v>0.13</v>
      </c>
      <c r="H4854" s="10">
        <v>0.13</v>
      </c>
      <c r="I4854" s="10">
        <v>0.17</v>
      </c>
      <c r="J4854" s="10">
        <v>0.2</v>
      </c>
      <c r="K4854" s="10">
        <v>0.26</v>
      </c>
      <c r="L4854" s="10">
        <v>0.33</v>
      </c>
      <c r="M4854" s="10"/>
      <c r="AC4854">
        <v>0.4</v>
      </c>
    </row>
    <row r="4855" spans="1:35" x14ac:dyDescent="0.55000000000000004">
      <c r="A4855" s="10" t="s">
        <v>966</v>
      </c>
      <c r="B4855" s="35">
        <v>42384</v>
      </c>
      <c r="C4855" t="s">
        <v>961</v>
      </c>
      <c r="E4855" s="10">
        <v>353.44</v>
      </c>
      <c r="F4855" s="10">
        <v>7.0000000000000007E-2</v>
      </c>
      <c r="G4855" s="10">
        <v>0.13</v>
      </c>
      <c r="H4855" s="10">
        <v>0.13</v>
      </c>
      <c r="I4855" s="10">
        <v>0.17</v>
      </c>
      <c r="J4855" s="10">
        <v>0.2</v>
      </c>
      <c r="K4855" s="10">
        <v>0.26</v>
      </c>
      <c r="L4855" s="10">
        <v>0.33</v>
      </c>
      <c r="M4855" s="10"/>
    </row>
    <row r="4856" spans="1:35" x14ac:dyDescent="0.55000000000000004">
      <c r="A4856" s="10" t="s">
        <v>966</v>
      </c>
      <c r="B4856" s="35">
        <v>42385</v>
      </c>
      <c r="C4856" t="s">
        <v>961</v>
      </c>
      <c r="E4856" s="10">
        <v>352.89</v>
      </c>
      <c r="F4856" s="10">
        <v>7.0000000000000007E-2</v>
      </c>
      <c r="G4856" s="10">
        <v>0.13</v>
      </c>
      <c r="H4856" s="10">
        <v>0.13</v>
      </c>
      <c r="I4856" s="10">
        <v>0.17</v>
      </c>
      <c r="J4856" s="10">
        <v>0.2</v>
      </c>
      <c r="K4856" s="10">
        <v>0.26</v>
      </c>
      <c r="L4856" s="10">
        <v>0.33</v>
      </c>
      <c r="M4856" s="10"/>
    </row>
    <row r="4857" spans="1:35" x14ac:dyDescent="0.55000000000000004">
      <c r="A4857" s="10" t="s">
        <v>966</v>
      </c>
      <c r="B4857" s="35">
        <v>42386</v>
      </c>
      <c r="C4857" t="s">
        <v>961</v>
      </c>
      <c r="E4857" s="10">
        <v>352.68</v>
      </c>
      <c r="F4857" s="10">
        <v>7.0000000000000007E-2</v>
      </c>
      <c r="G4857" s="10">
        <v>0.13</v>
      </c>
      <c r="H4857" s="10">
        <v>0.13</v>
      </c>
      <c r="I4857" s="10">
        <v>0.17</v>
      </c>
      <c r="J4857" s="10">
        <v>0.2</v>
      </c>
      <c r="K4857" s="10">
        <v>0.26</v>
      </c>
      <c r="L4857" s="10">
        <v>0.33</v>
      </c>
      <c r="M4857" s="10"/>
    </row>
    <row r="4858" spans="1:35" x14ac:dyDescent="0.55000000000000004">
      <c r="A4858" s="10" t="s">
        <v>966</v>
      </c>
      <c r="B4858" s="35">
        <v>42387</v>
      </c>
      <c r="C4858" t="s">
        <v>961</v>
      </c>
      <c r="E4858" s="10">
        <v>352.46</v>
      </c>
      <c r="F4858" s="10">
        <v>7.0000000000000007E-2</v>
      </c>
      <c r="G4858" s="10">
        <v>0.13</v>
      </c>
      <c r="H4858" s="10">
        <v>0.13</v>
      </c>
      <c r="I4858" s="10">
        <v>0.17</v>
      </c>
      <c r="J4858" s="10">
        <v>0.2</v>
      </c>
      <c r="K4858" s="10">
        <v>0.26</v>
      </c>
      <c r="L4858" s="10">
        <v>0.33</v>
      </c>
      <c r="M4858" s="10"/>
    </row>
    <row r="4859" spans="1:35" x14ac:dyDescent="0.55000000000000004">
      <c r="A4859" s="10" t="s">
        <v>966</v>
      </c>
      <c r="B4859" s="35">
        <v>42388</v>
      </c>
      <c r="C4859" t="s">
        <v>961</v>
      </c>
      <c r="E4859" s="10">
        <v>352.31</v>
      </c>
      <c r="F4859" s="10">
        <v>7.0000000000000007E-2</v>
      </c>
      <c r="G4859" s="10">
        <v>0.13</v>
      </c>
      <c r="H4859" s="10">
        <v>0.13</v>
      </c>
      <c r="I4859" s="10">
        <v>0.17</v>
      </c>
      <c r="J4859" s="10">
        <v>0.2</v>
      </c>
      <c r="K4859" s="10">
        <v>0.26</v>
      </c>
      <c r="L4859" s="10">
        <v>0.33</v>
      </c>
      <c r="M4859" s="10"/>
      <c r="AB4859">
        <v>8.5500000000000007</v>
      </c>
      <c r="AC4859">
        <v>0.43</v>
      </c>
      <c r="AG4859">
        <v>8.5500000000000007</v>
      </c>
      <c r="AH4859">
        <v>8.5500000000000007</v>
      </c>
    </row>
    <row r="4860" spans="1:35" x14ac:dyDescent="0.55000000000000004">
      <c r="A4860" t="s">
        <v>966</v>
      </c>
      <c r="B4860" s="32">
        <v>42388</v>
      </c>
      <c r="C4860" t="s">
        <v>961</v>
      </c>
      <c r="E4860" s="10"/>
      <c r="F4860" s="10"/>
      <c r="G4860" s="10"/>
      <c r="H4860" s="10"/>
      <c r="I4860" s="10"/>
      <c r="J4860" s="10"/>
      <c r="K4860" s="10"/>
      <c r="L4860" s="10"/>
      <c r="M4860" s="10"/>
      <c r="AI4860" s="10"/>
    </row>
    <row r="4861" spans="1:35" x14ac:dyDescent="0.55000000000000004">
      <c r="A4861" s="10" t="s">
        <v>966</v>
      </c>
      <c r="B4861" s="35">
        <v>42389</v>
      </c>
      <c r="C4861" t="s">
        <v>961</v>
      </c>
      <c r="E4861" s="10">
        <v>352.63</v>
      </c>
      <c r="F4861" s="10">
        <v>7.0000000000000007E-2</v>
      </c>
      <c r="G4861" s="10">
        <v>0.13</v>
      </c>
      <c r="H4861" s="10">
        <v>0.13</v>
      </c>
      <c r="I4861" s="10">
        <v>0.17</v>
      </c>
      <c r="J4861" s="10">
        <v>0.2</v>
      </c>
      <c r="K4861" s="10">
        <v>0.26</v>
      </c>
      <c r="L4861" s="10">
        <v>0.33</v>
      </c>
      <c r="M4861" s="10"/>
    </row>
    <row r="4862" spans="1:35" x14ac:dyDescent="0.55000000000000004">
      <c r="A4862" s="10" t="s">
        <v>966</v>
      </c>
      <c r="B4862" s="35">
        <v>42390</v>
      </c>
      <c r="C4862" t="s">
        <v>961</v>
      </c>
      <c r="E4862" s="10">
        <v>353.6</v>
      </c>
      <c r="F4862" s="10">
        <v>7.0000000000000007E-2</v>
      </c>
      <c r="G4862" s="10">
        <v>0.13</v>
      </c>
      <c r="H4862" s="10">
        <v>0.13</v>
      </c>
      <c r="I4862" s="10">
        <v>0.17</v>
      </c>
      <c r="J4862" s="10">
        <v>0.2</v>
      </c>
      <c r="K4862" s="10">
        <v>0.26</v>
      </c>
      <c r="L4862" s="10">
        <v>0.33</v>
      </c>
      <c r="M4862" s="10"/>
    </row>
    <row r="4863" spans="1:35" x14ac:dyDescent="0.55000000000000004">
      <c r="A4863" s="10" t="s">
        <v>966</v>
      </c>
      <c r="B4863" s="35">
        <v>42391</v>
      </c>
      <c r="C4863" t="s">
        <v>961</v>
      </c>
      <c r="E4863" s="10">
        <v>354.6</v>
      </c>
      <c r="F4863" s="10">
        <v>7.0000000000000007E-2</v>
      </c>
      <c r="G4863" s="10">
        <v>0.13</v>
      </c>
      <c r="H4863" s="10">
        <v>0.13</v>
      </c>
      <c r="I4863" s="10">
        <v>0.18</v>
      </c>
      <c r="J4863" s="10">
        <v>0.2</v>
      </c>
      <c r="K4863" s="10">
        <v>0.26</v>
      </c>
      <c r="L4863" s="10">
        <v>0.33</v>
      </c>
      <c r="M4863" s="10"/>
      <c r="AC4863">
        <v>0.3</v>
      </c>
    </row>
    <row r="4864" spans="1:35" x14ac:dyDescent="0.55000000000000004">
      <c r="A4864" s="10" t="s">
        <v>966</v>
      </c>
      <c r="B4864" s="35">
        <v>42392</v>
      </c>
      <c r="C4864" t="s">
        <v>961</v>
      </c>
      <c r="E4864" s="10">
        <v>355.66</v>
      </c>
      <c r="F4864" s="10">
        <v>7.0000000000000007E-2</v>
      </c>
      <c r="G4864" s="10">
        <v>0.13</v>
      </c>
      <c r="H4864" s="10">
        <v>0.13</v>
      </c>
      <c r="I4864" s="10">
        <v>0.18</v>
      </c>
      <c r="J4864" s="10">
        <v>0.2</v>
      </c>
      <c r="K4864" s="10">
        <v>0.26</v>
      </c>
      <c r="L4864" s="10">
        <v>0.33</v>
      </c>
      <c r="M4864" s="10"/>
    </row>
    <row r="4865" spans="1:55" x14ac:dyDescent="0.55000000000000004">
      <c r="A4865" s="10" t="s">
        <v>966</v>
      </c>
      <c r="B4865" s="35">
        <v>42393</v>
      </c>
      <c r="C4865" t="s">
        <v>961</v>
      </c>
      <c r="E4865" s="10">
        <v>356.2</v>
      </c>
      <c r="F4865" s="10">
        <v>7.0000000000000007E-2</v>
      </c>
      <c r="G4865" s="10">
        <v>0.13</v>
      </c>
      <c r="H4865" s="10">
        <v>0.13</v>
      </c>
      <c r="I4865" s="10">
        <v>0.18</v>
      </c>
      <c r="J4865" s="10">
        <v>0.2</v>
      </c>
      <c r="K4865" s="10">
        <v>0.26</v>
      </c>
      <c r="L4865" s="10">
        <v>0.33</v>
      </c>
      <c r="M4865" s="10"/>
    </row>
    <row r="4866" spans="1:55" x14ac:dyDescent="0.55000000000000004">
      <c r="A4866" s="10" t="s">
        <v>966</v>
      </c>
      <c r="B4866" s="35">
        <v>42394</v>
      </c>
      <c r="C4866" t="s">
        <v>961</v>
      </c>
      <c r="E4866" s="10">
        <v>356.2</v>
      </c>
      <c r="F4866" s="10">
        <v>7.0000000000000007E-2</v>
      </c>
      <c r="G4866" s="10">
        <v>0.13</v>
      </c>
      <c r="H4866" s="10">
        <v>0.13</v>
      </c>
      <c r="I4866" s="10">
        <v>0.18</v>
      </c>
      <c r="J4866" s="10">
        <v>0.2</v>
      </c>
      <c r="K4866" s="10">
        <v>0.26</v>
      </c>
      <c r="L4866" s="10">
        <v>0.33</v>
      </c>
      <c r="M4866" s="10"/>
      <c r="W4866">
        <v>4.3999999999999997E-2</v>
      </c>
      <c r="Y4866">
        <v>8833</v>
      </c>
      <c r="AC4866">
        <v>0.43</v>
      </c>
      <c r="BC4866">
        <v>328</v>
      </c>
    </row>
    <row r="4867" spans="1:55" x14ac:dyDescent="0.55000000000000004">
      <c r="A4867" s="10" t="s">
        <v>966</v>
      </c>
      <c r="B4867" s="35">
        <v>42395</v>
      </c>
      <c r="C4867" t="s">
        <v>961</v>
      </c>
      <c r="E4867" s="10">
        <v>356.19</v>
      </c>
      <c r="F4867" s="10">
        <v>7.0000000000000007E-2</v>
      </c>
      <c r="G4867" s="10">
        <v>0.13</v>
      </c>
      <c r="H4867" s="10">
        <v>0.13</v>
      </c>
      <c r="I4867" s="10">
        <v>0.18</v>
      </c>
      <c r="J4867" s="10">
        <v>0.2</v>
      </c>
      <c r="K4867" s="10">
        <v>0.26</v>
      </c>
      <c r="L4867" s="10">
        <v>0.32</v>
      </c>
      <c r="M4867" s="10"/>
    </row>
    <row r="4868" spans="1:55" x14ac:dyDescent="0.55000000000000004">
      <c r="A4868" s="10" t="s">
        <v>966</v>
      </c>
      <c r="B4868" s="35">
        <v>42396</v>
      </c>
      <c r="C4868" t="s">
        <v>961</v>
      </c>
      <c r="E4868" s="10">
        <v>355.75</v>
      </c>
      <c r="F4868" s="10">
        <v>7.0000000000000007E-2</v>
      </c>
      <c r="G4868" s="10">
        <v>0.13</v>
      </c>
      <c r="H4868" s="10">
        <v>0.13</v>
      </c>
      <c r="I4868" s="10">
        <v>0.18</v>
      </c>
      <c r="J4868" s="10">
        <v>0.2</v>
      </c>
      <c r="K4868" s="10">
        <v>0.26</v>
      </c>
      <c r="L4868" s="10">
        <v>0.32</v>
      </c>
      <c r="M4868" s="10"/>
      <c r="AB4868">
        <v>8.5500000000000007</v>
      </c>
      <c r="AG4868">
        <v>8.5500000000000007</v>
      </c>
      <c r="AH4868">
        <v>8.5500000000000007</v>
      </c>
    </row>
    <row r="4869" spans="1:55" x14ac:dyDescent="0.55000000000000004">
      <c r="A4869" t="s">
        <v>966</v>
      </c>
      <c r="B4869" s="32">
        <v>42396</v>
      </c>
      <c r="C4869" t="s">
        <v>961</v>
      </c>
      <c r="E4869" s="10"/>
      <c r="F4869" s="10"/>
      <c r="G4869" s="10"/>
      <c r="H4869" s="10"/>
      <c r="I4869" s="10"/>
      <c r="J4869" s="10"/>
      <c r="K4869" s="10"/>
      <c r="L4869" s="10"/>
      <c r="M4869" s="10"/>
    </row>
    <row r="4870" spans="1:55" x14ac:dyDescent="0.55000000000000004">
      <c r="A4870" s="10" t="s">
        <v>966</v>
      </c>
      <c r="B4870" s="35">
        <v>42397</v>
      </c>
      <c r="C4870" t="s">
        <v>961</v>
      </c>
      <c r="E4870" s="10">
        <v>355.3</v>
      </c>
      <c r="F4870" s="10">
        <v>7.0000000000000007E-2</v>
      </c>
      <c r="G4870" s="10">
        <v>0.13</v>
      </c>
      <c r="H4870" s="10">
        <v>0.13</v>
      </c>
      <c r="I4870" s="10">
        <v>0.18</v>
      </c>
      <c r="J4870" s="10">
        <v>0.2</v>
      </c>
      <c r="K4870" s="10">
        <v>0.26</v>
      </c>
      <c r="L4870" s="10">
        <v>0.32</v>
      </c>
      <c r="M4870" s="10"/>
    </row>
    <row r="4871" spans="1:55" x14ac:dyDescent="0.55000000000000004">
      <c r="A4871" s="10" t="s">
        <v>966</v>
      </c>
      <c r="B4871" s="35">
        <v>42398</v>
      </c>
      <c r="C4871" t="s">
        <v>961</v>
      </c>
      <c r="E4871" s="10">
        <v>355.29</v>
      </c>
      <c r="F4871" s="10">
        <v>7.0000000000000007E-2</v>
      </c>
      <c r="G4871" s="10">
        <v>0.13</v>
      </c>
      <c r="H4871" s="10">
        <v>0.13</v>
      </c>
      <c r="I4871" s="10">
        <v>0.18</v>
      </c>
      <c r="J4871" s="10">
        <v>0.2</v>
      </c>
      <c r="K4871" s="10">
        <v>0.26</v>
      </c>
      <c r="L4871" s="10">
        <v>0.32</v>
      </c>
      <c r="M4871" s="10"/>
    </row>
    <row r="4872" spans="1:55" x14ac:dyDescent="0.55000000000000004">
      <c r="A4872" s="10" t="s">
        <v>966</v>
      </c>
      <c r="B4872" s="35">
        <v>42399</v>
      </c>
      <c r="C4872" t="s">
        <v>961</v>
      </c>
      <c r="E4872" s="10">
        <v>355.72</v>
      </c>
      <c r="F4872" s="10">
        <v>7.0000000000000007E-2</v>
      </c>
      <c r="G4872" s="10">
        <v>0.13</v>
      </c>
      <c r="H4872" s="10">
        <v>0.13</v>
      </c>
      <c r="I4872" s="10">
        <v>0.18</v>
      </c>
      <c r="J4872" s="10">
        <v>0.2</v>
      </c>
      <c r="K4872" s="10">
        <v>0.26</v>
      </c>
      <c r="L4872" s="10">
        <v>0.32</v>
      </c>
      <c r="M4872" s="10"/>
    </row>
    <row r="4873" spans="1:55" x14ac:dyDescent="0.55000000000000004">
      <c r="A4873" s="10" t="s">
        <v>966</v>
      </c>
      <c r="B4873" s="35">
        <v>42400</v>
      </c>
      <c r="C4873" t="s">
        <v>961</v>
      </c>
      <c r="E4873" s="10">
        <v>355.88</v>
      </c>
      <c r="F4873" s="10">
        <v>7.0000000000000007E-2</v>
      </c>
      <c r="G4873" s="10">
        <v>0.13</v>
      </c>
      <c r="H4873" s="10">
        <v>0.13</v>
      </c>
      <c r="I4873" s="10">
        <v>0.18</v>
      </c>
      <c r="J4873" s="10">
        <v>0.2</v>
      </c>
      <c r="K4873" s="10">
        <v>0.26</v>
      </c>
      <c r="L4873" s="10">
        <v>0.32</v>
      </c>
      <c r="M4873" s="10"/>
    </row>
    <row r="4874" spans="1:55" x14ac:dyDescent="0.55000000000000004">
      <c r="A4874" s="10" t="s">
        <v>966</v>
      </c>
      <c r="B4874" s="35">
        <v>42401</v>
      </c>
      <c r="C4874" t="s">
        <v>961</v>
      </c>
      <c r="E4874" s="10">
        <v>356.4</v>
      </c>
      <c r="F4874" s="10">
        <v>7.0000000000000007E-2</v>
      </c>
      <c r="G4874" s="10">
        <v>0.13</v>
      </c>
      <c r="H4874" s="10">
        <v>0.13</v>
      </c>
      <c r="I4874" s="10">
        <v>0.18</v>
      </c>
      <c r="J4874" s="10">
        <v>0.2</v>
      </c>
      <c r="K4874" s="10">
        <v>0.26</v>
      </c>
      <c r="L4874" s="10">
        <v>0.32</v>
      </c>
      <c r="M4874" s="10"/>
      <c r="Q4874">
        <v>6.97</v>
      </c>
      <c r="R4874">
        <v>649.61</v>
      </c>
      <c r="S4874">
        <v>1011.35</v>
      </c>
      <c r="V4874" s="47">
        <f>X4874/AA4874</f>
        <v>1.7814696485623002E-2</v>
      </c>
      <c r="X4874">
        <v>6.97</v>
      </c>
      <c r="AA4874">
        <v>391.25</v>
      </c>
      <c r="AC4874">
        <v>0.42</v>
      </c>
      <c r="AF4874">
        <v>1572.32</v>
      </c>
      <c r="AP4874" t="s">
        <v>930</v>
      </c>
      <c r="AX4874">
        <v>101.14</v>
      </c>
    </row>
    <row r="4875" spans="1:55" x14ac:dyDescent="0.55000000000000004">
      <c r="A4875" s="10" t="s">
        <v>966</v>
      </c>
      <c r="B4875" s="35">
        <v>42402</v>
      </c>
      <c r="C4875" t="s">
        <v>961</v>
      </c>
      <c r="E4875" s="10">
        <v>357.32</v>
      </c>
      <c r="F4875" s="10">
        <v>7.0000000000000007E-2</v>
      </c>
      <c r="G4875" s="10">
        <v>0.13</v>
      </c>
      <c r="H4875" s="10">
        <v>0.13</v>
      </c>
      <c r="I4875" s="10">
        <v>0.18</v>
      </c>
      <c r="J4875" s="10">
        <v>0.2</v>
      </c>
      <c r="K4875" s="10">
        <v>0.26</v>
      </c>
      <c r="L4875" s="10">
        <v>0.32</v>
      </c>
      <c r="M4875" s="10"/>
    </row>
    <row r="4876" spans="1:55" x14ac:dyDescent="0.55000000000000004">
      <c r="A4876" s="10" t="s">
        <v>966</v>
      </c>
      <c r="B4876" s="35">
        <v>42403</v>
      </c>
      <c r="C4876" t="s">
        <v>961</v>
      </c>
      <c r="E4876" s="10">
        <v>358.87</v>
      </c>
      <c r="F4876" s="10">
        <v>7.0000000000000007E-2</v>
      </c>
      <c r="G4876" s="10">
        <v>0.14000000000000001</v>
      </c>
      <c r="H4876" s="10">
        <v>0.13</v>
      </c>
      <c r="I4876" s="10">
        <v>0.18</v>
      </c>
      <c r="J4876" s="10">
        <v>0.2</v>
      </c>
      <c r="K4876" s="10">
        <v>0.26</v>
      </c>
      <c r="L4876" s="10">
        <v>0.32</v>
      </c>
      <c r="M4876" s="10"/>
      <c r="AB4876">
        <v>8.5500000000000007</v>
      </c>
      <c r="AG4876">
        <v>8.5500000000000007</v>
      </c>
      <c r="AH4876">
        <v>8.5500000000000007</v>
      </c>
    </row>
    <row r="4877" spans="1:55" x14ac:dyDescent="0.55000000000000004">
      <c r="A4877" t="s">
        <v>966</v>
      </c>
      <c r="B4877" s="32">
        <v>42403</v>
      </c>
      <c r="C4877" t="s">
        <v>961</v>
      </c>
      <c r="E4877" s="10"/>
      <c r="F4877" s="10"/>
      <c r="G4877" s="10"/>
      <c r="H4877" s="10"/>
      <c r="I4877" s="10"/>
      <c r="J4877" s="10"/>
      <c r="K4877" s="10"/>
      <c r="L4877" s="10"/>
      <c r="M4877" s="10"/>
    </row>
    <row r="4878" spans="1:55" x14ac:dyDescent="0.55000000000000004">
      <c r="A4878" s="10" t="s">
        <v>966</v>
      </c>
      <c r="B4878" s="35">
        <v>42404</v>
      </c>
      <c r="C4878" t="s">
        <v>961</v>
      </c>
      <c r="E4878" s="10">
        <v>394.26</v>
      </c>
      <c r="F4878" s="10">
        <v>0.17</v>
      </c>
      <c r="G4878" s="10">
        <v>0.26</v>
      </c>
      <c r="H4878" s="10">
        <v>0.14000000000000001</v>
      </c>
      <c r="I4878" s="10">
        <v>0.18</v>
      </c>
      <c r="J4878" s="10">
        <v>0.2</v>
      </c>
      <c r="K4878" s="10">
        <v>0.26</v>
      </c>
      <c r="L4878" s="10">
        <v>0.32</v>
      </c>
      <c r="M4878" s="10"/>
    </row>
    <row r="4879" spans="1:55" x14ac:dyDescent="0.55000000000000004">
      <c r="A4879" s="10" t="s">
        <v>966</v>
      </c>
      <c r="B4879" s="35">
        <v>42405</v>
      </c>
      <c r="C4879" t="s">
        <v>961</v>
      </c>
      <c r="E4879" s="10">
        <v>464.45</v>
      </c>
      <c r="F4879" s="10">
        <v>0.3</v>
      </c>
      <c r="G4879" s="10">
        <v>0.26</v>
      </c>
      <c r="H4879" s="10">
        <v>0.26</v>
      </c>
      <c r="I4879" s="10">
        <v>0.22</v>
      </c>
      <c r="J4879" s="10">
        <v>0.2</v>
      </c>
      <c r="K4879" s="10">
        <v>0.26</v>
      </c>
      <c r="L4879" s="10">
        <v>0.32</v>
      </c>
      <c r="M4879" s="10"/>
    </row>
    <row r="4880" spans="1:55" x14ac:dyDescent="0.55000000000000004">
      <c r="A4880" s="10" t="s">
        <v>966</v>
      </c>
      <c r="B4880" s="35">
        <v>42406</v>
      </c>
      <c r="C4880" t="s">
        <v>961</v>
      </c>
      <c r="E4880" s="10">
        <v>462.62</v>
      </c>
      <c r="F4880" s="10">
        <v>0.28000000000000003</v>
      </c>
      <c r="G4880" s="10">
        <v>0.26</v>
      </c>
      <c r="H4880" s="10">
        <v>0.26</v>
      </c>
      <c r="I4880" s="10">
        <v>0.23</v>
      </c>
      <c r="J4880" s="10">
        <v>0.2</v>
      </c>
      <c r="K4880" s="10">
        <v>0.26</v>
      </c>
      <c r="L4880" s="10">
        <v>0.32</v>
      </c>
      <c r="M4880" s="10"/>
    </row>
    <row r="4881" spans="1:42" x14ac:dyDescent="0.55000000000000004">
      <c r="A4881" s="10" t="s">
        <v>966</v>
      </c>
      <c r="B4881" s="35">
        <v>42407</v>
      </c>
      <c r="C4881" t="s">
        <v>961</v>
      </c>
      <c r="E4881" s="10">
        <v>460.3</v>
      </c>
      <c r="F4881" s="10">
        <v>0.26</v>
      </c>
      <c r="G4881" s="10">
        <v>0.26</v>
      </c>
      <c r="H4881" s="10">
        <v>0.26</v>
      </c>
      <c r="I4881" s="10">
        <v>0.23</v>
      </c>
      <c r="J4881" s="10">
        <v>0.2</v>
      </c>
      <c r="K4881" s="10">
        <v>0.26</v>
      </c>
      <c r="L4881" s="10">
        <v>0.32</v>
      </c>
      <c r="M4881" s="10"/>
    </row>
    <row r="4882" spans="1:42" x14ac:dyDescent="0.55000000000000004">
      <c r="A4882" s="10" t="s">
        <v>966</v>
      </c>
      <c r="B4882" s="35">
        <v>42408</v>
      </c>
      <c r="C4882" t="s">
        <v>961</v>
      </c>
      <c r="E4882" s="10">
        <v>458.4</v>
      </c>
      <c r="F4882" s="10">
        <v>0.25</v>
      </c>
      <c r="G4882" s="10">
        <v>0.25</v>
      </c>
      <c r="H4882" s="10">
        <v>0.26</v>
      </c>
      <c r="I4882" s="10">
        <v>0.24</v>
      </c>
      <c r="J4882" s="10">
        <v>0.2</v>
      </c>
      <c r="K4882" s="10">
        <v>0.26</v>
      </c>
      <c r="L4882" s="10">
        <v>0.32</v>
      </c>
      <c r="M4882" s="10"/>
    </row>
    <row r="4883" spans="1:42" x14ac:dyDescent="0.55000000000000004">
      <c r="A4883" s="10" t="s">
        <v>966</v>
      </c>
      <c r="B4883" s="35">
        <v>42409</v>
      </c>
      <c r="C4883" t="s">
        <v>961</v>
      </c>
      <c r="E4883" s="10">
        <v>456.57</v>
      </c>
      <c r="F4883" s="10">
        <v>0.24</v>
      </c>
      <c r="G4883" s="10">
        <v>0.25</v>
      </c>
      <c r="H4883" s="10">
        <v>0.25</v>
      </c>
      <c r="I4883" s="10">
        <v>0.24</v>
      </c>
      <c r="J4883" s="10">
        <v>0.2</v>
      </c>
      <c r="K4883" s="10">
        <v>0.26</v>
      </c>
      <c r="L4883" s="10">
        <v>0.32</v>
      </c>
      <c r="M4883" s="10"/>
    </row>
    <row r="4884" spans="1:42" x14ac:dyDescent="0.55000000000000004">
      <c r="A4884" s="10" t="s">
        <v>966</v>
      </c>
      <c r="B4884" s="35">
        <v>42410</v>
      </c>
      <c r="C4884" t="s">
        <v>961</v>
      </c>
      <c r="E4884" s="10">
        <v>454.78</v>
      </c>
      <c r="F4884" s="10">
        <v>0.23</v>
      </c>
      <c r="G4884" s="10">
        <v>0.25</v>
      </c>
      <c r="H4884" s="10">
        <v>0.25</v>
      </c>
      <c r="I4884" s="10">
        <v>0.24</v>
      </c>
      <c r="J4884" s="10">
        <v>0.21</v>
      </c>
      <c r="K4884" s="10">
        <v>0.26</v>
      </c>
      <c r="L4884" s="10">
        <v>0.32</v>
      </c>
      <c r="M4884" s="10"/>
    </row>
    <row r="4885" spans="1:42" x14ac:dyDescent="0.55000000000000004">
      <c r="A4885" s="10" t="s">
        <v>966</v>
      </c>
      <c r="B4885" s="35">
        <v>42411</v>
      </c>
      <c r="C4885" t="s">
        <v>961</v>
      </c>
      <c r="E4885" s="10">
        <v>453.01</v>
      </c>
      <c r="F4885" s="10">
        <v>0.22</v>
      </c>
      <c r="G4885" s="10">
        <v>0.25</v>
      </c>
      <c r="H4885" s="10">
        <v>0.25</v>
      </c>
      <c r="I4885" s="10">
        <v>0.24</v>
      </c>
      <c r="J4885" s="10">
        <v>0.21</v>
      </c>
      <c r="K4885" s="10">
        <v>0.26</v>
      </c>
      <c r="L4885" s="10">
        <v>0.32</v>
      </c>
      <c r="M4885" s="10"/>
    </row>
    <row r="4886" spans="1:42" x14ac:dyDescent="0.55000000000000004">
      <c r="A4886" s="10" t="s">
        <v>966</v>
      </c>
      <c r="B4886" s="35">
        <v>42412</v>
      </c>
      <c r="C4886" t="s">
        <v>961</v>
      </c>
      <c r="E4886" s="10">
        <v>451.8</v>
      </c>
      <c r="F4886" s="10">
        <v>0.21</v>
      </c>
      <c r="G4886" s="10">
        <v>0.25</v>
      </c>
      <c r="H4886" s="10">
        <v>0.25</v>
      </c>
      <c r="I4886" s="10">
        <v>0.24</v>
      </c>
      <c r="J4886" s="10">
        <v>0.21</v>
      </c>
      <c r="K4886" s="10">
        <v>0.26</v>
      </c>
      <c r="L4886" s="10">
        <v>0.32</v>
      </c>
      <c r="M4886" s="10"/>
      <c r="AB4886">
        <v>8.5500000000000007</v>
      </c>
      <c r="AG4886">
        <v>8.5500000000000007</v>
      </c>
      <c r="AH4886">
        <v>8.5500000000000007</v>
      </c>
    </row>
    <row r="4887" spans="1:42" x14ac:dyDescent="0.55000000000000004">
      <c r="A4887" t="s">
        <v>966</v>
      </c>
      <c r="B4887" s="32">
        <v>42412</v>
      </c>
      <c r="C4887" t="s">
        <v>961</v>
      </c>
      <c r="E4887" s="10"/>
      <c r="F4887" s="10"/>
      <c r="G4887" s="10"/>
      <c r="H4887" s="10"/>
      <c r="I4887" s="10"/>
      <c r="J4887" s="10"/>
      <c r="K4887" s="10"/>
      <c r="L4887" s="10"/>
      <c r="M4887" s="10"/>
    </row>
    <row r="4888" spans="1:42" x14ac:dyDescent="0.55000000000000004">
      <c r="A4888" s="10" t="s">
        <v>966</v>
      </c>
      <c r="B4888" s="35">
        <v>42413</v>
      </c>
      <c r="C4888" t="s">
        <v>961</v>
      </c>
      <c r="E4888" s="10">
        <v>451.04</v>
      </c>
      <c r="F4888" s="10">
        <v>0.2</v>
      </c>
      <c r="G4888" s="10">
        <v>0.24</v>
      </c>
      <c r="H4888" s="10">
        <v>0.25</v>
      </c>
      <c r="I4888" s="10">
        <v>0.24</v>
      </c>
      <c r="J4888" s="10">
        <v>0.21</v>
      </c>
      <c r="K4888" s="10">
        <v>0.26</v>
      </c>
      <c r="L4888" s="10">
        <v>0.32</v>
      </c>
      <c r="M4888" s="10"/>
    </row>
    <row r="4889" spans="1:42" x14ac:dyDescent="0.55000000000000004">
      <c r="A4889" s="10" t="s">
        <v>966</v>
      </c>
      <c r="B4889" s="35">
        <v>42414</v>
      </c>
      <c r="C4889" t="s">
        <v>961</v>
      </c>
      <c r="E4889" s="10">
        <v>450.03</v>
      </c>
      <c r="F4889" s="10">
        <v>0.2</v>
      </c>
      <c r="G4889" s="10">
        <v>0.24</v>
      </c>
      <c r="H4889" s="10">
        <v>0.24</v>
      </c>
      <c r="I4889" s="10">
        <v>0.25</v>
      </c>
      <c r="J4889" s="10">
        <v>0.21</v>
      </c>
      <c r="K4889" s="10">
        <v>0.26</v>
      </c>
      <c r="L4889" s="10">
        <v>0.32</v>
      </c>
      <c r="M4889" s="10"/>
    </row>
    <row r="4890" spans="1:42" x14ac:dyDescent="0.55000000000000004">
      <c r="A4890" s="10" t="s">
        <v>966</v>
      </c>
      <c r="B4890" s="35">
        <v>42415</v>
      </c>
      <c r="C4890" t="s">
        <v>961</v>
      </c>
      <c r="E4890" s="10">
        <v>449.43</v>
      </c>
      <c r="F4890" s="10">
        <v>0.19</v>
      </c>
      <c r="G4890" s="10">
        <v>0.24</v>
      </c>
      <c r="H4890" s="10">
        <v>0.24</v>
      </c>
      <c r="I4890" s="10">
        <v>0.25</v>
      </c>
      <c r="J4890" s="10">
        <v>0.21</v>
      </c>
      <c r="K4890" s="10">
        <v>0.26</v>
      </c>
      <c r="L4890" s="10">
        <v>0.32</v>
      </c>
      <c r="M4890" s="10"/>
    </row>
    <row r="4891" spans="1:42" x14ac:dyDescent="0.55000000000000004">
      <c r="A4891" s="10" t="s">
        <v>966</v>
      </c>
      <c r="B4891" s="35">
        <v>42416</v>
      </c>
      <c r="C4891" t="s">
        <v>961</v>
      </c>
      <c r="E4891" s="10">
        <v>440.74</v>
      </c>
      <c r="F4891" s="10">
        <v>0.19</v>
      </c>
      <c r="G4891" s="10">
        <v>0.19</v>
      </c>
      <c r="H4891" s="10">
        <v>0.24</v>
      </c>
      <c r="I4891" s="10">
        <v>0.25</v>
      </c>
      <c r="J4891" s="10">
        <v>0.21</v>
      </c>
      <c r="K4891" s="10">
        <v>0.26</v>
      </c>
      <c r="L4891" s="10">
        <v>0.32</v>
      </c>
      <c r="M4891" s="10"/>
      <c r="AB4891">
        <v>8.5500000000000007</v>
      </c>
      <c r="AG4891">
        <v>8.5500000000000007</v>
      </c>
      <c r="AH4891">
        <v>8.5500000000000007</v>
      </c>
      <c r="AP4891" t="s">
        <v>930</v>
      </c>
    </row>
    <row r="4892" spans="1:42" x14ac:dyDescent="0.55000000000000004">
      <c r="A4892" s="10"/>
      <c r="B4892" s="35"/>
      <c r="E4892" s="10"/>
      <c r="F4892" s="10"/>
      <c r="G4892" s="10"/>
      <c r="H4892" s="10"/>
      <c r="I4892" s="10"/>
      <c r="J4892" s="10"/>
      <c r="K4892" s="10"/>
      <c r="L4892" s="10"/>
      <c r="M4892" s="10"/>
    </row>
    <row r="4893" spans="1:42" x14ac:dyDescent="0.55000000000000004">
      <c r="A4893" s="10"/>
      <c r="B4893" s="35"/>
      <c r="E4893" s="10"/>
      <c r="F4893" s="10"/>
      <c r="G4893" s="10"/>
      <c r="H4893" s="10"/>
      <c r="I4893" s="10"/>
      <c r="J4893" s="10"/>
      <c r="K4893" s="10"/>
      <c r="L4893" s="10"/>
      <c r="M4893" s="10"/>
    </row>
    <row r="4894" spans="1:42" x14ac:dyDescent="0.55000000000000004">
      <c r="A4894" s="10"/>
      <c r="B4894" s="35"/>
      <c r="E4894" s="10"/>
      <c r="F4894" s="10"/>
      <c r="G4894" s="10"/>
      <c r="H4894" s="10"/>
      <c r="I4894" s="10"/>
      <c r="J4894" s="10"/>
      <c r="K4894" s="10"/>
      <c r="L4894" s="10"/>
      <c r="M4894" s="10"/>
    </row>
    <row r="4895" spans="1:42" x14ac:dyDescent="0.55000000000000004">
      <c r="A4895" s="10"/>
      <c r="B4895" s="35"/>
      <c r="E4895" s="10"/>
      <c r="F4895" s="10"/>
      <c r="G4895" s="10"/>
      <c r="H4895" s="10"/>
      <c r="I4895" s="10"/>
      <c r="J4895" s="10"/>
      <c r="K4895" s="10"/>
      <c r="L4895" s="10"/>
      <c r="M4895" s="10"/>
    </row>
    <row r="4896" spans="1:42" x14ac:dyDescent="0.55000000000000004">
      <c r="A4896" s="10"/>
      <c r="B4896" s="35"/>
      <c r="E4896" s="10"/>
      <c r="F4896" s="10"/>
      <c r="G4896" s="10"/>
      <c r="H4896" s="10"/>
      <c r="I4896" s="10"/>
      <c r="J4896" s="10"/>
      <c r="K4896" s="10"/>
      <c r="L4896" s="10"/>
      <c r="M4896" s="10"/>
    </row>
    <row r="4897" spans="1:13" x14ac:dyDescent="0.55000000000000004">
      <c r="A4897" s="10"/>
      <c r="B4897" s="35"/>
      <c r="E4897" s="10"/>
      <c r="F4897" s="10"/>
      <c r="G4897" s="10"/>
      <c r="H4897" s="10"/>
      <c r="I4897" s="10"/>
      <c r="J4897" s="10"/>
      <c r="K4897" s="10"/>
      <c r="L4897" s="10"/>
      <c r="M4897" s="10"/>
    </row>
    <row r="4898" spans="1:13" x14ac:dyDescent="0.55000000000000004">
      <c r="A4898" s="10"/>
      <c r="B4898" s="35"/>
    </row>
    <row r="4899" spans="1:13" x14ac:dyDescent="0.55000000000000004">
      <c r="A4899" s="10"/>
      <c r="B4899" s="35"/>
      <c r="E4899" s="10"/>
      <c r="F4899" s="10"/>
      <c r="G4899" s="10"/>
      <c r="H4899" s="10"/>
      <c r="I4899" s="10"/>
      <c r="J4899" s="10"/>
      <c r="K4899" s="10"/>
      <c r="L4899" s="10"/>
      <c r="M4899" s="10"/>
    </row>
    <row r="4900" spans="1:13" x14ac:dyDescent="0.55000000000000004">
      <c r="A4900" s="10"/>
      <c r="B4900" s="35"/>
    </row>
    <row r="4901" spans="1:13" x14ac:dyDescent="0.55000000000000004">
      <c r="A4901" s="10"/>
      <c r="B4901" s="35"/>
      <c r="E4901" s="10"/>
      <c r="F4901" s="10"/>
      <c r="G4901" s="10"/>
      <c r="H4901" s="10"/>
      <c r="I4901" s="10"/>
      <c r="J4901" s="10"/>
      <c r="K4901" s="10"/>
      <c r="L4901" s="10"/>
      <c r="M4901" s="10"/>
    </row>
    <row r="4902" spans="1:13" x14ac:dyDescent="0.55000000000000004">
      <c r="A4902" s="10"/>
      <c r="B4902" s="35"/>
      <c r="E4902" s="10"/>
      <c r="F4902" s="10"/>
      <c r="G4902" s="10"/>
      <c r="H4902" s="10"/>
      <c r="I4902" s="10"/>
      <c r="J4902" s="10"/>
      <c r="K4902" s="10"/>
      <c r="L4902" s="10"/>
      <c r="M4902" s="10"/>
    </row>
    <row r="4903" spans="1:13" x14ac:dyDescent="0.55000000000000004">
      <c r="A4903" s="10"/>
      <c r="B4903" s="35"/>
      <c r="E4903" s="10"/>
      <c r="F4903" s="10"/>
      <c r="G4903" s="10"/>
      <c r="H4903" s="10"/>
      <c r="I4903" s="10"/>
      <c r="J4903" s="10"/>
      <c r="K4903" s="10"/>
      <c r="L4903" s="10"/>
      <c r="M4903" s="10"/>
    </row>
    <row r="4904" spans="1:13" x14ac:dyDescent="0.55000000000000004">
      <c r="A4904" s="10"/>
      <c r="B4904" s="35"/>
      <c r="E4904" s="10"/>
      <c r="F4904" s="10"/>
      <c r="G4904" s="10"/>
      <c r="H4904" s="10"/>
      <c r="I4904" s="10"/>
      <c r="J4904" s="10"/>
      <c r="K4904" s="10"/>
      <c r="L4904" s="10"/>
      <c r="M4904" s="10"/>
    </row>
    <row r="4905" spans="1:13" x14ac:dyDescent="0.55000000000000004">
      <c r="A4905" s="10"/>
      <c r="B4905" s="35"/>
      <c r="E4905" s="10"/>
      <c r="F4905" s="10"/>
      <c r="G4905" s="10"/>
      <c r="H4905" s="10"/>
      <c r="I4905" s="10"/>
      <c r="J4905" s="10"/>
      <c r="K4905" s="10"/>
      <c r="L4905" s="10"/>
      <c r="M4905" s="10"/>
    </row>
    <row r="4906" spans="1:13" x14ac:dyDescent="0.55000000000000004">
      <c r="A4906" s="10"/>
      <c r="B4906" s="35"/>
      <c r="E4906" s="10"/>
      <c r="F4906" s="10"/>
      <c r="G4906" s="10"/>
      <c r="H4906" s="10"/>
      <c r="I4906" s="10"/>
      <c r="J4906" s="10"/>
      <c r="K4906" s="10"/>
      <c r="L4906" s="10"/>
      <c r="M4906" s="10"/>
    </row>
    <row r="4907" spans="1:13" x14ac:dyDescent="0.55000000000000004">
      <c r="A4907" s="10"/>
      <c r="B4907" s="35"/>
      <c r="E4907" s="10"/>
      <c r="F4907" s="10"/>
      <c r="G4907" s="10"/>
      <c r="H4907" s="10"/>
      <c r="I4907" s="10"/>
      <c r="J4907" s="10"/>
      <c r="K4907" s="10"/>
      <c r="L4907" s="10"/>
      <c r="M4907" s="10"/>
    </row>
    <row r="4908" spans="1:13" x14ac:dyDescent="0.55000000000000004">
      <c r="A4908" s="10"/>
      <c r="B4908" s="35"/>
      <c r="E4908" s="10"/>
      <c r="F4908" s="10"/>
      <c r="G4908" s="10"/>
      <c r="H4908" s="10"/>
      <c r="I4908" s="10"/>
      <c r="J4908" s="10"/>
      <c r="K4908" s="10"/>
      <c r="L4908" s="10"/>
      <c r="M4908" s="10"/>
    </row>
    <row r="4909" spans="1:13" x14ac:dyDescent="0.55000000000000004">
      <c r="A4909" s="10"/>
      <c r="B4909" s="35"/>
      <c r="E4909" s="10"/>
      <c r="F4909" s="10"/>
      <c r="G4909" s="10"/>
      <c r="H4909" s="10"/>
      <c r="I4909" s="10"/>
      <c r="J4909" s="10"/>
      <c r="K4909" s="10"/>
      <c r="L4909" s="10"/>
      <c r="M4909" s="10"/>
    </row>
    <row r="4910" spans="1:13" x14ac:dyDescent="0.55000000000000004">
      <c r="A4910" s="10"/>
      <c r="B4910" s="35"/>
      <c r="E4910" s="10"/>
      <c r="F4910" s="10"/>
      <c r="G4910" s="10"/>
      <c r="H4910" s="10"/>
      <c r="I4910" s="10"/>
      <c r="J4910" s="10"/>
      <c r="K4910" s="10"/>
      <c r="L4910" s="10"/>
      <c r="M4910" s="10"/>
    </row>
    <row r="4911" spans="1:13" x14ac:dyDescent="0.55000000000000004">
      <c r="A4911" s="10"/>
      <c r="B4911" s="35"/>
      <c r="E4911" s="10"/>
      <c r="F4911" s="10"/>
      <c r="G4911" s="10"/>
      <c r="H4911" s="10"/>
      <c r="I4911" s="10"/>
      <c r="J4911" s="10"/>
      <c r="K4911" s="10"/>
      <c r="L4911" s="10"/>
      <c r="M4911" s="10"/>
    </row>
    <row r="4912" spans="1:13" x14ac:dyDescent="0.55000000000000004">
      <c r="A4912" s="10"/>
      <c r="B4912" s="35"/>
      <c r="E4912" s="10"/>
      <c r="F4912" s="10"/>
      <c r="G4912" s="10"/>
      <c r="H4912" s="10"/>
      <c r="I4912" s="10"/>
      <c r="J4912" s="10"/>
      <c r="K4912" s="10"/>
      <c r="L4912" s="10"/>
      <c r="M4912" s="10"/>
    </row>
    <row r="4913" spans="1:35" x14ac:dyDescent="0.55000000000000004">
      <c r="A4913" s="10"/>
      <c r="B4913" s="35"/>
      <c r="E4913" s="10"/>
      <c r="F4913" s="10"/>
      <c r="G4913" s="10"/>
      <c r="H4913" s="10"/>
      <c r="I4913" s="10"/>
      <c r="J4913" s="10"/>
      <c r="K4913" s="10"/>
      <c r="L4913" s="10"/>
      <c r="M4913" s="10"/>
    </row>
    <row r="4914" spans="1:35" x14ac:dyDescent="0.55000000000000004">
      <c r="A4914" s="10"/>
      <c r="B4914" s="35"/>
      <c r="E4914" s="10"/>
      <c r="F4914" s="10"/>
      <c r="G4914" s="10"/>
      <c r="H4914" s="10"/>
      <c r="I4914" s="10"/>
      <c r="J4914" s="10"/>
      <c r="K4914" s="10"/>
      <c r="L4914" s="10"/>
      <c r="M4914" s="10"/>
    </row>
    <row r="4915" spans="1:35" x14ac:dyDescent="0.55000000000000004">
      <c r="A4915" s="10"/>
      <c r="B4915" s="35"/>
      <c r="E4915" s="10"/>
      <c r="F4915" s="10"/>
      <c r="G4915" s="10"/>
      <c r="H4915" s="10"/>
      <c r="I4915" s="10"/>
      <c r="J4915" s="10"/>
      <c r="K4915" s="10"/>
      <c r="L4915" s="10"/>
      <c r="M4915" s="10"/>
    </row>
    <row r="4916" spans="1:35" x14ac:dyDescent="0.55000000000000004">
      <c r="A4916" s="10"/>
      <c r="B4916" s="35"/>
      <c r="E4916" s="10"/>
      <c r="F4916" s="10"/>
      <c r="G4916" s="10"/>
      <c r="H4916" s="10"/>
      <c r="I4916" s="10"/>
      <c r="J4916" s="10"/>
      <c r="K4916" s="10"/>
      <c r="L4916" s="10"/>
      <c r="M4916" s="10"/>
      <c r="AI4916" s="10"/>
    </row>
    <row r="4917" spans="1:35" x14ac:dyDescent="0.55000000000000004">
      <c r="A4917" s="10"/>
      <c r="B4917" s="35"/>
      <c r="E4917" s="10"/>
      <c r="F4917" s="10"/>
      <c r="G4917" s="10"/>
      <c r="H4917" s="10"/>
      <c r="I4917" s="10"/>
      <c r="J4917" s="10"/>
      <c r="K4917" s="10"/>
      <c r="L4917" s="10"/>
      <c r="M4917" s="10"/>
    </row>
    <row r="4918" spans="1:35" x14ac:dyDescent="0.55000000000000004">
      <c r="A4918" s="10"/>
      <c r="B4918" s="35"/>
      <c r="E4918" s="10"/>
      <c r="F4918" s="10"/>
      <c r="G4918" s="10"/>
      <c r="H4918" s="10"/>
      <c r="I4918" s="10"/>
      <c r="J4918" s="10"/>
      <c r="K4918" s="10"/>
      <c r="L4918" s="10"/>
      <c r="M4918" s="10"/>
    </row>
    <row r="4919" spans="1:35" x14ac:dyDescent="0.55000000000000004">
      <c r="A4919" s="10"/>
      <c r="B4919" s="35"/>
      <c r="E4919" s="10"/>
      <c r="F4919" s="10"/>
      <c r="G4919" s="10"/>
      <c r="H4919" s="10"/>
      <c r="I4919" s="10"/>
      <c r="J4919" s="10"/>
      <c r="K4919" s="10"/>
      <c r="L4919" s="10"/>
      <c r="M4919" s="10"/>
    </row>
    <row r="4920" spans="1:35" x14ac:dyDescent="0.55000000000000004">
      <c r="A4920" s="10"/>
      <c r="B4920" s="35"/>
      <c r="E4920" s="10"/>
      <c r="F4920" s="10"/>
      <c r="G4920" s="10"/>
      <c r="H4920" s="10"/>
      <c r="I4920" s="10"/>
      <c r="J4920" s="10"/>
      <c r="K4920" s="10"/>
      <c r="L4920" s="10"/>
      <c r="M4920" s="10"/>
    </row>
    <row r="4921" spans="1:35" x14ac:dyDescent="0.55000000000000004">
      <c r="A4921" s="10"/>
      <c r="B4921" s="35"/>
      <c r="E4921" s="10"/>
      <c r="F4921" s="10"/>
      <c r="G4921" s="10"/>
      <c r="H4921" s="10"/>
      <c r="I4921" s="10"/>
      <c r="J4921" s="10"/>
      <c r="K4921" s="10"/>
      <c r="L4921" s="10"/>
      <c r="M4921" s="10"/>
    </row>
    <row r="4922" spans="1:35" x14ac:dyDescent="0.55000000000000004">
      <c r="A4922" s="10"/>
      <c r="B4922" s="35"/>
      <c r="E4922" s="10"/>
      <c r="F4922" s="10"/>
      <c r="G4922" s="10"/>
      <c r="H4922" s="10"/>
      <c r="I4922" s="10"/>
      <c r="J4922" s="10"/>
      <c r="K4922" s="10"/>
      <c r="L4922" s="10"/>
      <c r="M4922" s="10"/>
    </row>
    <row r="4923" spans="1:35" x14ac:dyDescent="0.55000000000000004">
      <c r="A4923" s="10"/>
      <c r="B4923" s="35"/>
      <c r="E4923" s="10"/>
      <c r="F4923" s="10"/>
      <c r="G4923" s="10"/>
      <c r="H4923" s="10"/>
      <c r="I4923" s="10"/>
      <c r="J4923" s="10"/>
      <c r="K4923" s="10"/>
      <c r="L4923" s="10"/>
      <c r="M4923" s="10"/>
    </row>
    <row r="4924" spans="1:35" x14ac:dyDescent="0.55000000000000004">
      <c r="A4924" s="10"/>
      <c r="B4924" s="35"/>
      <c r="E4924" s="10"/>
      <c r="F4924" s="10"/>
      <c r="G4924" s="10"/>
      <c r="H4924" s="10"/>
      <c r="I4924" s="10"/>
      <c r="J4924" s="10"/>
      <c r="K4924" s="10"/>
      <c r="L4924" s="10"/>
      <c r="M4924" s="10"/>
    </row>
    <row r="4925" spans="1:35" x14ac:dyDescent="0.55000000000000004">
      <c r="A4925" s="10"/>
      <c r="B4925" s="35"/>
      <c r="E4925" s="10"/>
      <c r="F4925" s="10"/>
      <c r="G4925" s="10"/>
      <c r="H4925" s="10"/>
      <c r="I4925" s="10"/>
      <c r="J4925" s="10"/>
      <c r="K4925" s="10"/>
      <c r="L4925" s="10"/>
      <c r="M4925" s="10"/>
    </row>
    <row r="4926" spans="1:35" x14ac:dyDescent="0.55000000000000004">
      <c r="A4926" s="10"/>
      <c r="B4926" s="35"/>
      <c r="E4926" s="10"/>
      <c r="F4926" s="10"/>
      <c r="G4926" s="10"/>
      <c r="H4926" s="10"/>
      <c r="I4926" s="10"/>
      <c r="J4926" s="10"/>
      <c r="K4926" s="10"/>
      <c r="L4926" s="10"/>
      <c r="M4926" s="10"/>
    </row>
    <row r="4927" spans="1:35" x14ac:dyDescent="0.55000000000000004">
      <c r="A4927" s="10"/>
      <c r="B4927" s="35"/>
      <c r="E4927" s="10"/>
      <c r="F4927" s="10"/>
      <c r="G4927" s="10"/>
      <c r="H4927" s="10"/>
      <c r="I4927" s="10"/>
      <c r="J4927" s="10"/>
      <c r="K4927" s="10"/>
      <c r="L4927" s="10"/>
      <c r="M4927" s="10"/>
    </row>
    <row r="4928" spans="1:35" x14ac:dyDescent="0.55000000000000004">
      <c r="A4928" s="10"/>
      <c r="B4928" s="35"/>
      <c r="E4928" s="10"/>
      <c r="F4928" s="10"/>
      <c r="G4928" s="10"/>
      <c r="H4928" s="10"/>
      <c r="I4928" s="10"/>
      <c r="J4928" s="10"/>
      <c r="K4928" s="10"/>
      <c r="L4928" s="10"/>
      <c r="M4928" s="10"/>
    </row>
    <row r="4929" spans="1:35" x14ac:dyDescent="0.55000000000000004">
      <c r="A4929" s="10"/>
      <c r="B4929" s="35"/>
      <c r="E4929" s="10"/>
      <c r="F4929" s="10"/>
      <c r="G4929" s="10"/>
      <c r="H4929" s="10"/>
      <c r="I4929" s="10"/>
      <c r="J4929" s="10"/>
      <c r="K4929" s="10"/>
      <c r="L4929" s="10"/>
      <c r="M4929" s="10"/>
    </row>
    <row r="4930" spans="1:35" x14ac:dyDescent="0.55000000000000004">
      <c r="A4930" s="10"/>
      <c r="B4930" s="35"/>
      <c r="E4930" s="10"/>
      <c r="F4930" s="10"/>
      <c r="G4930" s="10"/>
      <c r="H4930" s="10"/>
      <c r="I4930" s="10"/>
      <c r="J4930" s="10"/>
      <c r="K4930" s="10"/>
      <c r="L4930" s="10"/>
      <c r="M4930" s="10"/>
    </row>
    <row r="4931" spans="1:35" x14ac:dyDescent="0.55000000000000004">
      <c r="A4931" s="10"/>
      <c r="B4931" s="35"/>
      <c r="E4931" s="10"/>
      <c r="F4931" s="10"/>
      <c r="G4931" s="10"/>
      <c r="H4931" s="10"/>
      <c r="I4931" s="10"/>
      <c r="J4931" s="10"/>
      <c r="K4931" s="10"/>
      <c r="L4931" s="10"/>
      <c r="M4931" s="10"/>
    </row>
    <row r="4932" spans="1:35" x14ac:dyDescent="0.55000000000000004">
      <c r="A4932" s="10"/>
      <c r="B4932" s="35"/>
      <c r="E4932" s="10"/>
      <c r="F4932" s="10"/>
      <c r="G4932" s="10"/>
      <c r="H4932" s="10"/>
      <c r="I4932" s="10"/>
      <c r="J4932" s="10"/>
      <c r="K4932" s="10"/>
      <c r="L4932" s="10"/>
      <c r="M4932" s="10"/>
    </row>
    <row r="4933" spans="1:35" x14ac:dyDescent="0.55000000000000004">
      <c r="A4933" s="10"/>
      <c r="B4933" s="35"/>
      <c r="E4933" s="10"/>
      <c r="F4933" s="10"/>
      <c r="G4933" s="10"/>
      <c r="H4933" s="10"/>
      <c r="I4933" s="10"/>
      <c r="J4933" s="10"/>
      <c r="K4933" s="10"/>
      <c r="L4933" s="10"/>
      <c r="M4933" s="10"/>
    </row>
    <row r="4934" spans="1:35" x14ac:dyDescent="0.55000000000000004">
      <c r="A4934" s="10"/>
      <c r="B4934" s="35"/>
      <c r="E4934" s="10"/>
      <c r="F4934" s="10"/>
      <c r="G4934" s="10"/>
      <c r="H4934" s="10"/>
      <c r="I4934" s="10"/>
      <c r="J4934" s="10"/>
      <c r="K4934" s="10"/>
      <c r="L4934" s="10"/>
      <c r="M4934" s="10"/>
    </row>
    <row r="4935" spans="1:35" x14ac:dyDescent="0.55000000000000004">
      <c r="A4935" s="10"/>
      <c r="B4935" s="35"/>
      <c r="E4935" s="10"/>
      <c r="F4935" s="10"/>
      <c r="G4935" s="10"/>
      <c r="H4935" s="10"/>
      <c r="I4935" s="10"/>
      <c r="J4935" s="10"/>
      <c r="K4935" s="10"/>
      <c r="L4935" s="10"/>
      <c r="M4935" s="10"/>
    </row>
    <row r="4936" spans="1:35" x14ac:dyDescent="0.55000000000000004">
      <c r="A4936" s="10"/>
      <c r="B4936" s="35"/>
      <c r="E4936" s="10"/>
      <c r="F4936" s="10"/>
      <c r="G4936" s="10"/>
      <c r="H4936" s="10"/>
      <c r="I4936" s="10"/>
      <c r="J4936" s="10"/>
      <c r="K4936" s="10"/>
      <c r="L4936" s="10"/>
      <c r="M4936" s="10"/>
    </row>
    <row r="4937" spans="1:35" x14ac:dyDescent="0.55000000000000004">
      <c r="A4937" s="10"/>
      <c r="B4937" s="35"/>
      <c r="E4937" s="10"/>
      <c r="F4937" s="10"/>
      <c r="G4937" s="10"/>
      <c r="H4937" s="10"/>
      <c r="I4937" s="10"/>
      <c r="J4937" s="10"/>
      <c r="K4937" s="10"/>
      <c r="L4937" s="10"/>
      <c r="M4937" s="10"/>
      <c r="AI4937" s="10"/>
    </row>
    <row r="4938" spans="1:35" x14ac:dyDescent="0.55000000000000004">
      <c r="A4938" s="10"/>
      <c r="B4938" s="35"/>
      <c r="E4938" s="10"/>
      <c r="F4938" s="10"/>
      <c r="G4938" s="10"/>
      <c r="H4938" s="10"/>
      <c r="I4938" s="10"/>
      <c r="J4938" s="10"/>
      <c r="K4938" s="10"/>
      <c r="L4938" s="10"/>
      <c r="M4938" s="10"/>
    </row>
    <row r="4939" spans="1:35" x14ac:dyDescent="0.55000000000000004">
      <c r="A4939" s="10"/>
      <c r="B4939" s="35"/>
      <c r="E4939" s="10"/>
      <c r="F4939" s="10"/>
      <c r="G4939" s="10"/>
      <c r="H4939" s="10"/>
      <c r="I4939" s="10"/>
      <c r="J4939" s="10"/>
      <c r="K4939" s="10"/>
      <c r="L4939" s="10"/>
      <c r="M4939" s="10"/>
    </row>
    <row r="4940" spans="1:35" x14ac:dyDescent="0.55000000000000004">
      <c r="A4940" s="10"/>
      <c r="B4940" s="35"/>
      <c r="E4940" s="10"/>
      <c r="F4940" s="10"/>
      <c r="G4940" s="10"/>
      <c r="H4940" s="10"/>
      <c r="I4940" s="10"/>
      <c r="J4940" s="10"/>
      <c r="K4940" s="10"/>
      <c r="L4940" s="10"/>
      <c r="M4940" s="10"/>
    </row>
    <row r="4941" spans="1:35" x14ac:dyDescent="0.55000000000000004">
      <c r="A4941" s="10"/>
      <c r="B4941" s="35"/>
      <c r="E4941" s="10"/>
      <c r="F4941" s="10"/>
      <c r="G4941" s="10"/>
      <c r="H4941" s="10"/>
      <c r="I4941" s="10"/>
      <c r="J4941" s="10"/>
      <c r="K4941" s="10"/>
      <c r="L4941" s="10"/>
      <c r="M4941" s="10"/>
    </row>
    <row r="4942" spans="1:35" x14ac:dyDescent="0.55000000000000004">
      <c r="A4942" s="10"/>
      <c r="B4942" s="35"/>
      <c r="E4942" s="10"/>
      <c r="F4942" s="10"/>
      <c r="G4942" s="10"/>
      <c r="H4942" s="10"/>
      <c r="I4942" s="10"/>
      <c r="J4942" s="10"/>
      <c r="K4942" s="10"/>
      <c r="L4942" s="10"/>
      <c r="M4942" s="10"/>
    </row>
    <row r="4943" spans="1:35" x14ac:dyDescent="0.55000000000000004">
      <c r="A4943" s="10"/>
      <c r="B4943" s="35"/>
      <c r="E4943" s="10"/>
      <c r="F4943" s="10"/>
      <c r="G4943" s="10"/>
      <c r="H4943" s="10"/>
      <c r="I4943" s="10"/>
      <c r="J4943" s="10"/>
      <c r="K4943" s="10"/>
      <c r="L4943" s="10"/>
      <c r="M4943" s="10"/>
    </row>
    <row r="4944" spans="1:35" x14ac:dyDescent="0.55000000000000004">
      <c r="A4944" s="10"/>
      <c r="B4944" s="35"/>
      <c r="E4944" s="10"/>
      <c r="F4944" s="10"/>
      <c r="G4944" s="10"/>
      <c r="H4944" s="10"/>
      <c r="I4944" s="10"/>
      <c r="J4944" s="10"/>
      <c r="K4944" s="10"/>
      <c r="L4944" s="10"/>
      <c r="M4944" s="10"/>
    </row>
    <row r="4945" spans="1:35" x14ac:dyDescent="0.55000000000000004">
      <c r="A4945" s="10"/>
      <c r="B4945" s="35"/>
      <c r="E4945" s="10"/>
      <c r="F4945" s="10"/>
      <c r="G4945" s="10"/>
      <c r="H4945" s="10"/>
      <c r="I4945" s="10"/>
      <c r="J4945" s="10"/>
      <c r="K4945" s="10"/>
      <c r="L4945" s="10"/>
      <c r="M4945" s="10"/>
    </row>
    <row r="4946" spans="1:35" x14ac:dyDescent="0.55000000000000004">
      <c r="A4946" s="10"/>
      <c r="B4946" s="35"/>
      <c r="E4946" s="10"/>
      <c r="F4946" s="10"/>
      <c r="G4946" s="10"/>
      <c r="H4946" s="10"/>
      <c r="I4946" s="10"/>
      <c r="J4946" s="10"/>
      <c r="K4946" s="10"/>
      <c r="L4946" s="10"/>
      <c r="M4946" s="10"/>
    </row>
    <row r="4947" spans="1:35" x14ac:dyDescent="0.55000000000000004">
      <c r="A4947" s="10"/>
      <c r="B4947" s="35"/>
      <c r="E4947" s="10"/>
      <c r="F4947" s="10"/>
      <c r="G4947" s="10"/>
      <c r="H4947" s="10"/>
      <c r="I4947" s="10"/>
      <c r="J4947" s="10"/>
      <c r="K4947" s="10"/>
      <c r="L4947" s="10"/>
      <c r="M4947" s="10"/>
    </row>
    <row r="4948" spans="1:35" x14ac:dyDescent="0.55000000000000004">
      <c r="A4948" s="10"/>
      <c r="B4948" s="35"/>
      <c r="E4948" s="10"/>
      <c r="F4948" s="10"/>
      <c r="G4948" s="10"/>
      <c r="H4948" s="10"/>
      <c r="I4948" s="10"/>
      <c r="J4948" s="10"/>
      <c r="K4948" s="10"/>
      <c r="L4948" s="10"/>
      <c r="M4948" s="10"/>
    </row>
    <row r="4949" spans="1:35" x14ac:dyDescent="0.55000000000000004">
      <c r="A4949" s="10"/>
      <c r="B4949" s="35"/>
      <c r="E4949" s="10"/>
      <c r="F4949" s="10"/>
      <c r="G4949" s="10"/>
      <c r="H4949" s="10"/>
      <c r="I4949" s="10"/>
      <c r="J4949" s="10"/>
      <c r="K4949" s="10"/>
      <c r="L4949" s="10"/>
      <c r="M4949" s="10"/>
    </row>
    <row r="4950" spans="1:35" x14ac:dyDescent="0.55000000000000004">
      <c r="A4950" s="10"/>
      <c r="B4950" s="35"/>
      <c r="E4950" s="10"/>
      <c r="F4950" s="10"/>
      <c r="G4950" s="10"/>
      <c r="H4950" s="10"/>
      <c r="I4950" s="10"/>
      <c r="J4950" s="10"/>
      <c r="K4950" s="10"/>
      <c r="L4950" s="10"/>
      <c r="M4950" s="10"/>
    </row>
    <row r="4951" spans="1:35" x14ac:dyDescent="0.55000000000000004">
      <c r="A4951" s="10"/>
      <c r="B4951" s="35"/>
      <c r="E4951" s="10"/>
      <c r="F4951" s="10"/>
      <c r="G4951" s="10"/>
      <c r="H4951" s="10"/>
      <c r="I4951" s="10"/>
      <c r="J4951" s="10"/>
      <c r="K4951" s="10"/>
      <c r="L4951" s="10"/>
      <c r="M4951" s="10"/>
      <c r="AI4951" s="10"/>
    </row>
    <row r="4952" spans="1:35" x14ac:dyDescent="0.55000000000000004">
      <c r="A4952" s="10"/>
      <c r="B4952" s="35"/>
      <c r="E4952" s="10"/>
      <c r="F4952" s="10"/>
      <c r="G4952" s="10"/>
      <c r="H4952" s="10"/>
      <c r="I4952" s="10"/>
      <c r="J4952" s="10"/>
      <c r="K4952" s="10"/>
      <c r="L4952" s="10"/>
      <c r="M4952" s="10"/>
    </row>
    <row r="4953" spans="1:35" x14ac:dyDescent="0.55000000000000004">
      <c r="A4953" s="10"/>
      <c r="B4953" s="35"/>
      <c r="E4953" s="10"/>
      <c r="F4953" s="10"/>
      <c r="G4953" s="10"/>
      <c r="H4953" s="10"/>
      <c r="I4953" s="10"/>
      <c r="J4953" s="10"/>
      <c r="K4953" s="10"/>
      <c r="L4953" s="10"/>
      <c r="M4953" s="10"/>
    </row>
    <row r="4954" spans="1:35" x14ac:dyDescent="0.55000000000000004">
      <c r="A4954" s="10"/>
      <c r="B4954" s="35"/>
      <c r="E4954" s="10"/>
      <c r="F4954" s="10"/>
      <c r="G4954" s="10"/>
      <c r="H4954" s="10"/>
      <c r="I4954" s="10"/>
      <c r="J4954" s="10"/>
      <c r="K4954" s="10"/>
      <c r="L4954" s="10"/>
      <c r="M4954" s="10"/>
    </row>
    <row r="4955" spans="1:35" x14ac:dyDescent="0.55000000000000004">
      <c r="A4955" s="10"/>
      <c r="B4955" s="35"/>
      <c r="E4955" s="10"/>
      <c r="F4955" s="10"/>
      <c r="G4955" s="10"/>
      <c r="H4955" s="10"/>
      <c r="I4955" s="10"/>
      <c r="J4955" s="10"/>
      <c r="K4955" s="10"/>
      <c r="L4955" s="10"/>
      <c r="M4955" s="10"/>
    </row>
    <row r="4956" spans="1:35" x14ac:dyDescent="0.55000000000000004">
      <c r="A4956" s="10"/>
      <c r="B4956" s="35"/>
      <c r="E4956" s="10"/>
      <c r="F4956" s="10"/>
      <c r="G4956" s="10"/>
      <c r="H4956" s="10"/>
      <c r="I4956" s="10"/>
      <c r="J4956" s="10"/>
      <c r="K4956" s="10"/>
      <c r="L4956" s="10"/>
      <c r="M4956" s="10"/>
    </row>
    <row r="4957" spans="1:35" x14ac:dyDescent="0.55000000000000004">
      <c r="A4957" s="10"/>
      <c r="B4957" s="35"/>
      <c r="E4957" s="10"/>
      <c r="F4957" s="10"/>
      <c r="G4957" s="10"/>
      <c r="H4957" s="10"/>
      <c r="I4957" s="10"/>
      <c r="J4957" s="10"/>
      <c r="K4957" s="10"/>
      <c r="L4957" s="10"/>
      <c r="M4957" s="10"/>
    </row>
    <row r="4958" spans="1:35" x14ac:dyDescent="0.55000000000000004">
      <c r="A4958" s="10"/>
      <c r="B4958" s="35"/>
      <c r="E4958" s="10"/>
      <c r="F4958" s="10"/>
      <c r="G4958" s="10"/>
      <c r="H4958" s="10"/>
      <c r="I4958" s="10"/>
      <c r="J4958" s="10"/>
      <c r="K4958" s="10"/>
      <c r="L4958" s="10"/>
      <c r="M4958" s="10"/>
    </row>
    <row r="4959" spans="1:35" x14ac:dyDescent="0.55000000000000004">
      <c r="A4959" s="10"/>
      <c r="B4959" s="35"/>
      <c r="E4959" s="10"/>
      <c r="F4959" s="10"/>
      <c r="G4959" s="10"/>
      <c r="H4959" s="10"/>
      <c r="I4959" s="10"/>
      <c r="J4959" s="10"/>
      <c r="K4959" s="10"/>
      <c r="L4959" s="10"/>
      <c r="M4959" s="10"/>
    </row>
    <row r="4960" spans="1:35" x14ac:dyDescent="0.55000000000000004">
      <c r="A4960" s="10"/>
      <c r="B4960" s="35"/>
      <c r="E4960" s="10"/>
      <c r="F4960" s="10"/>
      <c r="G4960" s="10"/>
      <c r="H4960" s="10"/>
      <c r="I4960" s="10"/>
      <c r="J4960" s="10"/>
      <c r="K4960" s="10"/>
      <c r="L4960" s="10"/>
      <c r="M4960" s="10"/>
    </row>
    <row r="4961" spans="1:35" x14ac:dyDescent="0.55000000000000004">
      <c r="A4961" s="10"/>
      <c r="B4961" s="35"/>
      <c r="E4961" s="10"/>
      <c r="F4961" s="10"/>
      <c r="G4961" s="10"/>
      <c r="H4961" s="10"/>
      <c r="I4961" s="10"/>
      <c r="J4961" s="10"/>
      <c r="K4961" s="10"/>
      <c r="L4961" s="10"/>
      <c r="M4961" s="10"/>
    </row>
    <row r="4962" spans="1:35" x14ac:dyDescent="0.55000000000000004">
      <c r="A4962" s="10"/>
      <c r="B4962" s="35"/>
      <c r="E4962" s="10"/>
      <c r="F4962" s="10"/>
      <c r="G4962" s="10"/>
      <c r="H4962" s="10"/>
      <c r="I4962" s="10"/>
      <c r="J4962" s="10"/>
      <c r="K4962" s="10"/>
      <c r="L4962" s="10"/>
      <c r="M4962" s="10"/>
    </row>
    <row r="4963" spans="1:35" x14ac:dyDescent="0.55000000000000004">
      <c r="A4963" s="10"/>
      <c r="B4963" s="35"/>
      <c r="E4963" s="10"/>
      <c r="F4963" s="10"/>
      <c r="G4963" s="10"/>
      <c r="H4963" s="10"/>
      <c r="I4963" s="10"/>
      <c r="J4963" s="10"/>
      <c r="K4963" s="10"/>
      <c r="L4963" s="10"/>
      <c r="M4963" s="10"/>
      <c r="AI4963" s="10"/>
    </row>
    <row r="4964" spans="1:35" x14ac:dyDescent="0.55000000000000004">
      <c r="A4964" s="10"/>
      <c r="B4964" s="35"/>
      <c r="E4964" s="10"/>
      <c r="F4964" s="10"/>
      <c r="G4964" s="10"/>
      <c r="H4964" s="10"/>
      <c r="I4964" s="10"/>
      <c r="J4964" s="10"/>
      <c r="K4964" s="10"/>
      <c r="L4964" s="10"/>
      <c r="M4964" s="10"/>
    </row>
    <row r="4965" spans="1:35" x14ac:dyDescent="0.55000000000000004">
      <c r="A4965" s="10"/>
      <c r="B4965" s="35"/>
      <c r="E4965" s="10"/>
      <c r="F4965" s="10"/>
      <c r="G4965" s="10"/>
      <c r="H4965" s="10"/>
      <c r="I4965" s="10"/>
      <c r="J4965" s="10"/>
      <c r="K4965" s="10"/>
      <c r="L4965" s="10"/>
      <c r="M4965" s="10"/>
    </row>
    <row r="4966" spans="1:35" x14ac:dyDescent="0.55000000000000004">
      <c r="A4966" s="10"/>
      <c r="B4966" s="35"/>
      <c r="E4966" s="10"/>
      <c r="F4966" s="10"/>
      <c r="G4966" s="10"/>
      <c r="H4966" s="10"/>
      <c r="I4966" s="10"/>
      <c r="J4966" s="10"/>
      <c r="K4966" s="10"/>
      <c r="L4966" s="10"/>
      <c r="M4966" s="10"/>
    </row>
    <row r="4967" spans="1:35" x14ac:dyDescent="0.55000000000000004">
      <c r="A4967" s="10"/>
      <c r="B4967" s="35"/>
      <c r="E4967" s="10"/>
      <c r="F4967" s="10"/>
      <c r="G4967" s="10"/>
      <c r="H4967" s="10"/>
      <c r="I4967" s="10"/>
      <c r="J4967" s="10"/>
      <c r="K4967" s="10"/>
      <c r="L4967" s="10"/>
      <c r="M4967" s="10"/>
    </row>
    <row r="4968" spans="1:35" x14ac:dyDescent="0.55000000000000004">
      <c r="A4968" s="10"/>
      <c r="B4968" s="35"/>
      <c r="E4968" s="10"/>
      <c r="F4968" s="10"/>
      <c r="G4968" s="10"/>
      <c r="H4968" s="10"/>
      <c r="I4968" s="10"/>
      <c r="J4968" s="10"/>
      <c r="K4968" s="10"/>
      <c r="L4968" s="10"/>
      <c r="M4968" s="10"/>
    </row>
    <row r="4969" spans="1:35" x14ac:dyDescent="0.55000000000000004">
      <c r="A4969" s="10"/>
      <c r="B4969" s="35"/>
      <c r="E4969" s="10"/>
      <c r="F4969" s="10"/>
      <c r="G4969" s="10"/>
      <c r="H4969" s="10"/>
      <c r="I4969" s="10"/>
      <c r="J4969" s="10"/>
      <c r="K4969" s="10"/>
      <c r="L4969" s="10"/>
      <c r="M4969" s="10"/>
    </row>
    <row r="4970" spans="1:35" x14ac:dyDescent="0.55000000000000004">
      <c r="A4970" s="10"/>
      <c r="B4970" s="35"/>
      <c r="E4970" s="10"/>
      <c r="F4970" s="10"/>
      <c r="G4970" s="10"/>
      <c r="H4970" s="10"/>
      <c r="I4970" s="10"/>
      <c r="J4970" s="10"/>
      <c r="K4970" s="10"/>
      <c r="L4970" s="10"/>
      <c r="M4970" s="10"/>
    </row>
    <row r="4971" spans="1:35" x14ac:dyDescent="0.55000000000000004">
      <c r="A4971" s="10"/>
      <c r="B4971" s="35"/>
      <c r="E4971" s="10"/>
      <c r="F4971" s="10"/>
      <c r="G4971" s="10"/>
      <c r="H4971" s="10"/>
      <c r="I4971" s="10"/>
      <c r="J4971" s="10"/>
      <c r="K4971" s="10"/>
      <c r="L4971" s="10"/>
      <c r="M4971" s="10"/>
    </row>
    <row r="4972" spans="1:35" x14ac:dyDescent="0.55000000000000004">
      <c r="A4972" s="10"/>
      <c r="B4972" s="35"/>
      <c r="E4972" s="10"/>
      <c r="F4972" s="10"/>
      <c r="G4972" s="10"/>
      <c r="H4972" s="10"/>
      <c r="I4972" s="10"/>
      <c r="J4972" s="10"/>
      <c r="K4972" s="10"/>
      <c r="L4972" s="10"/>
      <c r="M4972" s="10"/>
    </row>
    <row r="4973" spans="1:35" x14ac:dyDescent="0.55000000000000004">
      <c r="A4973" s="10"/>
      <c r="B4973" s="35"/>
      <c r="E4973" s="10"/>
      <c r="F4973" s="10"/>
      <c r="G4973" s="10"/>
      <c r="H4973" s="10"/>
      <c r="I4973" s="10"/>
      <c r="J4973" s="10"/>
      <c r="K4973" s="10"/>
      <c r="L4973" s="10"/>
      <c r="M4973" s="10"/>
    </row>
    <row r="4974" spans="1:35" x14ac:dyDescent="0.55000000000000004">
      <c r="A4974" s="10"/>
      <c r="B4974" s="35"/>
      <c r="E4974" s="10"/>
      <c r="F4974" s="10"/>
      <c r="G4974" s="10"/>
      <c r="H4974" s="10"/>
      <c r="I4974" s="10"/>
      <c r="J4974" s="10"/>
      <c r="K4974" s="10"/>
      <c r="L4974" s="10"/>
      <c r="M4974" s="10"/>
    </row>
    <row r="4975" spans="1:35" x14ac:dyDescent="0.55000000000000004">
      <c r="A4975" s="10"/>
      <c r="B4975" s="35"/>
      <c r="E4975" s="10"/>
      <c r="F4975" s="10"/>
      <c r="G4975" s="10"/>
      <c r="H4975" s="10"/>
      <c r="I4975" s="10"/>
      <c r="J4975" s="10"/>
      <c r="K4975" s="10"/>
      <c r="L4975" s="10"/>
      <c r="M4975" s="10"/>
    </row>
    <row r="4976" spans="1:35" x14ac:dyDescent="0.55000000000000004">
      <c r="A4976" s="10"/>
      <c r="B4976" s="35"/>
      <c r="E4976" s="10"/>
      <c r="F4976" s="10"/>
      <c r="G4976" s="10"/>
      <c r="H4976" s="10"/>
      <c r="I4976" s="10"/>
      <c r="J4976" s="10"/>
      <c r="K4976" s="10"/>
      <c r="L4976" s="10"/>
      <c r="M4976" s="10"/>
    </row>
    <row r="4977" spans="1:35" x14ac:dyDescent="0.55000000000000004">
      <c r="A4977" s="10"/>
      <c r="B4977" s="35"/>
      <c r="E4977" s="10"/>
      <c r="F4977" s="10"/>
      <c r="G4977" s="10"/>
      <c r="H4977" s="10"/>
      <c r="I4977" s="10"/>
      <c r="J4977" s="10"/>
      <c r="K4977" s="10"/>
      <c r="L4977" s="10"/>
      <c r="M4977" s="10"/>
    </row>
    <row r="4978" spans="1:35" x14ac:dyDescent="0.55000000000000004">
      <c r="A4978" s="10"/>
      <c r="B4978" s="35"/>
      <c r="E4978" s="10"/>
      <c r="F4978" s="10"/>
      <c r="G4978" s="10"/>
      <c r="H4978" s="10"/>
      <c r="I4978" s="10"/>
      <c r="J4978" s="10"/>
      <c r="K4978" s="10"/>
      <c r="L4978" s="10"/>
      <c r="M4978" s="10"/>
    </row>
    <row r="4979" spans="1:35" x14ac:dyDescent="0.55000000000000004">
      <c r="A4979" s="10"/>
      <c r="B4979" s="35"/>
      <c r="E4979" s="10"/>
      <c r="F4979" s="10"/>
      <c r="G4979" s="10"/>
      <c r="H4979" s="10"/>
      <c r="I4979" s="10"/>
      <c r="J4979" s="10"/>
      <c r="K4979" s="10"/>
      <c r="L4979" s="10"/>
      <c r="M4979" s="10"/>
    </row>
    <row r="4980" spans="1:35" x14ac:dyDescent="0.55000000000000004">
      <c r="A4980" s="10"/>
      <c r="B4980" s="35"/>
      <c r="E4980" s="10"/>
      <c r="F4980" s="10"/>
      <c r="G4980" s="10"/>
      <c r="H4980" s="10"/>
      <c r="I4980" s="10"/>
      <c r="J4980" s="10"/>
      <c r="K4980" s="10"/>
      <c r="L4980" s="10"/>
      <c r="M4980" s="10"/>
    </row>
    <row r="4981" spans="1:35" x14ac:dyDescent="0.55000000000000004">
      <c r="A4981" s="10"/>
      <c r="B4981" s="35"/>
      <c r="E4981" s="10"/>
      <c r="F4981" s="10"/>
      <c r="G4981" s="10"/>
      <c r="H4981" s="10"/>
      <c r="I4981" s="10"/>
      <c r="J4981" s="10"/>
      <c r="K4981" s="10"/>
      <c r="L4981" s="10"/>
      <c r="M4981" s="10"/>
    </row>
    <row r="4982" spans="1:35" x14ac:dyDescent="0.55000000000000004">
      <c r="A4982" s="10"/>
      <c r="B4982" s="35"/>
      <c r="E4982" s="10"/>
      <c r="F4982" s="10"/>
      <c r="G4982" s="10"/>
      <c r="H4982" s="10"/>
      <c r="I4982" s="10"/>
      <c r="J4982" s="10"/>
      <c r="K4982" s="10"/>
      <c r="L4982" s="10"/>
      <c r="M4982" s="10"/>
    </row>
    <row r="4983" spans="1:35" x14ac:dyDescent="0.55000000000000004">
      <c r="A4983" s="10"/>
      <c r="B4983" s="35"/>
      <c r="E4983" s="10"/>
      <c r="F4983" s="10"/>
      <c r="G4983" s="10"/>
      <c r="H4983" s="10"/>
      <c r="I4983" s="10"/>
      <c r="J4983" s="10"/>
      <c r="K4983" s="10"/>
      <c r="L4983" s="10"/>
      <c r="M4983" s="10"/>
    </row>
    <row r="4984" spans="1:35" x14ac:dyDescent="0.55000000000000004">
      <c r="A4984" s="10"/>
      <c r="B4984" s="35"/>
      <c r="E4984" s="10"/>
      <c r="F4984" s="10"/>
      <c r="G4984" s="10"/>
      <c r="H4984" s="10"/>
      <c r="I4984" s="10"/>
      <c r="J4984" s="10"/>
      <c r="K4984" s="10"/>
      <c r="L4984" s="10"/>
      <c r="M4984" s="10"/>
    </row>
    <row r="4985" spans="1:35" x14ac:dyDescent="0.55000000000000004">
      <c r="A4985" s="10"/>
      <c r="B4985" s="35"/>
      <c r="E4985" s="10"/>
      <c r="F4985" s="10"/>
      <c r="G4985" s="10"/>
      <c r="H4985" s="10"/>
      <c r="I4985" s="10"/>
      <c r="J4985" s="10"/>
      <c r="K4985" s="10"/>
      <c r="L4985" s="10"/>
      <c r="M4985" s="10"/>
      <c r="AI4985" s="10"/>
    </row>
    <row r="4986" spans="1:35" x14ac:dyDescent="0.55000000000000004">
      <c r="A4986" s="10"/>
      <c r="B4986" s="35"/>
      <c r="E4986" s="10"/>
      <c r="F4986" s="10"/>
      <c r="G4986" s="10"/>
      <c r="H4986" s="10"/>
      <c r="I4986" s="10"/>
      <c r="J4986" s="10"/>
      <c r="K4986" s="10"/>
      <c r="L4986" s="10"/>
      <c r="M4986" s="10"/>
    </row>
    <row r="4987" spans="1:35" x14ac:dyDescent="0.55000000000000004">
      <c r="A4987" s="10"/>
      <c r="B4987" s="35"/>
      <c r="E4987" s="10"/>
      <c r="F4987" s="10"/>
      <c r="G4987" s="10"/>
      <c r="H4987" s="10"/>
      <c r="I4987" s="10"/>
      <c r="J4987" s="10"/>
      <c r="K4987" s="10"/>
      <c r="L4987" s="10"/>
      <c r="M4987" s="10"/>
    </row>
    <row r="4988" spans="1:35" x14ac:dyDescent="0.55000000000000004">
      <c r="A4988" s="10"/>
      <c r="B4988" s="35"/>
      <c r="E4988" s="10"/>
      <c r="F4988" s="10"/>
      <c r="G4988" s="10"/>
      <c r="H4988" s="10"/>
      <c r="I4988" s="10"/>
      <c r="J4988" s="10"/>
      <c r="K4988" s="10"/>
      <c r="L4988" s="10"/>
      <c r="M4988" s="10"/>
    </row>
    <row r="4989" spans="1:35" x14ac:dyDescent="0.55000000000000004">
      <c r="A4989" s="10"/>
      <c r="B4989" s="35"/>
      <c r="E4989" s="10"/>
      <c r="F4989" s="10"/>
      <c r="G4989" s="10"/>
      <c r="H4989" s="10"/>
      <c r="I4989" s="10"/>
      <c r="J4989" s="10"/>
      <c r="K4989" s="10"/>
      <c r="L4989" s="10"/>
      <c r="M4989" s="10"/>
    </row>
    <row r="4990" spans="1:35" x14ac:dyDescent="0.55000000000000004">
      <c r="A4990" s="10"/>
      <c r="B4990" s="35"/>
      <c r="E4990" s="10"/>
      <c r="F4990" s="10"/>
      <c r="G4990" s="10"/>
      <c r="H4990" s="10"/>
      <c r="I4990" s="10"/>
      <c r="J4990" s="10"/>
      <c r="K4990" s="10"/>
      <c r="L4990" s="10"/>
      <c r="M4990" s="10"/>
    </row>
    <row r="4991" spans="1:35" x14ac:dyDescent="0.55000000000000004">
      <c r="A4991" s="10"/>
      <c r="B4991" s="35"/>
      <c r="E4991" s="10"/>
      <c r="F4991" s="10"/>
      <c r="G4991" s="10"/>
      <c r="H4991" s="10"/>
      <c r="I4991" s="10"/>
      <c r="J4991" s="10"/>
      <c r="K4991" s="10"/>
      <c r="L4991" s="10"/>
      <c r="M4991" s="10"/>
    </row>
    <row r="4992" spans="1:35" x14ac:dyDescent="0.55000000000000004">
      <c r="A4992" s="10"/>
      <c r="B4992" s="35"/>
      <c r="E4992" s="10"/>
      <c r="F4992" s="10"/>
      <c r="G4992" s="10"/>
      <c r="H4992" s="10"/>
      <c r="I4992" s="10"/>
      <c r="J4992" s="10"/>
      <c r="K4992" s="10"/>
      <c r="L4992" s="10"/>
      <c r="M4992" s="10"/>
    </row>
    <row r="4993" spans="1:13" x14ac:dyDescent="0.55000000000000004">
      <c r="A4993" s="10"/>
      <c r="B4993" s="35"/>
      <c r="E4993" s="10"/>
      <c r="F4993" s="10"/>
      <c r="G4993" s="10"/>
      <c r="H4993" s="10"/>
      <c r="I4993" s="10"/>
      <c r="J4993" s="10"/>
      <c r="K4993" s="10"/>
      <c r="L4993" s="10"/>
      <c r="M4993" s="10"/>
    </row>
    <row r="4994" spans="1:13" x14ac:dyDescent="0.55000000000000004">
      <c r="A4994" s="10"/>
      <c r="B4994" s="35"/>
      <c r="E4994" s="10"/>
      <c r="F4994" s="10"/>
      <c r="G4994" s="10"/>
      <c r="H4994" s="10"/>
      <c r="I4994" s="10"/>
      <c r="J4994" s="10"/>
      <c r="K4994" s="10"/>
      <c r="L4994" s="10"/>
      <c r="M4994" s="10"/>
    </row>
    <row r="4995" spans="1:13" x14ac:dyDescent="0.55000000000000004">
      <c r="A4995" s="10"/>
      <c r="B4995" s="35"/>
      <c r="E4995" s="10"/>
      <c r="F4995" s="10"/>
      <c r="G4995" s="10"/>
      <c r="H4995" s="10"/>
      <c r="I4995" s="10"/>
      <c r="J4995" s="10"/>
      <c r="K4995" s="10"/>
      <c r="L4995" s="10"/>
      <c r="M4995" s="10"/>
    </row>
    <row r="4996" spans="1:13" x14ac:dyDescent="0.55000000000000004">
      <c r="A4996" s="10"/>
      <c r="B4996" s="35"/>
      <c r="E4996" s="10"/>
      <c r="F4996" s="10"/>
      <c r="G4996" s="10"/>
      <c r="H4996" s="10"/>
      <c r="I4996" s="10"/>
      <c r="J4996" s="10"/>
      <c r="K4996" s="10"/>
      <c r="L4996" s="10"/>
      <c r="M4996" s="10"/>
    </row>
    <row r="4997" spans="1:13" x14ac:dyDescent="0.55000000000000004">
      <c r="A4997" s="10"/>
      <c r="B4997" s="35"/>
      <c r="E4997" s="10"/>
      <c r="F4997" s="10"/>
      <c r="G4997" s="10"/>
      <c r="H4997" s="10"/>
      <c r="I4997" s="10"/>
      <c r="J4997" s="10"/>
      <c r="K4997" s="10"/>
      <c r="L4997" s="10"/>
      <c r="M4997" s="10"/>
    </row>
    <row r="4998" spans="1:13" x14ac:dyDescent="0.55000000000000004">
      <c r="A4998" s="10"/>
      <c r="B4998" s="35"/>
      <c r="E4998" s="10"/>
      <c r="F4998" s="10"/>
      <c r="G4998" s="10"/>
      <c r="H4998" s="10"/>
      <c r="I4998" s="10"/>
      <c r="J4998" s="10"/>
      <c r="K4998" s="10"/>
      <c r="L4998" s="10"/>
      <c r="M4998" s="10"/>
    </row>
    <row r="4999" spans="1:13" x14ac:dyDescent="0.55000000000000004">
      <c r="A4999" s="10"/>
      <c r="B4999" s="35"/>
      <c r="E4999" s="10"/>
      <c r="F4999" s="10"/>
      <c r="G4999" s="10"/>
      <c r="H4999" s="10"/>
      <c r="I4999" s="10"/>
      <c r="J4999" s="10"/>
      <c r="K4999" s="10"/>
      <c r="L4999" s="10"/>
      <c r="M4999" s="10"/>
    </row>
    <row r="5000" spans="1:13" x14ac:dyDescent="0.55000000000000004">
      <c r="A5000" s="10"/>
      <c r="B5000" s="35"/>
      <c r="E5000" s="10"/>
      <c r="F5000" s="10"/>
      <c r="G5000" s="10"/>
      <c r="H5000" s="10"/>
      <c r="I5000" s="10"/>
      <c r="J5000" s="10"/>
      <c r="K5000" s="10"/>
      <c r="L5000" s="10"/>
      <c r="M5000" s="10"/>
    </row>
    <row r="5001" spans="1:13" x14ac:dyDescent="0.55000000000000004">
      <c r="A5001" s="10"/>
      <c r="B5001" s="35"/>
      <c r="E5001" s="10"/>
      <c r="F5001" s="10"/>
      <c r="G5001" s="10"/>
      <c r="H5001" s="10"/>
      <c r="I5001" s="10"/>
      <c r="J5001" s="10"/>
      <c r="K5001" s="10"/>
      <c r="L5001" s="10"/>
      <c r="M5001" s="10"/>
    </row>
    <row r="5002" spans="1:13" x14ac:dyDescent="0.55000000000000004">
      <c r="A5002" s="10"/>
      <c r="B5002" s="35"/>
      <c r="E5002" s="10"/>
      <c r="F5002" s="10"/>
      <c r="G5002" s="10"/>
      <c r="H5002" s="10"/>
      <c r="I5002" s="10"/>
      <c r="J5002" s="10"/>
      <c r="K5002" s="10"/>
      <c r="L5002" s="10"/>
      <c r="M5002" s="10"/>
    </row>
    <row r="5003" spans="1:13" x14ac:dyDescent="0.55000000000000004">
      <c r="A5003" s="10"/>
      <c r="B5003" s="35"/>
      <c r="E5003" s="10"/>
      <c r="F5003" s="10"/>
      <c r="G5003" s="10"/>
      <c r="H5003" s="10"/>
      <c r="I5003" s="10"/>
      <c r="J5003" s="10"/>
      <c r="K5003" s="10"/>
      <c r="L5003" s="10"/>
      <c r="M5003" s="10"/>
    </row>
    <row r="5004" spans="1:13" x14ac:dyDescent="0.55000000000000004">
      <c r="A5004" s="10"/>
      <c r="B5004" s="35"/>
      <c r="E5004" s="10"/>
      <c r="F5004" s="10"/>
      <c r="G5004" s="10"/>
      <c r="H5004" s="10"/>
      <c r="I5004" s="10"/>
      <c r="J5004" s="10"/>
      <c r="K5004" s="10"/>
      <c r="L5004" s="10"/>
      <c r="M5004" s="10"/>
    </row>
    <row r="5005" spans="1:13" x14ac:dyDescent="0.55000000000000004">
      <c r="A5005" s="10"/>
      <c r="B5005" s="35"/>
      <c r="E5005" s="10"/>
      <c r="F5005" s="10"/>
      <c r="G5005" s="10"/>
      <c r="H5005" s="10"/>
      <c r="I5005" s="10"/>
      <c r="J5005" s="10"/>
      <c r="K5005" s="10"/>
      <c r="L5005" s="10"/>
      <c r="M5005" s="10"/>
    </row>
    <row r="5006" spans="1:13" x14ac:dyDescent="0.55000000000000004">
      <c r="A5006" s="10"/>
      <c r="B5006" s="35"/>
      <c r="E5006" s="10"/>
      <c r="F5006" s="10"/>
      <c r="G5006" s="10"/>
      <c r="H5006" s="10"/>
      <c r="I5006" s="10"/>
      <c r="J5006" s="10"/>
      <c r="K5006" s="10"/>
      <c r="L5006" s="10"/>
      <c r="M5006" s="10"/>
    </row>
    <row r="5007" spans="1:13" x14ac:dyDescent="0.55000000000000004">
      <c r="A5007" s="10"/>
      <c r="B5007" s="35"/>
      <c r="E5007" s="10"/>
      <c r="F5007" s="10"/>
      <c r="G5007" s="10"/>
      <c r="H5007" s="10"/>
      <c r="I5007" s="10"/>
      <c r="J5007" s="10"/>
      <c r="K5007" s="10"/>
      <c r="L5007" s="10"/>
      <c r="M5007" s="10"/>
    </row>
    <row r="5008" spans="1:13" x14ac:dyDescent="0.55000000000000004">
      <c r="A5008" s="10"/>
      <c r="B5008" s="35"/>
      <c r="E5008" s="10"/>
      <c r="F5008" s="10"/>
      <c r="G5008" s="10"/>
      <c r="H5008" s="10"/>
      <c r="I5008" s="10"/>
      <c r="J5008" s="10"/>
      <c r="K5008" s="10"/>
      <c r="L5008" s="10"/>
      <c r="M5008" s="10"/>
    </row>
    <row r="5009" spans="1:13" x14ac:dyDescent="0.55000000000000004">
      <c r="A5009" s="10"/>
      <c r="B5009" s="35"/>
      <c r="E5009" s="10"/>
      <c r="F5009" s="10"/>
      <c r="G5009" s="10"/>
      <c r="H5009" s="10"/>
      <c r="I5009" s="10"/>
      <c r="J5009" s="10"/>
      <c r="K5009" s="10"/>
      <c r="L5009" s="10"/>
      <c r="M5009" s="10"/>
    </row>
    <row r="5010" spans="1:13" x14ac:dyDescent="0.55000000000000004">
      <c r="A5010" s="10"/>
      <c r="B5010" s="35"/>
      <c r="E5010" s="10"/>
      <c r="F5010" s="10"/>
      <c r="G5010" s="10"/>
      <c r="H5010" s="10"/>
      <c r="I5010" s="10"/>
      <c r="J5010" s="10"/>
      <c r="K5010" s="10"/>
      <c r="L5010" s="10"/>
      <c r="M5010" s="10"/>
    </row>
    <row r="5011" spans="1:13" x14ac:dyDescent="0.55000000000000004">
      <c r="A5011" s="10"/>
      <c r="B5011" s="35"/>
      <c r="E5011" s="10"/>
      <c r="F5011" s="10"/>
      <c r="G5011" s="10"/>
      <c r="H5011" s="10"/>
      <c r="I5011" s="10"/>
      <c r="J5011" s="10"/>
      <c r="K5011" s="10"/>
      <c r="L5011" s="10"/>
      <c r="M5011" s="10"/>
    </row>
    <row r="5012" spans="1:13" x14ac:dyDescent="0.55000000000000004">
      <c r="A5012" s="10"/>
      <c r="B5012" s="35"/>
      <c r="E5012" s="10"/>
      <c r="F5012" s="10"/>
      <c r="G5012" s="10"/>
      <c r="H5012" s="10"/>
      <c r="I5012" s="10"/>
      <c r="J5012" s="10"/>
      <c r="K5012" s="10"/>
      <c r="L5012" s="10"/>
      <c r="M5012" s="10"/>
    </row>
    <row r="5013" spans="1:13" x14ac:dyDescent="0.55000000000000004">
      <c r="A5013" s="10"/>
      <c r="B5013" s="35"/>
      <c r="E5013" s="10"/>
      <c r="F5013" s="10"/>
      <c r="G5013" s="10"/>
      <c r="H5013" s="10"/>
      <c r="I5013" s="10"/>
      <c r="J5013" s="10"/>
      <c r="K5013" s="10"/>
      <c r="L5013" s="10"/>
      <c r="M5013" s="10"/>
    </row>
    <row r="5014" spans="1:13" x14ac:dyDescent="0.55000000000000004">
      <c r="A5014" s="10"/>
      <c r="B5014" s="35"/>
      <c r="E5014" s="10"/>
      <c r="F5014" s="10"/>
      <c r="G5014" s="10"/>
      <c r="H5014" s="10"/>
      <c r="I5014" s="10"/>
      <c r="J5014" s="10"/>
      <c r="K5014" s="10"/>
      <c r="L5014" s="10"/>
      <c r="M5014" s="10"/>
    </row>
    <row r="5015" spans="1:13" x14ac:dyDescent="0.55000000000000004">
      <c r="A5015" s="10"/>
      <c r="B5015" s="35"/>
      <c r="E5015" s="10"/>
      <c r="F5015" s="10"/>
      <c r="G5015" s="10"/>
      <c r="H5015" s="10"/>
      <c r="I5015" s="10"/>
      <c r="J5015" s="10"/>
      <c r="K5015" s="10"/>
      <c r="L5015" s="10"/>
      <c r="M5015" s="10"/>
    </row>
    <row r="5016" spans="1:13" x14ac:dyDescent="0.55000000000000004">
      <c r="A5016" s="10"/>
      <c r="B5016" s="35"/>
      <c r="E5016" s="10"/>
      <c r="F5016" s="10"/>
      <c r="G5016" s="10"/>
      <c r="H5016" s="10"/>
      <c r="I5016" s="10"/>
      <c r="J5016" s="10"/>
      <c r="K5016" s="10"/>
      <c r="L5016" s="10"/>
      <c r="M5016" s="10"/>
    </row>
    <row r="5017" spans="1:13" x14ac:dyDescent="0.55000000000000004">
      <c r="A5017" s="10"/>
      <c r="B5017" s="35"/>
      <c r="E5017" s="10"/>
      <c r="F5017" s="10"/>
      <c r="G5017" s="10"/>
      <c r="H5017" s="10"/>
      <c r="I5017" s="10"/>
      <c r="J5017" s="10"/>
      <c r="K5017" s="10"/>
      <c r="L5017" s="10"/>
      <c r="M5017" s="10"/>
    </row>
    <row r="5018" spans="1:13" x14ac:dyDescent="0.55000000000000004">
      <c r="A5018" s="10"/>
      <c r="B5018" s="35"/>
      <c r="E5018" s="10"/>
      <c r="F5018" s="10"/>
      <c r="G5018" s="10"/>
      <c r="H5018" s="10"/>
      <c r="I5018" s="10"/>
      <c r="J5018" s="10"/>
      <c r="K5018" s="10"/>
      <c r="L5018" s="10"/>
      <c r="M5018" s="10"/>
    </row>
    <row r="5019" spans="1:13" x14ac:dyDescent="0.55000000000000004">
      <c r="A5019" s="10"/>
      <c r="B5019" s="35"/>
      <c r="E5019" s="10"/>
      <c r="F5019" s="10"/>
      <c r="G5019" s="10"/>
      <c r="H5019" s="10"/>
      <c r="I5019" s="10"/>
      <c r="J5019" s="10"/>
      <c r="K5019" s="10"/>
      <c r="L5019" s="10"/>
      <c r="M5019" s="10"/>
    </row>
    <row r="5020" spans="1:13" x14ac:dyDescent="0.55000000000000004">
      <c r="A5020" s="10"/>
      <c r="B5020" s="35"/>
      <c r="E5020" s="10"/>
      <c r="F5020" s="10"/>
      <c r="G5020" s="10"/>
      <c r="H5020" s="10"/>
      <c r="I5020" s="10"/>
      <c r="J5020" s="10"/>
      <c r="K5020" s="10"/>
      <c r="L5020" s="10"/>
      <c r="M5020" s="10"/>
    </row>
    <row r="5021" spans="1:13" x14ac:dyDescent="0.55000000000000004">
      <c r="A5021" s="10"/>
      <c r="B5021" s="35"/>
      <c r="E5021" s="10"/>
      <c r="F5021" s="10"/>
      <c r="G5021" s="10"/>
      <c r="H5021" s="10"/>
      <c r="I5021" s="10"/>
      <c r="J5021" s="10"/>
      <c r="K5021" s="10"/>
      <c r="L5021" s="10"/>
      <c r="M5021" s="10"/>
    </row>
    <row r="5022" spans="1:13" x14ac:dyDescent="0.55000000000000004">
      <c r="A5022" s="10"/>
      <c r="B5022" s="35"/>
      <c r="E5022" s="10"/>
      <c r="F5022" s="10"/>
      <c r="G5022" s="10"/>
      <c r="H5022" s="10"/>
      <c r="I5022" s="10"/>
      <c r="J5022" s="10"/>
      <c r="K5022" s="10"/>
      <c r="L5022" s="10"/>
      <c r="M5022" s="10"/>
    </row>
    <row r="5023" spans="1:13" x14ac:dyDescent="0.55000000000000004">
      <c r="A5023" s="10"/>
      <c r="B5023" s="35"/>
      <c r="E5023" s="10"/>
      <c r="F5023" s="10"/>
      <c r="G5023" s="10"/>
      <c r="H5023" s="10"/>
      <c r="I5023" s="10"/>
      <c r="J5023" s="10"/>
      <c r="K5023" s="10"/>
      <c r="L5023" s="10"/>
      <c r="M5023" s="10"/>
    </row>
    <row r="5024" spans="1:13" x14ac:dyDescent="0.55000000000000004">
      <c r="A5024" s="10"/>
      <c r="B5024" s="35"/>
      <c r="E5024" s="10"/>
      <c r="F5024" s="10"/>
      <c r="G5024" s="10"/>
      <c r="H5024" s="10"/>
      <c r="I5024" s="10"/>
      <c r="J5024" s="10"/>
      <c r="K5024" s="10"/>
      <c r="L5024" s="10"/>
      <c r="M5024" s="10"/>
    </row>
    <row r="5025" spans="1:27" x14ac:dyDescent="0.55000000000000004">
      <c r="A5025" s="10"/>
      <c r="B5025" s="35"/>
      <c r="E5025" s="10"/>
      <c r="F5025" s="10"/>
      <c r="G5025" s="10"/>
      <c r="H5025" s="10"/>
      <c r="I5025" s="10"/>
      <c r="J5025" s="10"/>
      <c r="K5025" s="10"/>
      <c r="L5025" s="10"/>
      <c r="M5025" s="10"/>
    </row>
    <row r="5026" spans="1:27" x14ac:dyDescent="0.55000000000000004">
      <c r="A5026" s="10"/>
      <c r="B5026" s="35"/>
      <c r="E5026" s="10"/>
      <c r="F5026" s="10"/>
      <c r="G5026" s="10"/>
      <c r="H5026" s="10"/>
      <c r="I5026" s="10"/>
      <c r="J5026" s="10"/>
      <c r="K5026" s="10"/>
      <c r="L5026" s="10"/>
      <c r="M5026" s="10"/>
    </row>
    <row r="5027" spans="1:27" x14ac:dyDescent="0.55000000000000004">
      <c r="A5027"/>
      <c r="AA5027" t="str">
        <f t="shared" ref="AA5027" si="5">IF(ISNUMBER(AB5027),AB5027/10,"")</f>
        <v/>
      </c>
    </row>
    <row r="5028" spans="1:27" x14ac:dyDescent="0.55000000000000004">
      <c r="A5028"/>
    </row>
    <row r="5029" spans="1:27" x14ac:dyDescent="0.55000000000000004">
      <c r="A5029"/>
    </row>
    <row r="5030" spans="1:27" x14ac:dyDescent="0.55000000000000004">
      <c r="A5030"/>
    </row>
    <row r="5031" spans="1:27" x14ac:dyDescent="0.55000000000000004">
      <c r="A5031"/>
    </row>
    <row r="5032" spans="1:27" x14ac:dyDescent="0.55000000000000004">
      <c r="A5032"/>
    </row>
    <row r="5033" spans="1:27" x14ac:dyDescent="0.55000000000000004">
      <c r="A5033"/>
    </row>
    <row r="5034" spans="1:27" x14ac:dyDescent="0.55000000000000004">
      <c r="A5034"/>
    </row>
    <row r="5035" spans="1:27" x14ac:dyDescent="0.55000000000000004">
      <c r="A5035"/>
    </row>
    <row r="5036" spans="1:27" x14ac:dyDescent="0.55000000000000004">
      <c r="A5036"/>
    </row>
    <row r="5037" spans="1:27" x14ac:dyDescent="0.55000000000000004">
      <c r="A5037"/>
    </row>
    <row r="5038" spans="1:27" x14ac:dyDescent="0.55000000000000004">
      <c r="A5038"/>
    </row>
    <row r="5039" spans="1:27" x14ac:dyDescent="0.55000000000000004">
      <c r="A5039"/>
    </row>
    <row r="5040" spans="1:27" x14ac:dyDescent="0.55000000000000004">
      <c r="A5040"/>
    </row>
    <row r="5041" spans="1:1" x14ac:dyDescent="0.55000000000000004">
      <c r="A5041"/>
    </row>
    <row r="5042" spans="1:1" x14ac:dyDescent="0.55000000000000004">
      <c r="A5042"/>
    </row>
    <row r="5043" spans="1:1" x14ac:dyDescent="0.55000000000000004">
      <c r="A5043"/>
    </row>
    <row r="5044" spans="1:1" x14ac:dyDescent="0.55000000000000004">
      <c r="A5044"/>
    </row>
    <row r="5045" spans="1:1" x14ac:dyDescent="0.55000000000000004">
      <c r="A5045"/>
    </row>
    <row r="5046" spans="1:1" x14ac:dyDescent="0.55000000000000004">
      <c r="A5046"/>
    </row>
    <row r="5047" spans="1:1" x14ac:dyDescent="0.55000000000000004">
      <c r="A5047"/>
    </row>
    <row r="5048" spans="1:1" x14ac:dyDescent="0.55000000000000004">
      <c r="A5048"/>
    </row>
    <row r="5049" spans="1:1" x14ac:dyDescent="0.55000000000000004">
      <c r="A5049"/>
    </row>
    <row r="5050" spans="1:1" x14ac:dyDescent="0.55000000000000004">
      <c r="A5050"/>
    </row>
    <row r="5051" spans="1:1" x14ac:dyDescent="0.55000000000000004">
      <c r="A5051"/>
    </row>
    <row r="5052" spans="1:1" x14ac:dyDescent="0.55000000000000004">
      <c r="A5052"/>
    </row>
    <row r="5053" spans="1:1" x14ac:dyDescent="0.55000000000000004">
      <c r="A5053"/>
    </row>
    <row r="5054" spans="1:1" x14ac:dyDescent="0.55000000000000004">
      <c r="A5054"/>
    </row>
    <row r="5055" spans="1:1" x14ac:dyDescent="0.55000000000000004">
      <c r="A5055"/>
    </row>
    <row r="5056" spans="1:1" x14ac:dyDescent="0.55000000000000004">
      <c r="A5056"/>
    </row>
    <row r="5057" spans="1:1" x14ac:dyDescent="0.55000000000000004">
      <c r="A5057"/>
    </row>
    <row r="5058" spans="1:1" x14ac:dyDescent="0.55000000000000004">
      <c r="A5058"/>
    </row>
    <row r="5059" spans="1:1" x14ac:dyDescent="0.55000000000000004">
      <c r="A5059"/>
    </row>
    <row r="5060" spans="1:1" x14ac:dyDescent="0.55000000000000004">
      <c r="A5060"/>
    </row>
    <row r="5061" spans="1:1" x14ac:dyDescent="0.55000000000000004">
      <c r="A5061"/>
    </row>
    <row r="5062" spans="1:1" x14ac:dyDescent="0.55000000000000004">
      <c r="A5062"/>
    </row>
    <row r="5063" spans="1:1" x14ac:dyDescent="0.55000000000000004">
      <c r="A5063"/>
    </row>
    <row r="5064" spans="1:1" x14ac:dyDescent="0.55000000000000004">
      <c r="A5064"/>
    </row>
    <row r="5065" spans="1:1" x14ac:dyDescent="0.55000000000000004">
      <c r="A5065"/>
    </row>
    <row r="5066" spans="1:1" x14ac:dyDescent="0.55000000000000004">
      <c r="A5066"/>
    </row>
    <row r="5067" spans="1:1" x14ac:dyDescent="0.55000000000000004">
      <c r="A5067"/>
    </row>
    <row r="5068" spans="1:1" x14ac:dyDescent="0.55000000000000004">
      <c r="A5068"/>
    </row>
    <row r="5069" spans="1:1" x14ac:dyDescent="0.55000000000000004">
      <c r="A5069"/>
    </row>
    <row r="5070" spans="1:1" x14ac:dyDescent="0.55000000000000004">
      <c r="A5070"/>
    </row>
    <row r="5071" spans="1:1" x14ac:dyDescent="0.55000000000000004">
      <c r="A5071"/>
    </row>
    <row r="5072" spans="1:1" x14ac:dyDescent="0.55000000000000004">
      <c r="A5072"/>
    </row>
    <row r="5073" spans="1:1" x14ac:dyDescent="0.55000000000000004">
      <c r="A5073"/>
    </row>
    <row r="5074" spans="1:1" x14ac:dyDescent="0.55000000000000004">
      <c r="A5074"/>
    </row>
    <row r="5075" spans="1:1" x14ac:dyDescent="0.55000000000000004">
      <c r="A5075"/>
    </row>
    <row r="5076" spans="1:1" x14ac:dyDescent="0.55000000000000004">
      <c r="A5076"/>
    </row>
    <row r="5077" spans="1:1" x14ac:dyDescent="0.55000000000000004">
      <c r="A5077"/>
    </row>
    <row r="5078" spans="1:1" x14ac:dyDescent="0.55000000000000004">
      <c r="A5078"/>
    </row>
    <row r="5079" spans="1:1" x14ac:dyDescent="0.55000000000000004">
      <c r="A5079"/>
    </row>
    <row r="5080" spans="1:1" x14ac:dyDescent="0.55000000000000004">
      <c r="A5080"/>
    </row>
    <row r="5081" spans="1:1" x14ac:dyDescent="0.55000000000000004">
      <c r="A5081"/>
    </row>
    <row r="5082" spans="1:1" x14ac:dyDescent="0.55000000000000004">
      <c r="A5082"/>
    </row>
    <row r="5083" spans="1:1" x14ac:dyDescent="0.55000000000000004">
      <c r="A5083"/>
    </row>
    <row r="5084" spans="1:1" x14ac:dyDescent="0.55000000000000004">
      <c r="A5084"/>
    </row>
    <row r="5085" spans="1:1" x14ac:dyDescent="0.55000000000000004">
      <c r="A5085"/>
    </row>
    <row r="5086" spans="1:1" x14ac:dyDescent="0.55000000000000004">
      <c r="A5086"/>
    </row>
    <row r="5087" spans="1:1" x14ac:dyDescent="0.55000000000000004">
      <c r="A5087"/>
    </row>
    <row r="5088" spans="1:1" x14ac:dyDescent="0.55000000000000004">
      <c r="A5088"/>
    </row>
    <row r="5089" spans="1:1" x14ac:dyDescent="0.55000000000000004">
      <c r="A5089"/>
    </row>
    <row r="5090" spans="1:1" x14ac:dyDescent="0.55000000000000004">
      <c r="A5090"/>
    </row>
    <row r="5091" spans="1:1" x14ac:dyDescent="0.55000000000000004">
      <c r="A5091"/>
    </row>
    <row r="5092" spans="1:1" x14ac:dyDescent="0.55000000000000004">
      <c r="A5092"/>
    </row>
    <row r="5093" spans="1:1" x14ac:dyDescent="0.55000000000000004">
      <c r="A5093"/>
    </row>
    <row r="5094" spans="1:1" x14ac:dyDescent="0.55000000000000004">
      <c r="A5094"/>
    </row>
    <row r="5095" spans="1:1" x14ac:dyDescent="0.55000000000000004">
      <c r="A5095"/>
    </row>
    <row r="5096" spans="1:1" x14ac:dyDescent="0.55000000000000004">
      <c r="A5096"/>
    </row>
    <row r="5097" spans="1:1" x14ac:dyDescent="0.55000000000000004">
      <c r="A5097"/>
    </row>
    <row r="5098" spans="1:1" x14ac:dyDescent="0.55000000000000004">
      <c r="A5098"/>
    </row>
    <row r="5099" spans="1:1" x14ac:dyDescent="0.55000000000000004">
      <c r="A5099"/>
    </row>
    <row r="5100" spans="1:1" x14ac:dyDescent="0.55000000000000004">
      <c r="A5100"/>
    </row>
    <row r="5101" spans="1:1" x14ac:dyDescent="0.55000000000000004">
      <c r="A5101"/>
    </row>
    <row r="5102" spans="1:1" x14ac:dyDescent="0.55000000000000004">
      <c r="A5102"/>
    </row>
    <row r="5103" spans="1:1" x14ac:dyDescent="0.55000000000000004">
      <c r="A5103"/>
    </row>
    <row r="5104" spans="1:1" x14ac:dyDescent="0.55000000000000004">
      <c r="A5104"/>
    </row>
    <row r="5105" spans="1:1" x14ac:dyDescent="0.55000000000000004">
      <c r="A5105"/>
    </row>
    <row r="5106" spans="1:1" x14ac:dyDescent="0.55000000000000004">
      <c r="A5106"/>
    </row>
    <row r="5107" spans="1:1" x14ac:dyDescent="0.55000000000000004">
      <c r="A5107"/>
    </row>
    <row r="5108" spans="1:1" x14ac:dyDescent="0.55000000000000004">
      <c r="A5108"/>
    </row>
    <row r="5109" spans="1:1" x14ac:dyDescent="0.55000000000000004">
      <c r="A5109"/>
    </row>
    <row r="5110" spans="1:1" x14ac:dyDescent="0.55000000000000004">
      <c r="A5110"/>
    </row>
    <row r="5111" spans="1:1" x14ac:dyDescent="0.55000000000000004">
      <c r="A5111"/>
    </row>
    <row r="5112" spans="1:1" x14ac:dyDescent="0.55000000000000004">
      <c r="A5112"/>
    </row>
    <row r="5113" spans="1:1" x14ac:dyDescent="0.55000000000000004">
      <c r="A5113"/>
    </row>
    <row r="5114" spans="1:1" x14ac:dyDescent="0.55000000000000004">
      <c r="A5114"/>
    </row>
    <row r="5115" spans="1:1" x14ac:dyDescent="0.55000000000000004">
      <c r="A5115"/>
    </row>
    <row r="5116" spans="1:1" x14ac:dyDescent="0.55000000000000004">
      <c r="A5116"/>
    </row>
    <row r="5117" spans="1:1" x14ac:dyDescent="0.55000000000000004">
      <c r="A5117"/>
    </row>
    <row r="5118" spans="1:1" x14ac:dyDescent="0.55000000000000004">
      <c r="A5118"/>
    </row>
    <row r="5119" spans="1:1" x14ac:dyDescent="0.55000000000000004">
      <c r="A5119"/>
    </row>
    <row r="5120" spans="1:1" x14ac:dyDescent="0.55000000000000004">
      <c r="A5120"/>
    </row>
    <row r="5121" spans="1:1" x14ac:dyDescent="0.55000000000000004">
      <c r="A5121"/>
    </row>
    <row r="5122" spans="1:1" x14ac:dyDescent="0.55000000000000004">
      <c r="A5122"/>
    </row>
    <row r="5123" spans="1:1" x14ac:dyDescent="0.55000000000000004">
      <c r="A5123"/>
    </row>
    <row r="5124" spans="1:1" x14ac:dyDescent="0.55000000000000004">
      <c r="A5124"/>
    </row>
    <row r="5125" spans="1:1" x14ac:dyDescent="0.55000000000000004">
      <c r="A5125"/>
    </row>
    <row r="5126" spans="1:1" x14ac:dyDescent="0.55000000000000004">
      <c r="A5126"/>
    </row>
    <row r="5127" spans="1:1" x14ac:dyDescent="0.55000000000000004">
      <c r="A5127"/>
    </row>
    <row r="5128" spans="1:1" x14ac:dyDescent="0.55000000000000004">
      <c r="A5128"/>
    </row>
    <row r="5129" spans="1:1" x14ac:dyDescent="0.55000000000000004">
      <c r="A5129"/>
    </row>
    <row r="5130" spans="1:1" x14ac:dyDescent="0.55000000000000004">
      <c r="A5130"/>
    </row>
    <row r="5131" spans="1:1" x14ac:dyDescent="0.55000000000000004">
      <c r="A5131"/>
    </row>
    <row r="5132" spans="1:1" x14ac:dyDescent="0.55000000000000004">
      <c r="A5132"/>
    </row>
    <row r="5133" spans="1:1" x14ac:dyDescent="0.55000000000000004">
      <c r="A5133"/>
    </row>
    <row r="5134" spans="1:1" x14ac:dyDescent="0.55000000000000004">
      <c r="A5134"/>
    </row>
    <row r="5135" spans="1:1" x14ac:dyDescent="0.55000000000000004">
      <c r="A5135"/>
    </row>
    <row r="5136" spans="1:1" x14ac:dyDescent="0.55000000000000004">
      <c r="A5136"/>
    </row>
    <row r="5137" spans="1:1" x14ac:dyDescent="0.55000000000000004">
      <c r="A5137"/>
    </row>
    <row r="5138" spans="1:1" x14ac:dyDescent="0.55000000000000004">
      <c r="A5138"/>
    </row>
    <row r="5139" spans="1:1" x14ac:dyDescent="0.55000000000000004">
      <c r="A5139"/>
    </row>
    <row r="5140" spans="1:1" x14ac:dyDescent="0.55000000000000004">
      <c r="A5140"/>
    </row>
    <row r="5141" spans="1:1" x14ac:dyDescent="0.55000000000000004">
      <c r="A5141"/>
    </row>
    <row r="5142" spans="1:1" x14ac:dyDescent="0.55000000000000004">
      <c r="A5142"/>
    </row>
    <row r="5143" spans="1:1" x14ac:dyDescent="0.55000000000000004">
      <c r="A5143"/>
    </row>
    <row r="5144" spans="1:1" x14ac:dyDescent="0.55000000000000004">
      <c r="A5144"/>
    </row>
    <row r="5145" spans="1:1" x14ac:dyDescent="0.55000000000000004">
      <c r="A5145"/>
    </row>
    <row r="5146" spans="1:1" x14ac:dyDescent="0.55000000000000004">
      <c r="A5146"/>
    </row>
    <row r="5147" spans="1:1" x14ac:dyDescent="0.55000000000000004">
      <c r="A5147"/>
    </row>
    <row r="5148" spans="1:1" x14ac:dyDescent="0.55000000000000004">
      <c r="A5148"/>
    </row>
    <row r="5149" spans="1:1" x14ac:dyDescent="0.55000000000000004">
      <c r="A5149"/>
    </row>
    <row r="5150" spans="1:1" x14ac:dyDescent="0.55000000000000004">
      <c r="A5150"/>
    </row>
    <row r="5151" spans="1:1" x14ac:dyDescent="0.55000000000000004">
      <c r="A5151"/>
    </row>
    <row r="5152" spans="1:1" x14ac:dyDescent="0.55000000000000004">
      <c r="A5152"/>
    </row>
    <row r="5153" spans="1:1" x14ac:dyDescent="0.55000000000000004">
      <c r="A5153"/>
    </row>
    <row r="5154" spans="1:1" x14ac:dyDescent="0.55000000000000004">
      <c r="A5154"/>
    </row>
    <row r="5155" spans="1:1" x14ac:dyDescent="0.55000000000000004">
      <c r="A5155"/>
    </row>
    <row r="5156" spans="1:1" x14ac:dyDescent="0.55000000000000004">
      <c r="A5156"/>
    </row>
    <row r="5157" spans="1:1" x14ac:dyDescent="0.55000000000000004">
      <c r="A5157"/>
    </row>
    <row r="5158" spans="1:1" x14ac:dyDescent="0.55000000000000004">
      <c r="A5158"/>
    </row>
    <row r="5159" spans="1:1" x14ac:dyDescent="0.55000000000000004">
      <c r="A5159"/>
    </row>
    <row r="5160" spans="1:1" x14ac:dyDescent="0.55000000000000004">
      <c r="A5160"/>
    </row>
    <row r="5161" spans="1:1" x14ac:dyDescent="0.55000000000000004">
      <c r="A5161"/>
    </row>
    <row r="5162" spans="1:1" x14ac:dyDescent="0.55000000000000004">
      <c r="A5162"/>
    </row>
    <row r="5163" spans="1:1" x14ac:dyDescent="0.55000000000000004">
      <c r="A5163"/>
    </row>
    <row r="5164" spans="1:1" x14ac:dyDescent="0.55000000000000004">
      <c r="A5164"/>
    </row>
    <row r="5165" spans="1:1" x14ac:dyDescent="0.55000000000000004">
      <c r="A5165"/>
    </row>
    <row r="5166" spans="1:1" x14ac:dyDescent="0.55000000000000004">
      <c r="A5166"/>
    </row>
    <row r="5167" spans="1:1" x14ac:dyDescent="0.55000000000000004">
      <c r="A5167"/>
    </row>
    <row r="5168" spans="1:1" x14ac:dyDescent="0.55000000000000004">
      <c r="A5168"/>
    </row>
    <row r="5169" spans="1:1" x14ac:dyDescent="0.55000000000000004">
      <c r="A5169"/>
    </row>
    <row r="5170" spans="1:1" x14ac:dyDescent="0.55000000000000004">
      <c r="A5170"/>
    </row>
    <row r="5171" spans="1:1" x14ac:dyDescent="0.55000000000000004">
      <c r="A5171"/>
    </row>
    <row r="5172" spans="1:1" x14ac:dyDescent="0.55000000000000004">
      <c r="A5172"/>
    </row>
    <row r="5173" spans="1:1" x14ac:dyDescent="0.55000000000000004">
      <c r="A5173"/>
    </row>
    <row r="5174" spans="1:1" x14ac:dyDescent="0.55000000000000004">
      <c r="A5174"/>
    </row>
    <row r="5175" spans="1:1" x14ac:dyDescent="0.55000000000000004">
      <c r="A5175"/>
    </row>
    <row r="5176" spans="1:1" x14ac:dyDescent="0.55000000000000004">
      <c r="A5176"/>
    </row>
    <row r="5177" spans="1:1" x14ac:dyDescent="0.55000000000000004">
      <c r="A5177"/>
    </row>
    <row r="5178" spans="1:1" x14ac:dyDescent="0.55000000000000004">
      <c r="A5178"/>
    </row>
    <row r="5179" spans="1:1" x14ac:dyDescent="0.55000000000000004">
      <c r="A5179"/>
    </row>
    <row r="5180" spans="1:1" x14ac:dyDescent="0.55000000000000004">
      <c r="A5180"/>
    </row>
    <row r="5181" spans="1:1" x14ac:dyDescent="0.55000000000000004">
      <c r="A5181"/>
    </row>
    <row r="5182" spans="1:1" x14ac:dyDescent="0.55000000000000004">
      <c r="A5182"/>
    </row>
    <row r="5183" spans="1:1" x14ac:dyDescent="0.55000000000000004">
      <c r="A5183"/>
    </row>
    <row r="5184" spans="1:1" x14ac:dyDescent="0.55000000000000004">
      <c r="A5184"/>
    </row>
    <row r="5185" spans="1:1" x14ac:dyDescent="0.55000000000000004">
      <c r="A5185"/>
    </row>
    <row r="5186" spans="1:1" x14ac:dyDescent="0.55000000000000004">
      <c r="A5186"/>
    </row>
    <row r="5187" spans="1:1" x14ac:dyDescent="0.55000000000000004">
      <c r="A5187"/>
    </row>
    <row r="5188" spans="1:1" x14ac:dyDescent="0.55000000000000004">
      <c r="A5188"/>
    </row>
    <row r="5189" spans="1:1" x14ac:dyDescent="0.55000000000000004">
      <c r="A5189"/>
    </row>
    <row r="5190" spans="1:1" x14ac:dyDescent="0.55000000000000004">
      <c r="A5190"/>
    </row>
    <row r="5191" spans="1:1" x14ac:dyDescent="0.55000000000000004">
      <c r="A5191"/>
    </row>
    <row r="5192" spans="1:1" x14ac:dyDescent="0.55000000000000004">
      <c r="A5192"/>
    </row>
    <row r="5193" spans="1:1" x14ac:dyDescent="0.55000000000000004">
      <c r="A5193"/>
    </row>
    <row r="5194" spans="1:1" x14ac:dyDescent="0.55000000000000004">
      <c r="A5194"/>
    </row>
    <row r="5195" spans="1:1" x14ac:dyDescent="0.55000000000000004">
      <c r="A5195"/>
    </row>
    <row r="5196" spans="1:1" x14ac:dyDescent="0.55000000000000004">
      <c r="A5196"/>
    </row>
    <row r="5197" spans="1:1" x14ac:dyDescent="0.55000000000000004">
      <c r="A5197"/>
    </row>
    <row r="5198" spans="1:1" x14ac:dyDescent="0.55000000000000004">
      <c r="A5198"/>
    </row>
    <row r="5199" spans="1:1" x14ac:dyDescent="0.55000000000000004">
      <c r="A5199"/>
    </row>
    <row r="5200" spans="1:1" x14ac:dyDescent="0.55000000000000004">
      <c r="A5200"/>
    </row>
    <row r="5201" spans="1:1" x14ac:dyDescent="0.55000000000000004">
      <c r="A5201"/>
    </row>
    <row r="5202" spans="1:1" x14ac:dyDescent="0.55000000000000004">
      <c r="A5202"/>
    </row>
    <row r="5203" spans="1:1" x14ac:dyDescent="0.55000000000000004">
      <c r="A5203"/>
    </row>
    <row r="5204" spans="1:1" x14ac:dyDescent="0.55000000000000004">
      <c r="A5204"/>
    </row>
    <row r="5205" spans="1:1" x14ac:dyDescent="0.55000000000000004">
      <c r="A5205"/>
    </row>
    <row r="5206" spans="1:1" x14ac:dyDescent="0.55000000000000004">
      <c r="A5206"/>
    </row>
    <row r="5207" spans="1:1" x14ac:dyDescent="0.55000000000000004">
      <c r="A5207"/>
    </row>
    <row r="5208" spans="1:1" x14ac:dyDescent="0.55000000000000004">
      <c r="A5208"/>
    </row>
    <row r="5209" spans="1:1" x14ac:dyDescent="0.55000000000000004">
      <c r="A5209"/>
    </row>
    <row r="5210" spans="1:1" x14ac:dyDescent="0.55000000000000004">
      <c r="A5210"/>
    </row>
    <row r="5211" spans="1:1" x14ac:dyDescent="0.55000000000000004">
      <c r="A5211"/>
    </row>
    <row r="5212" spans="1:1" x14ac:dyDescent="0.55000000000000004">
      <c r="A5212"/>
    </row>
    <row r="5213" spans="1:1" x14ac:dyDescent="0.55000000000000004">
      <c r="A5213"/>
    </row>
    <row r="5214" spans="1:1" x14ac:dyDescent="0.55000000000000004">
      <c r="A5214"/>
    </row>
    <row r="5215" spans="1:1" x14ac:dyDescent="0.55000000000000004">
      <c r="A5215"/>
    </row>
    <row r="5216" spans="1:1" x14ac:dyDescent="0.55000000000000004">
      <c r="A5216"/>
    </row>
    <row r="5217" spans="1:1" x14ac:dyDescent="0.55000000000000004">
      <c r="A5217"/>
    </row>
    <row r="5218" spans="1:1" x14ac:dyDescent="0.55000000000000004">
      <c r="A5218"/>
    </row>
    <row r="5219" spans="1:1" x14ac:dyDescent="0.55000000000000004">
      <c r="A5219"/>
    </row>
    <row r="5220" spans="1:1" x14ac:dyDescent="0.55000000000000004">
      <c r="A5220"/>
    </row>
    <row r="5221" spans="1:1" x14ac:dyDescent="0.55000000000000004">
      <c r="A5221"/>
    </row>
    <row r="5222" spans="1:1" x14ac:dyDescent="0.55000000000000004">
      <c r="A5222"/>
    </row>
    <row r="5223" spans="1:1" x14ac:dyDescent="0.55000000000000004">
      <c r="A5223"/>
    </row>
    <row r="5224" spans="1:1" x14ac:dyDescent="0.55000000000000004">
      <c r="A5224"/>
    </row>
    <row r="5225" spans="1:1" x14ac:dyDescent="0.55000000000000004">
      <c r="A5225"/>
    </row>
    <row r="5226" spans="1:1" x14ac:dyDescent="0.55000000000000004">
      <c r="A5226"/>
    </row>
    <row r="5227" spans="1:1" x14ac:dyDescent="0.55000000000000004">
      <c r="A5227"/>
    </row>
    <row r="5228" spans="1:1" x14ac:dyDescent="0.55000000000000004">
      <c r="A5228"/>
    </row>
    <row r="5229" spans="1:1" x14ac:dyDescent="0.55000000000000004">
      <c r="A5229"/>
    </row>
    <row r="5230" spans="1:1" x14ac:dyDescent="0.55000000000000004">
      <c r="A5230"/>
    </row>
    <row r="5231" spans="1:1" x14ac:dyDescent="0.55000000000000004">
      <c r="A5231"/>
    </row>
    <row r="5232" spans="1:1" x14ac:dyDescent="0.55000000000000004">
      <c r="A5232"/>
    </row>
    <row r="5233" spans="1:1" x14ac:dyDescent="0.55000000000000004">
      <c r="A5233"/>
    </row>
    <row r="5234" spans="1:1" x14ac:dyDescent="0.55000000000000004">
      <c r="A5234"/>
    </row>
    <row r="5235" spans="1:1" x14ac:dyDescent="0.55000000000000004">
      <c r="A5235"/>
    </row>
    <row r="5236" spans="1:1" x14ac:dyDescent="0.55000000000000004">
      <c r="A5236"/>
    </row>
    <row r="5237" spans="1:1" x14ac:dyDescent="0.55000000000000004">
      <c r="A5237"/>
    </row>
    <row r="5238" spans="1:1" x14ac:dyDescent="0.55000000000000004">
      <c r="A5238"/>
    </row>
    <row r="5239" spans="1:1" x14ac:dyDescent="0.55000000000000004">
      <c r="A5239"/>
    </row>
    <row r="5240" spans="1:1" x14ac:dyDescent="0.55000000000000004">
      <c r="A5240"/>
    </row>
    <row r="5241" spans="1:1" x14ac:dyDescent="0.55000000000000004">
      <c r="A5241"/>
    </row>
    <row r="5242" spans="1:1" x14ac:dyDescent="0.55000000000000004">
      <c r="A5242"/>
    </row>
    <row r="5243" spans="1:1" x14ac:dyDescent="0.55000000000000004">
      <c r="A5243"/>
    </row>
    <row r="5244" spans="1:1" x14ac:dyDescent="0.55000000000000004">
      <c r="A5244"/>
    </row>
    <row r="5245" spans="1:1" x14ac:dyDescent="0.55000000000000004">
      <c r="A5245"/>
    </row>
    <row r="5246" spans="1:1" x14ac:dyDescent="0.55000000000000004">
      <c r="A5246"/>
    </row>
    <row r="5247" spans="1:1" x14ac:dyDescent="0.55000000000000004">
      <c r="A5247"/>
    </row>
    <row r="5248" spans="1:1" x14ac:dyDescent="0.55000000000000004">
      <c r="A5248"/>
    </row>
    <row r="5249" spans="1:1" x14ac:dyDescent="0.55000000000000004">
      <c r="A5249"/>
    </row>
    <row r="5250" spans="1:1" x14ac:dyDescent="0.55000000000000004">
      <c r="A5250"/>
    </row>
    <row r="5251" spans="1:1" x14ac:dyDescent="0.55000000000000004">
      <c r="A5251"/>
    </row>
    <row r="5252" spans="1:1" x14ac:dyDescent="0.55000000000000004">
      <c r="A5252"/>
    </row>
    <row r="5253" spans="1:1" x14ac:dyDescent="0.55000000000000004">
      <c r="A5253"/>
    </row>
    <row r="5254" spans="1:1" x14ac:dyDescent="0.55000000000000004">
      <c r="A5254"/>
    </row>
    <row r="5255" spans="1:1" x14ac:dyDescent="0.55000000000000004">
      <c r="A5255"/>
    </row>
    <row r="5256" spans="1:1" x14ac:dyDescent="0.55000000000000004">
      <c r="A5256"/>
    </row>
    <row r="5257" spans="1:1" x14ac:dyDescent="0.55000000000000004">
      <c r="A5257"/>
    </row>
    <row r="5258" spans="1:1" x14ac:dyDescent="0.55000000000000004">
      <c r="A5258"/>
    </row>
    <row r="5259" spans="1:1" x14ac:dyDescent="0.55000000000000004">
      <c r="A5259"/>
    </row>
    <row r="5260" spans="1:1" x14ac:dyDescent="0.55000000000000004">
      <c r="A5260"/>
    </row>
    <row r="5261" spans="1:1" x14ac:dyDescent="0.55000000000000004">
      <c r="A5261"/>
    </row>
    <row r="5262" spans="1:1" x14ac:dyDescent="0.55000000000000004">
      <c r="A5262"/>
    </row>
    <row r="5263" spans="1:1" x14ac:dyDescent="0.55000000000000004">
      <c r="A5263"/>
    </row>
    <row r="5264" spans="1:1" x14ac:dyDescent="0.55000000000000004">
      <c r="A5264"/>
    </row>
    <row r="5265" spans="1:1" x14ac:dyDescent="0.55000000000000004">
      <c r="A5265"/>
    </row>
    <row r="5266" spans="1:1" x14ac:dyDescent="0.55000000000000004">
      <c r="A5266"/>
    </row>
    <row r="5267" spans="1:1" x14ac:dyDescent="0.55000000000000004">
      <c r="A5267"/>
    </row>
    <row r="5268" spans="1:1" x14ac:dyDescent="0.55000000000000004">
      <c r="A5268"/>
    </row>
    <row r="5269" spans="1:1" x14ac:dyDescent="0.55000000000000004">
      <c r="A5269"/>
    </row>
    <row r="5270" spans="1:1" x14ac:dyDescent="0.55000000000000004">
      <c r="A5270"/>
    </row>
    <row r="5271" spans="1:1" x14ac:dyDescent="0.55000000000000004">
      <c r="A5271"/>
    </row>
    <row r="5272" spans="1:1" x14ac:dyDescent="0.55000000000000004">
      <c r="A5272"/>
    </row>
    <row r="5273" spans="1:1" x14ac:dyDescent="0.55000000000000004">
      <c r="A5273"/>
    </row>
    <row r="5274" spans="1:1" x14ac:dyDescent="0.55000000000000004">
      <c r="A5274"/>
    </row>
    <row r="5275" spans="1:1" x14ac:dyDescent="0.55000000000000004">
      <c r="A5275"/>
    </row>
    <row r="5276" spans="1:1" x14ac:dyDescent="0.55000000000000004">
      <c r="A5276"/>
    </row>
    <row r="5277" spans="1:1" x14ac:dyDescent="0.55000000000000004">
      <c r="A5277"/>
    </row>
    <row r="5278" spans="1:1" x14ac:dyDescent="0.55000000000000004">
      <c r="A5278"/>
    </row>
    <row r="5279" spans="1:1" x14ac:dyDescent="0.55000000000000004">
      <c r="A5279"/>
    </row>
    <row r="5280" spans="1:1" x14ac:dyDescent="0.55000000000000004">
      <c r="A5280"/>
    </row>
    <row r="5281" spans="1:1" x14ac:dyDescent="0.55000000000000004">
      <c r="A5281"/>
    </row>
    <row r="5282" spans="1:1" x14ac:dyDescent="0.55000000000000004">
      <c r="A5282"/>
    </row>
    <row r="5283" spans="1:1" x14ac:dyDescent="0.55000000000000004">
      <c r="A5283"/>
    </row>
    <row r="5284" spans="1:1" x14ac:dyDescent="0.55000000000000004">
      <c r="A5284"/>
    </row>
    <row r="5285" spans="1:1" x14ac:dyDescent="0.55000000000000004">
      <c r="A5285"/>
    </row>
    <row r="5286" spans="1:1" x14ac:dyDescent="0.55000000000000004">
      <c r="A5286"/>
    </row>
    <row r="5287" spans="1:1" x14ac:dyDescent="0.55000000000000004">
      <c r="A5287"/>
    </row>
    <row r="5288" spans="1:1" x14ac:dyDescent="0.55000000000000004">
      <c r="A5288"/>
    </row>
    <row r="5289" spans="1:1" x14ac:dyDescent="0.55000000000000004">
      <c r="A5289"/>
    </row>
    <row r="5290" spans="1:1" x14ac:dyDescent="0.55000000000000004">
      <c r="A5290"/>
    </row>
    <row r="5291" spans="1:1" x14ac:dyDescent="0.55000000000000004">
      <c r="A5291"/>
    </row>
    <row r="5292" spans="1:1" x14ac:dyDescent="0.55000000000000004">
      <c r="A5292"/>
    </row>
    <row r="5293" spans="1:1" x14ac:dyDescent="0.55000000000000004">
      <c r="A5293"/>
    </row>
    <row r="5294" spans="1:1" x14ac:dyDescent="0.55000000000000004">
      <c r="A5294"/>
    </row>
    <row r="5295" spans="1:1" x14ac:dyDescent="0.55000000000000004">
      <c r="A5295"/>
    </row>
    <row r="5296" spans="1:1" x14ac:dyDescent="0.55000000000000004">
      <c r="A5296"/>
    </row>
    <row r="5297" spans="1:1" x14ac:dyDescent="0.55000000000000004">
      <c r="A5297"/>
    </row>
    <row r="5298" spans="1:1" x14ac:dyDescent="0.55000000000000004">
      <c r="A5298"/>
    </row>
    <row r="5299" spans="1:1" x14ac:dyDescent="0.55000000000000004">
      <c r="A5299"/>
    </row>
    <row r="5300" spans="1:1" x14ac:dyDescent="0.55000000000000004">
      <c r="A5300"/>
    </row>
    <row r="5301" spans="1:1" x14ac:dyDescent="0.55000000000000004">
      <c r="A5301"/>
    </row>
    <row r="5302" spans="1:1" x14ac:dyDescent="0.55000000000000004">
      <c r="A5302"/>
    </row>
    <row r="5303" spans="1:1" x14ac:dyDescent="0.55000000000000004">
      <c r="A5303"/>
    </row>
    <row r="5304" spans="1:1" x14ac:dyDescent="0.55000000000000004">
      <c r="A5304"/>
    </row>
    <row r="5305" spans="1:1" x14ac:dyDescent="0.55000000000000004">
      <c r="A5305"/>
    </row>
    <row r="5306" spans="1:1" x14ac:dyDescent="0.55000000000000004">
      <c r="A5306"/>
    </row>
    <row r="5307" spans="1:1" x14ac:dyDescent="0.55000000000000004">
      <c r="A5307"/>
    </row>
    <row r="5308" spans="1:1" x14ac:dyDescent="0.55000000000000004">
      <c r="A5308"/>
    </row>
    <row r="5309" spans="1:1" x14ac:dyDescent="0.55000000000000004">
      <c r="A5309"/>
    </row>
    <row r="5310" spans="1:1" x14ac:dyDescent="0.55000000000000004">
      <c r="A5310"/>
    </row>
    <row r="5311" spans="1:1" x14ac:dyDescent="0.55000000000000004">
      <c r="A5311"/>
    </row>
    <row r="5312" spans="1:1" x14ac:dyDescent="0.55000000000000004">
      <c r="A5312"/>
    </row>
    <row r="5313" spans="1:1" x14ac:dyDescent="0.55000000000000004">
      <c r="A5313"/>
    </row>
    <row r="5314" spans="1:1" x14ac:dyDescent="0.55000000000000004">
      <c r="A5314"/>
    </row>
    <row r="5315" spans="1:1" x14ac:dyDescent="0.55000000000000004">
      <c r="A5315"/>
    </row>
    <row r="5316" spans="1:1" x14ac:dyDescent="0.55000000000000004">
      <c r="A5316"/>
    </row>
    <row r="5317" spans="1:1" x14ac:dyDescent="0.55000000000000004">
      <c r="A5317"/>
    </row>
    <row r="5318" spans="1:1" x14ac:dyDescent="0.55000000000000004">
      <c r="A5318"/>
    </row>
    <row r="5319" spans="1:1" x14ac:dyDescent="0.55000000000000004">
      <c r="A5319"/>
    </row>
    <row r="5320" spans="1:1" x14ac:dyDescent="0.55000000000000004">
      <c r="A5320"/>
    </row>
    <row r="5321" spans="1:1" x14ac:dyDescent="0.55000000000000004">
      <c r="A5321"/>
    </row>
    <row r="5322" spans="1:1" x14ac:dyDescent="0.55000000000000004">
      <c r="A5322"/>
    </row>
    <row r="5323" spans="1:1" x14ac:dyDescent="0.55000000000000004">
      <c r="A5323"/>
    </row>
    <row r="5324" spans="1:1" x14ac:dyDescent="0.55000000000000004">
      <c r="A5324"/>
    </row>
    <row r="5325" spans="1:1" x14ac:dyDescent="0.55000000000000004">
      <c r="A5325"/>
    </row>
    <row r="5326" spans="1:1" x14ac:dyDescent="0.55000000000000004">
      <c r="A5326"/>
    </row>
    <row r="5327" spans="1:1" x14ac:dyDescent="0.55000000000000004">
      <c r="A5327"/>
    </row>
    <row r="5328" spans="1:1" x14ac:dyDescent="0.55000000000000004">
      <c r="A5328"/>
    </row>
    <row r="5329" spans="1:1" x14ac:dyDescent="0.55000000000000004">
      <c r="A5329"/>
    </row>
    <row r="5330" spans="1:1" x14ac:dyDescent="0.55000000000000004">
      <c r="A5330"/>
    </row>
    <row r="5331" spans="1:1" x14ac:dyDescent="0.55000000000000004">
      <c r="A5331"/>
    </row>
    <row r="5332" spans="1:1" x14ac:dyDescent="0.55000000000000004">
      <c r="A5332"/>
    </row>
    <row r="5333" spans="1:1" x14ac:dyDescent="0.55000000000000004">
      <c r="A5333"/>
    </row>
    <row r="5334" spans="1:1" x14ac:dyDescent="0.55000000000000004">
      <c r="A5334"/>
    </row>
    <row r="5335" spans="1:1" x14ac:dyDescent="0.55000000000000004">
      <c r="A5335"/>
    </row>
    <row r="5336" spans="1:1" x14ac:dyDescent="0.55000000000000004">
      <c r="A5336"/>
    </row>
    <row r="5337" spans="1:1" x14ac:dyDescent="0.55000000000000004">
      <c r="A5337"/>
    </row>
    <row r="5338" spans="1:1" x14ac:dyDescent="0.55000000000000004">
      <c r="A5338"/>
    </row>
    <row r="5339" spans="1:1" x14ac:dyDescent="0.55000000000000004">
      <c r="A5339"/>
    </row>
    <row r="5340" spans="1:1" x14ac:dyDescent="0.55000000000000004">
      <c r="A5340"/>
    </row>
    <row r="5341" spans="1:1" x14ac:dyDescent="0.55000000000000004">
      <c r="A5341"/>
    </row>
    <row r="5342" spans="1:1" x14ac:dyDescent="0.55000000000000004">
      <c r="A5342"/>
    </row>
    <row r="5343" spans="1:1" x14ac:dyDescent="0.55000000000000004">
      <c r="A5343"/>
    </row>
    <row r="5344" spans="1:1" x14ac:dyDescent="0.55000000000000004">
      <c r="A5344"/>
    </row>
  </sheetData>
  <autoFilter ref="A1:BW4886"/>
  <sortState ref="A4009:BW4900">
    <sortCondition ref="A4009:A4900"/>
    <sortCondition ref="B4009:B490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workbookViewId="0"/>
  </sheetViews>
  <sheetFormatPr defaultRowHeight="14.4" x14ac:dyDescent="0.55000000000000004"/>
  <cols>
    <col min="1" max="1" width="29" bestFit="1" customWidth="1"/>
    <col min="2" max="2" width="31.26171875" bestFit="1" customWidth="1"/>
    <col min="3" max="3" width="15.68359375" customWidth="1"/>
  </cols>
  <sheetData>
    <row r="1" spans="1:3" x14ac:dyDescent="0.55000000000000004">
      <c r="A1" t="s">
        <v>0</v>
      </c>
      <c r="B1" t="s">
        <v>913</v>
      </c>
      <c r="C1" t="s">
        <v>914</v>
      </c>
    </row>
    <row r="2" spans="1:3" x14ac:dyDescent="0.55000000000000004">
      <c r="A2" t="s">
        <v>738</v>
      </c>
      <c r="B2">
        <v>1</v>
      </c>
      <c r="C2">
        <v>192.14999999999998</v>
      </c>
    </row>
    <row r="3" spans="1:3" x14ac:dyDescent="0.55000000000000004">
      <c r="A3" t="s">
        <v>741</v>
      </c>
      <c r="B3">
        <v>1</v>
      </c>
      <c r="C3">
        <v>245.76899999999995</v>
      </c>
    </row>
    <row r="4" spans="1:3" x14ac:dyDescent="0.55000000000000004">
      <c r="A4" t="s">
        <v>743</v>
      </c>
      <c r="B4">
        <v>1</v>
      </c>
      <c r="C4">
        <v>238.571</v>
      </c>
    </row>
    <row r="5" spans="1:3" x14ac:dyDescent="0.55000000000000004">
      <c r="A5" t="s">
        <v>745</v>
      </c>
      <c r="B5">
        <v>1</v>
      </c>
      <c r="C5">
        <v>133.53454545454545</v>
      </c>
    </row>
    <row r="6" spans="1:3" x14ac:dyDescent="0.55000000000000004">
      <c r="A6" t="s">
        <v>145</v>
      </c>
      <c r="B6">
        <v>1</v>
      </c>
      <c r="C6">
        <v>281.10833333333335</v>
      </c>
    </row>
    <row r="7" spans="1:3" x14ac:dyDescent="0.55000000000000004">
      <c r="A7" t="s">
        <v>142</v>
      </c>
      <c r="B7">
        <v>1</v>
      </c>
      <c r="C7">
        <v>237.96099999999996</v>
      </c>
    </row>
    <row r="8" spans="1:3" x14ac:dyDescent="0.55000000000000004">
      <c r="A8" t="s">
        <v>147</v>
      </c>
      <c r="B8">
        <v>1</v>
      </c>
      <c r="C8">
        <v>233.142</v>
      </c>
    </row>
    <row r="9" spans="1:3" x14ac:dyDescent="0.55000000000000004">
      <c r="A9" t="s">
        <v>146</v>
      </c>
      <c r="B9">
        <v>1</v>
      </c>
      <c r="C9">
        <v>239.24199999999996</v>
      </c>
    </row>
    <row r="10" spans="1:3" x14ac:dyDescent="0.55000000000000004">
      <c r="A10" t="s">
        <v>143</v>
      </c>
      <c r="B10">
        <v>1</v>
      </c>
      <c r="C10">
        <v>224.51049999999995</v>
      </c>
    </row>
    <row r="11" spans="1:3" x14ac:dyDescent="0.55000000000000004">
      <c r="A11" t="s">
        <v>144</v>
      </c>
      <c r="B11">
        <v>1</v>
      </c>
      <c r="C11">
        <v>226.61499999999995</v>
      </c>
    </row>
    <row r="12" spans="1:3" x14ac:dyDescent="0.55000000000000004">
      <c r="A12" t="s">
        <v>738</v>
      </c>
      <c r="B12">
        <v>2</v>
      </c>
      <c r="C12">
        <v>356.91100000000006</v>
      </c>
    </row>
    <row r="13" spans="1:3" x14ac:dyDescent="0.55000000000000004">
      <c r="A13" t="s">
        <v>741</v>
      </c>
      <c r="B13">
        <v>2</v>
      </c>
      <c r="C13">
        <v>458.20150000000001</v>
      </c>
    </row>
    <row r="14" spans="1:3" x14ac:dyDescent="0.55000000000000004">
      <c r="A14" t="s">
        <v>743</v>
      </c>
      <c r="B14">
        <v>2</v>
      </c>
      <c r="C14">
        <v>471.94736842105254</v>
      </c>
    </row>
    <row r="15" spans="1:3" x14ac:dyDescent="0.55000000000000004">
      <c r="A15" t="s">
        <v>745</v>
      </c>
      <c r="B15">
        <v>2</v>
      </c>
      <c r="C15">
        <v>231.02947368421044</v>
      </c>
    </row>
    <row r="16" spans="1:3" x14ac:dyDescent="0.55000000000000004">
      <c r="A16" t="s">
        <v>145</v>
      </c>
      <c r="B16">
        <v>2</v>
      </c>
      <c r="C16">
        <v>489.15222222222224</v>
      </c>
    </row>
    <row r="17" spans="1:3" x14ac:dyDescent="0.55000000000000004">
      <c r="A17" t="s">
        <v>142</v>
      </c>
      <c r="B17">
        <v>2</v>
      </c>
      <c r="C17">
        <v>401.83750000000009</v>
      </c>
    </row>
    <row r="18" spans="1:3" x14ac:dyDescent="0.55000000000000004">
      <c r="A18" t="s">
        <v>147</v>
      </c>
      <c r="B18">
        <v>2</v>
      </c>
      <c r="C18">
        <v>411.94263157894738</v>
      </c>
    </row>
    <row r="19" spans="1:3" x14ac:dyDescent="0.55000000000000004">
      <c r="A19" t="s">
        <v>146</v>
      </c>
      <c r="B19">
        <v>2</v>
      </c>
      <c r="C19">
        <v>426.63400000000001</v>
      </c>
    </row>
    <row r="20" spans="1:3" x14ac:dyDescent="0.55000000000000004">
      <c r="A20" t="s">
        <v>143</v>
      </c>
      <c r="B20">
        <v>2</v>
      </c>
      <c r="C20">
        <v>435.66199999999998</v>
      </c>
    </row>
    <row r="21" spans="1:3" x14ac:dyDescent="0.55000000000000004">
      <c r="A21" t="s">
        <v>144</v>
      </c>
      <c r="B21">
        <v>2</v>
      </c>
      <c r="C21">
        <v>413.06149999999997</v>
      </c>
    </row>
    <row r="22" spans="1:3" x14ac:dyDescent="0.55000000000000004">
      <c r="A22" t="s">
        <v>738</v>
      </c>
      <c r="B22">
        <v>3</v>
      </c>
      <c r="C22">
        <v>486.9020000000001</v>
      </c>
    </row>
    <row r="23" spans="1:3" x14ac:dyDescent="0.55000000000000004">
      <c r="A23" t="s">
        <v>741</v>
      </c>
      <c r="B23">
        <v>3</v>
      </c>
      <c r="C23">
        <v>687.43949999999984</v>
      </c>
    </row>
    <row r="24" spans="1:3" x14ac:dyDescent="0.55000000000000004">
      <c r="A24" t="s">
        <v>743</v>
      </c>
      <c r="B24">
        <v>3</v>
      </c>
      <c r="C24">
        <v>624.15842105263164</v>
      </c>
    </row>
    <row r="25" spans="1:3" x14ac:dyDescent="0.55000000000000004">
      <c r="A25" t="s">
        <v>745</v>
      </c>
      <c r="B25">
        <v>3</v>
      </c>
      <c r="C25">
        <v>312.68599999999998</v>
      </c>
    </row>
    <row r="26" spans="1:3" x14ac:dyDescent="0.55000000000000004">
      <c r="A26" t="s">
        <v>145</v>
      </c>
      <c r="B26">
        <v>3</v>
      </c>
      <c r="C26">
        <v>596.73250000000007</v>
      </c>
    </row>
    <row r="27" spans="1:3" x14ac:dyDescent="0.55000000000000004">
      <c r="A27" t="s">
        <v>142</v>
      </c>
      <c r="B27">
        <v>3</v>
      </c>
      <c r="C27">
        <v>479.97850000000005</v>
      </c>
    </row>
    <row r="28" spans="1:3" x14ac:dyDescent="0.55000000000000004">
      <c r="A28" t="s">
        <v>147</v>
      </c>
      <c r="B28">
        <v>3</v>
      </c>
      <c r="C28">
        <v>522.46499999999992</v>
      </c>
    </row>
    <row r="29" spans="1:3" x14ac:dyDescent="0.55000000000000004">
      <c r="A29" t="s">
        <v>146</v>
      </c>
      <c r="B29">
        <v>3</v>
      </c>
      <c r="C29">
        <v>515.0535000000001</v>
      </c>
    </row>
    <row r="30" spans="1:3" x14ac:dyDescent="0.55000000000000004">
      <c r="A30" t="s">
        <v>143</v>
      </c>
      <c r="B30">
        <v>3</v>
      </c>
      <c r="C30">
        <v>535.73250000000007</v>
      </c>
    </row>
    <row r="31" spans="1:3" x14ac:dyDescent="0.55000000000000004">
      <c r="A31" t="s">
        <v>144</v>
      </c>
      <c r="B31">
        <v>3</v>
      </c>
      <c r="C31">
        <v>490.745</v>
      </c>
    </row>
    <row r="32" spans="1:3" x14ac:dyDescent="0.55000000000000004">
      <c r="A32" t="s">
        <v>738</v>
      </c>
      <c r="B32">
        <v>4</v>
      </c>
      <c r="C32">
        <v>696.82333333333327</v>
      </c>
    </row>
    <row r="33" spans="1:3" x14ac:dyDescent="0.55000000000000004">
      <c r="A33" t="s">
        <v>741</v>
      </c>
      <c r="B33">
        <v>4</v>
      </c>
      <c r="C33">
        <v>872.94049999999982</v>
      </c>
    </row>
    <row r="34" spans="1:3" x14ac:dyDescent="0.55000000000000004">
      <c r="A34" t="s">
        <v>743</v>
      </c>
      <c r="B34">
        <v>4</v>
      </c>
      <c r="C34">
        <v>675.88</v>
      </c>
    </row>
    <row r="35" spans="1:3" x14ac:dyDescent="0.55000000000000004">
      <c r="A35" t="s">
        <v>745</v>
      </c>
      <c r="B35">
        <v>4</v>
      </c>
      <c r="C35">
        <v>351.3599999999999</v>
      </c>
    </row>
    <row r="36" spans="1:3" x14ac:dyDescent="0.55000000000000004">
      <c r="A36" t="s">
        <v>145</v>
      </c>
      <c r="B36">
        <v>4</v>
      </c>
      <c r="C36">
        <v>658.678</v>
      </c>
    </row>
    <row r="37" spans="1:3" x14ac:dyDescent="0.55000000000000004">
      <c r="A37" t="s">
        <v>142</v>
      </c>
      <c r="B37">
        <v>4</v>
      </c>
      <c r="C37">
        <v>594.25437499999998</v>
      </c>
    </row>
    <row r="38" spans="1:3" x14ac:dyDescent="0.55000000000000004">
      <c r="A38" t="s">
        <v>147</v>
      </c>
      <c r="B38">
        <v>4</v>
      </c>
      <c r="C38">
        <v>631.77699999999993</v>
      </c>
    </row>
    <row r="39" spans="1:3" x14ac:dyDescent="0.55000000000000004">
      <c r="A39" t="s">
        <v>146</v>
      </c>
      <c r="B39">
        <v>4</v>
      </c>
      <c r="C39">
        <v>632.05149999999992</v>
      </c>
    </row>
    <row r="40" spans="1:3" x14ac:dyDescent="0.55000000000000004">
      <c r="A40" t="s">
        <v>143</v>
      </c>
      <c r="B40">
        <v>4</v>
      </c>
      <c r="C40">
        <v>622.32199999999989</v>
      </c>
    </row>
    <row r="41" spans="1:3" x14ac:dyDescent="0.55000000000000004">
      <c r="A41" t="s">
        <v>144</v>
      </c>
      <c r="B41">
        <v>4</v>
      </c>
      <c r="C41">
        <v>621.46800000000007</v>
      </c>
    </row>
    <row r="42" spans="1:3" x14ac:dyDescent="0.55000000000000004">
      <c r="A42" t="s">
        <v>738</v>
      </c>
      <c r="B42">
        <v>5</v>
      </c>
      <c r="C42">
        <v>909.50999999999988</v>
      </c>
    </row>
    <row r="43" spans="1:3" x14ac:dyDescent="0.55000000000000004">
      <c r="A43" t="s">
        <v>741</v>
      </c>
      <c r="B43">
        <v>5</v>
      </c>
      <c r="C43">
        <v>1152.5949999999998</v>
      </c>
    </row>
    <row r="44" spans="1:3" x14ac:dyDescent="0.55000000000000004">
      <c r="A44" t="s">
        <v>743</v>
      </c>
      <c r="B44">
        <v>5</v>
      </c>
      <c r="C44">
        <v>774.5474999999999</v>
      </c>
    </row>
    <row r="45" spans="1:3" x14ac:dyDescent="0.55000000000000004">
      <c r="A45" t="s">
        <v>745</v>
      </c>
      <c r="B45">
        <v>5</v>
      </c>
      <c r="C45">
        <v>425.16999999999996</v>
      </c>
    </row>
    <row r="46" spans="1:3" x14ac:dyDescent="0.55000000000000004">
      <c r="A46" t="s">
        <v>145</v>
      </c>
      <c r="B46">
        <v>5</v>
      </c>
      <c r="C46">
        <v>816.3325000000001</v>
      </c>
    </row>
    <row r="47" spans="1:3" x14ac:dyDescent="0.55000000000000004">
      <c r="A47" t="s">
        <v>142</v>
      </c>
      <c r="B47">
        <v>5</v>
      </c>
      <c r="C47">
        <v>755.02749999999992</v>
      </c>
    </row>
    <row r="48" spans="1:3" x14ac:dyDescent="0.55000000000000004">
      <c r="A48" t="s">
        <v>147</v>
      </c>
      <c r="B48">
        <v>5</v>
      </c>
      <c r="C48">
        <v>763.84199999999998</v>
      </c>
    </row>
    <row r="49" spans="1:3" x14ac:dyDescent="0.55000000000000004">
      <c r="A49" t="s">
        <v>146</v>
      </c>
      <c r="B49">
        <v>5</v>
      </c>
      <c r="C49">
        <v>821.09050000000002</v>
      </c>
    </row>
    <row r="50" spans="1:3" x14ac:dyDescent="0.55000000000000004">
      <c r="A50" t="s">
        <v>143</v>
      </c>
      <c r="B50">
        <v>5</v>
      </c>
      <c r="C50">
        <v>785.46649999999977</v>
      </c>
    </row>
    <row r="51" spans="1:3" x14ac:dyDescent="0.55000000000000004">
      <c r="A51" t="s">
        <v>144</v>
      </c>
      <c r="B51">
        <v>5</v>
      </c>
      <c r="C51">
        <v>762.01199999999994</v>
      </c>
    </row>
    <row r="52" spans="1:3" x14ac:dyDescent="0.55000000000000004">
      <c r="A52" t="s">
        <v>738</v>
      </c>
      <c r="B52">
        <v>6</v>
      </c>
      <c r="C52">
        <v>1225.124</v>
      </c>
    </row>
    <row r="53" spans="1:3" x14ac:dyDescent="0.55000000000000004">
      <c r="A53" t="s">
        <v>741</v>
      </c>
      <c r="B53">
        <v>6</v>
      </c>
      <c r="C53">
        <v>1489.4505555555554</v>
      </c>
    </row>
    <row r="54" spans="1:3" x14ac:dyDescent="0.55000000000000004">
      <c r="A54" t="s">
        <v>743</v>
      </c>
      <c r="B54">
        <v>6</v>
      </c>
      <c r="C54">
        <v>850.75736842105255</v>
      </c>
    </row>
    <row r="55" spans="1:3" x14ac:dyDescent="0.55000000000000004">
      <c r="A55" t="s">
        <v>745</v>
      </c>
      <c r="B55">
        <v>6</v>
      </c>
      <c r="C55">
        <v>586.24049999999988</v>
      </c>
    </row>
    <row r="56" spans="1:3" x14ac:dyDescent="0.55000000000000004">
      <c r="A56" t="s">
        <v>145</v>
      </c>
      <c r="B56">
        <v>6</v>
      </c>
      <c r="C56">
        <v>906.82599999999979</v>
      </c>
    </row>
    <row r="57" spans="1:3" x14ac:dyDescent="0.55000000000000004">
      <c r="A57" t="s">
        <v>142</v>
      </c>
      <c r="B57">
        <v>6</v>
      </c>
      <c r="C57">
        <v>821.76149999999996</v>
      </c>
    </row>
    <row r="58" spans="1:3" x14ac:dyDescent="0.55000000000000004">
      <c r="A58" t="s">
        <v>147</v>
      </c>
      <c r="B58">
        <v>6</v>
      </c>
      <c r="C58">
        <v>829.81349999999998</v>
      </c>
    </row>
    <row r="59" spans="1:3" x14ac:dyDescent="0.55000000000000004">
      <c r="A59" t="s">
        <v>146</v>
      </c>
      <c r="B59">
        <v>6</v>
      </c>
      <c r="C59">
        <v>863.88199999999995</v>
      </c>
    </row>
    <row r="60" spans="1:3" x14ac:dyDescent="0.55000000000000004">
      <c r="A60" t="s">
        <v>143</v>
      </c>
      <c r="B60">
        <v>6</v>
      </c>
      <c r="C60">
        <v>906.33799999999997</v>
      </c>
    </row>
    <row r="61" spans="1:3" x14ac:dyDescent="0.55000000000000004">
      <c r="A61" t="s">
        <v>144</v>
      </c>
      <c r="B61">
        <v>6</v>
      </c>
      <c r="C61">
        <v>807.51799999999992</v>
      </c>
    </row>
    <row r="62" spans="1:3" x14ac:dyDescent="0.55000000000000004">
      <c r="A62" t="s">
        <v>738</v>
      </c>
      <c r="B62">
        <v>7</v>
      </c>
      <c r="C62">
        <v>1486.923157894737</v>
      </c>
    </row>
    <row r="63" spans="1:3" x14ac:dyDescent="0.55000000000000004">
      <c r="A63" t="s">
        <v>741</v>
      </c>
      <c r="B63">
        <v>7</v>
      </c>
      <c r="C63">
        <v>1495.7538888888889</v>
      </c>
    </row>
    <row r="64" spans="1:3" x14ac:dyDescent="0.55000000000000004">
      <c r="A64" t="s">
        <v>743</v>
      </c>
      <c r="B64">
        <v>7</v>
      </c>
      <c r="C64">
        <v>947.36388888888871</v>
      </c>
    </row>
    <row r="65" spans="1:3" x14ac:dyDescent="0.55000000000000004">
      <c r="A65" t="s">
        <v>745</v>
      </c>
      <c r="B65">
        <v>7</v>
      </c>
      <c r="C65">
        <v>902.76187500000003</v>
      </c>
    </row>
    <row r="66" spans="1:3" x14ac:dyDescent="0.55000000000000004">
      <c r="A66" t="s">
        <v>145</v>
      </c>
      <c r="B66">
        <v>7</v>
      </c>
      <c r="C66">
        <v>1050.9690000000001</v>
      </c>
    </row>
    <row r="67" spans="1:3" x14ac:dyDescent="0.55000000000000004">
      <c r="A67" t="s">
        <v>142</v>
      </c>
      <c r="B67">
        <v>7</v>
      </c>
      <c r="C67">
        <v>958.1880000000001</v>
      </c>
    </row>
    <row r="68" spans="1:3" x14ac:dyDescent="0.55000000000000004">
      <c r="A68" t="s">
        <v>147</v>
      </c>
      <c r="B68">
        <v>7</v>
      </c>
      <c r="C68">
        <v>1002.7179999999998</v>
      </c>
    </row>
    <row r="69" spans="1:3" x14ac:dyDescent="0.55000000000000004">
      <c r="A69" t="s">
        <v>146</v>
      </c>
      <c r="B69">
        <v>7</v>
      </c>
      <c r="C69">
        <v>1037.3965000000003</v>
      </c>
    </row>
    <row r="70" spans="1:3" x14ac:dyDescent="0.55000000000000004">
      <c r="A70" t="s">
        <v>143</v>
      </c>
      <c r="B70">
        <v>7</v>
      </c>
      <c r="C70">
        <v>1017.7850000000001</v>
      </c>
    </row>
    <row r="71" spans="1:3" x14ac:dyDescent="0.55000000000000004">
      <c r="A71" t="s">
        <v>144</v>
      </c>
      <c r="B71">
        <v>7</v>
      </c>
      <c r="C71">
        <v>906.1244999999999</v>
      </c>
    </row>
    <row r="72" spans="1:3" x14ac:dyDescent="0.55000000000000004">
      <c r="A72" t="s">
        <v>738</v>
      </c>
      <c r="B72">
        <v>8</v>
      </c>
      <c r="C72">
        <v>1915.3036842105262</v>
      </c>
    </row>
    <row r="73" spans="1:3" x14ac:dyDescent="0.55000000000000004">
      <c r="A73" t="s">
        <v>741</v>
      </c>
      <c r="B73">
        <v>8</v>
      </c>
      <c r="C73">
        <v>1520.7977777777778</v>
      </c>
    </row>
    <row r="74" spans="1:3" x14ac:dyDescent="0.55000000000000004">
      <c r="A74" t="s">
        <v>743</v>
      </c>
      <c r="B74">
        <v>8</v>
      </c>
      <c r="C74">
        <v>1032.2216666666666</v>
      </c>
    </row>
    <row r="75" spans="1:3" x14ac:dyDescent="0.55000000000000004">
      <c r="A75" t="s">
        <v>745</v>
      </c>
      <c r="B75">
        <v>8</v>
      </c>
      <c r="C75">
        <v>1327.001176470588</v>
      </c>
    </row>
    <row r="76" spans="1:3" x14ac:dyDescent="0.55000000000000004">
      <c r="A76" t="s">
        <v>145</v>
      </c>
      <c r="B76">
        <v>8</v>
      </c>
      <c r="C76">
        <v>1139.663</v>
      </c>
    </row>
    <row r="77" spans="1:3" x14ac:dyDescent="0.55000000000000004">
      <c r="A77" t="s">
        <v>142</v>
      </c>
      <c r="B77">
        <v>8</v>
      </c>
      <c r="C77">
        <v>1133.8375000000001</v>
      </c>
    </row>
    <row r="78" spans="1:3" x14ac:dyDescent="0.55000000000000004">
      <c r="A78" t="s">
        <v>147</v>
      </c>
      <c r="B78">
        <v>8</v>
      </c>
      <c r="C78">
        <v>1141.5539999999996</v>
      </c>
    </row>
    <row r="79" spans="1:3" x14ac:dyDescent="0.55000000000000004">
      <c r="A79" t="s">
        <v>146</v>
      </c>
      <c r="B79">
        <v>8</v>
      </c>
      <c r="C79">
        <v>1154.3944999999999</v>
      </c>
    </row>
    <row r="80" spans="1:3" x14ac:dyDescent="0.55000000000000004">
      <c r="A80" t="s">
        <v>143</v>
      </c>
      <c r="B80">
        <v>8</v>
      </c>
      <c r="C80">
        <v>1152.1680000000001</v>
      </c>
    </row>
    <row r="81" spans="1:3" x14ac:dyDescent="0.55000000000000004">
      <c r="A81" t="s">
        <v>144</v>
      </c>
      <c r="B81">
        <v>8</v>
      </c>
      <c r="C81">
        <v>1029.1309999999999</v>
      </c>
    </row>
    <row r="82" spans="1:3" x14ac:dyDescent="0.55000000000000004">
      <c r="A82" t="s">
        <v>738</v>
      </c>
      <c r="B82">
        <v>9</v>
      </c>
      <c r="C82">
        <v>2068.6063157894737</v>
      </c>
    </row>
    <row r="83" spans="1:3" x14ac:dyDescent="0.55000000000000004">
      <c r="A83" t="s">
        <v>741</v>
      </c>
      <c r="B83">
        <v>9</v>
      </c>
      <c r="C83">
        <v>1603.1138888888891</v>
      </c>
    </row>
    <row r="84" spans="1:3" x14ac:dyDescent="0.55000000000000004">
      <c r="A84" t="s">
        <v>743</v>
      </c>
      <c r="B84">
        <v>9</v>
      </c>
      <c r="C84">
        <v>1253.7194444444444</v>
      </c>
    </row>
    <row r="85" spans="1:3" x14ac:dyDescent="0.55000000000000004">
      <c r="A85" t="s">
        <v>745</v>
      </c>
      <c r="B85">
        <v>9</v>
      </c>
      <c r="C85">
        <v>1922.076111111111</v>
      </c>
    </row>
    <row r="86" spans="1:3" x14ac:dyDescent="0.55000000000000004">
      <c r="A86" t="s">
        <v>145</v>
      </c>
      <c r="B86">
        <v>9</v>
      </c>
      <c r="C86">
        <v>1435.0554999999999</v>
      </c>
    </row>
    <row r="87" spans="1:3" x14ac:dyDescent="0.55000000000000004">
      <c r="A87" t="s">
        <v>142</v>
      </c>
      <c r="B87">
        <v>9</v>
      </c>
      <c r="C87">
        <v>1420.3544999999997</v>
      </c>
    </row>
    <row r="88" spans="1:3" x14ac:dyDescent="0.55000000000000004">
      <c r="A88" t="s">
        <v>147</v>
      </c>
      <c r="B88">
        <v>9</v>
      </c>
      <c r="C88">
        <v>1439.0509999999999</v>
      </c>
    </row>
    <row r="89" spans="1:3" x14ac:dyDescent="0.55000000000000004">
      <c r="A89" t="s">
        <v>146</v>
      </c>
      <c r="B89">
        <v>9</v>
      </c>
      <c r="C89">
        <v>1483.0930000000003</v>
      </c>
    </row>
    <row r="90" spans="1:3" x14ac:dyDescent="0.55000000000000004">
      <c r="A90" t="s">
        <v>143</v>
      </c>
      <c r="B90">
        <v>9</v>
      </c>
      <c r="C90">
        <v>1334.009</v>
      </c>
    </row>
    <row r="91" spans="1:3" x14ac:dyDescent="0.55000000000000004">
      <c r="A91" t="s">
        <v>144</v>
      </c>
      <c r="B91">
        <v>9</v>
      </c>
      <c r="C91">
        <v>1306.5894999999998</v>
      </c>
    </row>
    <row r="92" spans="1:3" x14ac:dyDescent="0.55000000000000004">
      <c r="A92" t="s">
        <v>738</v>
      </c>
      <c r="B92">
        <v>10</v>
      </c>
      <c r="C92">
        <v>2224.6378947368421</v>
      </c>
    </row>
    <row r="93" spans="1:3" x14ac:dyDescent="0.55000000000000004">
      <c r="A93" t="s">
        <v>741</v>
      </c>
      <c r="B93">
        <v>10</v>
      </c>
      <c r="C93">
        <v>1600.4366666666665</v>
      </c>
    </row>
    <row r="94" spans="1:3" x14ac:dyDescent="0.55000000000000004">
      <c r="A94" t="s">
        <v>743</v>
      </c>
      <c r="B94">
        <v>10</v>
      </c>
      <c r="C94">
        <v>1760.5955555555554</v>
      </c>
    </row>
    <row r="95" spans="1:3" x14ac:dyDescent="0.55000000000000004">
      <c r="A95" t="s">
        <v>745</v>
      </c>
      <c r="B95">
        <v>10</v>
      </c>
      <c r="C95">
        <v>2315.9259999999995</v>
      </c>
    </row>
    <row r="96" spans="1:3" x14ac:dyDescent="0.55000000000000004">
      <c r="A96" t="s">
        <v>145</v>
      </c>
      <c r="B96">
        <v>10</v>
      </c>
      <c r="C96">
        <v>2067.6254999999996</v>
      </c>
    </row>
    <row r="97" spans="1:3" x14ac:dyDescent="0.55000000000000004">
      <c r="A97" t="s">
        <v>142</v>
      </c>
      <c r="B97">
        <v>10</v>
      </c>
      <c r="C97">
        <v>2067.0154999999995</v>
      </c>
    </row>
    <row r="98" spans="1:3" x14ac:dyDescent="0.55000000000000004">
      <c r="A98" t="s">
        <v>147</v>
      </c>
      <c r="B98">
        <v>10</v>
      </c>
      <c r="C98">
        <v>2059.7869999999994</v>
      </c>
    </row>
    <row r="99" spans="1:3" x14ac:dyDescent="0.55000000000000004">
      <c r="A99" t="s">
        <v>146</v>
      </c>
      <c r="B99">
        <v>10</v>
      </c>
      <c r="C99">
        <v>2107.5804999999991</v>
      </c>
    </row>
    <row r="100" spans="1:3" x14ac:dyDescent="0.55000000000000004">
      <c r="A100" t="s">
        <v>143</v>
      </c>
      <c r="B100">
        <v>10</v>
      </c>
      <c r="C100">
        <v>1986.7394999999997</v>
      </c>
    </row>
    <row r="101" spans="1:3" x14ac:dyDescent="0.55000000000000004">
      <c r="A101" t="s">
        <v>144</v>
      </c>
      <c r="B101">
        <v>10</v>
      </c>
      <c r="C101">
        <v>2021.5399999999997</v>
      </c>
    </row>
    <row r="102" spans="1:3" x14ac:dyDescent="0.55000000000000004">
      <c r="A102" t="s">
        <v>738</v>
      </c>
      <c r="B102">
        <v>11</v>
      </c>
      <c r="C102">
        <v>2283.4868421052638</v>
      </c>
    </row>
    <row r="103" spans="1:3" x14ac:dyDescent="0.55000000000000004">
      <c r="A103" t="s">
        <v>741</v>
      </c>
      <c r="B103">
        <v>11</v>
      </c>
      <c r="C103">
        <v>1484.096111111111</v>
      </c>
    </row>
    <row r="104" spans="1:3" x14ac:dyDescent="0.55000000000000004">
      <c r="A104" t="s">
        <v>743</v>
      </c>
      <c r="B104">
        <v>11</v>
      </c>
      <c r="C104">
        <v>2228.1944444444443</v>
      </c>
    </row>
    <row r="105" spans="1:3" x14ac:dyDescent="0.55000000000000004">
      <c r="A105" t="s">
        <v>745</v>
      </c>
      <c r="B105">
        <v>11</v>
      </c>
      <c r="C105">
        <v>2395.0735</v>
      </c>
    </row>
    <row r="106" spans="1:3" x14ac:dyDescent="0.55000000000000004">
      <c r="A106" t="s">
        <v>145</v>
      </c>
      <c r="B106">
        <v>11</v>
      </c>
      <c r="C106">
        <v>2258.3419999999996</v>
      </c>
    </row>
    <row r="107" spans="1:3" x14ac:dyDescent="0.55000000000000004">
      <c r="A107" t="s">
        <v>142</v>
      </c>
      <c r="B107">
        <v>11</v>
      </c>
      <c r="C107">
        <v>2317.5119999999997</v>
      </c>
    </row>
    <row r="108" spans="1:3" x14ac:dyDescent="0.55000000000000004">
      <c r="A108" t="s">
        <v>147</v>
      </c>
      <c r="B108">
        <v>11</v>
      </c>
      <c r="C108">
        <v>2336.8490000000006</v>
      </c>
    </row>
    <row r="109" spans="1:3" x14ac:dyDescent="0.55000000000000004">
      <c r="A109" t="s">
        <v>146</v>
      </c>
      <c r="B109">
        <v>11</v>
      </c>
      <c r="C109">
        <v>2302.75</v>
      </c>
    </row>
    <row r="110" spans="1:3" x14ac:dyDescent="0.55000000000000004">
      <c r="A110" t="s">
        <v>143</v>
      </c>
      <c r="B110">
        <v>11</v>
      </c>
      <c r="C110">
        <v>2317.4205000000002</v>
      </c>
    </row>
    <row r="111" spans="1:3" x14ac:dyDescent="0.55000000000000004">
      <c r="A111" t="s">
        <v>144</v>
      </c>
      <c r="B111">
        <v>11</v>
      </c>
      <c r="C111">
        <v>2356.4605000000001</v>
      </c>
    </row>
    <row r="112" spans="1:3" x14ac:dyDescent="0.55000000000000004">
      <c r="A112" t="s">
        <v>738</v>
      </c>
      <c r="B112">
        <v>12</v>
      </c>
      <c r="C112">
        <v>2214.1715789473687</v>
      </c>
    </row>
    <row r="113" spans="1:3" x14ac:dyDescent="0.55000000000000004">
      <c r="A113" t="s">
        <v>741</v>
      </c>
      <c r="B113">
        <v>12</v>
      </c>
      <c r="C113">
        <v>1662.3177777777773</v>
      </c>
    </row>
    <row r="114" spans="1:3" x14ac:dyDescent="0.55000000000000004">
      <c r="A114" t="s">
        <v>743</v>
      </c>
      <c r="B114">
        <v>12</v>
      </c>
      <c r="C114">
        <v>2382.3888888888887</v>
      </c>
    </row>
    <row r="115" spans="1:3" x14ac:dyDescent="0.55000000000000004">
      <c r="A115" t="s">
        <v>745</v>
      </c>
      <c r="B115">
        <v>12</v>
      </c>
      <c r="C115">
        <v>2426.4579999999996</v>
      </c>
    </row>
    <row r="116" spans="1:3" x14ac:dyDescent="0.55000000000000004">
      <c r="A116" t="s">
        <v>145</v>
      </c>
      <c r="B116">
        <v>12</v>
      </c>
      <c r="C116">
        <v>2191.7910000000002</v>
      </c>
    </row>
    <row r="117" spans="1:3" x14ac:dyDescent="0.55000000000000004">
      <c r="A117" t="s">
        <v>142</v>
      </c>
      <c r="B117">
        <v>12</v>
      </c>
      <c r="C117">
        <v>2259.8364999999999</v>
      </c>
    </row>
    <row r="118" spans="1:3" x14ac:dyDescent="0.55000000000000004">
      <c r="A118" t="s">
        <v>147</v>
      </c>
      <c r="B118">
        <v>12</v>
      </c>
      <c r="C118">
        <v>2197.0065000000004</v>
      </c>
    </row>
    <row r="119" spans="1:3" x14ac:dyDescent="0.55000000000000004">
      <c r="A119" t="s">
        <v>146</v>
      </c>
      <c r="B119">
        <v>12</v>
      </c>
      <c r="C119">
        <v>2117.7979999999998</v>
      </c>
    </row>
    <row r="120" spans="1:3" x14ac:dyDescent="0.55000000000000004">
      <c r="A120" t="s">
        <v>143</v>
      </c>
      <c r="B120">
        <v>12</v>
      </c>
      <c r="C120">
        <v>2219.1189999999997</v>
      </c>
    </row>
    <row r="121" spans="1:3" x14ac:dyDescent="0.55000000000000004">
      <c r="A121" t="s">
        <v>144</v>
      </c>
      <c r="B121">
        <v>12</v>
      </c>
      <c r="C121">
        <v>2301.1945000000005</v>
      </c>
    </row>
    <row r="122" spans="1:3" x14ac:dyDescent="0.55000000000000004">
      <c r="A122" t="s">
        <v>738</v>
      </c>
      <c r="B122">
        <v>13</v>
      </c>
      <c r="C122">
        <v>1896.7468421052629</v>
      </c>
    </row>
    <row r="123" spans="1:3" x14ac:dyDescent="0.55000000000000004">
      <c r="A123" t="s">
        <v>741</v>
      </c>
      <c r="B123">
        <v>13</v>
      </c>
      <c r="C123">
        <v>1904.6233333333325</v>
      </c>
    </row>
    <row r="124" spans="1:3" x14ac:dyDescent="0.55000000000000004">
      <c r="A124" t="s">
        <v>743</v>
      </c>
      <c r="B124">
        <v>13</v>
      </c>
      <c r="C124">
        <v>2202.0661111111112</v>
      </c>
    </row>
    <row r="125" spans="1:3" x14ac:dyDescent="0.55000000000000004">
      <c r="A125" t="s">
        <v>745</v>
      </c>
      <c r="B125">
        <v>13</v>
      </c>
      <c r="C125">
        <v>2130.7299999999996</v>
      </c>
    </row>
    <row r="126" spans="1:3" x14ac:dyDescent="0.55000000000000004">
      <c r="A126" t="s">
        <v>145</v>
      </c>
      <c r="B126">
        <v>13</v>
      </c>
      <c r="C126">
        <v>2572.0039999999999</v>
      </c>
    </row>
    <row r="127" spans="1:3" x14ac:dyDescent="0.55000000000000004">
      <c r="A127" t="s">
        <v>142</v>
      </c>
      <c r="B127">
        <v>13</v>
      </c>
      <c r="C127">
        <v>2548.0919999999996</v>
      </c>
    </row>
    <row r="128" spans="1:3" x14ac:dyDescent="0.55000000000000004">
      <c r="A128" t="s">
        <v>147</v>
      </c>
      <c r="B128">
        <v>13</v>
      </c>
      <c r="C128">
        <v>2446.893</v>
      </c>
    </row>
    <row r="129" spans="1:3" x14ac:dyDescent="0.55000000000000004">
      <c r="A129" t="s">
        <v>146</v>
      </c>
      <c r="B129">
        <v>13</v>
      </c>
      <c r="C129">
        <v>2377.9629999999993</v>
      </c>
    </row>
    <row r="130" spans="1:3" x14ac:dyDescent="0.55000000000000004">
      <c r="A130" t="s">
        <v>143</v>
      </c>
      <c r="B130">
        <v>13</v>
      </c>
      <c r="C130">
        <v>2375.8584999999998</v>
      </c>
    </row>
    <row r="131" spans="1:3" x14ac:dyDescent="0.55000000000000004">
      <c r="A131" t="s">
        <v>144</v>
      </c>
      <c r="B131">
        <v>13</v>
      </c>
      <c r="C131">
        <v>2478.4910000000004</v>
      </c>
    </row>
    <row r="132" spans="1:3" x14ac:dyDescent="0.55000000000000004">
      <c r="A132" t="s">
        <v>738</v>
      </c>
      <c r="B132">
        <v>14</v>
      </c>
      <c r="C132">
        <v>1715.7694736842104</v>
      </c>
    </row>
    <row r="133" spans="1:3" x14ac:dyDescent="0.55000000000000004">
      <c r="A133" t="s">
        <v>741</v>
      </c>
      <c r="B133">
        <v>14</v>
      </c>
      <c r="C133">
        <v>1930.5144444444441</v>
      </c>
    </row>
    <row r="134" spans="1:3" x14ac:dyDescent="0.55000000000000004">
      <c r="A134" t="s">
        <v>743</v>
      </c>
      <c r="B134">
        <v>14</v>
      </c>
      <c r="C134">
        <v>1973.7905555555558</v>
      </c>
    </row>
    <row r="135" spans="1:3" x14ac:dyDescent="0.55000000000000004">
      <c r="A135" t="s">
        <v>745</v>
      </c>
      <c r="B135">
        <v>14</v>
      </c>
      <c r="C135">
        <v>1549.4</v>
      </c>
    </row>
    <row r="136" spans="1:3" x14ac:dyDescent="0.55000000000000004">
      <c r="A136" t="s">
        <v>145</v>
      </c>
      <c r="B136">
        <v>14</v>
      </c>
      <c r="C136">
        <v>2710.0165000000002</v>
      </c>
    </row>
    <row r="137" spans="1:3" x14ac:dyDescent="0.55000000000000004">
      <c r="A137" t="s">
        <v>142</v>
      </c>
      <c r="B137">
        <v>14</v>
      </c>
      <c r="C137">
        <v>3005.3784999999998</v>
      </c>
    </row>
    <row r="138" spans="1:3" x14ac:dyDescent="0.55000000000000004">
      <c r="A138" t="s">
        <v>147</v>
      </c>
      <c r="B138">
        <v>14</v>
      </c>
      <c r="C138">
        <v>2840.2819999999997</v>
      </c>
    </row>
    <row r="139" spans="1:3" x14ac:dyDescent="0.55000000000000004">
      <c r="A139" t="s">
        <v>146</v>
      </c>
      <c r="B139">
        <v>14</v>
      </c>
      <c r="C139">
        <v>2700.148947368421</v>
      </c>
    </row>
    <row r="140" spans="1:3" x14ac:dyDescent="0.55000000000000004">
      <c r="A140" t="s">
        <v>143</v>
      </c>
      <c r="B140">
        <v>14</v>
      </c>
      <c r="C140">
        <v>2432.9544999999994</v>
      </c>
    </row>
    <row r="141" spans="1:3" x14ac:dyDescent="0.55000000000000004">
      <c r="A141" t="s">
        <v>144</v>
      </c>
      <c r="B141">
        <v>14</v>
      </c>
      <c r="C141">
        <v>2406.0839999999998</v>
      </c>
    </row>
    <row r="142" spans="1:3" x14ac:dyDescent="0.55000000000000004">
      <c r="A142" t="s">
        <v>738</v>
      </c>
      <c r="B142">
        <v>15</v>
      </c>
      <c r="C142">
        <v>1819.6621052631574</v>
      </c>
    </row>
    <row r="143" spans="1:3" x14ac:dyDescent="0.55000000000000004">
      <c r="A143" t="s">
        <v>741</v>
      </c>
      <c r="B143">
        <v>15</v>
      </c>
      <c r="C143">
        <v>1774.7949999999996</v>
      </c>
    </row>
    <row r="144" spans="1:3" x14ac:dyDescent="0.55000000000000004">
      <c r="A144" t="s">
        <v>743</v>
      </c>
      <c r="B144">
        <v>15</v>
      </c>
      <c r="C144">
        <v>1693.1566666666668</v>
      </c>
    </row>
    <row r="145" spans="1:3" x14ac:dyDescent="0.55000000000000004">
      <c r="A145" t="s">
        <v>745</v>
      </c>
      <c r="B145">
        <v>15</v>
      </c>
    </row>
    <row r="146" spans="1:3" x14ac:dyDescent="0.55000000000000004">
      <c r="A146" t="s">
        <v>145</v>
      </c>
      <c r="B146">
        <v>15</v>
      </c>
      <c r="C146">
        <v>2198.2366666666662</v>
      </c>
    </row>
    <row r="147" spans="1:3" x14ac:dyDescent="0.55000000000000004">
      <c r="A147" t="s">
        <v>142</v>
      </c>
      <c r="B147">
        <v>15</v>
      </c>
      <c r="C147">
        <v>2983.4228571428575</v>
      </c>
    </row>
    <row r="148" spans="1:3" x14ac:dyDescent="0.55000000000000004">
      <c r="A148" t="s">
        <v>147</v>
      </c>
      <c r="B148">
        <v>15</v>
      </c>
      <c r="C148">
        <v>2841.1766666666667</v>
      </c>
    </row>
    <row r="149" spans="1:3" x14ac:dyDescent="0.55000000000000004">
      <c r="A149" t="s">
        <v>146</v>
      </c>
      <c r="B149">
        <v>15</v>
      </c>
      <c r="C149">
        <v>2503.5162500000001</v>
      </c>
    </row>
    <row r="150" spans="1:3" x14ac:dyDescent="0.55000000000000004">
      <c r="A150" t="s">
        <v>143</v>
      </c>
      <c r="B150">
        <v>15</v>
      </c>
      <c r="C150">
        <v>2149.25875</v>
      </c>
    </row>
    <row r="151" spans="1:3" x14ac:dyDescent="0.55000000000000004">
      <c r="A151" t="s">
        <v>144</v>
      </c>
      <c r="B151">
        <v>15</v>
      </c>
      <c r="C151">
        <v>2193.1025</v>
      </c>
    </row>
    <row r="152" spans="1:3" x14ac:dyDescent="0.55000000000000004">
      <c r="A152" t="s">
        <v>738</v>
      </c>
      <c r="B152">
        <v>16</v>
      </c>
      <c r="C152">
        <v>1890.0368421052628</v>
      </c>
    </row>
    <row r="153" spans="1:3" x14ac:dyDescent="0.55000000000000004">
      <c r="A153" t="s">
        <v>741</v>
      </c>
      <c r="B153">
        <v>16</v>
      </c>
      <c r="C153">
        <v>1517.141764705882</v>
      </c>
    </row>
    <row r="154" spans="1:3" x14ac:dyDescent="0.55000000000000004">
      <c r="A154" t="s">
        <v>743</v>
      </c>
      <c r="B154">
        <v>16</v>
      </c>
      <c r="C154">
        <v>1665.3</v>
      </c>
    </row>
    <row r="155" spans="1:3" x14ac:dyDescent="0.55000000000000004">
      <c r="A155" t="s">
        <v>745</v>
      </c>
      <c r="B155">
        <v>16</v>
      </c>
    </row>
    <row r="156" spans="1:3" x14ac:dyDescent="0.55000000000000004">
      <c r="A156" t="s">
        <v>145</v>
      </c>
      <c r="B156">
        <v>16</v>
      </c>
    </row>
    <row r="157" spans="1:3" x14ac:dyDescent="0.55000000000000004">
      <c r="A157" t="s">
        <v>142</v>
      </c>
      <c r="B157">
        <v>16</v>
      </c>
    </row>
    <row r="158" spans="1:3" x14ac:dyDescent="0.55000000000000004">
      <c r="A158" t="s">
        <v>147</v>
      </c>
      <c r="B158">
        <v>16</v>
      </c>
    </row>
    <row r="159" spans="1:3" x14ac:dyDescent="0.55000000000000004">
      <c r="A159" t="s">
        <v>146</v>
      </c>
      <c r="B159">
        <v>16</v>
      </c>
    </row>
    <row r="160" spans="1:3" x14ac:dyDescent="0.55000000000000004">
      <c r="A160" t="s">
        <v>143</v>
      </c>
      <c r="B160">
        <v>16</v>
      </c>
    </row>
    <row r="161" spans="1:3" x14ac:dyDescent="0.55000000000000004">
      <c r="A161" t="s">
        <v>144</v>
      </c>
      <c r="B161">
        <v>16</v>
      </c>
    </row>
    <row r="162" spans="1:3" x14ac:dyDescent="0.55000000000000004">
      <c r="A162" t="s">
        <v>738</v>
      </c>
      <c r="B162">
        <v>17</v>
      </c>
      <c r="C162">
        <v>1766.6242105263154</v>
      </c>
    </row>
    <row r="163" spans="1:3" x14ac:dyDescent="0.55000000000000004">
      <c r="A163" t="s">
        <v>741</v>
      </c>
      <c r="B163">
        <v>17</v>
      </c>
      <c r="C163">
        <v>1260.4633333333331</v>
      </c>
    </row>
    <row r="164" spans="1:3" x14ac:dyDescent="0.55000000000000004">
      <c r="A164" t="s">
        <v>743</v>
      </c>
      <c r="B164">
        <v>17</v>
      </c>
    </row>
    <row r="165" spans="1:3" x14ac:dyDescent="0.55000000000000004">
      <c r="A165" t="s">
        <v>745</v>
      </c>
      <c r="B165">
        <v>17</v>
      </c>
    </row>
    <row r="166" spans="1:3" x14ac:dyDescent="0.55000000000000004">
      <c r="A166" t="s">
        <v>145</v>
      </c>
      <c r="B166">
        <v>17</v>
      </c>
    </row>
    <row r="167" spans="1:3" x14ac:dyDescent="0.55000000000000004">
      <c r="A167" t="s">
        <v>142</v>
      </c>
      <c r="B167">
        <v>17</v>
      </c>
    </row>
    <row r="168" spans="1:3" x14ac:dyDescent="0.55000000000000004">
      <c r="A168" t="s">
        <v>147</v>
      </c>
      <c r="B168">
        <v>17</v>
      </c>
    </row>
    <row r="169" spans="1:3" x14ac:dyDescent="0.55000000000000004">
      <c r="A169" t="s">
        <v>146</v>
      </c>
      <c r="B169">
        <v>17</v>
      </c>
    </row>
    <row r="170" spans="1:3" x14ac:dyDescent="0.55000000000000004">
      <c r="A170" t="s">
        <v>143</v>
      </c>
      <c r="B170">
        <v>17</v>
      </c>
    </row>
    <row r="171" spans="1:3" x14ac:dyDescent="0.55000000000000004">
      <c r="A171" t="s">
        <v>144</v>
      </c>
      <c r="B171">
        <v>17</v>
      </c>
    </row>
    <row r="172" spans="1:3" x14ac:dyDescent="0.55000000000000004">
      <c r="A172" t="s">
        <v>738</v>
      </c>
      <c r="B172">
        <v>18</v>
      </c>
      <c r="C172">
        <v>1549.2373333333335</v>
      </c>
    </row>
    <row r="173" spans="1:3" x14ac:dyDescent="0.55000000000000004">
      <c r="A173" t="s">
        <v>741</v>
      </c>
      <c r="B173">
        <v>18</v>
      </c>
    </row>
    <row r="174" spans="1:3" x14ac:dyDescent="0.55000000000000004">
      <c r="A174" t="s">
        <v>743</v>
      </c>
      <c r="B174">
        <v>18</v>
      </c>
    </row>
    <row r="175" spans="1:3" x14ac:dyDescent="0.55000000000000004">
      <c r="A175" t="s">
        <v>745</v>
      </c>
      <c r="B175">
        <v>18</v>
      </c>
    </row>
    <row r="176" spans="1:3" x14ac:dyDescent="0.55000000000000004">
      <c r="A176" t="s">
        <v>145</v>
      </c>
      <c r="B176">
        <v>18</v>
      </c>
    </row>
    <row r="177" spans="1:3" x14ac:dyDescent="0.55000000000000004">
      <c r="A177" t="s">
        <v>142</v>
      </c>
      <c r="B177">
        <v>18</v>
      </c>
    </row>
    <row r="178" spans="1:3" x14ac:dyDescent="0.55000000000000004">
      <c r="A178" t="s">
        <v>147</v>
      </c>
      <c r="B178">
        <v>18</v>
      </c>
    </row>
    <row r="179" spans="1:3" x14ac:dyDescent="0.55000000000000004">
      <c r="A179" t="s">
        <v>146</v>
      </c>
      <c r="B179">
        <v>18</v>
      </c>
    </row>
    <row r="180" spans="1:3" x14ac:dyDescent="0.55000000000000004">
      <c r="A180" t="s">
        <v>143</v>
      </c>
      <c r="B180">
        <v>18</v>
      </c>
    </row>
    <row r="181" spans="1:3" x14ac:dyDescent="0.55000000000000004">
      <c r="A181" t="s">
        <v>144</v>
      </c>
      <c r="B181">
        <v>18</v>
      </c>
    </row>
    <row r="182" spans="1:3" x14ac:dyDescent="0.55000000000000004">
      <c r="A182" t="s">
        <v>207</v>
      </c>
      <c r="B182">
        <v>1</v>
      </c>
      <c r="C182">
        <v>311.25</v>
      </c>
    </row>
    <row r="183" spans="1:3" x14ac:dyDescent="0.55000000000000004">
      <c r="A183" t="s">
        <v>207</v>
      </c>
      <c r="B183">
        <v>2</v>
      </c>
      <c r="C183">
        <v>525.87857142857149</v>
      </c>
    </row>
    <row r="184" spans="1:3" x14ac:dyDescent="0.55000000000000004">
      <c r="A184" t="s">
        <v>207</v>
      </c>
      <c r="B184">
        <v>3</v>
      </c>
      <c r="C184">
        <v>773.4571428571428</v>
      </c>
    </row>
    <row r="185" spans="1:3" x14ac:dyDescent="0.55000000000000004">
      <c r="A185" t="s">
        <v>207</v>
      </c>
      <c r="B185">
        <v>4</v>
      </c>
      <c r="C185">
        <v>975.85714285714278</v>
      </c>
    </row>
    <row r="186" spans="1:3" x14ac:dyDescent="0.55000000000000004">
      <c r="A186" t="s">
        <v>207</v>
      </c>
      <c r="B186">
        <v>5</v>
      </c>
      <c r="C186">
        <v>1189.1855955678668</v>
      </c>
    </row>
    <row r="187" spans="1:3" x14ac:dyDescent="0.55000000000000004">
      <c r="A187" t="s">
        <v>207</v>
      </c>
      <c r="B187">
        <v>6</v>
      </c>
      <c r="C187">
        <v>1615.4986842105261</v>
      </c>
    </row>
    <row r="188" spans="1:3" x14ac:dyDescent="0.55000000000000004">
      <c r="A188" t="s">
        <v>207</v>
      </c>
      <c r="B188">
        <v>7</v>
      </c>
      <c r="C188">
        <v>2332.4698060941828</v>
      </c>
    </row>
    <row r="189" spans="1:3" x14ac:dyDescent="0.55000000000000004">
      <c r="A189" t="s">
        <v>207</v>
      </c>
      <c r="B189">
        <v>8</v>
      </c>
      <c r="C189">
        <v>2394.0871972318337</v>
      </c>
    </row>
    <row r="190" spans="1:3" x14ac:dyDescent="0.55000000000000004">
      <c r="A190" t="s">
        <v>207</v>
      </c>
      <c r="B190">
        <v>9</v>
      </c>
      <c r="C190">
        <v>2484.0588235294117</v>
      </c>
    </row>
    <row r="191" spans="1:3" x14ac:dyDescent="0.55000000000000004">
      <c r="A191" t="s">
        <v>207</v>
      </c>
      <c r="B191">
        <v>10</v>
      </c>
      <c r="C191">
        <v>2606.0830449826985</v>
      </c>
    </row>
    <row r="192" spans="1:3" x14ac:dyDescent="0.55000000000000004">
      <c r="A192" t="s">
        <v>207</v>
      </c>
      <c r="B192">
        <v>11</v>
      </c>
    </row>
    <row r="193" spans="1:3" x14ac:dyDescent="0.55000000000000004">
      <c r="A193" t="s">
        <v>208</v>
      </c>
      <c r="B193">
        <v>1</v>
      </c>
      <c r="C193">
        <v>403.30714285714288</v>
      </c>
    </row>
    <row r="194" spans="1:3" x14ac:dyDescent="0.55000000000000004">
      <c r="A194" t="s">
        <v>208</v>
      </c>
      <c r="B194">
        <v>2</v>
      </c>
      <c r="C194">
        <v>599.99999999999989</v>
      </c>
    </row>
    <row r="195" spans="1:3" x14ac:dyDescent="0.55000000000000004">
      <c r="A195" t="s">
        <v>208</v>
      </c>
      <c r="B195">
        <v>3</v>
      </c>
      <c r="C195">
        <v>836.9142857142856</v>
      </c>
    </row>
    <row r="196" spans="1:3" x14ac:dyDescent="0.55000000000000004">
      <c r="A196" t="s">
        <v>208</v>
      </c>
      <c r="B196">
        <v>4</v>
      </c>
      <c r="C196">
        <v>1238</v>
      </c>
    </row>
    <row r="197" spans="1:3" x14ac:dyDescent="0.55000000000000004">
      <c r="A197" t="s">
        <v>208</v>
      </c>
      <c r="B197">
        <v>5</v>
      </c>
    </row>
    <row r="198" spans="1:3" x14ac:dyDescent="0.55000000000000004">
      <c r="A198" t="s">
        <v>208</v>
      </c>
      <c r="B198">
        <v>6</v>
      </c>
      <c r="C198">
        <v>1796.9279999999994</v>
      </c>
    </row>
    <row r="199" spans="1:3" x14ac:dyDescent="0.55000000000000004">
      <c r="A199" t="s">
        <v>208</v>
      </c>
      <c r="B199">
        <v>7</v>
      </c>
      <c r="C199">
        <v>2795.7222222222217</v>
      </c>
    </row>
    <row r="200" spans="1:3" x14ac:dyDescent="0.55000000000000004">
      <c r="A200" t="s">
        <v>208</v>
      </c>
      <c r="B200">
        <v>8</v>
      </c>
      <c r="C200">
        <v>2556.3428571428567</v>
      </c>
    </row>
    <row r="201" spans="1:3" x14ac:dyDescent="0.55000000000000004">
      <c r="A201" t="s">
        <v>208</v>
      </c>
      <c r="B201">
        <v>9</v>
      </c>
      <c r="C201">
        <v>2696.694</v>
      </c>
    </row>
    <row r="202" spans="1:3" x14ac:dyDescent="0.55000000000000004">
      <c r="A202" t="s">
        <v>208</v>
      </c>
      <c r="B20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E12" sqref="E12"/>
    </sheetView>
  </sheetViews>
  <sheetFormatPr defaultRowHeight="14.4" x14ac:dyDescent="0.55000000000000004"/>
  <cols>
    <col min="2" max="2" width="10.26171875" bestFit="1" customWidth="1"/>
  </cols>
  <sheetData>
    <row r="1" spans="1:3" x14ac:dyDescent="0.55000000000000004">
      <c r="A1" s="2" t="s">
        <v>0</v>
      </c>
      <c r="B1" s="5" t="s">
        <v>1</v>
      </c>
      <c r="C1" s="1" t="s">
        <v>96</v>
      </c>
    </row>
    <row r="3" spans="1:3" x14ac:dyDescent="0.55000000000000004">
      <c r="A3" s="2" t="s">
        <v>311</v>
      </c>
      <c r="B3" s="6">
        <v>38459</v>
      </c>
      <c r="C3">
        <v>1.4011499999999999</v>
      </c>
    </row>
    <row r="4" spans="1:3" x14ac:dyDescent="0.55000000000000004">
      <c r="A4" s="2" t="s">
        <v>311</v>
      </c>
      <c r="B4" s="6">
        <v>38465</v>
      </c>
      <c r="C4">
        <v>3.02841</v>
      </c>
    </row>
    <row r="5" spans="1:3" x14ac:dyDescent="0.55000000000000004">
      <c r="A5" s="2" t="s">
        <v>311</v>
      </c>
      <c r="B5" s="6">
        <v>38472</v>
      </c>
      <c r="C5">
        <v>3.7477399999999998</v>
      </c>
    </row>
    <row r="6" spans="1:3" x14ac:dyDescent="0.55000000000000004">
      <c r="A6" s="2" t="s">
        <v>311</v>
      </c>
      <c r="B6" s="6">
        <v>38480</v>
      </c>
      <c r="C6">
        <v>3.5118399999999999</v>
      </c>
    </row>
    <row r="7" spans="1:3" x14ac:dyDescent="0.55000000000000004">
      <c r="A7" s="2" t="s">
        <v>311</v>
      </c>
      <c r="B7" s="6">
        <v>38486</v>
      </c>
      <c r="C7">
        <v>3.28382</v>
      </c>
    </row>
    <row r="8" spans="1:3" x14ac:dyDescent="0.55000000000000004">
      <c r="A8" s="2" t="s">
        <v>311</v>
      </c>
      <c r="B8" s="6">
        <v>38492</v>
      </c>
      <c r="C8">
        <v>3.0244300000000002</v>
      </c>
    </row>
    <row r="9" spans="1:3" x14ac:dyDescent="0.55000000000000004">
      <c r="A9" s="2" t="s">
        <v>311</v>
      </c>
      <c r="B9" s="6">
        <v>38500</v>
      </c>
      <c r="C9">
        <v>2.9529399999999999</v>
      </c>
    </row>
    <row r="10" spans="1:3" x14ac:dyDescent="0.55000000000000004">
      <c r="A10" s="2" t="s">
        <v>311</v>
      </c>
      <c r="B10" s="6">
        <v>38504</v>
      </c>
    </row>
    <row r="11" spans="1:3" x14ac:dyDescent="0.55000000000000004">
      <c r="A11" s="2" t="s">
        <v>311</v>
      </c>
      <c r="B11" s="6">
        <v>38506</v>
      </c>
      <c r="C11">
        <v>3.0223399999999998</v>
      </c>
    </row>
    <row r="12" spans="1:3" x14ac:dyDescent="0.55000000000000004">
      <c r="A12" s="2" t="s">
        <v>311</v>
      </c>
      <c r="B12" s="6">
        <v>38513</v>
      </c>
      <c r="C12">
        <v>2.67685</v>
      </c>
    </row>
    <row r="13" spans="1:3" x14ac:dyDescent="0.55000000000000004">
      <c r="A13" s="2" t="s">
        <v>311</v>
      </c>
      <c r="B13" s="6">
        <v>38517</v>
      </c>
    </row>
    <row r="14" spans="1:3" x14ac:dyDescent="0.55000000000000004">
      <c r="A14" s="2" t="s">
        <v>311</v>
      </c>
      <c r="B14" s="6">
        <v>38520</v>
      </c>
      <c r="C14">
        <v>2.2374499999999999</v>
      </c>
    </row>
    <row r="15" spans="1:3" x14ac:dyDescent="0.55000000000000004">
      <c r="A15" s="2" t="s">
        <v>311</v>
      </c>
      <c r="B15" s="6">
        <v>38526</v>
      </c>
      <c r="C15">
        <v>1.6023000000000001</v>
      </c>
    </row>
    <row r="16" spans="1:3" x14ac:dyDescent="0.55000000000000004">
      <c r="A16" s="2" t="s">
        <v>311</v>
      </c>
      <c r="B16" s="6">
        <v>38533</v>
      </c>
      <c r="C16">
        <v>0.99854399999999999</v>
      </c>
    </row>
    <row r="17" spans="1:3" x14ac:dyDescent="0.55000000000000004">
      <c r="A17" s="2" t="s">
        <v>311</v>
      </c>
      <c r="B17" s="6">
        <v>38540</v>
      </c>
      <c r="C17">
        <v>0.52780300000000002</v>
      </c>
    </row>
    <row r="18" spans="1:3" x14ac:dyDescent="0.55000000000000004">
      <c r="A18" s="2" t="s">
        <v>311</v>
      </c>
      <c r="B18" s="6">
        <v>38547</v>
      </c>
      <c r="C18">
        <v>0.36234699999999997</v>
      </c>
    </row>
    <row r="19" spans="1:3" x14ac:dyDescent="0.55000000000000004">
      <c r="A19" s="2" t="s">
        <v>311</v>
      </c>
      <c r="B19" s="6">
        <v>38548</v>
      </c>
    </row>
    <row r="20" spans="1:3" x14ac:dyDescent="0.55000000000000004">
      <c r="A20" s="2" t="s">
        <v>311</v>
      </c>
      <c r="B20" s="6">
        <v>38553</v>
      </c>
      <c r="C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Observed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Neil</cp:lastModifiedBy>
  <cp:lastPrinted>2016-04-22T04:05:48Z</cp:lastPrinted>
  <dcterms:created xsi:type="dcterms:W3CDTF">2014-04-28T02:28:47Z</dcterms:created>
  <dcterms:modified xsi:type="dcterms:W3CDTF">2017-03-26T22:12:33Z</dcterms:modified>
</cp:coreProperties>
</file>